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filesv\18_上下水道事業所\02 庶務班\080_各種調査関係\11_国・県\R3\R040113_【宮城県市町村課】公営企業に係る経営比較分析表（令和２年度決算）の分析等について(依頼）\【確認依頼】\"/>
    </mc:Choice>
  </mc:AlternateContent>
  <xr:revisionPtr revIDLastSave="0" documentId="13_ncr:1_{6A48FDE3-E70A-4512-895A-B2A2BE9DE307}" xr6:coauthVersionLast="47" xr6:coauthVersionMax="47" xr10:uidLastSave="{00000000-0000-0000-0000-000000000000}"/>
  <workbookProtection workbookAlgorithmName="SHA-512" workbookHashValue="2nYkw7cvLZBDdJH/4EmGoOhJGFfbAAWn73Zy2TW1YK5Ncv8sMDUw9hpyRPZyafONB4buTdIkz/y3vCrQVFwCoQ==" workbookSaltValue="subo3ci7o1grKEGdhjAzww=="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<sst xmlns="http://schemas.openxmlformats.org/spreadsheetml/2006/main" count="231" uniqueCount="116">
  <si>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</si>
  <si>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</si>
  <si>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</si>
  <si>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</si>
  <si>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</si>
  <si>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</si>
  <si>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</si>
  <si>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</si>
  <si>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</si>
  <si>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</si>
  <si>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</si>
  <si>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</si>
  <si>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</si>
  <si>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</si>
  <si>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</si>
  <si>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</si>
  <si>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</si>
  <si>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</si>
  <si>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</si>
  <si>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</si>
  <si>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</si>
  <si>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</si>
  <si>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</si>
  <si>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</si>
  <si>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</si>
  <si>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</si>
  <si>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</si>
  <si>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</si>
  <si>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</si>
  <si>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</si>
  <si>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</si>
  <si>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</si>
  <si>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</si>
  <si>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</si>
  <si>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</si>
  <si>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</si>
  <si>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</si>
  <si>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</si>
  <si>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</si>
  <si>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</si>
  <si>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</si>
  <si>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</si>
  <si>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</si>
  <si>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</si>
  <si>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</si>
  <si>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</si>
  <si>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</si>
  <si>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</si>
  <si>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</si>
  <si>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</si>
  <si>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</si>
  <si>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</si>
  <si>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</si>
  <si>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</si>
  <si>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</si>
  <si>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</si>
  <si>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</si>
  <si>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</si>
  <si>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</si>
  <si>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</si>
  <si>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</si>
  <si>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</si>
  <si>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</si>
  <si>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</si>
  <si>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</si>
  <si>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</si>
  <si>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</si>
  <si>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</si>
  <si>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</si>
  <si>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</si>
  <si>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</si>
  <si>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</si>
  <si>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</si>
  <si>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</si>
  <si>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</si>
  <si>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</si>
  <si>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</si>
  <si>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</si>
  <si>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</si>
  <si>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</si>
  <si>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</si>
  <si>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</si>
  <si>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</si>
  <si>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</si>
  <si>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</si>
  <si>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</si>
  <si>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</si>
  <si>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</si>
  <si>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</si>
  <si>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</si>
  <si>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</si>
  <si>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</si>
  <si>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</si>
  <si>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</si>
  <si>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</si>
  <si>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</si>
  <si>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山元町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</si>
  <si>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</si>
  <si>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</si>
  <si>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</si>
  <si>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</si>
  <si>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</si>
  <si>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</si>
  <si>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</si>
  <si>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</si>
  <si>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</si>
  <si>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</si>
  <si>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</si>
  <si>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</si>
  <si>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</si>
  <si>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</si>
  <si>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</si>
  <si>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</si>
  <si>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経営は黒字ではあるが、経費回収率が示すとおり使用料以外の収入に依存している状況である。
　今後は、更なるコスト削減を図るため、ストックマネジメントに基づく改築・更新事業を検討し、事業の平準化を行うことで、安定した経営の確保に努めていく。</t>
    <rPh sb="1" eb="3">
      <t>ケイエイ</t>
    </rPh>
    <rPh sb="4" eb="6">
      <t>クロジ</t>
    </rPh>
    <rPh sb="12" eb="14">
      <t>ケイヒ</t>
    </rPh>
    <rPh sb="14" eb="16">
      <t>カイシュウ</t>
    </rPh>
    <rPh sb="16" eb="17">
      <t>リツ</t>
    </rPh>
    <rPh sb="18" eb="19">
      <t>シメ</t>
    </rPh>
    <rPh sb="23" eb="26">
      <t>シヨウリョウ</t>
    </rPh>
    <rPh sb="26" eb="28">
      <t>イガイ</t>
    </rPh>
    <rPh sb="29" eb="31">
      <t>シュウニュウ</t>
    </rPh>
    <rPh sb="32" eb="34">
      <t>イゾン</t>
    </rPh>
    <rPh sb="38" eb="40">
      <t>ジョウキョウ</t>
    </rPh>
    <rPh sb="46" eb="48">
      <t>コンゴ</t>
    </rPh>
    <rPh sb="50" eb="51">
      <t>サラ</t>
    </rPh>
    <rPh sb="56" eb="58">
      <t>サクゲン</t>
    </rPh>
    <rPh sb="59" eb="60">
      <t>ハカ</t>
    </rPh>
    <rPh sb="75" eb="76">
      <t>モト</t>
    </rPh>
    <rPh sb="78" eb="80">
      <t>カイチク</t>
    </rPh>
    <rPh sb="81" eb="83">
      <t>コウシン</t>
    </rPh>
    <rPh sb="83" eb="85">
      <t>ジギョウ</t>
    </rPh>
    <rPh sb="86" eb="88">
      <t>ケントウ</t>
    </rPh>
    <rPh sb="90" eb="92">
      <t>ジギョウ</t>
    </rPh>
    <rPh sb="93" eb="96">
      <t>ヘイジュンカ</t>
    </rPh>
    <rPh sb="97" eb="98">
      <t>オコナ</t>
    </rPh>
    <rPh sb="103" eb="105">
      <t>アンテイ</t>
    </rPh>
    <rPh sb="107" eb="109">
      <t>ケイエイ</t>
    </rPh>
    <rPh sb="110" eb="112">
      <t>カクホ</t>
    </rPh>
    <rPh sb="113" eb="114">
      <t>ツト</t>
    </rPh>
    <phoneticPr fontId="4"/>
  </si>
  <si>
    <t>　有形固定資産減価償却率は、増加傾向にあり施設の老朽化が進んでいる状況にある。今後も経営状況を的確に把握した上で、ストックマネジメントに基づく改築・更新事業を検討し計画的な整備を行っていく。
　管路老朽化率、管渠改善率は、東日本大震災による管渠復旧・復興事業の整備から年数が経過していないため発生していない。</t>
    <rPh sb="1" eb="3">
      <t>ユウケイ</t>
    </rPh>
    <rPh sb="3" eb="5">
      <t>コテイ</t>
    </rPh>
    <rPh sb="5" eb="7">
      <t>シサン</t>
    </rPh>
    <rPh sb="7" eb="9">
      <t>ゲンカ</t>
    </rPh>
    <rPh sb="9" eb="11">
      <t>ショウキャク</t>
    </rPh>
    <rPh sb="11" eb="12">
      <t>リツ</t>
    </rPh>
    <rPh sb="14" eb="16">
      <t>ゾウカ</t>
    </rPh>
    <rPh sb="16" eb="18">
      <t>ケイコウ</t>
    </rPh>
    <rPh sb="21" eb="23">
      <t>シセツ</t>
    </rPh>
    <rPh sb="24" eb="27">
      <t>ロウキュウカ</t>
    </rPh>
    <rPh sb="28" eb="29">
      <t>スス</t>
    </rPh>
    <rPh sb="33" eb="35">
      <t>ジョウキョウ</t>
    </rPh>
    <rPh sb="39" eb="41">
      <t>コンゴ</t>
    </rPh>
    <rPh sb="42" eb="44">
      <t>ケイエイ</t>
    </rPh>
    <rPh sb="44" eb="46">
      <t>ジョウキョウ</t>
    </rPh>
    <rPh sb="47" eb="49">
      <t>テキカク</t>
    </rPh>
    <rPh sb="50" eb="52">
      <t>ハアク</t>
    </rPh>
    <rPh sb="54" eb="55">
      <t>ウエ</t>
    </rPh>
    <rPh sb="68" eb="69">
      <t>モト</t>
    </rPh>
    <rPh sb="71" eb="73">
      <t>カイチク</t>
    </rPh>
    <rPh sb="74" eb="76">
      <t>コウシン</t>
    </rPh>
    <rPh sb="76" eb="78">
      <t>ジギョウ</t>
    </rPh>
    <rPh sb="79" eb="81">
      <t>ケントウ</t>
    </rPh>
    <rPh sb="82" eb="85">
      <t>ケイカクテキ</t>
    </rPh>
    <rPh sb="86" eb="88">
      <t>セイビ</t>
    </rPh>
    <rPh sb="89" eb="90">
      <t>オコナ</t>
    </rPh>
    <rPh sb="97" eb="99">
      <t>カンロ</t>
    </rPh>
    <rPh sb="99" eb="102">
      <t>ロウキュウカ</t>
    </rPh>
    <rPh sb="102" eb="103">
      <t>リツ</t>
    </rPh>
    <rPh sb="104" eb="105">
      <t>カン</t>
    </rPh>
    <rPh sb="105" eb="106">
      <t>キョ</t>
    </rPh>
    <rPh sb="106" eb="108">
      <t>カイゼン</t>
    </rPh>
    <rPh sb="108" eb="109">
      <t>リツ</t>
    </rPh>
    <rPh sb="111" eb="112">
      <t>ヒガシ</t>
    </rPh>
    <rPh sb="112" eb="114">
      <t>ニホン</t>
    </rPh>
    <rPh sb="114" eb="117">
      <t>ダイシンサイ</t>
    </rPh>
    <rPh sb="120" eb="121">
      <t>カン</t>
    </rPh>
    <rPh sb="121" eb="122">
      <t>キョ</t>
    </rPh>
    <rPh sb="122" eb="124">
      <t>フッキュウ</t>
    </rPh>
    <rPh sb="125" eb="127">
      <t>フッコウ</t>
    </rPh>
    <rPh sb="127" eb="129">
      <t>ジギョウ</t>
    </rPh>
    <rPh sb="130" eb="132">
      <t>セイビ</t>
    </rPh>
    <rPh sb="134" eb="136">
      <t>ネンスウ</t>
    </rPh>
    <rPh sb="137" eb="139">
      <t>ケイカ</t>
    </rPh>
    <rPh sb="146" eb="148">
      <t>ハッセイ</t>
    </rPh>
    <phoneticPr fontId="4"/>
  </si>
  <si>
    <t>　経常収支比率は平均値を上回っているが、経費回収率は低く、使用料で回収すべき経費が使用料以外の繰入金等の収入で賄われている。しかし、使用料収入の増加は、人口減少等により見込めないため、汚水処理費等のコスト削減を行うことにより、現使用料体系を崩さず運営を行っていく。
　累積欠損金比率については、平均値を上回っているが、純利益により減少傾向にあり、今後も減少していくと見込まれる。
　流動比率は、震災の復旧及び復興事業による企業債を多額に借入したことから、その償還金により流動負債が流動資産を一時的に上回っている。今後、償還が進み、負債は減少していくものと見込んでいる。
　企業債残高対事業規模比率においては、平均値を下回ってはいるが、今後管渠や施設等の更新時期を迎えることから、適正な企業債の借入を行うことが重要視される。
　施設使用率、水洗化率は平均値よりも高い傾向であるが、人口減少等により使用料収入の増加は見込めない状況にあることから、適切な施設管理等を維持する必要がる。</t>
    <rPh sb="1" eb="3">
      <t>ケイジョウ</t>
    </rPh>
    <rPh sb="3" eb="5">
      <t>シュウシ</t>
    </rPh>
    <rPh sb="5" eb="7">
      <t>ヒリツ</t>
    </rPh>
    <rPh sb="8" eb="11">
      <t>ヘイキンチ</t>
    </rPh>
    <rPh sb="12" eb="14">
      <t>ウワマワ</t>
    </rPh>
    <rPh sb="20" eb="22">
      <t>ケイヒ</t>
    </rPh>
    <rPh sb="22" eb="24">
      <t>カイシュウ</t>
    </rPh>
    <rPh sb="24" eb="25">
      <t>リツ</t>
    </rPh>
    <rPh sb="26" eb="27">
      <t>ヒク</t>
    </rPh>
    <rPh sb="29" eb="32">
      <t>シヨウリョウ</t>
    </rPh>
    <rPh sb="33" eb="35">
      <t>カイシュウ</t>
    </rPh>
    <rPh sb="38" eb="40">
      <t>ケイヒ</t>
    </rPh>
    <rPh sb="41" eb="44">
      <t>シヨウリョウ</t>
    </rPh>
    <rPh sb="44" eb="46">
      <t>イガイ</t>
    </rPh>
    <rPh sb="47" eb="49">
      <t>クリイレ</t>
    </rPh>
    <rPh sb="49" eb="50">
      <t>キン</t>
    </rPh>
    <rPh sb="50" eb="51">
      <t>ナド</t>
    </rPh>
    <rPh sb="52" eb="54">
      <t>シュウニュウ</t>
    </rPh>
    <rPh sb="55" eb="56">
      <t>マカナ</t>
    </rPh>
    <rPh sb="66" eb="69">
      <t>シヨウリョウ</t>
    </rPh>
    <rPh sb="69" eb="71">
      <t>シュウニュウ</t>
    </rPh>
    <rPh sb="72" eb="74">
      <t>ゾウカ</t>
    </rPh>
    <rPh sb="76" eb="78">
      <t>ジンコウ</t>
    </rPh>
    <rPh sb="78" eb="80">
      <t>ゲンショウ</t>
    </rPh>
    <rPh sb="80" eb="81">
      <t>トウ</t>
    </rPh>
    <rPh sb="84" eb="86">
      <t>ミコ</t>
    </rPh>
    <rPh sb="92" eb="94">
      <t>オスイ</t>
    </rPh>
    <rPh sb="94" eb="96">
      <t>ショリ</t>
    </rPh>
    <rPh sb="96" eb="97">
      <t>ヒ</t>
    </rPh>
    <rPh sb="97" eb="98">
      <t>トウ</t>
    </rPh>
    <rPh sb="102" eb="104">
      <t>サクゲン</t>
    </rPh>
    <rPh sb="105" eb="106">
      <t>オコナ</t>
    </rPh>
    <rPh sb="113" eb="114">
      <t>ゲン</t>
    </rPh>
    <rPh sb="114" eb="117">
      <t>シヨウリョウ</t>
    </rPh>
    <rPh sb="117" eb="119">
      <t>タイケイ</t>
    </rPh>
    <rPh sb="120" eb="121">
      <t>クズ</t>
    </rPh>
    <rPh sb="123" eb="125">
      <t>ウンエイ</t>
    </rPh>
    <rPh sb="126" eb="127">
      <t>オコナ</t>
    </rPh>
    <rPh sb="134" eb="141">
      <t>ルイセキケッソンキンヒリツ</t>
    </rPh>
    <rPh sb="147" eb="150">
      <t>ヘイキンチ</t>
    </rPh>
    <rPh sb="151" eb="153">
      <t>ウワマワ</t>
    </rPh>
    <rPh sb="159" eb="162">
      <t>ジュンリエキ</t>
    </rPh>
    <rPh sb="165" eb="167">
      <t>ゲンショウ</t>
    </rPh>
    <rPh sb="167" eb="169">
      <t>ケイコウ</t>
    </rPh>
    <rPh sb="173" eb="175">
      <t>コンゴ</t>
    </rPh>
    <rPh sb="176" eb="178">
      <t>ゲンショウ</t>
    </rPh>
    <rPh sb="183" eb="185">
      <t>ミコ</t>
    </rPh>
    <rPh sb="197" eb="199">
      <t>シンサイ</t>
    </rPh>
    <rPh sb="200" eb="202">
      <t>フッキュウ</t>
    </rPh>
    <rPh sb="202" eb="203">
      <t>オヨ</t>
    </rPh>
    <rPh sb="204" eb="206">
      <t>フッコウ</t>
    </rPh>
    <rPh sb="206" eb="208">
      <t>ジギョウ</t>
    </rPh>
    <rPh sb="211" eb="213">
      <t>キギョウ</t>
    </rPh>
    <rPh sb="213" eb="214">
      <t>サイ</t>
    </rPh>
    <rPh sb="215" eb="217">
      <t>タガク</t>
    </rPh>
    <rPh sb="218" eb="220">
      <t>カリイレ</t>
    </rPh>
    <rPh sb="229" eb="232">
      <t>ショウカンキン</t>
    </rPh>
    <rPh sb="235" eb="237">
      <t>リュウドウ</t>
    </rPh>
    <rPh sb="237" eb="239">
      <t>フサイ</t>
    </rPh>
    <rPh sb="240" eb="242">
      <t>リュウドウ</t>
    </rPh>
    <rPh sb="242" eb="244">
      <t>シサン</t>
    </rPh>
    <rPh sb="245" eb="248">
      <t>イチジテキ</t>
    </rPh>
    <rPh sb="249" eb="251">
      <t>ウワマワ</t>
    </rPh>
    <rPh sb="256" eb="258">
      <t>コンゴ</t>
    </rPh>
    <rPh sb="259" eb="261">
      <t>ショウカン</t>
    </rPh>
    <rPh sb="262" eb="263">
      <t>スス</t>
    </rPh>
    <rPh sb="265" eb="267">
      <t>フサイ</t>
    </rPh>
    <rPh sb="268" eb="270">
      <t>ゲンショウ</t>
    </rPh>
    <rPh sb="286" eb="288">
      <t>キギョウ</t>
    </rPh>
    <rPh sb="288" eb="289">
      <t>サイ</t>
    </rPh>
    <rPh sb="289" eb="291">
      <t>ザンダカ</t>
    </rPh>
    <rPh sb="291" eb="292">
      <t>タイ</t>
    </rPh>
    <rPh sb="292" eb="294">
      <t>ジギョウ</t>
    </rPh>
    <rPh sb="294" eb="296">
      <t>キボ</t>
    </rPh>
    <rPh sb="296" eb="298">
      <t>ヒリツ</t>
    </rPh>
    <rPh sb="304" eb="306">
      <t>ヘイキン</t>
    </rPh>
    <rPh sb="306" eb="307">
      <t>チ</t>
    </rPh>
    <rPh sb="308" eb="309">
      <t>シタ</t>
    </rPh>
    <rPh sb="309" eb="310">
      <t>マワ</t>
    </rPh>
    <rPh sb="317" eb="319">
      <t>コンゴ</t>
    </rPh>
    <rPh sb="319" eb="320">
      <t>カン</t>
    </rPh>
    <rPh sb="320" eb="321">
      <t>キョ</t>
    </rPh>
    <rPh sb="322" eb="324">
      <t>シセツ</t>
    </rPh>
    <rPh sb="324" eb="325">
      <t>トウ</t>
    </rPh>
    <rPh sb="326" eb="328">
      <t>コウシン</t>
    </rPh>
    <rPh sb="328" eb="330">
      <t>ジキ</t>
    </rPh>
    <rPh sb="331" eb="332">
      <t>ムカ</t>
    </rPh>
    <rPh sb="339" eb="341">
      <t>テキセイ</t>
    </rPh>
    <rPh sb="342" eb="344">
      <t>キギョウ</t>
    </rPh>
    <rPh sb="344" eb="345">
      <t>サイ</t>
    </rPh>
    <rPh sb="346" eb="348">
      <t>カリイ</t>
    </rPh>
    <rPh sb="349" eb="350">
      <t>オコナ</t>
    </rPh>
    <rPh sb="354" eb="357">
      <t>ジュウヨウシ</t>
    </rPh>
    <rPh sb="363" eb="365">
      <t>シセツ</t>
    </rPh>
    <rPh sb="365" eb="367">
      <t>シヨウ</t>
    </rPh>
    <rPh sb="367" eb="368">
      <t>リツ</t>
    </rPh>
    <rPh sb="369" eb="372">
      <t>スイセンカ</t>
    </rPh>
    <rPh sb="372" eb="373">
      <t>リツ</t>
    </rPh>
    <rPh sb="374" eb="377">
      <t>ヘイキンチ</t>
    </rPh>
    <rPh sb="380" eb="381">
      <t>タカ</t>
    </rPh>
    <rPh sb="382" eb="384">
      <t>ケイコウ</t>
    </rPh>
    <rPh sb="389" eb="391">
      <t>ジンコウ</t>
    </rPh>
    <rPh sb="391" eb="393">
      <t>ゲンショウ</t>
    </rPh>
    <rPh sb="393" eb="394">
      <t>ナド</t>
    </rPh>
    <rPh sb="397" eb="400">
      <t>シヨウリョウ</t>
    </rPh>
    <rPh sb="400" eb="402">
      <t>シュウニュウ</t>
    </rPh>
    <rPh sb="403" eb="405">
      <t>ゾウカ</t>
    </rPh>
    <rPh sb="406" eb="408">
      <t>ミコ</t>
    </rPh>
    <rPh sb="411" eb="413">
      <t>ジョウキョウ</t>
    </rPh>
    <rPh sb="421" eb="423">
      <t>テキセツ</t>
    </rPh>
    <rPh sb="424" eb="426">
      <t>シセツ</t>
    </rPh>
    <rPh sb="426" eb="429">
      <t>カンリトウ</t>
    </rPh>
    <rPh sb="430" eb="432">
      <t>イジ</t>
    </rPh>
    <rPh sb="434" eb="43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</si>
</sst>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6A-443C-A982-B097D8A9BB2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1F6A-443C-A982-B097D8A9BB2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44.6</c:v>
                </c:pt>
                <c:pt idx="1">
                  <c:v>48.32</c:v>
                </c:pt>
                <c:pt idx="2">
                  <c:v>47.13</c:v>
                </c:pt>
                <c:pt idx="3">
                  <c:v>56.66</c:v>
                </c:pt>
                <c:pt idx="4">
                  <c:v>55.1</c:v>
                </c:pt>
              </c:numCache>
            </c:numRef>
          </c:val>
          <c:extLst>
            <c:ext xmlns:c16="http://schemas.microsoft.com/office/drawing/2014/chart" uri="{C3380CC4-5D6E-409C-BE32-E72D297353CC}">
              <c16:uniqueId val="{00000000-2CEE-4153-AD16-C2827BDEBC8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2CEE-4153-AD16-C2827BDEBC8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97.37</c:v>
                </c:pt>
                <c:pt idx="1">
                  <c:v>99.04</c:v>
                </c:pt>
                <c:pt idx="2">
                  <c:v>97.98</c:v>
                </c:pt>
                <c:pt idx="3">
                  <c:v>98.79</c:v>
                </c:pt>
                <c:pt idx="4">
                  <c:v>98.8</c:v>
                </c:pt>
              </c:numCache>
            </c:numRef>
          </c:val>
          <c:extLst>
            <c:ext xmlns:c16="http://schemas.microsoft.com/office/drawing/2014/chart" uri="{C3380CC4-5D6E-409C-BE32-E72D297353CC}">
              <c16:uniqueId val="{00000000-D741-40D4-B395-FA64617847C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D741-40D4-B395-FA64617847C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97.17</c:v>
                </c:pt>
                <c:pt idx="1">
                  <c:v>140.61000000000001</c:v>
                </c:pt>
                <c:pt idx="2">
                  <c:v>125.76</c:v>
                </c:pt>
                <c:pt idx="3">
                  <c:v>117.65</c:v>
                </c:pt>
                <c:pt idx="4">
                  <c:v>117.57</c:v>
                </c:pt>
              </c:numCache>
            </c:numRef>
          </c:val>
          <c:extLst>
            <c:ext xmlns:c16="http://schemas.microsoft.com/office/drawing/2014/chart" uri="{C3380CC4-5D6E-409C-BE32-E72D297353CC}">
              <c16:uniqueId val="{00000000-42B7-48FA-AF13-0DEB4FF1B53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105.78</c:v>
                </c:pt>
              </c:numCache>
            </c:numRef>
          </c:val>
          <c:smooth val="0"/>
          <c:extLst>
            <c:ext xmlns:c16="http://schemas.microsoft.com/office/drawing/2014/chart" uri="{C3380CC4-5D6E-409C-BE32-E72D297353CC}">
              <c16:uniqueId val="{00000001-42B7-48FA-AF13-0DEB4FF1B53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17.28</c:v>
                </c:pt>
                <c:pt idx="1">
                  <c:v>19.989999999999998</c:v>
                </c:pt>
                <c:pt idx="2">
                  <c:v>21.37</c:v>
                </c:pt>
                <c:pt idx="3">
                  <c:v>23.09</c:v>
                </c:pt>
                <c:pt idx="4">
                  <c:v>25.37</c:v>
                </c:pt>
              </c:numCache>
            </c:numRef>
          </c:val>
          <c:extLst>
            <c:ext xmlns:c16="http://schemas.microsoft.com/office/drawing/2014/chart" uri="{C3380CC4-5D6E-409C-BE32-E72D297353CC}">
              <c16:uniqueId val="{00000000-03E6-4FA3-9F95-0725CFA73D8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21.36</c:v>
                </c:pt>
              </c:numCache>
            </c:numRef>
          </c:val>
          <c:smooth val="0"/>
          <c:extLst>
            <c:ext xmlns:c16="http://schemas.microsoft.com/office/drawing/2014/chart" uri="{C3380CC4-5D6E-409C-BE32-E72D297353CC}">
              <c16:uniqueId val="{00000001-03E6-4FA3-9F95-0725CFA73D8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D7-439B-AEBE-5339AB10841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50D7-439B-AEBE-5339AB10841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563.25</c:v>
                </c:pt>
                <c:pt idx="1">
                  <c:v>311.77</c:v>
                </c:pt>
                <c:pt idx="2">
                  <c:v>275.94</c:v>
                </c:pt>
                <c:pt idx="3">
                  <c:v>198.33</c:v>
                </c:pt>
                <c:pt idx="4">
                  <c:v>129.86000000000001</c:v>
                </c:pt>
              </c:numCache>
            </c:numRef>
          </c:val>
          <c:extLst>
            <c:ext xmlns:c16="http://schemas.microsoft.com/office/drawing/2014/chart" uri="{C3380CC4-5D6E-409C-BE32-E72D297353CC}">
              <c16:uniqueId val="{00000000-8B93-4DCE-BF70-2DB9323BEC2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63.96</c:v>
                </c:pt>
              </c:numCache>
            </c:numRef>
          </c:val>
          <c:smooth val="0"/>
          <c:extLst>
            <c:ext xmlns:c16="http://schemas.microsoft.com/office/drawing/2014/chart" uri="{C3380CC4-5D6E-409C-BE32-E72D297353CC}">
              <c16:uniqueId val="{00000001-8B93-4DCE-BF70-2DB9323BEC2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58.06</c:v>
                </c:pt>
                <c:pt idx="1">
                  <c:v>77.02</c:v>
                </c:pt>
                <c:pt idx="2">
                  <c:v>88.65</c:v>
                </c:pt>
                <c:pt idx="3">
                  <c:v>82.21</c:v>
                </c:pt>
                <c:pt idx="4">
                  <c:v>81.92</c:v>
                </c:pt>
              </c:numCache>
            </c:numRef>
          </c:val>
          <c:extLst>
            <c:ext xmlns:c16="http://schemas.microsoft.com/office/drawing/2014/chart" uri="{C3380CC4-5D6E-409C-BE32-E72D297353CC}">
              <c16:uniqueId val="{00000000-4C8F-4993-AA84-B0F6CACA21B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44.24</c:v>
                </c:pt>
              </c:numCache>
            </c:numRef>
          </c:val>
          <c:smooth val="0"/>
          <c:extLst>
            <c:ext xmlns:c16="http://schemas.microsoft.com/office/drawing/2014/chart" uri="{C3380CC4-5D6E-409C-BE32-E72D297353CC}">
              <c16:uniqueId val="{00000001-4C8F-4993-AA84-B0F6CACA21B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1340.05</c:v>
                </c:pt>
                <c:pt idx="1">
                  <c:v>1031.02</c:v>
                </c:pt>
                <c:pt idx="2">
                  <c:v>1236.04</c:v>
                </c:pt>
                <c:pt idx="3">
                  <c:v>1013.11</c:v>
                </c:pt>
                <c:pt idx="4">
                  <c:v>944.87</c:v>
                </c:pt>
              </c:numCache>
            </c:numRef>
          </c:val>
          <c:extLst>
            <c:ext xmlns:c16="http://schemas.microsoft.com/office/drawing/2014/chart" uri="{C3380CC4-5D6E-409C-BE32-E72D297353CC}">
              <c16:uniqueId val="{00000000-D1F7-49B5-A242-B1614C3295B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D1F7-49B5-A242-B1614C3295B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29.32</c:v>
                </c:pt>
                <c:pt idx="1">
                  <c:v>144.28</c:v>
                </c:pt>
                <c:pt idx="2">
                  <c:v>58.12</c:v>
                </c:pt>
                <c:pt idx="3">
                  <c:v>77.739999999999995</c:v>
                </c:pt>
                <c:pt idx="4">
                  <c:v>51.16</c:v>
                </c:pt>
              </c:numCache>
            </c:numRef>
          </c:val>
          <c:extLst>
            <c:ext xmlns:c16="http://schemas.microsoft.com/office/drawing/2014/chart" uri="{C3380CC4-5D6E-409C-BE32-E72D297353CC}">
              <c16:uniqueId val="{00000000-430F-4830-B1FC-63069190E34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430F-4830-B1FC-63069190E34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638.23</c:v>
                </c:pt>
                <c:pt idx="1">
                  <c:v>129.47999999999999</c:v>
                </c:pt>
                <c:pt idx="2">
                  <c:v>322.73</c:v>
                </c:pt>
                <c:pt idx="3">
                  <c:v>240.58</c:v>
                </c:pt>
                <c:pt idx="4">
                  <c:v>359.87</c:v>
                </c:pt>
              </c:numCache>
            </c:numRef>
          </c:val>
          <c:extLst>
            <c:ext xmlns:c16="http://schemas.microsoft.com/office/drawing/2014/chart" uri="{C3380CC4-5D6E-409C-BE32-E72D297353CC}">
              <c16:uniqueId val="{00000000-F121-428F-8A39-EBB4AFF630A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F121-428F-8A39-EBB4AFF630A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9" zoomScaleNormal="100" workbookViewId="0">
      <selection activeCell="BJ34" sqref="BJ3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山元町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12081</v>
      </c>
      <c r="AM8" s="51"/>
      <c r="AN8" s="51"/>
      <c r="AO8" s="51"/>
      <c r="AP8" s="51"/>
      <c r="AQ8" s="51"/>
      <c r="AR8" s="51"/>
      <c r="AS8" s="51"/>
      <c r="AT8" s="46">
        <f>データ!T6</f>
        <v>64.58</v>
      </c>
      <c r="AU8" s="46"/>
      <c r="AV8" s="46"/>
      <c r="AW8" s="46"/>
      <c r="AX8" s="46"/>
      <c r="AY8" s="46"/>
      <c r="AZ8" s="46"/>
      <c r="BA8" s="46"/>
      <c r="BB8" s="46">
        <f>データ!U6</f>
        <v>187.07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60.1</v>
      </c>
      <c r="J10" s="46"/>
      <c r="K10" s="46"/>
      <c r="L10" s="46"/>
      <c r="M10" s="46"/>
      <c r="N10" s="46"/>
      <c r="O10" s="46"/>
      <c r="P10" s="46">
        <f>データ!P6</f>
        <v>58.23</v>
      </c>
      <c r="Q10" s="46"/>
      <c r="R10" s="46"/>
      <c r="S10" s="46"/>
      <c r="T10" s="46"/>
      <c r="U10" s="46"/>
      <c r="V10" s="46"/>
      <c r="W10" s="46">
        <f>データ!Q6</f>
        <v>68.39</v>
      </c>
      <c r="X10" s="46"/>
      <c r="Y10" s="46"/>
      <c r="Z10" s="46"/>
      <c r="AA10" s="46"/>
      <c r="AB10" s="46"/>
      <c r="AC10" s="46"/>
      <c r="AD10" s="51">
        <f>データ!R6</f>
        <v>3652</v>
      </c>
      <c r="AE10" s="51"/>
      <c r="AF10" s="51"/>
      <c r="AG10" s="51"/>
      <c r="AH10" s="51"/>
      <c r="AI10" s="51"/>
      <c r="AJ10" s="51"/>
      <c r="AK10" s="2"/>
      <c r="AL10" s="51">
        <f>データ!V6</f>
        <v>6999</v>
      </c>
      <c r="AM10" s="51"/>
      <c r="AN10" s="51"/>
      <c r="AO10" s="51"/>
      <c r="AP10" s="51"/>
      <c r="AQ10" s="51"/>
      <c r="AR10" s="51"/>
      <c r="AS10" s="51"/>
      <c r="AT10" s="46">
        <f>データ!W6</f>
        <v>4.88</v>
      </c>
      <c r="AU10" s="46"/>
      <c r="AV10" s="46"/>
      <c r="AW10" s="46"/>
      <c r="AX10" s="46"/>
      <c r="AY10" s="46"/>
      <c r="AZ10" s="46"/>
      <c r="BA10" s="46"/>
      <c r="BB10" s="46">
        <f>データ!X6</f>
        <v>1434.22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CuLzMWHEA4ugmTxA3EhuoxzYEFnx/2rn1uRTH3S/e+iKGq+2aqcr+dkyxTgm8XD6pJJlk7ulN67GBr1oPhlbwQ==" saltValue="CHnZDJYnWF5CKXOlYe81S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43621</v>
      </c>
      <c r="D6" s="33">
        <f t="shared" si="3"/>
        <v>46</v>
      </c>
      <c r="E6" s="33">
        <f t="shared" si="3"/>
        <v>17</v>
      </c>
      <c r="F6" s="33">
        <f t="shared" si="3"/>
        <v>4</v>
      </c>
      <c r="G6" s="33">
        <f t="shared" si="3"/>
        <v>0</v>
      </c>
      <c r="H6" s="33" t="str">
        <f t="shared" si="3"/>
        <v>宮城県　山元町</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60.1</v>
      </c>
      <c r="P6" s="34">
        <f t="shared" si="3"/>
        <v>58.23</v>
      </c>
      <c r="Q6" s="34">
        <f t="shared" si="3"/>
        <v>68.39</v>
      </c>
      <c r="R6" s="34">
        <f t="shared" si="3"/>
        <v>3652</v>
      </c>
      <c r="S6" s="34">
        <f t="shared" si="3"/>
        <v>12081</v>
      </c>
      <c r="T6" s="34">
        <f t="shared" si="3"/>
        <v>64.58</v>
      </c>
      <c r="U6" s="34">
        <f t="shared" si="3"/>
        <v>187.07</v>
      </c>
      <c r="V6" s="34">
        <f t="shared" si="3"/>
        <v>6999</v>
      </c>
      <c r="W6" s="34">
        <f t="shared" si="3"/>
        <v>4.88</v>
      </c>
      <c r="X6" s="34">
        <f t="shared" si="3"/>
        <v>1434.22</v>
      </c>
      <c r="Y6" s="35">
        <f>IF(Y7="",NA(),Y7)</f>
        <v>97.17</v>
      </c>
      <c r="Z6" s="35">
        <f t="shared" ref="Z6:AH6" si="4">IF(Z7="",NA(),Z7)</f>
        <v>140.61000000000001</v>
      </c>
      <c r="AA6" s="35">
        <f t="shared" si="4"/>
        <v>125.76</v>
      </c>
      <c r="AB6" s="35">
        <f t="shared" si="4"/>
        <v>117.65</v>
      </c>
      <c r="AC6" s="35">
        <f t="shared" si="4"/>
        <v>117.57</v>
      </c>
      <c r="AD6" s="35">
        <f t="shared" si="4"/>
        <v>100.85</v>
      </c>
      <c r="AE6" s="35">
        <f t="shared" si="4"/>
        <v>102.13</v>
      </c>
      <c r="AF6" s="35">
        <f t="shared" si="4"/>
        <v>101.72</v>
      </c>
      <c r="AG6" s="35">
        <f t="shared" si="4"/>
        <v>102.73</v>
      </c>
      <c r="AH6" s="35">
        <f t="shared" si="4"/>
        <v>105.78</v>
      </c>
      <c r="AI6" s="34" t="str">
        <f>IF(AI7="","",IF(AI7="-","【-】","【"&amp;SUBSTITUTE(TEXT(AI7,"#,##0.00"),"-","△")&amp;"】"))</f>
        <v>【104.83】</v>
      </c>
      <c r="AJ6" s="35">
        <f>IF(AJ7="",NA(),AJ7)</f>
        <v>563.25</v>
      </c>
      <c r="AK6" s="35">
        <f t="shared" ref="AK6:AS6" si="5">IF(AK7="",NA(),AK7)</f>
        <v>311.77</v>
      </c>
      <c r="AL6" s="35">
        <f t="shared" si="5"/>
        <v>275.94</v>
      </c>
      <c r="AM6" s="35">
        <f t="shared" si="5"/>
        <v>198.33</v>
      </c>
      <c r="AN6" s="35">
        <f t="shared" si="5"/>
        <v>129.86000000000001</v>
      </c>
      <c r="AO6" s="35">
        <f t="shared" si="5"/>
        <v>110.77</v>
      </c>
      <c r="AP6" s="35">
        <f t="shared" si="5"/>
        <v>109.51</v>
      </c>
      <c r="AQ6" s="35">
        <f t="shared" si="5"/>
        <v>112.88</v>
      </c>
      <c r="AR6" s="35">
        <f t="shared" si="5"/>
        <v>94.97</v>
      </c>
      <c r="AS6" s="35">
        <f t="shared" si="5"/>
        <v>63.96</v>
      </c>
      <c r="AT6" s="34" t="str">
        <f>IF(AT7="","",IF(AT7="-","【-】","【"&amp;SUBSTITUTE(TEXT(AT7,"#,##0.00"),"-","△")&amp;"】"))</f>
        <v>【61.55】</v>
      </c>
      <c r="AU6" s="35">
        <f>IF(AU7="",NA(),AU7)</f>
        <v>58.06</v>
      </c>
      <c r="AV6" s="35">
        <f t="shared" ref="AV6:BD6" si="6">IF(AV7="",NA(),AV7)</f>
        <v>77.02</v>
      </c>
      <c r="AW6" s="35">
        <f t="shared" si="6"/>
        <v>88.65</v>
      </c>
      <c r="AX6" s="35">
        <f t="shared" si="6"/>
        <v>82.21</v>
      </c>
      <c r="AY6" s="35">
        <f t="shared" si="6"/>
        <v>81.92</v>
      </c>
      <c r="AZ6" s="35">
        <f t="shared" si="6"/>
        <v>46.78</v>
      </c>
      <c r="BA6" s="35">
        <f t="shared" si="6"/>
        <v>47.44</v>
      </c>
      <c r="BB6" s="35">
        <f t="shared" si="6"/>
        <v>49.18</v>
      </c>
      <c r="BC6" s="35">
        <f t="shared" si="6"/>
        <v>47.72</v>
      </c>
      <c r="BD6" s="35">
        <f t="shared" si="6"/>
        <v>44.24</v>
      </c>
      <c r="BE6" s="34" t="str">
        <f>IF(BE7="","",IF(BE7="-","【-】","【"&amp;SUBSTITUTE(TEXT(BE7,"#,##0.00"),"-","△")&amp;"】"))</f>
        <v>【45.34】</v>
      </c>
      <c r="BF6" s="35">
        <f>IF(BF7="",NA(),BF7)</f>
        <v>1340.05</v>
      </c>
      <c r="BG6" s="35">
        <f t="shared" ref="BG6:BO6" si="7">IF(BG7="",NA(),BG7)</f>
        <v>1031.02</v>
      </c>
      <c r="BH6" s="35">
        <f t="shared" si="7"/>
        <v>1236.04</v>
      </c>
      <c r="BI6" s="35">
        <f t="shared" si="7"/>
        <v>1013.11</v>
      </c>
      <c r="BJ6" s="35">
        <f t="shared" si="7"/>
        <v>944.87</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29.32</v>
      </c>
      <c r="BR6" s="35">
        <f t="shared" ref="BR6:BZ6" si="8">IF(BR7="",NA(),BR7)</f>
        <v>144.28</v>
      </c>
      <c r="BS6" s="35">
        <f t="shared" si="8"/>
        <v>58.12</v>
      </c>
      <c r="BT6" s="35">
        <f t="shared" si="8"/>
        <v>77.739999999999995</v>
      </c>
      <c r="BU6" s="35">
        <f t="shared" si="8"/>
        <v>51.16</v>
      </c>
      <c r="BV6" s="35">
        <f t="shared" si="8"/>
        <v>69.87</v>
      </c>
      <c r="BW6" s="35">
        <f t="shared" si="8"/>
        <v>74.3</v>
      </c>
      <c r="BX6" s="35">
        <f t="shared" si="8"/>
        <v>72.260000000000005</v>
      </c>
      <c r="BY6" s="35">
        <f t="shared" si="8"/>
        <v>71.84</v>
      </c>
      <c r="BZ6" s="35">
        <f t="shared" si="8"/>
        <v>73.36</v>
      </c>
      <c r="CA6" s="34" t="str">
        <f>IF(CA7="","",IF(CA7="-","【-】","【"&amp;SUBSTITUTE(TEXT(CA7,"#,##0.00"),"-","△")&amp;"】"))</f>
        <v>【75.29】</v>
      </c>
      <c r="CB6" s="35">
        <f>IF(CB7="",NA(),CB7)</f>
        <v>638.23</v>
      </c>
      <c r="CC6" s="35">
        <f t="shared" ref="CC6:CK6" si="9">IF(CC7="",NA(),CC7)</f>
        <v>129.47999999999999</v>
      </c>
      <c r="CD6" s="35">
        <f t="shared" si="9"/>
        <v>322.73</v>
      </c>
      <c r="CE6" s="35">
        <f t="shared" si="9"/>
        <v>240.58</v>
      </c>
      <c r="CF6" s="35">
        <f t="shared" si="9"/>
        <v>359.87</v>
      </c>
      <c r="CG6" s="35">
        <f t="shared" si="9"/>
        <v>234.96</v>
      </c>
      <c r="CH6" s="35">
        <f t="shared" si="9"/>
        <v>221.81</v>
      </c>
      <c r="CI6" s="35">
        <f t="shared" si="9"/>
        <v>230.02</v>
      </c>
      <c r="CJ6" s="35">
        <f t="shared" si="9"/>
        <v>228.47</v>
      </c>
      <c r="CK6" s="35">
        <f t="shared" si="9"/>
        <v>224.88</v>
      </c>
      <c r="CL6" s="34" t="str">
        <f>IF(CL7="","",IF(CL7="-","【-】","【"&amp;SUBSTITUTE(TEXT(CL7,"#,##0.00"),"-","△")&amp;"】"))</f>
        <v>【215.41】</v>
      </c>
      <c r="CM6" s="35">
        <f>IF(CM7="",NA(),CM7)</f>
        <v>44.6</v>
      </c>
      <c r="CN6" s="35">
        <f t="shared" ref="CN6:CV6" si="10">IF(CN7="",NA(),CN7)</f>
        <v>48.32</v>
      </c>
      <c r="CO6" s="35">
        <f t="shared" si="10"/>
        <v>47.13</v>
      </c>
      <c r="CP6" s="35">
        <f t="shared" si="10"/>
        <v>56.66</v>
      </c>
      <c r="CQ6" s="35">
        <f t="shared" si="10"/>
        <v>55.1</v>
      </c>
      <c r="CR6" s="35">
        <f t="shared" si="10"/>
        <v>42.9</v>
      </c>
      <c r="CS6" s="35">
        <f t="shared" si="10"/>
        <v>43.36</v>
      </c>
      <c r="CT6" s="35">
        <f t="shared" si="10"/>
        <v>42.56</v>
      </c>
      <c r="CU6" s="35">
        <f t="shared" si="10"/>
        <v>42.47</v>
      </c>
      <c r="CV6" s="35">
        <f t="shared" si="10"/>
        <v>42.4</v>
      </c>
      <c r="CW6" s="34" t="str">
        <f>IF(CW7="","",IF(CW7="-","【-】","【"&amp;SUBSTITUTE(TEXT(CW7,"#,##0.00"),"-","△")&amp;"】"))</f>
        <v>【42.90】</v>
      </c>
      <c r="CX6" s="35">
        <f>IF(CX7="",NA(),CX7)</f>
        <v>97.37</v>
      </c>
      <c r="CY6" s="35">
        <f t="shared" ref="CY6:DG6" si="11">IF(CY7="",NA(),CY7)</f>
        <v>99.04</v>
      </c>
      <c r="CZ6" s="35">
        <f t="shared" si="11"/>
        <v>97.98</v>
      </c>
      <c r="DA6" s="35">
        <f t="shared" si="11"/>
        <v>98.79</v>
      </c>
      <c r="DB6" s="35">
        <f t="shared" si="11"/>
        <v>98.8</v>
      </c>
      <c r="DC6" s="35">
        <f t="shared" si="11"/>
        <v>83.5</v>
      </c>
      <c r="DD6" s="35">
        <f t="shared" si="11"/>
        <v>83.06</v>
      </c>
      <c r="DE6" s="35">
        <f t="shared" si="11"/>
        <v>83.32</v>
      </c>
      <c r="DF6" s="35">
        <f t="shared" si="11"/>
        <v>83.75</v>
      </c>
      <c r="DG6" s="35">
        <f t="shared" si="11"/>
        <v>84.19</v>
      </c>
      <c r="DH6" s="34" t="str">
        <f>IF(DH7="","",IF(DH7="-","【-】","【"&amp;SUBSTITUTE(TEXT(DH7,"#,##0.00"),"-","△")&amp;"】"))</f>
        <v>【84.75】</v>
      </c>
      <c r="DI6" s="35">
        <f>IF(DI7="",NA(),DI7)</f>
        <v>17.28</v>
      </c>
      <c r="DJ6" s="35">
        <f t="shared" ref="DJ6:DR6" si="12">IF(DJ7="",NA(),DJ7)</f>
        <v>19.989999999999998</v>
      </c>
      <c r="DK6" s="35">
        <f t="shared" si="12"/>
        <v>21.37</v>
      </c>
      <c r="DL6" s="35">
        <f t="shared" si="12"/>
        <v>23.09</v>
      </c>
      <c r="DM6" s="35">
        <f t="shared" si="12"/>
        <v>25.37</v>
      </c>
      <c r="DN6" s="35">
        <f t="shared" si="12"/>
        <v>22.77</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43621</v>
      </c>
      <c r="D7" s="37">
        <v>46</v>
      </c>
      <c r="E7" s="37">
        <v>17</v>
      </c>
      <c r="F7" s="37">
        <v>4</v>
      </c>
      <c r="G7" s="37">
        <v>0</v>
      </c>
      <c r="H7" s="37" t="s">
        <v>96</v>
      </c>
      <c r="I7" s="37" t="s">
        <v>97</v>
      </c>
      <c r="J7" s="37" t="s">
        <v>98</v>
      </c>
      <c r="K7" s="37" t="s">
        <v>99</v>
      </c>
      <c r="L7" s="37" t="s">
        <v>100</v>
      </c>
      <c r="M7" s="37" t="s">
        <v>101</v>
      </c>
      <c r="N7" s="38" t="s">
        <v>102</v>
      </c>
      <c r="O7" s="38">
        <v>60.1</v>
      </c>
      <c r="P7" s="38">
        <v>58.23</v>
      </c>
      <c r="Q7" s="38">
        <v>68.39</v>
      </c>
      <c r="R7" s="38">
        <v>3652</v>
      </c>
      <c r="S7" s="38">
        <v>12081</v>
      </c>
      <c r="T7" s="38">
        <v>64.58</v>
      </c>
      <c r="U7" s="38">
        <v>187.07</v>
      </c>
      <c r="V7" s="38">
        <v>6999</v>
      </c>
      <c r="W7" s="38">
        <v>4.88</v>
      </c>
      <c r="X7" s="38">
        <v>1434.22</v>
      </c>
      <c r="Y7" s="38">
        <v>97.17</v>
      </c>
      <c r="Z7" s="38">
        <v>140.61000000000001</v>
      </c>
      <c r="AA7" s="38">
        <v>125.76</v>
      </c>
      <c r="AB7" s="38">
        <v>117.65</v>
      </c>
      <c r="AC7" s="38">
        <v>117.57</v>
      </c>
      <c r="AD7" s="38">
        <v>100.85</v>
      </c>
      <c r="AE7" s="38">
        <v>102.13</v>
      </c>
      <c r="AF7" s="38">
        <v>101.72</v>
      </c>
      <c r="AG7" s="38">
        <v>102.73</v>
      </c>
      <c r="AH7" s="38">
        <v>105.78</v>
      </c>
      <c r="AI7" s="38">
        <v>104.83</v>
      </c>
      <c r="AJ7" s="38">
        <v>563.25</v>
      </c>
      <c r="AK7" s="38">
        <v>311.77</v>
      </c>
      <c r="AL7" s="38">
        <v>275.94</v>
      </c>
      <c r="AM7" s="38">
        <v>198.33</v>
      </c>
      <c r="AN7" s="38">
        <v>129.86000000000001</v>
      </c>
      <c r="AO7" s="38">
        <v>110.77</v>
      </c>
      <c r="AP7" s="38">
        <v>109.51</v>
      </c>
      <c r="AQ7" s="38">
        <v>112.88</v>
      </c>
      <c r="AR7" s="38">
        <v>94.97</v>
      </c>
      <c r="AS7" s="38">
        <v>63.96</v>
      </c>
      <c r="AT7" s="38">
        <v>61.55</v>
      </c>
      <c r="AU7" s="38">
        <v>58.06</v>
      </c>
      <c r="AV7" s="38">
        <v>77.02</v>
      </c>
      <c r="AW7" s="38">
        <v>88.65</v>
      </c>
      <c r="AX7" s="38">
        <v>82.21</v>
      </c>
      <c r="AY7" s="38">
        <v>81.92</v>
      </c>
      <c r="AZ7" s="38">
        <v>46.78</v>
      </c>
      <c r="BA7" s="38">
        <v>47.44</v>
      </c>
      <c r="BB7" s="38">
        <v>49.18</v>
      </c>
      <c r="BC7" s="38">
        <v>47.72</v>
      </c>
      <c r="BD7" s="38">
        <v>44.24</v>
      </c>
      <c r="BE7" s="38">
        <v>45.34</v>
      </c>
      <c r="BF7" s="38">
        <v>1340.05</v>
      </c>
      <c r="BG7" s="38">
        <v>1031.02</v>
      </c>
      <c r="BH7" s="38">
        <v>1236.04</v>
      </c>
      <c r="BI7" s="38">
        <v>1013.11</v>
      </c>
      <c r="BJ7" s="38">
        <v>944.87</v>
      </c>
      <c r="BK7" s="38">
        <v>1298.9100000000001</v>
      </c>
      <c r="BL7" s="38">
        <v>1243.71</v>
      </c>
      <c r="BM7" s="38">
        <v>1194.1500000000001</v>
      </c>
      <c r="BN7" s="38">
        <v>1206.79</v>
      </c>
      <c r="BO7" s="38">
        <v>1258.43</v>
      </c>
      <c r="BP7" s="38">
        <v>1260.21</v>
      </c>
      <c r="BQ7" s="38">
        <v>29.32</v>
      </c>
      <c r="BR7" s="38">
        <v>144.28</v>
      </c>
      <c r="BS7" s="38">
        <v>58.12</v>
      </c>
      <c r="BT7" s="38">
        <v>77.739999999999995</v>
      </c>
      <c r="BU7" s="38">
        <v>51.16</v>
      </c>
      <c r="BV7" s="38">
        <v>69.87</v>
      </c>
      <c r="BW7" s="38">
        <v>74.3</v>
      </c>
      <c r="BX7" s="38">
        <v>72.260000000000005</v>
      </c>
      <c r="BY7" s="38">
        <v>71.84</v>
      </c>
      <c r="BZ7" s="38">
        <v>73.36</v>
      </c>
      <c r="CA7" s="38">
        <v>75.290000000000006</v>
      </c>
      <c r="CB7" s="38">
        <v>638.23</v>
      </c>
      <c r="CC7" s="38">
        <v>129.47999999999999</v>
      </c>
      <c r="CD7" s="38">
        <v>322.73</v>
      </c>
      <c r="CE7" s="38">
        <v>240.58</v>
      </c>
      <c r="CF7" s="38">
        <v>359.87</v>
      </c>
      <c r="CG7" s="38">
        <v>234.96</v>
      </c>
      <c r="CH7" s="38">
        <v>221.81</v>
      </c>
      <c r="CI7" s="38">
        <v>230.02</v>
      </c>
      <c r="CJ7" s="38">
        <v>228.47</v>
      </c>
      <c r="CK7" s="38">
        <v>224.88</v>
      </c>
      <c r="CL7" s="38">
        <v>215.41</v>
      </c>
      <c r="CM7" s="38">
        <v>44.6</v>
      </c>
      <c r="CN7" s="38">
        <v>48.32</v>
      </c>
      <c r="CO7" s="38">
        <v>47.13</v>
      </c>
      <c r="CP7" s="38">
        <v>56.66</v>
      </c>
      <c r="CQ7" s="38">
        <v>55.1</v>
      </c>
      <c r="CR7" s="38">
        <v>42.9</v>
      </c>
      <c r="CS7" s="38">
        <v>43.36</v>
      </c>
      <c r="CT7" s="38">
        <v>42.56</v>
      </c>
      <c r="CU7" s="38">
        <v>42.47</v>
      </c>
      <c r="CV7" s="38">
        <v>42.4</v>
      </c>
      <c r="CW7" s="38">
        <v>42.9</v>
      </c>
      <c r="CX7" s="38">
        <v>97.37</v>
      </c>
      <c r="CY7" s="38">
        <v>99.04</v>
      </c>
      <c r="CZ7" s="38">
        <v>97.98</v>
      </c>
      <c r="DA7" s="38">
        <v>98.79</v>
      </c>
      <c r="DB7" s="38">
        <v>98.8</v>
      </c>
      <c r="DC7" s="38">
        <v>83.5</v>
      </c>
      <c r="DD7" s="38">
        <v>83.06</v>
      </c>
      <c r="DE7" s="38">
        <v>83.32</v>
      </c>
      <c r="DF7" s="38">
        <v>83.75</v>
      </c>
      <c r="DG7" s="38">
        <v>84.19</v>
      </c>
      <c r="DH7" s="38">
        <v>84.75</v>
      </c>
      <c r="DI7" s="38">
        <v>17.28</v>
      </c>
      <c r="DJ7" s="38">
        <v>19.989999999999998</v>
      </c>
      <c r="DK7" s="38">
        <v>21.37</v>
      </c>
      <c r="DL7" s="38">
        <v>23.09</v>
      </c>
      <c r="DM7" s="38">
        <v>25.37</v>
      </c>
      <c r="DN7" s="38">
        <v>22.77</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v>
      </c>
      <c r="EF7" s="38">
        <v>0</v>
      </c>
      <c r="EG7" s="38">
        <v>0</v>
      </c>
      <c r="EH7" s="38">
        <v>0</v>
      </c>
      <c r="EI7" s="38">
        <v>0</v>
      </c>
      <c r="EJ7" s="38">
        <v>0.09</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2022-02-04T01:43:47Z</cp:lastPrinted>
  <dcterms:created xsi:type="dcterms:W3CDTF">2021-12-03T07:21:49Z</dcterms:created>
  <dcterms:modified xsi:type="dcterms:W3CDTF">2022-02-04T01:43:50Z</dcterms:modified>
  <cp:category/>
</cp:coreProperties>
</file>