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4 市町村等回答（確定）\02 団体別←ここに格納いただきたい\15 蔵王町★\"/>
    </mc:Choice>
  </mc:AlternateContent>
  <workbookProtection workbookAlgorithmName="SHA-512" workbookHashValue="XXdwaQIsXnbnfhLMdPivCV+NDjTLusCDDtYbm2G1SYzgGWL7fQtbLnAF8pqaFZHPmqjou9nn4OYmHI7n2kaQNg==" workbookSaltValue="Nu9/H8AO9CM54CBPls5CK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<sst xmlns="http://schemas.openxmlformats.org/spreadsheetml/2006/main" count="228" uniqueCount="113">
  <si>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</si>
  <si>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</si>
  <si>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</si>
  <si>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</si>
  <si>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</si>
  <si>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</si>
  <si>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</si>
  <si>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</si>
  <si>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</si>
  <si>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</si>
  <si>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</si>
  <si>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</si>
  <si>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</si>
  <si>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</si>
  <si>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</si>
  <si>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</si>
  <si>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</si>
  <si>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</si>
  <si>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</si>
  <si>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</si>
  <si>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</si>
  <si>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</si>
  <si>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</si>
  <si>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</si>
  <si>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</si>
  <si>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</si>
  <si>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</si>
  <si>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</si>
  <si>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</si>
  <si>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</si>
  <si>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</si>
  <si>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</si>
  <si>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</si>
  <si>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</si>
  <si>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</si>
  <si>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</si>
  <si>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</si>
  <si>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</si>
  <si>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</si>
  <si>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</si>
  <si>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</si>
  <si>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</si>
  <si>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</si>
  <si>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</si>
  <si>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</si>
  <si>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</si>
  <si>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</si>
  <si>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</si>
  <si>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</si>
  <si>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</si>
  <si>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</si>
  <si>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</si>
  <si>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</si>
  <si>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</si>
  <si>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</si>
  <si>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</si>
  <si>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</si>
  <si>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</si>
  <si>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</si>
  <si>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</si>
  <si>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</si>
  <si>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</si>
  <si>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</si>
  <si>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</si>
  <si>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</si>
  <si>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</si>
  <si>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</si>
  <si>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</si>
  <si>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</si>
  <si>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</si>
  <si>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</si>
  <si>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</si>
  <si>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</si>
  <si>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</si>
  <si>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</si>
  <si>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</si>
  <si>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</si>
  <si>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</si>
  <si>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</si>
  <si>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</si>
  <si>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</si>
  <si>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</si>
  <si>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</si>
  <si>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</si>
  <si>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</si>
  <si>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</si>
  <si>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</si>
  <si>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</si>
  <si>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</si>
  <si>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</si>
  <si>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</si>
  <si>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</si>
  <si>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</si>
  <si>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</si>
  <si>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</si>
  <si>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</si>
  <si>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</si>
  <si>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</si>
  <si>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</si>
  <si>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</si>
  <si>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</si>
  <si>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</si>
  <si>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</si>
  <si>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</si>
  <si>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</si>
  <si>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</si>
  <si>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</si>
  <si>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</si>
  <si>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</si>
  <si>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</si>
  <si>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・①経常収支比率は、恒常的に100％を上回っていることから、財源が確保され健全な経営ができています。
・②累積欠損金比率は、経営の健全が保たれているため、0％となっています。今後も、欠損金が発生しないよう中長期的な経営を図っていきます。
・③流動比率については、100％を大幅に上回っていることから、これからも安定的な比率を維持できるよう努めていきます。
・④企業債残高対給水収益比率については、新規企業債の発行を抑制していることにより、償還金が年々減少に向かっているために、類似団体より低いものと想定されます。今後も、過度な財政負担とならないよう運営していきます。
・⑤料金回収率については、昨年度の更新事業より縮減したこともあり、100％を超える数値となり、改善されたものと推しはかれます。これからも、計画的な投資や経費削減を図っていきます。
・⑥給水原価においては、例年類似団体より高い数値となっている現状であり、更なる維持管理費の削減や平準化した投資となるよう取組みを推進していきます。
・⑦施設利用率について、年毎に下降していることと同時に類似団体より低い傾向にあるため、更新等の際には、アセットマネジメント計画を基に施設のダウンサイジングを検討していきます。
・⑧有収率は、計画的に漏水箇所の特定をするなどの取組みもあり、類似団体と比較して高い数値を保っている状況ですが、引き続き対策を講じ適切な稼働となるよう努めていきます。</t>
    <rPh sb="2" eb="4">
      <t>ケイジョウ</t>
    </rPh>
    <rPh sb="4" eb="6">
      <t>シュウシ</t>
    </rPh>
    <rPh sb="6" eb="8">
      <t>ヒリツ</t>
    </rPh>
    <rPh sb="10" eb="12">
      <t>コウジョウ</t>
    </rPh>
    <rPh sb="12" eb="13">
      <t>テキ</t>
    </rPh>
    <rPh sb="19" eb="21">
      <t>ウワマワ</t>
    </rPh>
    <rPh sb="30" eb="32">
      <t>ザイゲン</t>
    </rPh>
    <rPh sb="33" eb="35">
      <t>カクホ</t>
    </rPh>
    <rPh sb="37" eb="39">
      <t>ケンゼン</t>
    </rPh>
    <rPh sb="40" eb="42">
      <t>ケイエイ</t>
    </rPh>
    <rPh sb="53" eb="55">
      <t>ルイセキ</t>
    </rPh>
    <rPh sb="55" eb="57">
      <t>ケッソン</t>
    </rPh>
    <rPh sb="57" eb="58">
      <t>キン</t>
    </rPh>
    <rPh sb="58" eb="60">
      <t>ヒリツ</t>
    </rPh>
    <rPh sb="62" eb="64">
      <t>ケイエイ</t>
    </rPh>
    <rPh sb="65" eb="67">
      <t>ケンゼン</t>
    </rPh>
    <rPh sb="68" eb="69">
      <t>タモ</t>
    </rPh>
    <rPh sb="87" eb="89">
      <t>コンゴ</t>
    </rPh>
    <rPh sb="91" eb="94">
      <t>ケッソンキン</t>
    </rPh>
    <rPh sb="95" eb="97">
      <t>ハッセイ</t>
    </rPh>
    <rPh sb="102" eb="105">
      <t>チュウチョウキ</t>
    </rPh>
    <rPh sb="105" eb="106">
      <t>テキ</t>
    </rPh>
    <rPh sb="107" eb="109">
      <t>ケイエイ</t>
    </rPh>
    <rPh sb="110" eb="111">
      <t>ハカ</t>
    </rPh>
    <rPh sb="121" eb="123">
      <t>リュウドウ</t>
    </rPh>
    <rPh sb="123" eb="125">
      <t>ヒリツ</t>
    </rPh>
    <rPh sb="136" eb="138">
      <t>オオハバ</t>
    </rPh>
    <rPh sb="139" eb="141">
      <t>ウワマワ</t>
    </rPh>
    <rPh sb="155" eb="157">
      <t>アンテイ</t>
    </rPh>
    <rPh sb="157" eb="158">
      <t>テキ</t>
    </rPh>
    <rPh sb="159" eb="161">
      <t>ヒリツ</t>
    </rPh>
    <rPh sb="162" eb="164">
      <t>イジ</t>
    </rPh>
    <rPh sb="169" eb="170">
      <t>ツト</t>
    </rPh>
    <rPh sb="180" eb="182">
      <t>キギョウ</t>
    </rPh>
    <rPh sb="182" eb="183">
      <t>サイ</t>
    </rPh>
    <rPh sb="183" eb="185">
      <t>ザンダカ</t>
    </rPh>
    <rPh sb="185" eb="186">
      <t>タイ</t>
    </rPh>
    <rPh sb="186" eb="188">
      <t>キュウスイ</t>
    </rPh>
    <rPh sb="188" eb="190">
      <t>シュウエキ</t>
    </rPh>
    <rPh sb="190" eb="192">
      <t>ヒリツ</t>
    </rPh>
    <rPh sb="198" eb="200">
      <t>シンキ</t>
    </rPh>
    <rPh sb="200" eb="202">
      <t>キギョウ</t>
    </rPh>
    <rPh sb="202" eb="203">
      <t>サイ</t>
    </rPh>
    <rPh sb="204" eb="206">
      <t>ハッコウ</t>
    </rPh>
    <rPh sb="207" eb="209">
      <t>ヨクセイ</t>
    </rPh>
    <rPh sb="219" eb="221">
      <t>ショウカン</t>
    </rPh>
    <rPh sb="221" eb="222">
      <t>キン</t>
    </rPh>
    <rPh sb="223" eb="225">
      <t>ネンネン</t>
    </rPh>
    <rPh sb="225" eb="227">
      <t>ゲンショウ</t>
    </rPh>
    <rPh sb="228" eb="229">
      <t>ム</t>
    </rPh>
    <rPh sb="238" eb="240">
      <t>ルイジ</t>
    </rPh>
    <rPh sb="240" eb="242">
      <t>ダンタイ</t>
    </rPh>
    <rPh sb="244" eb="245">
      <t>ヒク</t>
    </rPh>
    <rPh sb="249" eb="251">
      <t>ソウテイ</t>
    </rPh>
    <rPh sb="256" eb="258">
      <t>コンゴ</t>
    </rPh>
    <rPh sb="260" eb="262">
      <t>カド</t>
    </rPh>
    <rPh sb="263" eb="265">
      <t>ザイセイ</t>
    </rPh>
    <rPh sb="265" eb="267">
      <t>フタン</t>
    </rPh>
    <rPh sb="274" eb="276">
      <t>ウンエイ</t>
    </rPh>
    <rPh sb="286" eb="288">
      <t>リョウキン</t>
    </rPh>
    <rPh sb="288" eb="290">
      <t>カイシュウ</t>
    </rPh>
    <rPh sb="290" eb="291">
      <t>リツ</t>
    </rPh>
    <rPh sb="297" eb="300">
      <t>サクネンド</t>
    </rPh>
    <rPh sb="301" eb="303">
      <t>コウシン</t>
    </rPh>
    <rPh sb="303" eb="305">
      <t>ジギョウ</t>
    </rPh>
    <rPh sb="307" eb="309">
      <t>シュクゲン</t>
    </rPh>
    <rPh sb="322" eb="323">
      <t>コ</t>
    </rPh>
    <rPh sb="325" eb="327">
      <t>スウチ</t>
    </rPh>
    <rPh sb="331" eb="333">
      <t>カイゼン</t>
    </rPh>
    <rPh sb="339" eb="340">
      <t>オ</t>
    </rPh>
    <rPh sb="353" eb="356">
      <t>ケイカクテキ</t>
    </rPh>
    <rPh sb="357" eb="359">
      <t>トウシ</t>
    </rPh>
    <rPh sb="360" eb="362">
      <t>ケイヒ</t>
    </rPh>
    <rPh sb="362" eb="364">
      <t>サクゲン</t>
    </rPh>
    <rPh sb="365" eb="366">
      <t>ハカ</t>
    </rPh>
    <rPh sb="376" eb="378">
      <t>キュウスイ</t>
    </rPh>
    <rPh sb="378" eb="380">
      <t>ゲンカ</t>
    </rPh>
    <rPh sb="386" eb="388">
      <t>レイネン</t>
    </rPh>
    <rPh sb="388" eb="390">
      <t>ルイジ</t>
    </rPh>
    <rPh sb="390" eb="392">
      <t>ダンタイ</t>
    </rPh>
    <rPh sb="394" eb="395">
      <t>タカ</t>
    </rPh>
    <rPh sb="396" eb="398">
      <t>スウチ</t>
    </rPh>
    <rPh sb="404" eb="406">
      <t>ゲンジョウ</t>
    </rPh>
    <rPh sb="410" eb="411">
      <t>サラ</t>
    </rPh>
    <rPh sb="413" eb="415">
      <t>イジ</t>
    </rPh>
    <rPh sb="415" eb="417">
      <t>カンリ</t>
    </rPh>
    <rPh sb="417" eb="418">
      <t>ヒ</t>
    </rPh>
    <rPh sb="419" eb="421">
      <t>サクゲン</t>
    </rPh>
    <rPh sb="422" eb="425">
      <t>ヘイジュンカ</t>
    </rPh>
    <rPh sb="427" eb="429">
      <t>トウシ</t>
    </rPh>
    <rPh sb="434" eb="436">
      <t>トリク</t>
    </rPh>
    <rPh sb="438" eb="440">
      <t>スイシン</t>
    </rPh>
    <rPh sb="450" eb="452">
      <t>シセツ</t>
    </rPh>
    <rPh sb="452" eb="454">
      <t>リヨウ</t>
    </rPh>
    <rPh sb="454" eb="455">
      <t>リツ</t>
    </rPh>
    <rPh sb="460" eb="462">
      <t>ネンゴト</t>
    </rPh>
    <rPh sb="463" eb="465">
      <t>カコウ</t>
    </rPh>
    <rPh sb="472" eb="474">
      <t>ドウジ</t>
    </rPh>
    <rPh sb="475" eb="477">
      <t>ルイジ</t>
    </rPh>
    <rPh sb="477" eb="479">
      <t>ダンタイ</t>
    </rPh>
    <rPh sb="481" eb="482">
      <t>ヒク</t>
    </rPh>
    <rPh sb="483" eb="485">
      <t>ケイコウ</t>
    </rPh>
    <rPh sb="491" eb="493">
      <t>コウシン</t>
    </rPh>
    <rPh sb="493" eb="494">
      <t>トウ</t>
    </rPh>
    <rPh sb="495" eb="496">
      <t>サイ</t>
    </rPh>
    <rPh sb="514" eb="516">
      <t>シセツ</t>
    </rPh>
    <rPh sb="526" eb="528">
      <t>ケントウ</t>
    </rPh>
    <rPh sb="538" eb="541">
      <t>ユウシュウリツ</t>
    </rPh>
    <rPh sb="543" eb="546">
      <t>ケイカクテキ</t>
    </rPh>
    <rPh sb="547" eb="549">
      <t>ロウスイ</t>
    </rPh>
    <rPh sb="549" eb="551">
      <t>カショ</t>
    </rPh>
    <rPh sb="552" eb="554">
      <t>トクテイ</t>
    </rPh>
    <rPh sb="560" eb="562">
      <t>トリク</t>
    </rPh>
    <rPh sb="567" eb="569">
      <t>ルイジ</t>
    </rPh>
    <rPh sb="569" eb="571">
      <t>ダンタイ</t>
    </rPh>
    <rPh sb="572" eb="574">
      <t>ヒカク</t>
    </rPh>
    <rPh sb="576" eb="577">
      <t>タカ</t>
    </rPh>
    <rPh sb="578" eb="580">
      <t>スウチ</t>
    </rPh>
    <rPh sb="581" eb="582">
      <t>タモ</t>
    </rPh>
    <rPh sb="586" eb="588">
      <t>ジョウキョウ</t>
    </rPh>
    <rPh sb="592" eb="593">
      <t>ヒ</t>
    </rPh>
    <rPh sb="594" eb="595">
      <t>ツヅ</t>
    </rPh>
    <rPh sb="596" eb="598">
      <t>タイサク</t>
    </rPh>
    <rPh sb="599" eb="600">
      <t>コウ</t>
    </rPh>
    <rPh sb="601" eb="603">
      <t>テキセツ</t>
    </rPh>
    <rPh sb="604" eb="606">
      <t>カドウ</t>
    </rPh>
    <rPh sb="611" eb="612">
      <t>ツト</t>
    </rPh>
    <phoneticPr fontId="4"/>
  </si>
  <si>
    <t>・本事業については、人口減少と節水意識等による使用料収入の減少、老朽化に伴う資産の更新費用や維持管理費用の増加が想定されます。そのため、次年度に改定する経営戦略を基に、経営状況と財政状況を明確に把握し、安定した経営を継続できるよう努めていきます。</t>
    <rPh sb="1" eb="2">
      <t>ホン</t>
    </rPh>
    <rPh sb="2" eb="4">
      <t>ジギョウ</t>
    </rPh>
    <rPh sb="10" eb="12">
      <t>ジンコウ</t>
    </rPh>
    <rPh sb="12" eb="14">
      <t>ゲンショウ</t>
    </rPh>
    <rPh sb="15" eb="17">
      <t>セッスイ</t>
    </rPh>
    <rPh sb="17" eb="19">
      <t>イシキ</t>
    </rPh>
    <rPh sb="19" eb="20">
      <t>トウ</t>
    </rPh>
    <rPh sb="23" eb="25">
      <t>シヨウ</t>
    </rPh>
    <rPh sb="25" eb="26">
      <t>リョウ</t>
    </rPh>
    <rPh sb="26" eb="28">
      <t>シュウニュウ</t>
    </rPh>
    <rPh sb="29" eb="31">
      <t>ゲンショウ</t>
    </rPh>
    <rPh sb="32" eb="34">
      <t>ロウキュウ</t>
    </rPh>
    <rPh sb="34" eb="35">
      <t>カ</t>
    </rPh>
    <rPh sb="36" eb="37">
      <t>トモナ</t>
    </rPh>
    <rPh sb="38" eb="40">
      <t>シサン</t>
    </rPh>
    <rPh sb="41" eb="43">
      <t>コウシン</t>
    </rPh>
    <rPh sb="43" eb="45">
      <t>ヒヨウ</t>
    </rPh>
    <rPh sb="46" eb="48">
      <t>イジ</t>
    </rPh>
    <rPh sb="48" eb="50">
      <t>カンリ</t>
    </rPh>
    <rPh sb="50" eb="52">
      <t>ヒヨウ</t>
    </rPh>
    <rPh sb="53" eb="55">
      <t>ゾウカ</t>
    </rPh>
    <rPh sb="56" eb="58">
      <t>ソウテイ</t>
    </rPh>
    <rPh sb="68" eb="71">
      <t>ジネンド</t>
    </rPh>
    <rPh sb="72" eb="74">
      <t>カイテイ</t>
    </rPh>
    <rPh sb="76" eb="78">
      <t>ケイエイ</t>
    </rPh>
    <rPh sb="78" eb="80">
      <t>センリャク</t>
    </rPh>
    <rPh sb="81" eb="82">
      <t>モト</t>
    </rPh>
    <rPh sb="84" eb="86">
      <t>ケイエイ</t>
    </rPh>
    <rPh sb="86" eb="88">
      <t>ジョウキョウ</t>
    </rPh>
    <rPh sb="89" eb="91">
      <t>ザイセイ</t>
    </rPh>
    <rPh sb="91" eb="93">
      <t>ジョウキョウ</t>
    </rPh>
    <rPh sb="94" eb="96">
      <t>メイカク</t>
    </rPh>
    <rPh sb="97" eb="99">
      <t>ハアク</t>
    </rPh>
    <rPh sb="101" eb="103">
      <t>アンテイ</t>
    </rPh>
    <rPh sb="105" eb="107">
      <t>ケイエイ</t>
    </rPh>
    <rPh sb="108" eb="110">
      <t>ケイゾク</t>
    </rPh>
    <rPh sb="115" eb="116">
      <t>ツト</t>
    </rPh>
    <phoneticPr fontId="4"/>
  </si>
  <si>
    <t>・①有形固定資産減価償却率及び②管路経年化率については、数値が類似団体より高いことや年々上昇傾向にあることから、本格的に資産や管路の更新時期を迎えているものと判断しています。施設と管路の老朽化対策を計画的かつ効率的に行うため、アセットマネジメント計画等に基づき、財源と投資バランスを考慮しながら更新計画を進めていきます。
・③管路更新率について、昨年度から本格的に老朽化や耐震化対策に取組んでおります。課題となっている技術者の確保を図るとともに、適切な維持管理や点検も含め、計画的に実施していきます。</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8" eb="30">
      <t>スウチ</t>
    </rPh>
    <rPh sb="31" eb="33">
      <t>ルイジ</t>
    </rPh>
    <rPh sb="33" eb="35">
      <t>ダンタイ</t>
    </rPh>
    <rPh sb="37" eb="38">
      <t>タカ</t>
    </rPh>
    <rPh sb="42" eb="44">
      <t>ネンネン</t>
    </rPh>
    <rPh sb="44" eb="46">
      <t>ジョウショウ</t>
    </rPh>
    <rPh sb="46" eb="48">
      <t>ケイコウ</t>
    </rPh>
    <rPh sb="56" eb="59">
      <t>ホンカクテキ</t>
    </rPh>
    <rPh sb="60" eb="62">
      <t>シサン</t>
    </rPh>
    <rPh sb="63" eb="65">
      <t>カンロ</t>
    </rPh>
    <rPh sb="66" eb="68">
      <t>コウシン</t>
    </rPh>
    <rPh sb="68" eb="70">
      <t>ジキ</t>
    </rPh>
    <rPh sb="71" eb="72">
      <t>ムカ</t>
    </rPh>
    <rPh sb="79" eb="81">
      <t>ハンダン</t>
    </rPh>
    <rPh sb="87" eb="89">
      <t>シセツ</t>
    </rPh>
    <rPh sb="90" eb="92">
      <t>カンロ</t>
    </rPh>
    <rPh sb="93" eb="96">
      <t>ロウキュウカ</t>
    </rPh>
    <rPh sb="96" eb="98">
      <t>タイサク</t>
    </rPh>
    <rPh sb="99" eb="102">
      <t>ケイカクテキ</t>
    </rPh>
    <rPh sb="104" eb="106">
      <t>コウリツ</t>
    </rPh>
    <rPh sb="106" eb="107">
      <t>テキ</t>
    </rPh>
    <rPh sb="108" eb="109">
      <t>オコナ</t>
    </rPh>
    <rPh sb="131" eb="133">
      <t>ザイゲン</t>
    </rPh>
    <rPh sb="134" eb="136">
      <t>トウシ</t>
    </rPh>
    <rPh sb="141" eb="143">
      <t>コウリョ</t>
    </rPh>
    <rPh sb="147" eb="149">
      <t>コウシン</t>
    </rPh>
    <rPh sb="149" eb="151">
      <t>ケイカク</t>
    </rPh>
    <rPh sb="152" eb="153">
      <t>スス</t>
    </rPh>
    <rPh sb="163" eb="165">
      <t>カンロ</t>
    </rPh>
    <rPh sb="165" eb="167">
      <t>コウシン</t>
    </rPh>
    <rPh sb="167" eb="168">
      <t>リツ</t>
    </rPh>
    <rPh sb="173" eb="176">
      <t>サクネンド</t>
    </rPh>
    <rPh sb="178" eb="181">
      <t>ホンカクテキ</t>
    </rPh>
    <rPh sb="182" eb="185">
      <t>ロウキュウカ</t>
    </rPh>
    <rPh sb="186" eb="189">
      <t>タイシンカ</t>
    </rPh>
    <rPh sb="189" eb="191">
      <t>タイサク</t>
    </rPh>
    <rPh sb="192" eb="194">
      <t>トリク</t>
    </rPh>
    <rPh sb="201" eb="203">
      <t>カダイ</t>
    </rPh>
    <rPh sb="209" eb="212">
      <t>ギジュツシャ</t>
    </rPh>
    <rPh sb="213" eb="215">
      <t>カクホ</t>
    </rPh>
    <rPh sb="216" eb="217">
      <t>ハカ</t>
    </rPh>
    <rPh sb="223" eb="225">
      <t>テキセツ</t>
    </rPh>
    <rPh sb="226" eb="228">
      <t>イジ</t>
    </rPh>
    <rPh sb="228" eb="230">
      <t>カンリ</t>
    </rPh>
    <rPh sb="231" eb="233">
      <t>テンケン</t>
    </rPh>
    <rPh sb="234" eb="235">
      <t>フク</t>
    </rPh>
    <rPh sb="237" eb="240">
      <t>ケイカクテキ</t>
    </rPh>
    <rPh sb="241" eb="2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</si>
</sst>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0.39</c:v>
                </c:pt>
                <c:pt idx="1">
                  <c:v>0</c:v>
                </c:pt>
                <c:pt idx="2">
                  <c:v>0</c:v>
                </c:pt>
                <c:pt idx="3">
                  <c:v>0</c:v>
                </c:pt>
                <c:pt idx="4" formatCode="#,##0.00;&quot;△&quot;#,##0.00;&quot;-&quot;">
                  <c:v>0.37</c:v>
                </c:pt>
              </c:numCache>
            </c:numRef>
          </c:val>
          <c:extLst>
            <c:ext xmlns:c16="http://schemas.microsoft.com/office/drawing/2014/chart" uri="{C3380CC4-5D6E-409C-BE32-E72D297353CC}">
              <c16:uniqueId val="{00000000-64F3-4982-87A0-1943CEA90C46}"/>
            </c:ext>
          </c:extLst>
        </c:ser>
        <c:dLbls>
          <c:showLegendKey val="0"/>
          <c:showVal val="0"/>
          <c:showCatName val="0"/>
          <c:showSerName val="0"/>
          <c:showPercent val="0"/>
          <c:showBubbleSize val="0"/>
        </c:dLbls>
        <c:gapWidth val="150"/>
        <c:axId val="463402840"/>
        <c:axId val="46340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64F3-4982-87A0-1943CEA90C46}"/>
            </c:ext>
          </c:extLst>
        </c:ser>
        <c:dLbls>
          <c:showLegendKey val="0"/>
          <c:showVal val="0"/>
          <c:showCatName val="0"/>
          <c:showSerName val="0"/>
          <c:showPercent val="0"/>
          <c:showBubbleSize val="0"/>
        </c:dLbls>
        <c:marker val="1"/>
        <c:smooth val="0"/>
        <c:axId val="463402840"/>
        <c:axId val="463402448"/>
      </c:lineChart>
      <c:dateAx>
        <c:axId val="463402840"/>
        <c:scaling>
          <c:orientation val="minMax"/>
        </c:scaling>
        <c:delete val="1"/>
        <c:axPos val="b"/>
        <c:numFmt formatCode="&quot;H&quot;yy" sourceLinked="1"/>
        <c:majorTickMark val="none"/>
        <c:minorTickMark val="none"/>
        <c:tickLblPos val="none"/>
        <c:crossAx val="463402448"/>
        <c:crosses val="autoZero"/>
        <c:auto val="1"/>
        <c:lblOffset val="100"/>
        <c:baseTimeUnit val="years"/>
      </c:dateAx>
      <c:valAx>
        <c:axId val="46340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0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51.77</c:v>
                </c:pt>
                <c:pt idx="1">
                  <c:v>50.63</c:v>
                </c:pt>
                <c:pt idx="2">
                  <c:v>50.05</c:v>
                </c:pt>
                <c:pt idx="3">
                  <c:v>48.92</c:v>
                </c:pt>
                <c:pt idx="4">
                  <c:v>46.65</c:v>
                </c:pt>
              </c:numCache>
            </c:numRef>
          </c:val>
          <c:extLst>
            <c:ext xmlns:c16="http://schemas.microsoft.com/office/drawing/2014/chart" uri="{C3380CC4-5D6E-409C-BE32-E72D297353CC}">
              <c16:uniqueId val="{00000000-CE97-4531-9F83-F60AB96DF384}"/>
            </c:ext>
          </c:extLst>
        </c:ser>
        <c:dLbls>
          <c:showLegendKey val="0"/>
          <c:showVal val="0"/>
          <c:showCatName val="0"/>
          <c:showSerName val="0"/>
          <c:showPercent val="0"/>
          <c:showBubbleSize val="0"/>
        </c:dLbls>
        <c:gapWidth val="150"/>
        <c:axId val="468659720"/>
        <c:axId val="46866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CE97-4531-9F83-F60AB96DF384}"/>
            </c:ext>
          </c:extLst>
        </c:ser>
        <c:dLbls>
          <c:showLegendKey val="0"/>
          <c:showVal val="0"/>
          <c:showCatName val="0"/>
          <c:showSerName val="0"/>
          <c:showPercent val="0"/>
          <c:showBubbleSize val="0"/>
        </c:dLbls>
        <c:marker val="1"/>
        <c:smooth val="0"/>
        <c:axId val="468659720"/>
        <c:axId val="468660504"/>
      </c:lineChart>
      <c:dateAx>
        <c:axId val="468659720"/>
        <c:scaling>
          <c:orientation val="minMax"/>
        </c:scaling>
        <c:delete val="1"/>
        <c:axPos val="b"/>
        <c:numFmt formatCode="&quot;H&quot;yy" sourceLinked="1"/>
        <c:majorTickMark val="none"/>
        <c:minorTickMark val="none"/>
        <c:tickLblPos val="none"/>
        <c:crossAx val="468660504"/>
        <c:crosses val="autoZero"/>
        <c:auto val="1"/>
        <c:lblOffset val="100"/>
        <c:baseTimeUnit val="years"/>
      </c:dateAx>
      <c:valAx>
        <c:axId val="46866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65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85.54</c:v>
                </c:pt>
                <c:pt idx="1">
                  <c:v>85.61</c:v>
                </c:pt>
                <c:pt idx="2">
                  <c:v>85.58</c:v>
                </c:pt>
                <c:pt idx="3">
                  <c:v>85.69</c:v>
                </c:pt>
                <c:pt idx="4">
                  <c:v>85.74</c:v>
                </c:pt>
              </c:numCache>
            </c:numRef>
          </c:val>
          <c:extLst>
            <c:ext xmlns:c16="http://schemas.microsoft.com/office/drawing/2014/chart" uri="{C3380CC4-5D6E-409C-BE32-E72D297353CC}">
              <c16:uniqueId val="{00000000-CA52-4BF7-947D-26500DB5153A}"/>
            </c:ext>
          </c:extLst>
        </c:ser>
        <c:dLbls>
          <c:showLegendKey val="0"/>
          <c:showVal val="0"/>
          <c:showCatName val="0"/>
          <c:showSerName val="0"/>
          <c:showPercent val="0"/>
          <c:showBubbleSize val="0"/>
        </c:dLbls>
        <c:gapWidth val="150"/>
        <c:axId val="205237144"/>
        <c:axId val="20523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CA52-4BF7-947D-26500DB5153A}"/>
            </c:ext>
          </c:extLst>
        </c:ser>
        <c:dLbls>
          <c:showLegendKey val="0"/>
          <c:showVal val="0"/>
          <c:showCatName val="0"/>
          <c:showSerName val="0"/>
          <c:showPercent val="0"/>
          <c:showBubbleSize val="0"/>
        </c:dLbls>
        <c:marker val="1"/>
        <c:smooth val="0"/>
        <c:axId val="205237144"/>
        <c:axId val="205237928"/>
      </c:lineChart>
      <c:dateAx>
        <c:axId val="205237144"/>
        <c:scaling>
          <c:orientation val="minMax"/>
        </c:scaling>
        <c:delete val="1"/>
        <c:axPos val="b"/>
        <c:numFmt formatCode="&quot;H&quot;yy" sourceLinked="1"/>
        <c:majorTickMark val="none"/>
        <c:minorTickMark val="none"/>
        <c:tickLblPos val="none"/>
        <c:crossAx val="205237928"/>
        <c:crosses val="autoZero"/>
        <c:auto val="1"/>
        <c:lblOffset val="100"/>
        <c:baseTimeUnit val="years"/>
      </c:dateAx>
      <c:valAx>
        <c:axId val="20523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3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117.16</c:v>
                </c:pt>
                <c:pt idx="1">
                  <c:v>113.61</c:v>
                </c:pt>
                <c:pt idx="2">
                  <c:v>111.48</c:v>
                </c:pt>
                <c:pt idx="3">
                  <c:v>105.63</c:v>
                </c:pt>
                <c:pt idx="4">
                  <c:v>119.04</c:v>
                </c:pt>
              </c:numCache>
            </c:numRef>
          </c:val>
          <c:extLst>
            <c:ext xmlns:c16="http://schemas.microsoft.com/office/drawing/2014/chart" uri="{C3380CC4-5D6E-409C-BE32-E72D297353CC}">
              <c16:uniqueId val="{00000000-E24B-42D4-935F-8081C6FFCF80}"/>
            </c:ext>
          </c:extLst>
        </c:ser>
        <c:dLbls>
          <c:showLegendKey val="0"/>
          <c:showVal val="0"/>
          <c:showCatName val="0"/>
          <c:showSerName val="0"/>
          <c:showPercent val="0"/>
          <c:showBubbleSize val="0"/>
        </c:dLbls>
        <c:gapWidth val="150"/>
        <c:axId val="530016504"/>
        <c:axId val="53001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E24B-42D4-935F-8081C6FFCF80}"/>
            </c:ext>
          </c:extLst>
        </c:ser>
        <c:dLbls>
          <c:showLegendKey val="0"/>
          <c:showVal val="0"/>
          <c:showCatName val="0"/>
          <c:showSerName val="0"/>
          <c:showPercent val="0"/>
          <c:showBubbleSize val="0"/>
        </c:dLbls>
        <c:marker val="1"/>
        <c:smooth val="0"/>
        <c:axId val="530016504"/>
        <c:axId val="530016112"/>
      </c:lineChart>
      <c:dateAx>
        <c:axId val="530016504"/>
        <c:scaling>
          <c:orientation val="minMax"/>
        </c:scaling>
        <c:delete val="1"/>
        <c:axPos val="b"/>
        <c:numFmt formatCode="&quot;H&quot;yy" sourceLinked="1"/>
        <c:majorTickMark val="none"/>
        <c:minorTickMark val="none"/>
        <c:tickLblPos val="none"/>
        <c:crossAx val="530016112"/>
        <c:crosses val="autoZero"/>
        <c:auto val="1"/>
        <c:lblOffset val="100"/>
        <c:baseTimeUnit val="years"/>
      </c:dateAx>
      <c:valAx>
        <c:axId val="53001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01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53.91</c:v>
                </c:pt>
                <c:pt idx="1">
                  <c:v>55.13</c:v>
                </c:pt>
                <c:pt idx="2">
                  <c:v>56.4</c:v>
                </c:pt>
                <c:pt idx="3">
                  <c:v>57.34</c:v>
                </c:pt>
                <c:pt idx="4">
                  <c:v>58.77</c:v>
                </c:pt>
              </c:numCache>
            </c:numRef>
          </c:val>
          <c:extLst>
            <c:ext xmlns:c16="http://schemas.microsoft.com/office/drawing/2014/chart" uri="{C3380CC4-5D6E-409C-BE32-E72D297353CC}">
              <c16:uniqueId val="{00000000-DFBF-4A70-821A-0B3C7454E95E}"/>
            </c:ext>
          </c:extLst>
        </c:ser>
        <c:dLbls>
          <c:showLegendKey val="0"/>
          <c:showVal val="0"/>
          <c:showCatName val="0"/>
          <c:showSerName val="0"/>
          <c:showPercent val="0"/>
          <c:showBubbleSize val="0"/>
        </c:dLbls>
        <c:gapWidth val="150"/>
        <c:axId val="530014936"/>
        <c:axId val="53001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DFBF-4A70-821A-0B3C7454E95E}"/>
            </c:ext>
          </c:extLst>
        </c:ser>
        <c:dLbls>
          <c:showLegendKey val="0"/>
          <c:showVal val="0"/>
          <c:showCatName val="0"/>
          <c:showSerName val="0"/>
          <c:showPercent val="0"/>
          <c:showBubbleSize val="0"/>
        </c:dLbls>
        <c:marker val="1"/>
        <c:smooth val="0"/>
        <c:axId val="530014936"/>
        <c:axId val="530014544"/>
      </c:lineChart>
      <c:dateAx>
        <c:axId val="530014936"/>
        <c:scaling>
          <c:orientation val="minMax"/>
        </c:scaling>
        <c:delete val="1"/>
        <c:axPos val="b"/>
        <c:numFmt formatCode="&quot;H&quot;yy" sourceLinked="1"/>
        <c:majorTickMark val="none"/>
        <c:minorTickMark val="none"/>
        <c:tickLblPos val="none"/>
        <c:crossAx val="530014544"/>
        <c:crosses val="autoZero"/>
        <c:auto val="1"/>
        <c:lblOffset val="100"/>
        <c:baseTimeUnit val="years"/>
      </c:dateAx>
      <c:valAx>
        <c:axId val="53001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01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34.96</c:v>
                </c:pt>
                <c:pt idx="1">
                  <c:v>34.96</c:v>
                </c:pt>
                <c:pt idx="2">
                  <c:v>34.65</c:v>
                </c:pt>
                <c:pt idx="3">
                  <c:v>34.65</c:v>
                </c:pt>
                <c:pt idx="4">
                  <c:v>34.65</c:v>
                </c:pt>
              </c:numCache>
            </c:numRef>
          </c:val>
          <c:extLst>
            <c:ext xmlns:c16="http://schemas.microsoft.com/office/drawing/2014/chart" uri="{C3380CC4-5D6E-409C-BE32-E72D297353CC}">
              <c16:uniqueId val="{00000000-1A2F-4C81-82AF-7834A5616943}"/>
            </c:ext>
          </c:extLst>
        </c:ser>
        <c:dLbls>
          <c:showLegendKey val="0"/>
          <c:showVal val="0"/>
          <c:showCatName val="0"/>
          <c:showSerName val="0"/>
          <c:showPercent val="0"/>
          <c:showBubbleSize val="0"/>
        </c:dLbls>
        <c:gapWidth val="150"/>
        <c:axId val="530013368"/>
        <c:axId val="5300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1A2F-4C81-82AF-7834A5616943}"/>
            </c:ext>
          </c:extLst>
        </c:ser>
        <c:dLbls>
          <c:showLegendKey val="0"/>
          <c:showVal val="0"/>
          <c:showCatName val="0"/>
          <c:showSerName val="0"/>
          <c:showPercent val="0"/>
          <c:showBubbleSize val="0"/>
        </c:dLbls>
        <c:marker val="1"/>
        <c:smooth val="0"/>
        <c:axId val="530013368"/>
        <c:axId val="530012192"/>
      </c:lineChart>
      <c:dateAx>
        <c:axId val="530013368"/>
        <c:scaling>
          <c:orientation val="minMax"/>
        </c:scaling>
        <c:delete val="1"/>
        <c:axPos val="b"/>
        <c:numFmt formatCode="&quot;H&quot;yy" sourceLinked="1"/>
        <c:majorTickMark val="none"/>
        <c:minorTickMark val="none"/>
        <c:tickLblPos val="none"/>
        <c:crossAx val="530012192"/>
        <c:crosses val="autoZero"/>
        <c:auto val="1"/>
        <c:lblOffset val="100"/>
        <c:baseTimeUnit val="years"/>
      </c:dateAx>
      <c:valAx>
        <c:axId val="5300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01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42-4CFC-B217-8CFC5D34AE8C}"/>
            </c:ext>
          </c:extLst>
        </c:ser>
        <c:dLbls>
          <c:showLegendKey val="0"/>
          <c:showVal val="0"/>
          <c:showCatName val="0"/>
          <c:showSerName val="0"/>
          <c:showPercent val="0"/>
          <c:showBubbleSize val="0"/>
        </c:dLbls>
        <c:gapWidth val="150"/>
        <c:axId val="530019248"/>
        <c:axId val="53001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FE42-4CFC-B217-8CFC5D34AE8C}"/>
            </c:ext>
          </c:extLst>
        </c:ser>
        <c:dLbls>
          <c:showLegendKey val="0"/>
          <c:showVal val="0"/>
          <c:showCatName val="0"/>
          <c:showSerName val="0"/>
          <c:showPercent val="0"/>
          <c:showBubbleSize val="0"/>
        </c:dLbls>
        <c:marker val="1"/>
        <c:smooth val="0"/>
        <c:axId val="530019248"/>
        <c:axId val="530012584"/>
      </c:lineChart>
      <c:dateAx>
        <c:axId val="530019248"/>
        <c:scaling>
          <c:orientation val="minMax"/>
        </c:scaling>
        <c:delete val="1"/>
        <c:axPos val="b"/>
        <c:numFmt formatCode="&quot;H&quot;yy" sourceLinked="1"/>
        <c:majorTickMark val="none"/>
        <c:minorTickMark val="none"/>
        <c:tickLblPos val="none"/>
        <c:crossAx val="530012584"/>
        <c:crosses val="autoZero"/>
        <c:auto val="1"/>
        <c:lblOffset val="100"/>
        <c:baseTimeUnit val="years"/>
      </c:dateAx>
      <c:valAx>
        <c:axId val="530012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01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300.37</c:v>
                </c:pt>
                <c:pt idx="1">
                  <c:v>287.14</c:v>
                </c:pt>
                <c:pt idx="2">
                  <c:v>351.05</c:v>
                </c:pt>
                <c:pt idx="3">
                  <c:v>326.08</c:v>
                </c:pt>
                <c:pt idx="4">
                  <c:v>347.17</c:v>
                </c:pt>
              </c:numCache>
            </c:numRef>
          </c:val>
          <c:extLst>
            <c:ext xmlns:c16="http://schemas.microsoft.com/office/drawing/2014/chart" uri="{C3380CC4-5D6E-409C-BE32-E72D297353CC}">
              <c16:uniqueId val="{00000000-E935-43CA-8284-00D5D021E623}"/>
            </c:ext>
          </c:extLst>
        </c:ser>
        <c:dLbls>
          <c:showLegendKey val="0"/>
          <c:showVal val="0"/>
          <c:showCatName val="0"/>
          <c:showSerName val="0"/>
          <c:showPercent val="0"/>
          <c:showBubbleSize val="0"/>
        </c:dLbls>
        <c:gapWidth val="150"/>
        <c:axId val="518035608"/>
        <c:axId val="51803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E935-43CA-8284-00D5D021E623}"/>
            </c:ext>
          </c:extLst>
        </c:ser>
        <c:dLbls>
          <c:showLegendKey val="0"/>
          <c:showVal val="0"/>
          <c:showCatName val="0"/>
          <c:showSerName val="0"/>
          <c:showPercent val="0"/>
          <c:showBubbleSize val="0"/>
        </c:dLbls>
        <c:marker val="1"/>
        <c:smooth val="0"/>
        <c:axId val="518035608"/>
        <c:axId val="518032864"/>
      </c:lineChart>
      <c:dateAx>
        <c:axId val="518035608"/>
        <c:scaling>
          <c:orientation val="minMax"/>
        </c:scaling>
        <c:delete val="1"/>
        <c:axPos val="b"/>
        <c:numFmt formatCode="&quot;H&quot;yy" sourceLinked="1"/>
        <c:majorTickMark val="none"/>
        <c:minorTickMark val="none"/>
        <c:tickLblPos val="none"/>
        <c:crossAx val="518032864"/>
        <c:crosses val="autoZero"/>
        <c:auto val="1"/>
        <c:lblOffset val="100"/>
        <c:baseTimeUnit val="years"/>
      </c:dateAx>
      <c:valAx>
        <c:axId val="51803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803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320.08999999999997</c:v>
                </c:pt>
                <c:pt idx="1">
                  <c:v>296.49</c:v>
                </c:pt>
                <c:pt idx="2">
                  <c:v>267.85000000000002</c:v>
                </c:pt>
                <c:pt idx="3">
                  <c:v>263.95999999999998</c:v>
                </c:pt>
                <c:pt idx="4">
                  <c:v>243.48</c:v>
                </c:pt>
              </c:numCache>
            </c:numRef>
          </c:val>
          <c:extLst>
            <c:ext xmlns:c16="http://schemas.microsoft.com/office/drawing/2014/chart" uri="{C3380CC4-5D6E-409C-BE32-E72D297353CC}">
              <c16:uniqueId val="{00000000-4483-4C9D-9D32-0D50553D55FA}"/>
            </c:ext>
          </c:extLst>
        </c:ser>
        <c:dLbls>
          <c:showLegendKey val="0"/>
          <c:showVal val="0"/>
          <c:showCatName val="0"/>
          <c:showSerName val="0"/>
          <c:showPercent val="0"/>
          <c:showBubbleSize val="0"/>
        </c:dLbls>
        <c:gapWidth val="150"/>
        <c:axId val="518033648"/>
        <c:axId val="51803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4483-4C9D-9D32-0D50553D55FA}"/>
            </c:ext>
          </c:extLst>
        </c:ser>
        <c:dLbls>
          <c:showLegendKey val="0"/>
          <c:showVal val="0"/>
          <c:showCatName val="0"/>
          <c:showSerName val="0"/>
          <c:showPercent val="0"/>
          <c:showBubbleSize val="0"/>
        </c:dLbls>
        <c:marker val="1"/>
        <c:smooth val="0"/>
        <c:axId val="518033648"/>
        <c:axId val="518033256"/>
      </c:lineChart>
      <c:dateAx>
        <c:axId val="518033648"/>
        <c:scaling>
          <c:orientation val="minMax"/>
        </c:scaling>
        <c:delete val="1"/>
        <c:axPos val="b"/>
        <c:numFmt formatCode="&quot;H&quot;yy" sourceLinked="1"/>
        <c:majorTickMark val="none"/>
        <c:minorTickMark val="none"/>
        <c:tickLblPos val="none"/>
        <c:crossAx val="518033256"/>
        <c:crosses val="autoZero"/>
        <c:auto val="1"/>
        <c:lblOffset val="100"/>
        <c:baseTimeUnit val="years"/>
      </c:dateAx>
      <c:valAx>
        <c:axId val="518033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803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102.07</c:v>
                </c:pt>
                <c:pt idx="1">
                  <c:v>103.16</c:v>
                </c:pt>
                <c:pt idx="2">
                  <c:v>102.84</c:v>
                </c:pt>
                <c:pt idx="3">
                  <c:v>96.77</c:v>
                </c:pt>
                <c:pt idx="4">
                  <c:v>109.47</c:v>
                </c:pt>
              </c:numCache>
            </c:numRef>
          </c:val>
          <c:extLst>
            <c:ext xmlns:c16="http://schemas.microsoft.com/office/drawing/2014/chart" uri="{C3380CC4-5D6E-409C-BE32-E72D297353CC}">
              <c16:uniqueId val="{00000000-694E-4F52-8632-B9768FAD39B7}"/>
            </c:ext>
          </c:extLst>
        </c:ser>
        <c:dLbls>
          <c:showLegendKey val="0"/>
          <c:showVal val="0"/>
          <c:showCatName val="0"/>
          <c:showSerName val="0"/>
          <c:showPercent val="0"/>
          <c:showBubbleSize val="0"/>
        </c:dLbls>
        <c:gapWidth val="150"/>
        <c:axId val="518034040"/>
        <c:axId val="46866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694E-4F52-8632-B9768FAD39B7}"/>
            </c:ext>
          </c:extLst>
        </c:ser>
        <c:dLbls>
          <c:showLegendKey val="0"/>
          <c:showVal val="0"/>
          <c:showCatName val="0"/>
          <c:showSerName val="0"/>
          <c:showPercent val="0"/>
          <c:showBubbleSize val="0"/>
        </c:dLbls>
        <c:marker val="1"/>
        <c:smooth val="0"/>
        <c:axId val="518034040"/>
        <c:axId val="468660896"/>
      </c:lineChart>
      <c:dateAx>
        <c:axId val="518034040"/>
        <c:scaling>
          <c:orientation val="minMax"/>
        </c:scaling>
        <c:delete val="1"/>
        <c:axPos val="b"/>
        <c:numFmt formatCode="&quot;H&quot;yy" sourceLinked="1"/>
        <c:majorTickMark val="none"/>
        <c:minorTickMark val="none"/>
        <c:tickLblPos val="none"/>
        <c:crossAx val="468660896"/>
        <c:crosses val="autoZero"/>
        <c:auto val="1"/>
        <c:lblOffset val="100"/>
        <c:baseTimeUnit val="years"/>
      </c:dateAx>
      <c:valAx>
        <c:axId val="4686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3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245.51</c:v>
                </c:pt>
                <c:pt idx="1">
                  <c:v>246.85</c:v>
                </c:pt>
                <c:pt idx="2">
                  <c:v>248.44</c:v>
                </c:pt>
                <c:pt idx="3">
                  <c:v>266.05</c:v>
                </c:pt>
                <c:pt idx="4">
                  <c:v>236.15</c:v>
                </c:pt>
              </c:numCache>
            </c:numRef>
          </c:val>
          <c:extLst>
            <c:ext xmlns:c16="http://schemas.microsoft.com/office/drawing/2014/chart" uri="{C3380CC4-5D6E-409C-BE32-E72D297353CC}">
              <c16:uniqueId val="{00000000-DBDB-4C11-91AD-029954E074FF}"/>
            </c:ext>
          </c:extLst>
        </c:ser>
        <c:dLbls>
          <c:showLegendKey val="0"/>
          <c:showVal val="0"/>
          <c:showCatName val="0"/>
          <c:showSerName val="0"/>
          <c:showPercent val="0"/>
          <c:showBubbleSize val="0"/>
        </c:dLbls>
        <c:gapWidth val="150"/>
        <c:axId val="468663248"/>
        <c:axId val="46866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DBDB-4C11-91AD-029954E074FF}"/>
            </c:ext>
          </c:extLst>
        </c:ser>
        <c:dLbls>
          <c:showLegendKey val="0"/>
          <c:showVal val="0"/>
          <c:showCatName val="0"/>
          <c:showSerName val="0"/>
          <c:showPercent val="0"/>
          <c:showBubbleSize val="0"/>
        </c:dLbls>
        <c:marker val="1"/>
        <c:smooth val="0"/>
        <c:axId val="468663248"/>
        <c:axId val="468662464"/>
      </c:lineChart>
      <c:dateAx>
        <c:axId val="468663248"/>
        <c:scaling>
          <c:orientation val="minMax"/>
        </c:scaling>
        <c:delete val="1"/>
        <c:axPos val="b"/>
        <c:numFmt formatCode="&quot;H&quot;yy" sourceLinked="1"/>
        <c:majorTickMark val="none"/>
        <c:minorTickMark val="none"/>
        <c:tickLblPos val="none"/>
        <c:crossAx val="468662464"/>
        <c:crosses val="autoZero"/>
        <c:auto val="1"/>
        <c:lblOffset val="100"/>
        <c:baseTimeUnit val="years"/>
      </c:dateAx>
      <c:valAx>
        <c:axId val="4686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66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5"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蔵王町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11706</v>
      </c>
      <c r="AM8" s="61"/>
      <c r="AN8" s="61"/>
      <c r="AO8" s="61"/>
      <c r="AP8" s="61"/>
      <c r="AQ8" s="61"/>
      <c r="AR8" s="61"/>
      <c r="AS8" s="61"/>
      <c r="AT8" s="52">
        <f>データ!$S$6</f>
        <v>152.83000000000001</v>
      </c>
      <c r="AU8" s="53"/>
      <c r="AV8" s="53"/>
      <c r="AW8" s="53"/>
      <c r="AX8" s="53"/>
      <c r="AY8" s="53"/>
      <c r="AZ8" s="53"/>
      <c r="BA8" s="53"/>
      <c r="BB8" s="54">
        <f>データ!$T$6</f>
        <v>76.59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74.63</v>
      </c>
      <c r="J10" s="53"/>
      <c r="K10" s="53"/>
      <c r="L10" s="53"/>
      <c r="M10" s="53"/>
      <c r="N10" s="53"/>
      <c r="O10" s="64"/>
      <c r="P10" s="54">
        <f>データ!$P$6</f>
        <v>95.19</v>
      </c>
      <c r="Q10" s="54"/>
      <c r="R10" s="54"/>
      <c r="S10" s="54"/>
      <c r="T10" s="54"/>
      <c r="U10" s="54"/>
      <c r="V10" s="54"/>
      <c r="W10" s="61">
        <f>データ!$Q$6</f>
        <v>4290</v>
      </c>
      <c r="X10" s="61"/>
      <c r="Y10" s="61"/>
      <c r="Z10" s="61"/>
      <c r="AA10" s="61"/>
      <c r="AB10" s="61"/>
      <c r="AC10" s="61"/>
      <c r="AD10" s="2"/>
      <c r="AE10" s="2"/>
      <c r="AF10" s="2"/>
      <c r="AG10" s="2"/>
      <c r="AH10" s="4"/>
      <c r="AI10" s="4"/>
      <c r="AJ10" s="4"/>
      <c r="AK10" s="4"/>
      <c r="AL10" s="61">
        <f>データ!$U$6</f>
        <v>11073</v>
      </c>
      <c r="AM10" s="61"/>
      <c r="AN10" s="61"/>
      <c r="AO10" s="61"/>
      <c r="AP10" s="61"/>
      <c r="AQ10" s="61"/>
      <c r="AR10" s="61"/>
      <c r="AS10" s="61"/>
      <c r="AT10" s="52">
        <f>データ!$V$6</f>
        <v>62.99</v>
      </c>
      <c r="AU10" s="53"/>
      <c r="AV10" s="53"/>
      <c r="AW10" s="53"/>
      <c r="AX10" s="53"/>
      <c r="AY10" s="53"/>
      <c r="AZ10" s="53"/>
      <c r="BA10" s="53"/>
      <c r="BB10" s="54">
        <f>データ!$W$6</f>
        <v>175.79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ZQjLAQnwrq3/meAks9fPj4MbdGOqSTFr8xtnXoiUxbeuyxea3mwbN+tiAJ2pw7ve2cooZlx+k6Ksw6fiETf5Q==" saltValue="vbEMjj76F8xUOch2cjLz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43010</v>
      </c>
      <c r="D6" s="34">
        <f t="shared" si="3"/>
        <v>46</v>
      </c>
      <c r="E6" s="34">
        <f t="shared" si="3"/>
        <v>1</v>
      </c>
      <c r="F6" s="34">
        <f t="shared" si="3"/>
        <v>0</v>
      </c>
      <c r="G6" s="34">
        <f t="shared" si="3"/>
        <v>1</v>
      </c>
      <c r="H6" s="34" t="str">
        <f t="shared" si="3"/>
        <v>宮城県　蔵王町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74.63</v>
      </c>
      <c r="P6" s="35">
        <f t="shared" si="3"/>
        <v>95.19</v>
      </c>
      <c r="Q6" s="35">
        <f t="shared" si="3"/>
        <v>4290</v>
      </c>
      <c r="R6" s="35">
        <f t="shared" si="3"/>
        <v>11706</v>
      </c>
      <c r="S6" s="35">
        <f t="shared" si="3"/>
        <v>152.83000000000001</v>
      </c>
      <c r="T6" s="35">
        <f t="shared" si="3"/>
        <v>76.59</v>
      </c>
      <c r="U6" s="35">
        <f t="shared" si="3"/>
        <v>11073</v>
      </c>
      <c r="V6" s="35">
        <f t="shared" si="3"/>
        <v>62.99</v>
      </c>
      <c r="W6" s="35">
        <f t="shared" si="3"/>
        <v>175.79</v>
      </c>
      <c r="X6" s="36">
        <f>IF(X7="",NA(),X7)</f>
        <v>117.16</v>
      </c>
      <c r="Y6" s="36">
        <f t="shared" ref="Y6:AG6" si="4">IF(Y7="",NA(),Y7)</f>
        <v>113.61</v>
      </c>
      <c r="Z6" s="36">
        <f t="shared" si="4"/>
        <v>111.48</v>
      </c>
      <c r="AA6" s="36">
        <f t="shared" si="4"/>
        <v>105.63</v>
      </c>
      <c r="AB6" s="36">
        <f t="shared" si="4"/>
        <v>119.04</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300.37</v>
      </c>
      <c r="AU6" s="36">
        <f t="shared" ref="AU6:BC6" si="6">IF(AU7="",NA(),AU7)</f>
        <v>287.14</v>
      </c>
      <c r="AV6" s="36">
        <f t="shared" si="6"/>
        <v>351.05</v>
      </c>
      <c r="AW6" s="36">
        <f t="shared" si="6"/>
        <v>326.08</v>
      </c>
      <c r="AX6" s="36">
        <f t="shared" si="6"/>
        <v>347.17</v>
      </c>
      <c r="AY6" s="36">
        <f t="shared" si="6"/>
        <v>388.67</v>
      </c>
      <c r="AZ6" s="36">
        <f t="shared" si="6"/>
        <v>355.27</v>
      </c>
      <c r="BA6" s="36">
        <f t="shared" si="6"/>
        <v>359.7</v>
      </c>
      <c r="BB6" s="36">
        <f t="shared" si="6"/>
        <v>362.93</v>
      </c>
      <c r="BC6" s="36">
        <f t="shared" si="6"/>
        <v>371.81</v>
      </c>
      <c r="BD6" s="35" t="str">
        <f>IF(BD7="","",IF(BD7="-","【-】","【"&amp;SUBSTITUTE(TEXT(BD7,"#,##0.00"),"-","△")&amp;"】"))</f>
        <v>【260.31】</v>
      </c>
      <c r="BE6" s="36">
        <f>IF(BE7="",NA(),BE7)</f>
        <v>320.08999999999997</v>
      </c>
      <c r="BF6" s="36">
        <f t="shared" ref="BF6:BN6" si="7">IF(BF7="",NA(),BF7)</f>
        <v>296.49</v>
      </c>
      <c r="BG6" s="36">
        <f t="shared" si="7"/>
        <v>267.85000000000002</v>
      </c>
      <c r="BH6" s="36">
        <f t="shared" si="7"/>
        <v>263.95999999999998</v>
      </c>
      <c r="BI6" s="36">
        <f t="shared" si="7"/>
        <v>243.48</v>
      </c>
      <c r="BJ6" s="36">
        <f t="shared" si="7"/>
        <v>422.5</v>
      </c>
      <c r="BK6" s="36">
        <f t="shared" si="7"/>
        <v>458.27</v>
      </c>
      <c r="BL6" s="36">
        <f t="shared" si="7"/>
        <v>447.01</v>
      </c>
      <c r="BM6" s="36">
        <f t="shared" si="7"/>
        <v>439.05</v>
      </c>
      <c r="BN6" s="36">
        <f t="shared" si="7"/>
        <v>465.85</v>
      </c>
      <c r="BO6" s="35" t="str">
        <f>IF(BO7="","",IF(BO7="-","【-】","【"&amp;SUBSTITUTE(TEXT(BO7,"#,##0.00"),"-","△")&amp;"】"))</f>
        <v>【275.67】</v>
      </c>
      <c r="BP6" s="36">
        <f>IF(BP7="",NA(),BP7)</f>
        <v>102.07</v>
      </c>
      <c r="BQ6" s="36">
        <f t="shared" ref="BQ6:BY6" si="8">IF(BQ7="",NA(),BQ7)</f>
        <v>103.16</v>
      </c>
      <c r="BR6" s="36">
        <f t="shared" si="8"/>
        <v>102.84</v>
      </c>
      <c r="BS6" s="36">
        <f t="shared" si="8"/>
        <v>96.77</v>
      </c>
      <c r="BT6" s="36">
        <f t="shared" si="8"/>
        <v>109.47</v>
      </c>
      <c r="BU6" s="36">
        <f t="shared" si="8"/>
        <v>101.64</v>
      </c>
      <c r="BV6" s="36">
        <f t="shared" si="8"/>
        <v>96.77</v>
      </c>
      <c r="BW6" s="36">
        <f t="shared" si="8"/>
        <v>95.81</v>
      </c>
      <c r="BX6" s="36">
        <f t="shared" si="8"/>
        <v>95.26</v>
      </c>
      <c r="BY6" s="36">
        <f t="shared" si="8"/>
        <v>92.39</v>
      </c>
      <c r="BZ6" s="35" t="str">
        <f>IF(BZ7="","",IF(BZ7="-","【-】","【"&amp;SUBSTITUTE(TEXT(BZ7,"#,##0.00"),"-","△")&amp;"】"))</f>
        <v>【100.05】</v>
      </c>
      <c r="CA6" s="36">
        <f>IF(CA7="",NA(),CA7)</f>
        <v>245.51</v>
      </c>
      <c r="CB6" s="36">
        <f t="shared" ref="CB6:CJ6" si="9">IF(CB7="",NA(),CB7)</f>
        <v>246.85</v>
      </c>
      <c r="CC6" s="36">
        <f t="shared" si="9"/>
        <v>248.44</v>
      </c>
      <c r="CD6" s="36">
        <f t="shared" si="9"/>
        <v>266.05</v>
      </c>
      <c r="CE6" s="36">
        <f t="shared" si="9"/>
        <v>236.15</v>
      </c>
      <c r="CF6" s="36">
        <f t="shared" si="9"/>
        <v>179.16</v>
      </c>
      <c r="CG6" s="36">
        <f t="shared" si="9"/>
        <v>187.18</v>
      </c>
      <c r="CH6" s="36">
        <f t="shared" si="9"/>
        <v>189.58</v>
      </c>
      <c r="CI6" s="36">
        <f t="shared" si="9"/>
        <v>192.82</v>
      </c>
      <c r="CJ6" s="36">
        <f t="shared" si="9"/>
        <v>192.98</v>
      </c>
      <c r="CK6" s="35" t="str">
        <f>IF(CK7="","",IF(CK7="-","【-】","【"&amp;SUBSTITUTE(TEXT(CK7,"#,##0.00"),"-","△")&amp;"】"))</f>
        <v>【166.40】</v>
      </c>
      <c r="CL6" s="36">
        <f>IF(CL7="",NA(),CL7)</f>
        <v>51.77</v>
      </c>
      <c r="CM6" s="36">
        <f t="shared" ref="CM6:CU6" si="10">IF(CM7="",NA(),CM7)</f>
        <v>50.63</v>
      </c>
      <c r="CN6" s="36">
        <f t="shared" si="10"/>
        <v>50.05</v>
      </c>
      <c r="CO6" s="36">
        <f t="shared" si="10"/>
        <v>48.92</v>
      </c>
      <c r="CP6" s="36">
        <f t="shared" si="10"/>
        <v>46.65</v>
      </c>
      <c r="CQ6" s="36">
        <f t="shared" si="10"/>
        <v>54.24</v>
      </c>
      <c r="CR6" s="36">
        <f t="shared" si="10"/>
        <v>55.88</v>
      </c>
      <c r="CS6" s="36">
        <f t="shared" si="10"/>
        <v>55.22</v>
      </c>
      <c r="CT6" s="36">
        <f t="shared" si="10"/>
        <v>54.05</v>
      </c>
      <c r="CU6" s="36">
        <f t="shared" si="10"/>
        <v>54.43</v>
      </c>
      <c r="CV6" s="35" t="str">
        <f>IF(CV7="","",IF(CV7="-","【-】","【"&amp;SUBSTITUTE(TEXT(CV7,"#,##0.00"),"-","△")&amp;"】"))</f>
        <v>【60.69】</v>
      </c>
      <c r="CW6" s="36">
        <f>IF(CW7="",NA(),CW7)</f>
        <v>85.54</v>
      </c>
      <c r="CX6" s="36">
        <f t="shared" ref="CX6:DF6" si="11">IF(CX7="",NA(),CX7)</f>
        <v>85.61</v>
      </c>
      <c r="CY6" s="36">
        <f t="shared" si="11"/>
        <v>85.58</v>
      </c>
      <c r="CZ6" s="36">
        <f t="shared" si="11"/>
        <v>85.69</v>
      </c>
      <c r="DA6" s="36">
        <f t="shared" si="11"/>
        <v>85.74</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53.91</v>
      </c>
      <c r="DI6" s="36">
        <f t="shared" ref="DI6:DQ6" si="12">IF(DI7="",NA(),DI7)</f>
        <v>55.13</v>
      </c>
      <c r="DJ6" s="36">
        <f t="shared" si="12"/>
        <v>56.4</v>
      </c>
      <c r="DK6" s="36">
        <f t="shared" si="12"/>
        <v>57.34</v>
      </c>
      <c r="DL6" s="36">
        <f t="shared" si="12"/>
        <v>58.77</v>
      </c>
      <c r="DM6" s="36">
        <f t="shared" si="12"/>
        <v>48.14</v>
      </c>
      <c r="DN6" s="36">
        <f t="shared" si="12"/>
        <v>46.61</v>
      </c>
      <c r="DO6" s="36">
        <f t="shared" si="12"/>
        <v>47.97</v>
      </c>
      <c r="DP6" s="36">
        <f t="shared" si="12"/>
        <v>49.12</v>
      </c>
      <c r="DQ6" s="36">
        <f t="shared" si="12"/>
        <v>49.39</v>
      </c>
      <c r="DR6" s="35" t="str">
        <f>IF(DR7="","",IF(DR7="-","【-】","【"&amp;SUBSTITUTE(TEXT(DR7,"#,##0.00"),"-","△")&amp;"】"))</f>
        <v>【50.19】</v>
      </c>
      <c r="DS6" s="36">
        <f>IF(DS7="",NA(),DS7)</f>
        <v>34.96</v>
      </c>
      <c r="DT6" s="36">
        <f t="shared" ref="DT6:EB6" si="13">IF(DT7="",NA(),DT7)</f>
        <v>34.96</v>
      </c>
      <c r="DU6" s="36">
        <f t="shared" si="13"/>
        <v>34.65</v>
      </c>
      <c r="DV6" s="36">
        <f t="shared" si="13"/>
        <v>34.65</v>
      </c>
      <c r="DW6" s="36">
        <f t="shared" si="13"/>
        <v>34.65</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0.39</v>
      </c>
      <c r="EE6" s="35">
        <f t="shared" ref="EE6:EM6" si="14">IF(EE7="",NA(),EE7)</f>
        <v>0</v>
      </c>
      <c r="EF6" s="35">
        <f t="shared" si="14"/>
        <v>0</v>
      </c>
      <c r="EG6" s="35">
        <f t="shared" si="14"/>
        <v>0</v>
      </c>
      <c r="EH6" s="36">
        <f t="shared" si="14"/>
        <v>0.37</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43010</v>
      </c>
      <c r="D7" s="38">
        <v>46</v>
      </c>
      <c r="E7" s="38">
        <v>1</v>
      </c>
      <c r="F7" s="38">
        <v>0</v>
      </c>
      <c r="G7" s="38">
        <v>1</v>
      </c>
      <c r="H7" s="38" t="s">
        <v>93</v>
      </c>
      <c r="I7" s="38" t="s">
        <v>94</v>
      </c>
      <c r="J7" s="38" t="s">
        <v>95</v>
      </c>
      <c r="K7" s="38" t="s">
        <v>96</v>
      </c>
      <c r="L7" s="38" t="s">
        <v>97</v>
      </c>
      <c r="M7" s="38" t="s">
        <v>98</v>
      </c>
      <c r="N7" s="39" t="s">
        <v>99</v>
      </c>
      <c r="O7" s="39">
        <v>74.63</v>
      </c>
      <c r="P7" s="39">
        <v>95.19</v>
      </c>
      <c r="Q7" s="39">
        <v>4290</v>
      </c>
      <c r="R7" s="39">
        <v>11706</v>
      </c>
      <c r="S7" s="39">
        <v>152.83000000000001</v>
      </c>
      <c r="T7" s="39">
        <v>76.59</v>
      </c>
      <c r="U7" s="39">
        <v>11073</v>
      </c>
      <c r="V7" s="39">
        <v>62.99</v>
      </c>
      <c r="W7" s="39">
        <v>175.79</v>
      </c>
      <c r="X7" s="39">
        <v>117.16</v>
      </c>
      <c r="Y7" s="39">
        <v>113.61</v>
      </c>
      <c r="Z7" s="39">
        <v>111.48</v>
      </c>
      <c r="AA7" s="39">
        <v>105.63</v>
      </c>
      <c r="AB7" s="39">
        <v>119.04</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300.37</v>
      </c>
      <c r="AU7" s="39">
        <v>287.14</v>
      </c>
      <c r="AV7" s="39">
        <v>351.05</v>
      </c>
      <c r="AW7" s="39">
        <v>326.08</v>
      </c>
      <c r="AX7" s="39">
        <v>347.17</v>
      </c>
      <c r="AY7" s="39">
        <v>388.67</v>
      </c>
      <c r="AZ7" s="39">
        <v>355.27</v>
      </c>
      <c r="BA7" s="39">
        <v>359.7</v>
      </c>
      <c r="BB7" s="39">
        <v>362.93</v>
      </c>
      <c r="BC7" s="39">
        <v>371.81</v>
      </c>
      <c r="BD7" s="39">
        <v>260.31</v>
      </c>
      <c r="BE7" s="39">
        <v>320.08999999999997</v>
      </c>
      <c r="BF7" s="39">
        <v>296.49</v>
      </c>
      <c r="BG7" s="39">
        <v>267.85000000000002</v>
      </c>
      <c r="BH7" s="39">
        <v>263.95999999999998</v>
      </c>
      <c r="BI7" s="39">
        <v>243.48</v>
      </c>
      <c r="BJ7" s="39">
        <v>422.5</v>
      </c>
      <c r="BK7" s="39">
        <v>458.27</v>
      </c>
      <c r="BL7" s="39">
        <v>447.01</v>
      </c>
      <c r="BM7" s="39">
        <v>439.05</v>
      </c>
      <c r="BN7" s="39">
        <v>465.85</v>
      </c>
      <c r="BO7" s="39">
        <v>275.67</v>
      </c>
      <c r="BP7" s="39">
        <v>102.07</v>
      </c>
      <c r="BQ7" s="39">
        <v>103.16</v>
      </c>
      <c r="BR7" s="39">
        <v>102.84</v>
      </c>
      <c r="BS7" s="39">
        <v>96.77</v>
      </c>
      <c r="BT7" s="39">
        <v>109.47</v>
      </c>
      <c r="BU7" s="39">
        <v>101.64</v>
      </c>
      <c r="BV7" s="39">
        <v>96.77</v>
      </c>
      <c r="BW7" s="39">
        <v>95.81</v>
      </c>
      <c r="BX7" s="39">
        <v>95.26</v>
      </c>
      <c r="BY7" s="39">
        <v>92.39</v>
      </c>
      <c r="BZ7" s="39">
        <v>100.05</v>
      </c>
      <c r="CA7" s="39">
        <v>245.51</v>
      </c>
      <c r="CB7" s="39">
        <v>246.85</v>
      </c>
      <c r="CC7" s="39">
        <v>248.44</v>
      </c>
      <c r="CD7" s="39">
        <v>266.05</v>
      </c>
      <c r="CE7" s="39">
        <v>236.15</v>
      </c>
      <c r="CF7" s="39">
        <v>179.16</v>
      </c>
      <c r="CG7" s="39">
        <v>187.18</v>
      </c>
      <c r="CH7" s="39">
        <v>189.58</v>
      </c>
      <c r="CI7" s="39">
        <v>192.82</v>
      </c>
      <c r="CJ7" s="39">
        <v>192.98</v>
      </c>
      <c r="CK7" s="39">
        <v>166.4</v>
      </c>
      <c r="CL7" s="39">
        <v>51.77</v>
      </c>
      <c r="CM7" s="39">
        <v>50.63</v>
      </c>
      <c r="CN7" s="39">
        <v>50.05</v>
      </c>
      <c r="CO7" s="39">
        <v>48.92</v>
      </c>
      <c r="CP7" s="39">
        <v>46.65</v>
      </c>
      <c r="CQ7" s="39">
        <v>54.24</v>
      </c>
      <c r="CR7" s="39">
        <v>55.88</v>
      </c>
      <c r="CS7" s="39">
        <v>55.22</v>
      </c>
      <c r="CT7" s="39">
        <v>54.05</v>
      </c>
      <c r="CU7" s="39">
        <v>54.43</v>
      </c>
      <c r="CV7" s="39">
        <v>60.69</v>
      </c>
      <c r="CW7" s="39">
        <v>85.54</v>
      </c>
      <c r="CX7" s="39">
        <v>85.61</v>
      </c>
      <c r="CY7" s="39">
        <v>85.58</v>
      </c>
      <c r="CZ7" s="39">
        <v>85.69</v>
      </c>
      <c r="DA7" s="39">
        <v>85.74</v>
      </c>
      <c r="DB7" s="39">
        <v>81.680000000000007</v>
      </c>
      <c r="DC7" s="39">
        <v>80.989999999999995</v>
      </c>
      <c r="DD7" s="39">
        <v>80.930000000000007</v>
      </c>
      <c r="DE7" s="39">
        <v>80.510000000000005</v>
      </c>
      <c r="DF7" s="39">
        <v>79.44</v>
      </c>
      <c r="DG7" s="39">
        <v>89.82</v>
      </c>
      <c r="DH7" s="39">
        <v>53.91</v>
      </c>
      <c r="DI7" s="39">
        <v>55.13</v>
      </c>
      <c r="DJ7" s="39">
        <v>56.4</v>
      </c>
      <c r="DK7" s="39">
        <v>57.34</v>
      </c>
      <c r="DL7" s="39">
        <v>58.77</v>
      </c>
      <c r="DM7" s="39">
        <v>48.14</v>
      </c>
      <c r="DN7" s="39">
        <v>46.61</v>
      </c>
      <c r="DO7" s="39">
        <v>47.97</v>
      </c>
      <c r="DP7" s="39">
        <v>49.12</v>
      </c>
      <c r="DQ7" s="39">
        <v>49.39</v>
      </c>
      <c r="DR7" s="39">
        <v>50.19</v>
      </c>
      <c r="DS7" s="39">
        <v>34.96</v>
      </c>
      <c r="DT7" s="39">
        <v>34.96</v>
      </c>
      <c r="DU7" s="39">
        <v>34.65</v>
      </c>
      <c r="DV7" s="39">
        <v>34.65</v>
      </c>
      <c r="DW7" s="39">
        <v>34.65</v>
      </c>
      <c r="DX7" s="39">
        <v>11.13</v>
      </c>
      <c r="DY7" s="39">
        <v>10.84</v>
      </c>
      <c r="DZ7" s="39">
        <v>15.33</v>
      </c>
      <c r="EA7" s="39">
        <v>16.760000000000002</v>
      </c>
      <c r="EB7" s="39">
        <v>18.57</v>
      </c>
      <c r="EC7" s="39">
        <v>20.63</v>
      </c>
      <c r="ED7" s="39">
        <v>0.39</v>
      </c>
      <c r="EE7" s="39">
        <v>0</v>
      </c>
      <c r="EF7" s="39">
        <v>0</v>
      </c>
      <c r="EG7" s="39">
        <v>0</v>
      </c>
      <c r="EH7" s="39">
        <v>0.37</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2022-01-24T06:24:26Z</cp:lastPrinted>
  <dcterms:created xsi:type="dcterms:W3CDTF">2021-12-03T06:43:27Z</dcterms:created>
  <dcterms:modified xsi:type="dcterms:W3CDTF">2022-02-15T02:20:29Z</dcterms:modified>
  <cp:category/>
</cp:coreProperties>
</file>