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1 栗原市★☆\03 修正\"/>
    </mc:Choice>
  </mc:AlternateContent>
  <workbookProtection workbookAlgorithmName="SHA-512" workbookHashValue="HiToncXvmEDAiMIg1bmpP1e8nmCBgUjMz4hNNnoOGMhKEF1IjPPZgS8n4aXbCJZLmFWu8K4Xqi2i96Cg389OXA==" workbookSaltValue="dgtwToo4bgLnNlXjBVuubA=="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L10" i="4"/>
  <c r="AD10" i="4"/>
  <c r="W10" i="4"/>
  <c r="P10" i="4"/>
  <c r="B10" i="4"/>
  <c r="W8" i="4"/>
  <c r="I8" i="4"/>
  <c r="B8" i="4"/>
  <c r="B6"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<sst xmlns="http://schemas.openxmlformats.org/spreadsheetml/2006/main" count="325" uniqueCount="116">
  <si>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</si>
  <si>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</si>
  <si>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</si>
  <si>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</si>
  <si>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</si>
  <si>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</si>
  <si>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</si>
  <si>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</si>
  <si>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</si>
  <si>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</si>
  <si>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</si>
  <si>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</si>
  <si>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</si>
  <si>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</si>
  <si>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</si>
  <si>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</si>
  <si>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</si>
  <si>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</si>
  <si>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</si>
  <si>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</si>
  <si>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</si>
  <si>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</si>
  <si>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</si>
  <si>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</si>
  <si>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</si>
  <si>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</si>
  <si>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</si>
  <si>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</si>
  <si>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</si>
  <si>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</si>
  <si>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</si>
  <si>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</si>
  <si>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</si>
  <si>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</si>
  <si>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</si>
  <si>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</si>
  <si>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</si>
  <si>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</si>
  <si>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</si>
  <si>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</si>
  <si>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</si>
  <si>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</si>
  <si>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</si>
  <si>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</si>
  <si>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</si>
  <si>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</si>
  <si>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</si>
  <si>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</si>
  <si>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</si>
  <si>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</si>
  <si>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</si>
  <si>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</si>
  <si>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</si>
  <si>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</si>
  <si>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</si>
  <si>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</si>
  <si>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</si>
  <si>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</si>
  <si>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</si>
  <si>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</si>
  <si>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</si>
  <si>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</si>
  <si>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</si>
  <si>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</si>
  <si>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</si>
  <si>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</si>
  <si>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</si>
  <si>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</si>
  <si>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</si>
  <si>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</si>
  <si>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</si>
  <si>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</si>
  <si>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</si>
  <si>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</si>
  <si>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</si>
  <si>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</si>
  <si>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</si>
  <si>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</si>
  <si>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</si>
  <si>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</si>
  <si>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</si>
  <si>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</si>
  <si>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</si>
  <si>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</si>
  <si>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</si>
  <si>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</si>
  <si>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</si>
  <si>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</si>
  <si>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</si>
  <si>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</si>
  <si>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</si>
  <si>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</si>
  <si>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</si>
  <si>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</si>
  <si>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</si>
  <si>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</si>
  <si>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</si>
  <si>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</si>
  <si>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</si>
  <si>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</si>
  <si>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</si>
  <si>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</si>
  <si>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</si>
  <si>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</si>
  <si>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</si>
  <si>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</si>
  <si>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</si>
  <si>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</si>
  <si>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</si>
  <si>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</si>
  <si>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</si>
  <si>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</si>
  <si>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</si>
  <si>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個別排水処理事業の持続可能な健全経営の確保のためには、浄化槽の維持管理経費及び更新費用を使用料収入で賄えることが必須である。
　浄化槽の耐用年数は30年以上とされ、これまで施設の更新又は老朽化対策工事当は実施されていないが、今後見込まれる浄化槽本体の更新や維持管理経費の増大を鑑み、地域の実情に見合った事業形態を模索し運営を図っていく必要がある。</t>
    <phoneticPr fontId="4"/>
  </si>
  <si>
    <t>①有形固定資産減価償却率10.17％
償却対象資産の減価償却の指標であり、老朽化の程度は類似団体平均を下回っている。
　個別排水処理事業は、公共下水道区域又は農業集落排水処理区域以外の区域を対象にしている事業で、平成11年3月から供用開始し、最も古い市設置型浄化槽は21年が経過している。</t>
    <rPh sb="19" eb="21">
      <t>ショウキャク</t>
    </rPh>
    <rPh sb="21" eb="25">
      <t>タイショウシサン</t>
    </rPh>
    <rPh sb="26" eb="30">
      <t>ゲンカショウキャク</t>
    </rPh>
    <rPh sb="31" eb="33">
      <t>シヒョウ</t>
    </rPh>
    <phoneticPr fontId="4"/>
  </si>
  <si>
    <t xml:space="preserve"> 令和2年4月から栗原市は、公営企業法を適用し特別会計から公営企業会計へ移行したため、各項目の指標は前年度と比較し皆増となっている。
①経常収支比率105.48％
経常的収支比率は100%以上となっており、単年度収支では黒字である。しかし、維持管理経費は増加傾向にあり、使用料収入のみでは経費を回収しきれていない状況である。
③流動比率299.91％
短期的な支払能力を示す値であり、類似団体の平均値を上回っている状況である。
④企業債残高対事業規模比率258.69％
下水道使用料に対する企業債残高の大きさは類似団体平均を下回り、規模に見合った借入がなされている。
⑤経費回収率50.71％
類似団体と比べ経費回収率平均値は同等であるが、回収すべき経費を使用料で賄えておらず、より一層の収入確保及び建設、維持管理経費の節減に努めることが必要である。
⑥汚水処理原価407.02円
汚水処理に要した1㎥あたり費用は、類似団体と比較し高く、より効率的な方策が必要である。
⑦施設利用率49.15％
⑧水洗化率100％
類似団体の平均値と比較し施設利用率、水洗化率共に上回っている状況である。</t>
    <rPh sb="1" eb="3">
      <t>レイワ</t>
    </rPh>
    <rPh sb="4" eb="5">
      <t>ネン</t>
    </rPh>
    <rPh sb="9" eb="12">
      <t>クリハラシ</t>
    </rPh>
    <rPh sb="23" eb="27">
      <t>トクベツカイケイ</t>
    </rPh>
    <rPh sb="44" eb="46">
      <t>コウモク</t>
    </rPh>
    <rPh sb="54" eb="56">
      <t>ヒカク</t>
    </rPh>
    <rPh sb="201" eb="203">
      <t>ウワマワ</t>
    </rPh>
    <rPh sb="207" eb="209">
      <t>ジョウキョウ</t>
    </rPh>
    <rPh sb="262" eb="264">
      <t>シタマワ</t>
    </rPh>
    <rPh sb="266" eb="268">
      <t>キボ</t>
    </rPh>
    <rPh sb="269" eb="271">
      <t>ミア</t>
    </rPh>
    <rPh sb="297" eb="301">
      <t>ルイジダンタイ</t>
    </rPh>
    <rPh sb="302" eb="303">
      <t>クラ</t>
    </rPh>
    <rPh sb="304" eb="309">
      <t>ケイヒカイシュウリツ</t>
    </rPh>
    <rPh sb="309" eb="311">
      <t>ヘイキン</t>
    </rPh>
    <rPh sb="311" eb="312">
      <t>チ</t>
    </rPh>
    <rPh sb="313" eb="315">
      <t>ドウトウ</t>
    </rPh>
    <rPh sb="320" eb="322">
      <t>カイシュウ</t>
    </rPh>
    <rPh sb="325" eb="327">
      <t>ケイヒ</t>
    </rPh>
    <rPh sb="328" eb="331">
      <t>シヨウリョウ</t>
    </rPh>
    <rPh sb="332" eb="333">
      <t>マカナ</t>
    </rPh>
    <rPh sb="341" eb="343">
      <t>イッソウ</t>
    </rPh>
    <rPh sb="344" eb="346">
      <t>シュウニュウ</t>
    </rPh>
    <rPh sb="346" eb="348">
      <t>カクホ</t>
    </rPh>
    <rPh sb="348" eb="349">
      <t>オヨ</t>
    </rPh>
    <rPh sb="350" eb="352">
      <t>ケンセツ</t>
    </rPh>
    <rPh sb="353" eb="357">
      <t>イジカンリ</t>
    </rPh>
    <rPh sb="357" eb="359">
      <t>ケイヒ</t>
    </rPh>
    <rPh sb="363" eb="364">
      <t>ツト</t>
    </rPh>
    <rPh sb="369" eb="371">
      <t>ヒツヨウ</t>
    </rPh>
    <rPh sb="389" eb="390">
      <t>エン</t>
    </rPh>
    <rPh sb="467" eb="469">
      <t>ヒカク</t>
    </rPh>
    <rPh sb="470" eb="475">
      <t>シセツリヨウリツ</t>
    </rPh>
    <rPh sb="476" eb="480">
      <t>スイセンカリツ</t>
    </rPh>
    <rPh sb="480" eb="481">
      <t>トモ</t>
    </rPh>
    <rPh sb="488" eb="49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</si>
</sst>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5" fillId="0" borderId="0"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D9-4BA5-AEFD-1D9BFCA6C0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D9-4BA5-AEFD-1D9BFCA6C0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49.15</c:v>
                </c:pt>
              </c:numCache>
            </c:numRef>
          </c:val>
          <c:extLst>
            <c:ext xmlns:c16="http://schemas.microsoft.com/office/drawing/2014/chart" uri="{C3380CC4-5D6E-409C-BE32-E72D297353CC}">
              <c16:uniqueId val="{00000000-F52A-4318-99E1-2A794869DE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F52A-4318-99E1-2A794869DE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36A-40D3-8E57-77C2D7EA3A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436A-40D3-8E57-77C2D7EA3A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105.48</c:v>
                </c:pt>
              </c:numCache>
            </c:numRef>
          </c:val>
          <c:extLst>
            <c:ext xmlns:c16="http://schemas.microsoft.com/office/drawing/2014/chart" uri="{C3380CC4-5D6E-409C-BE32-E72D297353CC}">
              <c16:uniqueId val="{00000000-BC46-404D-BA19-6E84F9B81D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BC46-404D-BA19-6E84F9B81D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10.17</c:v>
                </c:pt>
              </c:numCache>
            </c:numRef>
          </c:val>
          <c:extLst>
            <c:ext xmlns:c16="http://schemas.microsoft.com/office/drawing/2014/chart" uri="{C3380CC4-5D6E-409C-BE32-E72D297353CC}">
              <c16:uniqueId val="{00000000-E804-4BFD-8A9E-130369366C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E804-4BFD-8A9E-130369366C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7-4488-9648-FB780B8928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17-4488-9648-FB780B8928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5E7-40B8-A109-656C4A1804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55E7-40B8-A109-656C4A1804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299.91000000000003</c:v>
                </c:pt>
              </c:numCache>
            </c:numRef>
          </c:val>
          <c:extLst>
            <c:ext xmlns:c16="http://schemas.microsoft.com/office/drawing/2014/chart" uri="{C3380CC4-5D6E-409C-BE32-E72D297353CC}">
              <c16:uniqueId val="{00000000-EAC1-48A5-B28F-79A538E880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EAC1-48A5-B28F-79A538E880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258.69</c:v>
                </c:pt>
              </c:numCache>
            </c:numRef>
          </c:val>
          <c:extLst>
            <c:ext xmlns:c16="http://schemas.microsoft.com/office/drawing/2014/chart" uri="{C3380CC4-5D6E-409C-BE32-E72D297353CC}">
              <c16:uniqueId val="{00000000-C429-481A-BE69-B46C27B97E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C429-481A-BE69-B46C27B97E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50.71</c:v>
                </c:pt>
              </c:numCache>
            </c:numRef>
          </c:val>
          <c:extLst>
            <c:ext xmlns:c16="http://schemas.microsoft.com/office/drawing/2014/chart" uri="{C3380CC4-5D6E-409C-BE32-E72D297353CC}">
              <c16:uniqueId val="{00000000-972F-402B-AB68-8AC5DF20E3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972F-402B-AB68-8AC5DF20E3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407.02</c:v>
                </c:pt>
              </c:numCache>
            </c:numRef>
          </c:val>
          <c:extLst>
            <c:ext xmlns:c16="http://schemas.microsoft.com/office/drawing/2014/chart" uri="{C3380CC4-5D6E-409C-BE32-E72D297353CC}">
              <c16:uniqueId val="{00000000-0143-498C-BB0A-42E9FD776D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0143-498C-BB0A-42E9FD776D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B36" sqref="B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宮城県　栗原市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3"/>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85" t="str">
        <f>データ!I6</f>
        <v>法適用</v>
      </c>
      <c r="C8" s="85"/>
      <c r="D8" s="85"/>
      <c r="E8" s="85"/>
      <c r="F8" s="85"/>
      <c r="G8" s="85"/>
      <c r="H8" s="85"/>
      <c r="I8" s="85" t="str">
        <f>データ!J6</f>
        <v>下水道事業</v>
      </c>
      <c r="J8" s="85"/>
      <c r="K8" s="85"/>
      <c r="L8" s="85"/>
      <c r="M8" s="85"/>
      <c r="N8" s="85"/>
      <c r="O8" s="85"/>
      <c r="P8" s="85" t="str">
        <f>データ!K6</f>
        <v>個別排水処理</v>
      </c>
      <c r="Q8" s="85"/>
      <c r="R8" s="85"/>
      <c r="S8" s="85"/>
      <c r="T8" s="85"/>
      <c r="U8" s="85"/>
      <c r="V8" s="85"/>
      <c r="W8" s="85" t="str">
        <f>データ!L6</f>
        <v>L2</v>
      </c>
      <c r="X8" s="85"/>
      <c r="Y8" s="85"/>
      <c r="Z8" s="85"/>
      <c r="AA8" s="85"/>
      <c r="AB8" s="85"/>
      <c r="AC8" s="85"/>
      <c r="AD8" s="86" t="str">
        <f>データ!$M$6</f>
        <v>非設置</v>
      </c>
      <c r="AE8" s="86"/>
      <c r="AF8" s="86"/>
      <c r="AG8" s="86"/>
      <c r="AH8" s="86"/>
      <c r="AI8" s="86"/>
      <c r="AJ8" s="86"/>
      <c r="AK8" s="3"/>
      <c r="AL8" s="82">
        <f>データ!S6</f>
        <v>65811</v>
      </c>
      <c r="AM8" s="82"/>
      <c r="AN8" s="82"/>
      <c r="AO8" s="82"/>
      <c r="AP8" s="82"/>
      <c r="AQ8" s="82"/>
      <c r="AR8" s="82"/>
      <c r="AS8" s="82"/>
      <c r="AT8" s="81">
        <f>データ!T6</f>
        <v>804.97</v>
      </c>
      <c r="AU8" s="81"/>
      <c r="AV8" s="81"/>
      <c r="AW8" s="81"/>
      <c r="AX8" s="81"/>
      <c r="AY8" s="81"/>
      <c r="AZ8" s="81"/>
      <c r="BA8" s="81"/>
      <c r="BB8" s="81">
        <f>データ!U6</f>
        <v>81.760000000000005</v>
      </c>
      <c r="BC8" s="81"/>
      <c r="BD8" s="81"/>
      <c r="BE8" s="81"/>
      <c r="BF8" s="81"/>
      <c r="BG8" s="81"/>
      <c r="BH8" s="81"/>
      <c r="BI8" s="81"/>
      <c r="BJ8" s="3"/>
      <c r="BK8" s="3"/>
      <c r="BL8" s="83" t="s">
        <v>10</v>
      </c>
      <c r="BM8" s="84"/>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78" t="s">
        <v>16</v>
      </c>
      <c r="AE9" s="78"/>
      <c r="AF9" s="78"/>
      <c r="AG9" s="78"/>
      <c r="AH9" s="78"/>
      <c r="AI9" s="78"/>
      <c r="AJ9" s="78"/>
      <c r="AK9" s="3"/>
      <c r="AL9" s="78" t="s">
        <v>17</v>
      </c>
      <c r="AM9" s="78"/>
      <c r="AN9" s="78"/>
      <c r="AO9" s="78"/>
      <c r="AP9" s="78"/>
      <c r="AQ9" s="78"/>
      <c r="AR9" s="78"/>
      <c r="AS9" s="78"/>
      <c r="AT9" s="78" t="s">
        <v>18</v>
      </c>
      <c r="AU9" s="78"/>
      <c r="AV9" s="78"/>
      <c r="AW9" s="78"/>
      <c r="AX9" s="78"/>
      <c r="AY9" s="78"/>
      <c r="AZ9" s="78"/>
      <c r="BA9" s="78"/>
      <c r="BB9" s="78" t="s">
        <v>19</v>
      </c>
      <c r="BC9" s="78"/>
      <c r="BD9" s="78"/>
      <c r="BE9" s="78"/>
      <c r="BF9" s="78"/>
      <c r="BG9" s="78"/>
      <c r="BH9" s="78"/>
      <c r="BI9" s="78"/>
      <c r="BJ9" s="3"/>
      <c r="BK9" s="3"/>
      <c r="BL9" s="79" t="s">
        <v>20</v>
      </c>
      <c r="BM9" s="80"/>
      <c r="BN9" s="10" t="s">
        <v>21</v>
      </c>
      <c r="BO9" s="11"/>
      <c r="BP9" s="11"/>
      <c r="BQ9" s="11"/>
      <c r="BR9" s="11"/>
      <c r="BS9" s="11"/>
      <c r="BT9" s="11"/>
      <c r="BU9" s="11"/>
      <c r="BV9" s="11"/>
      <c r="BW9" s="11"/>
      <c r="BX9" s="11"/>
      <c r="BY9" s="12"/>
    </row>
    <row r="10" spans="1:78" ht="18.75" customHeight="1" x14ac:dyDescent="0.15">
      <c r="A10" s="2"/>
      <c r="B10" s="81" t="str">
        <f>データ!N6</f>
        <v>-</v>
      </c>
      <c r="C10" s="81"/>
      <c r="D10" s="81"/>
      <c r="E10" s="81"/>
      <c r="F10" s="81"/>
      <c r="G10" s="81"/>
      <c r="H10" s="81"/>
      <c r="I10" s="81">
        <f>データ!O6</f>
        <v>16.27</v>
      </c>
      <c r="J10" s="81"/>
      <c r="K10" s="81"/>
      <c r="L10" s="81"/>
      <c r="M10" s="81"/>
      <c r="N10" s="81"/>
      <c r="O10" s="81"/>
      <c r="P10" s="81">
        <f>データ!P6</f>
        <v>0.2</v>
      </c>
      <c r="Q10" s="81"/>
      <c r="R10" s="81"/>
      <c r="S10" s="81"/>
      <c r="T10" s="81"/>
      <c r="U10" s="81"/>
      <c r="V10" s="81"/>
      <c r="W10" s="81">
        <f>データ!Q6</f>
        <v>100</v>
      </c>
      <c r="X10" s="81"/>
      <c r="Y10" s="81"/>
      <c r="Z10" s="81"/>
      <c r="AA10" s="81"/>
      <c r="AB10" s="81"/>
      <c r="AC10" s="81"/>
      <c r="AD10" s="82">
        <f>データ!R6</f>
        <v>4070</v>
      </c>
      <c r="AE10" s="82"/>
      <c r="AF10" s="82"/>
      <c r="AG10" s="82"/>
      <c r="AH10" s="82"/>
      <c r="AI10" s="82"/>
      <c r="AJ10" s="82"/>
      <c r="AK10" s="2"/>
      <c r="AL10" s="82">
        <f>データ!V6</f>
        <v>128</v>
      </c>
      <c r="AM10" s="82"/>
      <c r="AN10" s="82"/>
      <c r="AO10" s="82"/>
      <c r="AP10" s="82"/>
      <c r="AQ10" s="82"/>
      <c r="AR10" s="82"/>
      <c r="AS10" s="82"/>
      <c r="AT10" s="81">
        <f>データ!W6</f>
        <v>0.02</v>
      </c>
      <c r="AU10" s="81"/>
      <c r="AV10" s="81"/>
      <c r="AW10" s="81"/>
      <c r="AX10" s="81"/>
      <c r="AY10" s="81"/>
      <c r="AZ10" s="81"/>
      <c r="BA10" s="81"/>
      <c r="BB10" s="81">
        <f>データ!X6</f>
        <v>6400</v>
      </c>
      <c r="BC10" s="81"/>
      <c r="BD10" s="81"/>
      <c r="BE10" s="81"/>
      <c r="BF10" s="81"/>
      <c r="BG10" s="81"/>
      <c r="BH10" s="81"/>
      <c r="BI10" s="81"/>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6" t="s">
        <v>26</v>
      </c>
      <c r="BM14" s="67"/>
      <c r="BN14" s="67"/>
      <c r="BO14" s="67"/>
      <c r="BP14" s="67"/>
      <c r="BQ14" s="67"/>
      <c r="BR14" s="67"/>
      <c r="BS14" s="67"/>
      <c r="BT14" s="67"/>
      <c r="BU14" s="67"/>
      <c r="BV14" s="67"/>
      <c r="BW14" s="67"/>
      <c r="BX14" s="67"/>
      <c r="BY14" s="67"/>
      <c r="BZ14" s="68"/>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9"/>
      <c r="BM15" s="70"/>
      <c r="BN15" s="70"/>
      <c r="BO15" s="70"/>
      <c r="BP15" s="70"/>
      <c r="BQ15" s="70"/>
      <c r="BR15" s="70"/>
      <c r="BS15" s="70"/>
      <c r="BT15" s="70"/>
      <c r="BU15" s="70"/>
      <c r="BV15" s="70"/>
      <c r="BW15" s="70"/>
      <c r="BX15" s="70"/>
      <c r="BY15" s="70"/>
      <c r="BZ15" s="7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2" t="s">
        <v>115</v>
      </c>
      <c r="BM16" s="73"/>
      <c r="BN16" s="73"/>
      <c r="BO16" s="73"/>
      <c r="BP16" s="73"/>
      <c r="BQ16" s="73"/>
      <c r="BR16" s="73"/>
      <c r="BS16" s="73"/>
      <c r="BT16" s="73"/>
      <c r="BU16" s="73"/>
      <c r="BV16" s="73"/>
      <c r="BW16" s="73"/>
      <c r="BX16" s="73"/>
      <c r="BY16" s="73"/>
      <c r="BZ16" s="7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5"/>
      <c r="BM44" s="76"/>
      <c r="BN44" s="76"/>
      <c r="BO44" s="76"/>
      <c r="BP44" s="76"/>
      <c r="BQ44" s="76"/>
      <c r="BR44" s="76"/>
      <c r="BS44" s="76"/>
      <c r="BT44" s="76"/>
      <c r="BU44" s="76"/>
      <c r="BV44" s="76"/>
      <c r="BW44" s="76"/>
      <c r="BX44" s="76"/>
      <c r="BY44" s="76"/>
      <c r="BZ44" s="7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58"/>
      <c r="BN66" s="58"/>
      <c r="BO66" s="58"/>
      <c r="BP66" s="58"/>
      <c r="BQ66" s="58"/>
      <c r="BR66" s="58"/>
      <c r="BS66" s="58"/>
      <c r="BT66" s="58"/>
      <c r="BU66" s="58"/>
      <c r="BV66" s="58"/>
      <c r="BW66" s="58"/>
      <c r="BX66" s="58"/>
      <c r="BY66" s="58"/>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58"/>
      <c r="BN67" s="58"/>
      <c r="BO67" s="58"/>
      <c r="BP67" s="58"/>
      <c r="BQ67" s="58"/>
      <c r="BR67" s="58"/>
      <c r="BS67" s="58"/>
      <c r="BT67" s="58"/>
      <c r="BU67" s="58"/>
      <c r="BV67" s="58"/>
      <c r="BW67" s="58"/>
      <c r="BX67" s="58"/>
      <c r="BY67" s="58"/>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58"/>
      <c r="BN68" s="58"/>
      <c r="BO68" s="58"/>
      <c r="BP68" s="58"/>
      <c r="BQ68" s="58"/>
      <c r="BR68" s="58"/>
      <c r="BS68" s="58"/>
      <c r="BT68" s="58"/>
      <c r="BU68" s="58"/>
      <c r="BV68" s="58"/>
      <c r="BW68" s="58"/>
      <c r="BX68" s="58"/>
      <c r="BY68" s="58"/>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58"/>
      <c r="BN69" s="58"/>
      <c r="BO69" s="58"/>
      <c r="BP69" s="58"/>
      <c r="BQ69" s="58"/>
      <c r="BR69" s="58"/>
      <c r="BS69" s="58"/>
      <c r="BT69" s="58"/>
      <c r="BU69" s="58"/>
      <c r="BV69" s="58"/>
      <c r="BW69" s="58"/>
      <c r="BX69" s="58"/>
      <c r="BY69" s="58"/>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58"/>
      <c r="BN70" s="58"/>
      <c r="BO70" s="58"/>
      <c r="BP70" s="58"/>
      <c r="BQ70" s="58"/>
      <c r="BR70" s="58"/>
      <c r="BS70" s="58"/>
      <c r="BT70" s="58"/>
      <c r="BU70" s="58"/>
      <c r="BV70" s="58"/>
      <c r="BW70" s="58"/>
      <c r="BX70" s="58"/>
      <c r="BY70" s="58"/>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58"/>
      <c r="BN71" s="58"/>
      <c r="BO71" s="58"/>
      <c r="BP71" s="58"/>
      <c r="BQ71" s="58"/>
      <c r="BR71" s="58"/>
      <c r="BS71" s="58"/>
      <c r="BT71" s="58"/>
      <c r="BU71" s="58"/>
      <c r="BV71" s="58"/>
      <c r="BW71" s="58"/>
      <c r="BX71" s="58"/>
      <c r="BY71" s="58"/>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58"/>
      <c r="BN72" s="58"/>
      <c r="BO72" s="58"/>
      <c r="BP72" s="58"/>
      <c r="BQ72" s="58"/>
      <c r="BR72" s="58"/>
      <c r="BS72" s="58"/>
      <c r="BT72" s="58"/>
      <c r="BU72" s="58"/>
      <c r="BV72" s="58"/>
      <c r="BW72" s="58"/>
      <c r="BX72" s="58"/>
      <c r="BY72" s="58"/>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58"/>
      <c r="BN73" s="58"/>
      <c r="BO73" s="58"/>
      <c r="BP73" s="58"/>
      <c r="BQ73" s="58"/>
      <c r="BR73" s="58"/>
      <c r="BS73" s="58"/>
      <c r="BT73" s="58"/>
      <c r="BU73" s="58"/>
      <c r="BV73" s="58"/>
      <c r="BW73" s="58"/>
      <c r="BX73" s="58"/>
      <c r="BY73" s="58"/>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58"/>
      <c r="BN74" s="58"/>
      <c r="BO74" s="58"/>
      <c r="BP74" s="58"/>
      <c r="BQ74" s="58"/>
      <c r="BR74" s="58"/>
      <c r="BS74" s="58"/>
      <c r="BT74" s="58"/>
      <c r="BU74" s="58"/>
      <c r="BV74" s="58"/>
      <c r="BW74" s="58"/>
      <c r="BX74" s="58"/>
      <c r="BY74" s="58"/>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58"/>
      <c r="BN75" s="58"/>
      <c r="BO75" s="58"/>
      <c r="BP75" s="58"/>
      <c r="BQ75" s="58"/>
      <c r="BR75" s="58"/>
      <c r="BS75" s="58"/>
      <c r="BT75" s="58"/>
      <c r="BU75" s="58"/>
      <c r="BV75" s="58"/>
      <c r="BW75" s="58"/>
      <c r="BX75" s="58"/>
      <c r="BY75" s="58"/>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58"/>
      <c r="BN76" s="58"/>
      <c r="BO76" s="58"/>
      <c r="BP76" s="58"/>
      <c r="BQ76" s="58"/>
      <c r="BR76" s="58"/>
      <c r="BS76" s="58"/>
      <c r="BT76" s="58"/>
      <c r="BU76" s="58"/>
      <c r="BV76" s="58"/>
      <c r="BW76" s="58"/>
      <c r="BX76" s="58"/>
      <c r="BY76" s="58"/>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58"/>
      <c r="BN77" s="58"/>
      <c r="BO77" s="58"/>
      <c r="BP77" s="58"/>
      <c r="BQ77" s="58"/>
      <c r="BR77" s="58"/>
      <c r="BS77" s="58"/>
      <c r="BT77" s="58"/>
      <c r="BU77" s="58"/>
      <c r="BV77" s="58"/>
      <c r="BW77" s="58"/>
      <c r="BX77" s="58"/>
      <c r="BY77" s="58"/>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58"/>
      <c r="BN78" s="58"/>
      <c r="BO78" s="58"/>
      <c r="BP78" s="58"/>
      <c r="BQ78" s="58"/>
      <c r="BR78" s="58"/>
      <c r="BS78" s="58"/>
      <c r="BT78" s="58"/>
      <c r="BU78" s="58"/>
      <c r="BV78" s="58"/>
      <c r="BW78" s="58"/>
      <c r="BX78" s="58"/>
      <c r="BY78" s="58"/>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58"/>
      <c r="BN79" s="58"/>
      <c r="BO79" s="58"/>
      <c r="BP79" s="58"/>
      <c r="BQ79" s="58"/>
      <c r="BR79" s="58"/>
      <c r="BS79" s="58"/>
      <c r="BT79" s="58"/>
      <c r="BU79" s="58"/>
      <c r="BV79" s="58"/>
      <c r="BW79" s="58"/>
      <c r="BX79" s="58"/>
      <c r="BY79" s="58"/>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58"/>
      <c r="BN80" s="58"/>
      <c r="BO80" s="58"/>
      <c r="BP80" s="58"/>
      <c r="BQ80" s="58"/>
      <c r="BR80" s="58"/>
      <c r="BS80" s="58"/>
      <c r="BT80" s="58"/>
      <c r="BU80" s="58"/>
      <c r="BV80" s="58"/>
      <c r="BW80" s="58"/>
      <c r="BX80" s="58"/>
      <c r="BY80" s="58"/>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58"/>
      <c r="BN81" s="58"/>
      <c r="BO81" s="58"/>
      <c r="BP81" s="58"/>
      <c r="BQ81" s="58"/>
      <c r="BR81" s="58"/>
      <c r="BS81" s="58"/>
      <c r="BT81" s="58"/>
      <c r="BU81" s="58"/>
      <c r="BV81" s="58"/>
      <c r="BW81" s="58"/>
      <c r="BX81" s="58"/>
      <c r="BY81" s="58"/>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utNN43OBUReSrtzaO8KqetrWJgBUivbNx/k6duHWyDW4gainoeospNk9FO4QBLFEKzcHvVh8rJrBf0SoKi/TzA==" saltValue="ONbrTX2G2nGD2ElS51mQ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55</v>
      </c>
      <c r="B4" s="30"/>
      <c r="C4" s="30"/>
      <c r="D4" s="30"/>
      <c r="E4" s="30"/>
      <c r="F4" s="30"/>
      <c r="G4" s="30"/>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42137</v>
      </c>
      <c r="D6" s="33">
        <f t="shared" si="3"/>
        <v>46</v>
      </c>
      <c r="E6" s="33">
        <f t="shared" si="3"/>
        <v>18</v>
      </c>
      <c r="F6" s="33">
        <f t="shared" si="3"/>
        <v>1</v>
      </c>
      <c r="G6" s="33">
        <f t="shared" si="3"/>
        <v>0</v>
      </c>
      <c r="H6" s="33" t="str">
        <f t="shared" si="3"/>
        <v>宮城県　栗原市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16.27</v>
      </c>
      <c r="P6" s="34">
        <f t="shared" si="3"/>
        <v>0.2</v>
      </c>
      <c r="Q6" s="34">
        <f t="shared" si="3"/>
        <v>100</v>
      </c>
      <c r="R6" s="34">
        <f t="shared" si="3"/>
        <v>4070</v>
      </c>
      <c r="S6" s="34">
        <f t="shared" si="3"/>
        <v>65811</v>
      </c>
      <c r="T6" s="34">
        <f t="shared" si="3"/>
        <v>804.97</v>
      </c>
      <c r="U6" s="34">
        <f t="shared" si="3"/>
        <v>81.760000000000005</v>
      </c>
      <c r="V6" s="34">
        <f t="shared" si="3"/>
        <v>128</v>
      </c>
      <c r="W6" s="34">
        <f t="shared" si="3"/>
        <v>0.02</v>
      </c>
      <c r="X6" s="34">
        <f t="shared" si="3"/>
        <v>6400</v>
      </c>
      <c r="Y6" s="35" t="str">
        <f>IF(Y7="",NA(),Y7)</f>
        <v>-</v>
      </c>
      <c r="Z6" s="35" t="str">
        <f t="shared" ref="Z6:AH6" si="4">IF(Z7="",NA(),Z7)</f>
        <v>-</v>
      </c>
      <c r="AA6" s="35" t="str">
        <f t="shared" si="4"/>
        <v>-</v>
      </c>
      <c r="AB6" s="35" t="str">
        <f t="shared" si="4"/>
        <v>-</v>
      </c>
      <c r="AC6" s="35">
        <f t="shared" si="4"/>
        <v>105.48</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299.91000000000003</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5">
        <f t="shared" si="7"/>
        <v>258.69</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50.71</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407.02</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49.15</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10.17</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42137</v>
      </c>
      <c r="D7" s="37">
        <v>46</v>
      </c>
      <c r="E7" s="37">
        <v>18</v>
      </c>
      <c r="F7" s="37">
        <v>1</v>
      </c>
      <c r="G7" s="37">
        <v>0</v>
      </c>
      <c r="H7" s="37" t="s">
        <v>96</v>
      </c>
      <c r="I7" s="37" t="s">
        <v>97</v>
      </c>
      <c r="J7" s="37" t="s">
        <v>98</v>
      </c>
      <c r="K7" s="37" t="s">
        <v>99</v>
      </c>
      <c r="L7" s="37" t="s">
        <v>100</v>
      </c>
      <c r="M7" s="37" t="s">
        <v>101</v>
      </c>
      <c r="N7" s="38" t="s">
        <v>102</v>
      </c>
      <c r="O7" s="38">
        <v>16.27</v>
      </c>
      <c r="P7" s="38">
        <v>0.2</v>
      </c>
      <c r="Q7" s="38">
        <v>100</v>
      </c>
      <c r="R7" s="38">
        <v>4070</v>
      </c>
      <c r="S7" s="38">
        <v>65811</v>
      </c>
      <c r="T7" s="38">
        <v>804.97</v>
      </c>
      <c r="U7" s="38">
        <v>81.760000000000005</v>
      </c>
      <c r="V7" s="38">
        <v>128</v>
      </c>
      <c r="W7" s="38">
        <v>0.02</v>
      </c>
      <c r="X7" s="38">
        <v>6400</v>
      </c>
      <c r="Y7" s="38" t="s">
        <v>102</v>
      </c>
      <c r="Z7" s="38" t="s">
        <v>102</v>
      </c>
      <c r="AA7" s="38" t="s">
        <v>102</v>
      </c>
      <c r="AB7" s="38" t="s">
        <v>102</v>
      </c>
      <c r="AC7" s="38">
        <v>105.48</v>
      </c>
      <c r="AD7" s="38" t="s">
        <v>102</v>
      </c>
      <c r="AE7" s="38" t="s">
        <v>102</v>
      </c>
      <c r="AF7" s="38" t="s">
        <v>102</v>
      </c>
      <c r="AG7" s="38" t="s">
        <v>102</v>
      </c>
      <c r="AH7" s="38">
        <v>96.14</v>
      </c>
      <c r="AI7" s="38">
        <v>97.34</v>
      </c>
      <c r="AJ7" s="38" t="s">
        <v>102</v>
      </c>
      <c r="AK7" s="38" t="s">
        <v>102</v>
      </c>
      <c r="AL7" s="38" t="s">
        <v>102</v>
      </c>
      <c r="AM7" s="38" t="s">
        <v>102</v>
      </c>
      <c r="AN7" s="38">
        <v>0</v>
      </c>
      <c r="AO7" s="38" t="s">
        <v>102</v>
      </c>
      <c r="AP7" s="38" t="s">
        <v>102</v>
      </c>
      <c r="AQ7" s="38" t="s">
        <v>102</v>
      </c>
      <c r="AR7" s="38" t="s">
        <v>102</v>
      </c>
      <c r="AS7" s="38">
        <v>237</v>
      </c>
      <c r="AT7" s="38">
        <v>214.44</v>
      </c>
      <c r="AU7" s="38" t="s">
        <v>102</v>
      </c>
      <c r="AV7" s="38" t="s">
        <v>102</v>
      </c>
      <c r="AW7" s="38" t="s">
        <v>102</v>
      </c>
      <c r="AX7" s="38" t="s">
        <v>102</v>
      </c>
      <c r="AY7" s="38">
        <v>299.91000000000003</v>
      </c>
      <c r="AZ7" s="38" t="s">
        <v>102</v>
      </c>
      <c r="BA7" s="38" t="s">
        <v>102</v>
      </c>
      <c r="BB7" s="38" t="s">
        <v>102</v>
      </c>
      <c r="BC7" s="38" t="s">
        <v>102</v>
      </c>
      <c r="BD7" s="38">
        <v>135.35</v>
      </c>
      <c r="BE7" s="38">
        <v>140.88999999999999</v>
      </c>
      <c r="BF7" s="38" t="s">
        <v>102</v>
      </c>
      <c r="BG7" s="38" t="s">
        <v>102</v>
      </c>
      <c r="BH7" s="38" t="s">
        <v>102</v>
      </c>
      <c r="BI7" s="38" t="s">
        <v>102</v>
      </c>
      <c r="BJ7" s="38">
        <v>258.69</v>
      </c>
      <c r="BK7" s="38" t="s">
        <v>102</v>
      </c>
      <c r="BL7" s="38" t="s">
        <v>102</v>
      </c>
      <c r="BM7" s="38" t="s">
        <v>102</v>
      </c>
      <c r="BN7" s="38" t="s">
        <v>102</v>
      </c>
      <c r="BO7" s="38">
        <v>782.91</v>
      </c>
      <c r="BP7" s="38">
        <v>780.89</v>
      </c>
      <c r="BQ7" s="38" t="s">
        <v>102</v>
      </c>
      <c r="BR7" s="38" t="s">
        <v>102</v>
      </c>
      <c r="BS7" s="38" t="s">
        <v>102</v>
      </c>
      <c r="BT7" s="38" t="s">
        <v>102</v>
      </c>
      <c r="BU7" s="38">
        <v>50.71</v>
      </c>
      <c r="BV7" s="38" t="s">
        <v>102</v>
      </c>
      <c r="BW7" s="38" t="s">
        <v>102</v>
      </c>
      <c r="BX7" s="38" t="s">
        <v>102</v>
      </c>
      <c r="BY7" s="38" t="s">
        <v>102</v>
      </c>
      <c r="BZ7" s="38">
        <v>49.38</v>
      </c>
      <c r="CA7" s="38">
        <v>48.58</v>
      </c>
      <c r="CB7" s="38" t="s">
        <v>102</v>
      </c>
      <c r="CC7" s="38" t="s">
        <v>102</v>
      </c>
      <c r="CD7" s="38" t="s">
        <v>102</v>
      </c>
      <c r="CE7" s="38" t="s">
        <v>102</v>
      </c>
      <c r="CF7" s="38">
        <v>407.02</v>
      </c>
      <c r="CG7" s="38" t="s">
        <v>102</v>
      </c>
      <c r="CH7" s="38" t="s">
        <v>102</v>
      </c>
      <c r="CI7" s="38" t="s">
        <v>102</v>
      </c>
      <c r="CJ7" s="38" t="s">
        <v>102</v>
      </c>
      <c r="CK7" s="38">
        <v>316.97000000000003</v>
      </c>
      <c r="CL7" s="38">
        <v>328.08</v>
      </c>
      <c r="CM7" s="38" t="s">
        <v>102</v>
      </c>
      <c r="CN7" s="38" t="s">
        <v>102</v>
      </c>
      <c r="CO7" s="38" t="s">
        <v>102</v>
      </c>
      <c r="CP7" s="38" t="s">
        <v>102</v>
      </c>
      <c r="CQ7" s="38">
        <v>49.15</v>
      </c>
      <c r="CR7" s="38" t="s">
        <v>102</v>
      </c>
      <c r="CS7" s="38" t="s">
        <v>102</v>
      </c>
      <c r="CT7" s="38" t="s">
        <v>102</v>
      </c>
      <c r="CU7" s="38" t="s">
        <v>102</v>
      </c>
      <c r="CV7" s="38">
        <v>46.36</v>
      </c>
      <c r="CW7" s="38">
        <v>46.74</v>
      </c>
      <c r="CX7" s="38" t="s">
        <v>102</v>
      </c>
      <c r="CY7" s="38" t="s">
        <v>102</v>
      </c>
      <c r="CZ7" s="38" t="s">
        <v>102</v>
      </c>
      <c r="DA7" s="38" t="s">
        <v>102</v>
      </c>
      <c r="DB7" s="38">
        <v>100</v>
      </c>
      <c r="DC7" s="38" t="s">
        <v>102</v>
      </c>
      <c r="DD7" s="38" t="s">
        <v>102</v>
      </c>
      <c r="DE7" s="38" t="s">
        <v>102</v>
      </c>
      <c r="DF7" s="38" t="s">
        <v>102</v>
      </c>
      <c r="DG7" s="38">
        <v>83.08</v>
      </c>
      <c r="DH7" s="38">
        <v>81.12</v>
      </c>
      <c r="DI7" s="38" t="s">
        <v>102</v>
      </c>
      <c r="DJ7" s="38" t="s">
        <v>102</v>
      </c>
      <c r="DK7" s="38" t="s">
        <v>102</v>
      </c>
      <c r="DL7" s="38" t="s">
        <v>102</v>
      </c>
      <c r="DM7" s="38">
        <v>10.17</v>
      </c>
      <c r="DN7" s="38" t="s">
        <v>102</v>
      </c>
      <c r="DO7" s="38" t="s">
        <v>102</v>
      </c>
      <c r="DP7" s="38" t="s">
        <v>102</v>
      </c>
      <c r="DQ7" s="38" t="s">
        <v>102</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2022-02-03T04:58:19Z</cp:lastPrinted>
  <dcterms:created xsi:type="dcterms:W3CDTF">2021-12-03T07:40:30Z</dcterms:created>
  <dcterms:modified xsi:type="dcterms:W3CDTF">2022-02-07T01:08:44Z</dcterms:modified>
  <cp:category/>
</cp:coreProperties>
</file>