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1 栗原市★☆\03 修正\"/>
    </mc:Choice>
  </mc:AlternateContent>
  <workbookProtection workbookAlgorithmName="SHA-512" workbookHashValue="NpgIb0bytMYQZoFElB8B7TKuMyKYFhizp8oRMPHepo4DWd9ALAUW/zGn94s/q5bmr1f9ukjdWv6+CIAW7vXkuA==" workbookSaltValue="y6gYwbr1xS56O20Z5d7/IQ=="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G85" i="4"/>
  <c r="AT10" i="4"/>
  <c r="AL10" i="4"/>
  <c r="AD10" i="4"/>
  <c r="W10" i="4"/>
  <c r="B10" i="4"/>
  <c r="AL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<sst xmlns="http://schemas.openxmlformats.org/spreadsheetml/2006/main" count="319" uniqueCount="118">
  <si>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</si>
  <si>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</si>
  <si>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</si>
  <si>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</si>
  <si>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</si>
  <si>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</si>
  <si>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</si>
  <si>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</si>
  <si>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</si>
  <si>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</si>
  <si>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</si>
  <si>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</si>
  <si>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</si>
  <si>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</si>
  <si>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</si>
  <si>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</si>
  <si>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</si>
  <si>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</si>
  <si>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</si>
  <si>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</si>
  <si>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</si>
  <si>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</si>
  <si>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</si>
  <si>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</si>
  <si>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</si>
  <si>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</si>
  <si>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</si>
  <si>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</si>
  <si>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</si>
  <si>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</si>
  <si>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</si>
  <si>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</si>
  <si>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</si>
  <si>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</si>
  <si>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</si>
  <si>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</si>
  <si>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</si>
  <si>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</si>
  <si>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</si>
  <si>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</si>
  <si>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</si>
  <si>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</si>
  <si>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</si>
  <si>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</si>
  <si>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</si>
  <si>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</si>
  <si>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</si>
  <si>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</si>
  <si>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</si>
  <si>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</si>
  <si>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</si>
  <si>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</si>
  <si>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</si>
  <si>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</si>
  <si>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</si>
  <si>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</si>
  <si>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</si>
  <si>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</si>
  <si>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</si>
  <si>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</si>
  <si>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</si>
  <si>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</si>
  <si>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</si>
  <si>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</si>
  <si>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</si>
  <si>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</si>
  <si>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</si>
  <si>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</si>
  <si>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</si>
  <si>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</si>
  <si>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</si>
  <si>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</si>
  <si>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</si>
  <si>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</si>
  <si>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</si>
  <si>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</si>
  <si>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</si>
  <si>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</si>
  <si>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</si>
  <si>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</si>
  <si>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</si>
  <si>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</si>
  <si>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</si>
  <si>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</si>
  <si>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</si>
  <si>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</si>
  <si>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</si>
  <si>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</si>
  <si>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</si>
  <si>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</si>
  <si>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</si>
  <si>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</si>
  <si>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</si>
  <si>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</si>
  <si>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</si>
  <si>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</si>
  <si>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</si>
  <si>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</si>
  <si>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</si>
  <si>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</si>
  <si>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</si>
  <si>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</si>
  <si>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</si>
  <si>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</si>
  <si>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</si>
  <si>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</si>
  <si>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</si>
  <si>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</si>
  <si>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</si>
  <si>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</si>
  <si>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</si>
  <si>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</si>
  <si>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</si>
  <si>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</si>
  <si>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</si>
  <si>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①有形固定資産減価償却率3.23％
償却対象資産の減価償却の指標であり、老朽化の程度は類似団体平均を下回っている。
　特定環境保全公共下水道は、平成10年3月から供用開始し、23年が経過している。老朽化の各指標を参考にしつつも、他団体との比較や数値のに捉われることなく、ストックマネジメント計画に基づき老朽化の実態を把握した上、効果的な対応を図る必要がある。</t>
    <rPh sb="18" eb="20">
      <t>ショウキャク</t>
    </rPh>
    <rPh sb="20" eb="24">
      <t>タイショウシサン</t>
    </rPh>
    <rPh sb="25" eb="29">
      <t>ゲンカショウキャク</t>
    </rPh>
    <rPh sb="30" eb="32">
      <t>シヒョウ</t>
    </rPh>
    <rPh sb="59" eb="61">
      <t>トクテイ</t>
    </rPh>
    <rPh sb="61" eb="63">
      <t>カンキョウ</t>
    </rPh>
    <rPh sb="63" eb="65">
      <t>ホゼン</t>
    </rPh>
    <rPh sb="65" eb="67">
      <t>コウキョウ</t>
    </rPh>
    <rPh sb="67" eb="70">
      <t>ゲスイドウ</t>
    </rPh>
    <rPh sb="126" eb="127">
      <t>トラ</t>
    </rPh>
    <phoneticPr fontId="4"/>
  </si>
  <si>
    <t xml:space="preserve"> 令和2年4月から栗原市は、公営企業法を適用し特別会計から公営企業会計へ移行したため、各項目の指標は前年度と比較し皆増となっている。
①経常収支比率99.76％
経常的収支比率は99.76%であり、水準値を達成できていない。維持管理経費を抑制し、使用料収入を安定的に確保する取り組みが必要である。
③流動比率17.51％
短期的な支払能力を示す値であり、類似団体の平均値を下回っている。これは企業債の償還金が多いためであり、より支払い能力を高めるため経営改善を図っていく必要がある。
④企業債残高対事業規模比率568.08％
下水道使用料に対する企業債残高の大きさは類似団体平均を下回り、規模に見合った借入がなされている。
⑤経費回収率54.49％
回収すべき経費を使用料で賄えておらず、より一層の収入の確保と汚水処理経費の節減に努めることが必要である。
⑥汚水処理原価384.05円
汚水処理に要した1㎥あたり費用は、類似団体と比較し高く、より効率的な汚水処理が必要である。
⑦施設利用率48.72％
類似団体と比較し平均値を上回っている。
⑧水洗化率74.51％
類似団体と比較し平均値を下回っており、更なる水洗化の促進が必要である。</t>
    <rPh sb="1" eb="3">
      <t>レイワ</t>
    </rPh>
    <rPh sb="4" eb="5">
      <t>ネン</t>
    </rPh>
    <rPh sb="9" eb="12">
      <t>クリハラシ</t>
    </rPh>
    <rPh sb="23" eb="27">
      <t>トクベツカイケイ</t>
    </rPh>
    <rPh sb="44" eb="46">
      <t>コウモク</t>
    </rPh>
    <rPh sb="54" eb="56">
      <t>ヒカク</t>
    </rPh>
    <rPh sb="86" eb="88">
      <t>ヒリツ</t>
    </rPh>
    <rPh sb="99" eb="102">
      <t>スイジュンチ</t>
    </rPh>
    <rPh sb="103" eb="105">
      <t>タッセイ</t>
    </rPh>
    <rPh sb="119" eb="121">
      <t>ヨクセイ</t>
    </rPh>
    <rPh sb="123" eb="126">
      <t>シヨウリョウ</t>
    </rPh>
    <rPh sb="126" eb="128">
      <t>シュウニュウ</t>
    </rPh>
    <rPh sb="129" eb="132">
      <t>アンテイテキ</t>
    </rPh>
    <rPh sb="133" eb="135">
      <t>カクホ</t>
    </rPh>
    <rPh sb="137" eb="138">
      <t>ト</t>
    </rPh>
    <rPh sb="139" eb="140">
      <t>ク</t>
    </rPh>
    <rPh sb="142" eb="144">
      <t>ヒツヨウ</t>
    </rPh>
    <rPh sb="290" eb="292">
      <t>シタマワ</t>
    </rPh>
    <rPh sb="346" eb="348">
      <t>イッソウ</t>
    </rPh>
    <rPh sb="349" eb="351">
      <t>シュウニュウ</t>
    </rPh>
    <rPh sb="352" eb="354">
      <t>カクホ</t>
    </rPh>
    <rPh sb="359" eb="361">
      <t>ケイヒ</t>
    </rPh>
    <rPh sb="365" eb="366">
      <t>ツト</t>
    </rPh>
    <rPh sb="371" eb="373">
      <t>ヒツヨウ</t>
    </rPh>
    <rPh sb="391" eb="392">
      <t>エン</t>
    </rPh>
    <rPh sb="440" eb="445">
      <t>シセツリヨウリツ</t>
    </rPh>
    <rPh sb="454" eb="456">
      <t>ダンタイ</t>
    </rPh>
    <rPh sb="457" eb="459">
      <t>ヒカク</t>
    </rPh>
    <rPh sb="460" eb="462">
      <t>ヘイキン</t>
    </rPh>
    <rPh sb="462" eb="463">
      <t>チ</t>
    </rPh>
    <rPh sb="464" eb="466">
      <t>ウワマワ</t>
    </rPh>
    <rPh sb="513" eb="515">
      <t>ヒツヨウ</t>
    </rPh>
    <phoneticPr fontId="4"/>
  </si>
  <si>
    <t>　持続可能な事業の運営を図るため、事業の投資効果を意識した発注及び施工に努め、老朽化する管渠及び処理施設の長寿命化対策に取り組み、今後、老朽化が急速に見込まれる設備機器の更新や刷新をすることで、その機能や性能を維持し、未然の事故防止につなげる。効率的で効果的な事業形態を目指すとともに、収入確保に努め、健全な事業経営につなげていく必要がある。</t>
    <rPh sb="6" eb="8">
      <t>ジギョウ</t>
    </rPh>
    <rPh sb="9" eb="11">
      <t>ウンエイ</t>
    </rPh>
    <rPh sb="12" eb="13">
      <t>ハカ</t>
    </rPh>
    <rPh sb="39" eb="42">
      <t>ロウキュウカ</t>
    </rPh>
    <rPh sb="44" eb="46">
      <t>カンキョ</t>
    </rPh>
    <rPh sb="46" eb="47">
      <t>オヨ</t>
    </rPh>
    <rPh sb="48" eb="52">
      <t>ショリシセツ</t>
    </rPh>
    <rPh sb="114" eb="116">
      <t>ボウシ</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</si>
</sst>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BE-4A41-B5C9-35CBE76E95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78BE-4A41-B5C9-35CBE76E95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48.72</c:v>
                </c:pt>
              </c:numCache>
            </c:numRef>
          </c:val>
          <c:extLst>
            <c:ext xmlns:c16="http://schemas.microsoft.com/office/drawing/2014/chart" uri="{C3380CC4-5D6E-409C-BE32-E72D297353CC}">
              <c16:uniqueId val="{00000000-61AE-471E-A7FE-E9EEB2072D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1AE-471E-A7FE-E9EEB2072D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74.510000000000005</c:v>
                </c:pt>
              </c:numCache>
            </c:numRef>
          </c:val>
          <c:extLst>
            <c:ext xmlns:c16="http://schemas.microsoft.com/office/drawing/2014/chart" uri="{C3380CC4-5D6E-409C-BE32-E72D297353CC}">
              <c16:uniqueId val="{00000000-621F-4BB9-8F96-D5B130CF51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621F-4BB9-8F96-D5B130CF51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99.76</c:v>
                </c:pt>
              </c:numCache>
            </c:numRef>
          </c:val>
          <c:extLst>
            <c:ext xmlns:c16="http://schemas.microsoft.com/office/drawing/2014/chart" uri="{C3380CC4-5D6E-409C-BE32-E72D297353CC}">
              <c16:uniqueId val="{00000000-AA13-4CBF-B1ED-AF926BDAA3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AA13-4CBF-B1ED-AF926BDAA3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3.23</c:v>
                </c:pt>
              </c:numCache>
            </c:numRef>
          </c:val>
          <c:extLst>
            <c:ext xmlns:c16="http://schemas.microsoft.com/office/drawing/2014/chart" uri="{C3380CC4-5D6E-409C-BE32-E72D297353CC}">
              <c16:uniqueId val="{00000000-70BD-4B40-A443-2FCEF143CA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0BD-4B40-A443-2FCEF143CA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DF-4A10-A591-9FBD954E6C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4DF-4A10-A591-9FBD954E6C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24-4D1D-ADC8-658B198E0F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824-4D1D-ADC8-658B198E0F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17.510000000000002</c:v>
                </c:pt>
              </c:numCache>
            </c:numRef>
          </c:val>
          <c:extLst>
            <c:ext xmlns:c16="http://schemas.microsoft.com/office/drawing/2014/chart" uri="{C3380CC4-5D6E-409C-BE32-E72D297353CC}">
              <c16:uniqueId val="{00000000-3558-489F-9747-5FF4B80FF5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3558-489F-9747-5FF4B80FF5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568.08000000000004</c:v>
                </c:pt>
              </c:numCache>
            </c:numRef>
          </c:val>
          <c:extLst>
            <c:ext xmlns:c16="http://schemas.microsoft.com/office/drawing/2014/chart" uri="{C3380CC4-5D6E-409C-BE32-E72D297353CC}">
              <c16:uniqueId val="{00000000-C7E1-448D-B41F-580A60358F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C7E1-448D-B41F-580A60358F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54.49</c:v>
                </c:pt>
              </c:numCache>
            </c:numRef>
          </c:val>
          <c:extLst>
            <c:ext xmlns:c16="http://schemas.microsoft.com/office/drawing/2014/chart" uri="{C3380CC4-5D6E-409C-BE32-E72D297353CC}">
              <c16:uniqueId val="{00000000-15C3-456C-8E1E-3605651606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15C3-456C-8E1E-3605651606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384.05</c:v>
                </c:pt>
              </c:numCache>
            </c:numRef>
          </c:val>
          <c:extLst>
            <c:ext xmlns:c16="http://schemas.microsoft.com/office/drawing/2014/chart" uri="{C3380CC4-5D6E-409C-BE32-E72D297353CC}">
              <c16:uniqueId val="{00000000-FA5B-4A2D-9E4B-B03309126F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FA5B-4A2D-9E4B-B03309126F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栗原市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65811</v>
      </c>
      <c r="AM8" s="81"/>
      <c r="AN8" s="81"/>
      <c r="AO8" s="81"/>
      <c r="AP8" s="81"/>
      <c r="AQ8" s="81"/>
      <c r="AR8" s="81"/>
      <c r="AS8" s="81"/>
      <c r="AT8" s="80">
        <f>データ!T6</f>
        <v>804.97</v>
      </c>
      <c r="AU8" s="80"/>
      <c r="AV8" s="80"/>
      <c r="AW8" s="80"/>
      <c r="AX8" s="80"/>
      <c r="AY8" s="80"/>
      <c r="AZ8" s="80"/>
      <c r="BA8" s="80"/>
      <c r="BB8" s="80">
        <f>データ!U6</f>
        <v>81.760000000000005</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56.96</v>
      </c>
      <c r="J10" s="80"/>
      <c r="K10" s="80"/>
      <c r="L10" s="80"/>
      <c r="M10" s="80"/>
      <c r="N10" s="80"/>
      <c r="O10" s="80"/>
      <c r="P10" s="80">
        <f>データ!P6</f>
        <v>29.77</v>
      </c>
      <c r="Q10" s="80"/>
      <c r="R10" s="80"/>
      <c r="S10" s="80"/>
      <c r="T10" s="80"/>
      <c r="U10" s="80"/>
      <c r="V10" s="80"/>
      <c r="W10" s="80">
        <f>データ!Q6</f>
        <v>92.94</v>
      </c>
      <c r="X10" s="80"/>
      <c r="Y10" s="80"/>
      <c r="Z10" s="80"/>
      <c r="AA10" s="80"/>
      <c r="AB10" s="80"/>
      <c r="AC10" s="80"/>
      <c r="AD10" s="81">
        <f>データ!R6</f>
        <v>4070</v>
      </c>
      <c r="AE10" s="81"/>
      <c r="AF10" s="81"/>
      <c r="AG10" s="81"/>
      <c r="AH10" s="81"/>
      <c r="AI10" s="81"/>
      <c r="AJ10" s="81"/>
      <c r="AK10" s="2"/>
      <c r="AL10" s="81">
        <f>データ!V6</f>
        <v>19477</v>
      </c>
      <c r="AM10" s="81"/>
      <c r="AN10" s="81"/>
      <c r="AO10" s="81"/>
      <c r="AP10" s="81"/>
      <c r="AQ10" s="81"/>
      <c r="AR10" s="81"/>
      <c r="AS10" s="81"/>
      <c r="AT10" s="80">
        <f>データ!W6</f>
        <v>10.41</v>
      </c>
      <c r="AU10" s="80"/>
      <c r="AV10" s="80"/>
      <c r="AW10" s="80"/>
      <c r="AX10" s="80"/>
      <c r="AY10" s="80"/>
      <c r="AZ10" s="80"/>
      <c r="BA10" s="80"/>
      <c r="BB10" s="80">
        <f>データ!X6</f>
        <v>1870.99</v>
      </c>
      <c r="BC10" s="80"/>
      <c r="BD10" s="80"/>
      <c r="BE10" s="80"/>
      <c r="BF10" s="80"/>
      <c r="BG10" s="80"/>
      <c r="BH10" s="80"/>
      <c r="BI10" s="80"/>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If9kbfePpfO1m2gacM33I1Q/rKHntgtp97ve2jXuGMmV8fD159oKg3bppdiaNKLsaStBGWMduqSC6w0/G7FRQ==" saltValue="SQEsYwxoa0qJh338f+xS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42137</v>
      </c>
      <c r="D6" s="33">
        <f t="shared" si="3"/>
        <v>46</v>
      </c>
      <c r="E6" s="33">
        <f t="shared" si="3"/>
        <v>17</v>
      </c>
      <c r="F6" s="33">
        <f t="shared" si="3"/>
        <v>4</v>
      </c>
      <c r="G6" s="33">
        <f t="shared" si="3"/>
        <v>0</v>
      </c>
      <c r="H6" s="33" t="str">
        <f t="shared" si="3"/>
        <v>宮城県　栗原市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56.96</v>
      </c>
      <c r="P6" s="34">
        <f t="shared" si="3"/>
        <v>29.77</v>
      </c>
      <c r="Q6" s="34">
        <f t="shared" si="3"/>
        <v>92.94</v>
      </c>
      <c r="R6" s="34">
        <f t="shared" si="3"/>
        <v>4070</v>
      </c>
      <c r="S6" s="34">
        <f t="shared" si="3"/>
        <v>65811</v>
      </c>
      <c r="T6" s="34">
        <f t="shared" si="3"/>
        <v>804.97</v>
      </c>
      <c r="U6" s="34">
        <f t="shared" si="3"/>
        <v>81.760000000000005</v>
      </c>
      <c r="V6" s="34">
        <f t="shared" si="3"/>
        <v>19477</v>
      </c>
      <c r="W6" s="34">
        <f t="shared" si="3"/>
        <v>10.41</v>
      </c>
      <c r="X6" s="34">
        <f t="shared" si="3"/>
        <v>1870.99</v>
      </c>
      <c r="Y6" s="35" t="str">
        <f>IF(Y7="",NA(),Y7)</f>
        <v>-</v>
      </c>
      <c r="Z6" s="35" t="str">
        <f t="shared" ref="Z6:AH6" si="4">IF(Z7="",NA(),Z7)</f>
        <v>-</v>
      </c>
      <c r="AA6" s="35" t="str">
        <f t="shared" si="4"/>
        <v>-</v>
      </c>
      <c r="AB6" s="35" t="str">
        <f t="shared" si="4"/>
        <v>-</v>
      </c>
      <c r="AC6" s="35">
        <f t="shared" si="4"/>
        <v>99.76</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17.510000000000002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568.08000000000004</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54.49</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384.05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48.72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74.510000000000005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3.23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42137</v>
      </c>
      <c r="D7" s="37">
        <v>46</v>
      </c>
      <c r="E7" s="37">
        <v>17</v>
      </c>
      <c r="F7" s="37">
        <v>4</v>
      </c>
      <c r="G7" s="37">
        <v>0</v>
      </c>
      <c r="H7" s="37" t="s">
        <v>96</v>
      </c>
      <c r="I7" s="37" t="s">
        <v>97</v>
      </c>
      <c r="J7" s="37" t="s">
        <v>98</v>
      </c>
      <c r="K7" s="37" t="s">
        <v>99</v>
      </c>
      <c r="L7" s="37" t="s">
        <v>100</v>
      </c>
      <c r="M7" s="37" t="s">
        <v>101</v>
      </c>
      <c r="N7" s="38" t="s">
        <v>102</v>
      </c>
      <c r="O7" s="38">
        <v>56.96</v>
      </c>
      <c r="P7" s="38">
        <v>29.77</v>
      </c>
      <c r="Q7" s="38">
        <v>92.94</v>
      </c>
      <c r="R7" s="38">
        <v>4070</v>
      </c>
      <c r="S7" s="38">
        <v>65811</v>
      </c>
      <c r="T7" s="38">
        <v>804.97</v>
      </c>
      <c r="U7" s="38">
        <v>81.760000000000005</v>
      </c>
      <c r="V7" s="38">
        <v>19477</v>
      </c>
      <c r="W7" s="38">
        <v>10.41</v>
      </c>
      <c r="X7" s="38">
        <v>1870.99</v>
      </c>
      <c r="Y7" s="38" t="s">
        <v>102</v>
      </c>
      <c r="Z7" s="38" t="s">
        <v>102</v>
      </c>
      <c r="AA7" s="38" t="s">
        <v>102</v>
      </c>
      <c r="AB7" s="38" t="s">
        <v>102</v>
      </c>
      <c r="AC7" s="38">
        <v>99.76</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17.510000000000002</v>
      </c>
      <c r="AZ7" s="38" t="s">
        <v>102</v>
      </c>
      <c r="BA7" s="38" t="s">
        <v>102</v>
      </c>
      <c r="BB7" s="38" t="s">
        <v>102</v>
      </c>
      <c r="BC7" s="38" t="s">
        <v>102</v>
      </c>
      <c r="BD7" s="38">
        <v>44.24</v>
      </c>
      <c r="BE7" s="38">
        <v>45.34</v>
      </c>
      <c r="BF7" s="38" t="s">
        <v>102</v>
      </c>
      <c r="BG7" s="38" t="s">
        <v>102</v>
      </c>
      <c r="BH7" s="38" t="s">
        <v>102</v>
      </c>
      <c r="BI7" s="38" t="s">
        <v>102</v>
      </c>
      <c r="BJ7" s="38">
        <v>568.08000000000004</v>
      </c>
      <c r="BK7" s="38" t="s">
        <v>102</v>
      </c>
      <c r="BL7" s="38" t="s">
        <v>102</v>
      </c>
      <c r="BM7" s="38" t="s">
        <v>102</v>
      </c>
      <c r="BN7" s="38" t="s">
        <v>102</v>
      </c>
      <c r="BO7" s="38">
        <v>1258.43</v>
      </c>
      <c r="BP7" s="38">
        <v>1260.21</v>
      </c>
      <c r="BQ7" s="38" t="s">
        <v>102</v>
      </c>
      <c r="BR7" s="38" t="s">
        <v>102</v>
      </c>
      <c r="BS7" s="38" t="s">
        <v>102</v>
      </c>
      <c r="BT7" s="38" t="s">
        <v>102</v>
      </c>
      <c r="BU7" s="38">
        <v>54.49</v>
      </c>
      <c r="BV7" s="38" t="s">
        <v>102</v>
      </c>
      <c r="BW7" s="38" t="s">
        <v>102</v>
      </c>
      <c r="BX7" s="38" t="s">
        <v>102</v>
      </c>
      <c r="BY7" s="38" t="s">
        <v>102</v>
      </c>
      <c r="BZ7" s="38">
        <v>73.36</v>
      </c>
      <c r="CA7" s="38">
        <v>75.290000000000006</v>
      </c>
      <c r="CB7" s="38" t="s">
        <v>102</v>
      </c>
      <c r="CC7" s="38" t="s">
        <v>102</v>
      </c>
      <c r="CD7" s="38" t="s">
        <v>102</v>
      </c>
      <c r="CE7" s="38" t="s">
        <v>102</v>
      </c>
      <c r="CF7" s="38">
        <v>384.05</v>
      </c>
      <c r="CG7" s="38" t="s">
        <v>102</v>
      </c>
      <c r="CH7" s="38" t="s">
        <v>102</v>
      </c>
      <c r="CI7" s="38" t="s">
        <v>102</v>
      </c>
      <c r="CJ7" s="38" t="s">
        <v>102</v>
      </c>
      <c r="CK7" s="38">
        <v>224.88</v>
      </c>
      <c r="CL7" s="38">
        <v>215.41</v>
      </c>
      <c r="CM7" s="38" t="s">
        <v>102</v>
      </c>
      <c r="CN7" s="38" t="s">
        <v>102</v>
      </c>
      <c r="CO7" s="38" t="s">
        <v>102</v>
      </c>
      <c r="CP7" s="38" t="s">
        <v>102</v>
      </c>
      <c r="CQ7" s="38">
        <v>48.72</v>
      </c>
      <c r="CR7" s="38" t="s">
        <v>102</v>
      </c>
      <c r="CS7" s="38" t="s">
        <v>102</v>
      </c>
      <c r="CT7" s="38" t="s">
        <v>102</v>
      </c>
      <c r="CU7" s="38" t="s">
        <v>102</v>
      </c>
      <c r="CV7" s="38">
        <v>42.4</v>
      </c>
      <c r="CW7" s="38">
        <v>42.9</v>
      </c>
      <c r="CX7" s="38" t="s">
        <v>102</v>
      </c>
      <c r="CY7" s="38" t="s">
        <v>102</v>
      </c>
      <c r="CZ7" s="38" t="s">
        <v>102</v>
      </c>
      <c r="DA7" s="38" t="s">
        <v>102</v>
      </c>
      <c r="DB7" s="38">
        <v>74.510000000000005</v>
      </c>
      <c r="DC7" s="38" t="s">
        <v>102</v>
      </c>
      <c r="DD7" s="38" t="s">
        <v>102</v>
      </c>
      <c r="DE7" s="38" t="s">
        <v>102</v>
      </c>
      <c r="DF7" s="38" t="s">
        <v>102</v>
      </c>
      <c r="DG7" s="38">
        <v>84.19</v>
      </c>
      <c r="DH7" s="38">
        <v>84.75</v>
      </c>
      <c r="DI7" s="38" t="s">
        <v>102</v>
      </c>
      <c r="DJ7" s="38" t="s">
        <v>102</v>
      </c>
      <c r="DK7" s="38" t="s">
        <v>102</v>
      </c>
      <c r="DL7" s="38" t="s">
        <v>102</v>
      </c>
      <c r="DM7" s="38">
        <v>3.23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2022-02-07T08:05:01Z</cp:lastPrinted>
  <dcterms:created xsi:type="dcterms:W3CDTF">2021-12-03T07:21:46Z</dcterms:created>
  <dcterms:modified xsi:type="dcterms:W3CDTF">2022-02-07T08:05:03Z</dcterms:modified>
  <cp:category/>
</cp:coreProperties>
</file>