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ilesv01\385医療局\020医療管理課\1600医療局\001庶務\002照会・回答\000001庁内照会・回答\R3\01_病院分\R04.01.11_ 【財政課】（県市町村課）公営企業に係る経営比較分析表（令和２年度決算）の分析等について(依頼）\04_県へ回答\"/>
    </mc:Choice>
  </mc:AlternateContent>
  <xr:revisionPtr revIDLastSave="0" documentId="13_ncr:1_{33B3D94F-4578-412E-83BC-B0D46657E319}" xr6:coauthVersionLast="47" xr6:coauthVersionMax="47" xr10:uidLastSave="{00000000-0000-0000-0000-000000000000}"/>
  <workbookProtection workbookAlgorithmName="SHA-512" workbookHashValue="Th6a74VHBxv/+qDU6Kn4alfelKiwzn4ZujiCOMQM3IXo5cc9pJT7vfDBfbrqkq+geUMwqwFLCf8FO0eBUbLHLw==" workbookSaltValue="Au/VKYfSiOyWu5AXynoL4w==" workbookSpinCount="100000" lockStructure="1"/>
  <bookViews>
    <workbookView xWindow="2868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IZ54" i="4" l="1"/>
  <c r="IZ32" i="4"/>
  <c r="BX32" i="4"/>
  <c r="HM78" i="4"/>
  <c r="FL54" i="4"/>
  <c r="FL32" i="4"/>
  <c r="CS78" i="4"/>
  <c r="BX54" i="4"/>
  <c r="MN54" i="4"/>
  <c r="MN32" i="4"/>
  <c r="MH78" i="4"/>
  <c r="C11" i="5"/>
  <c r="D11" i="5"/>
  <c r="E11" i="5"/>
  <c r="B11" i="5"/>
  <c r="DS32" i="4" l="1"/>
  <c r="AN78" i="4"/>
  <c r="AE54" i="4"/>
  <c r="AE32" i="4"/>
  <c r="KU54" i="4"/>
  <c r="KU32" i="4"/>
  <c r="KC78" i="4"/>
  <c r="HG54" i="4"/>
  <c r="HG32" i="4"/>
  <c r="FH78" i="4"/>
  <c r="DS54" i="4"/>
  <c r="LO78" i="4"/>
  <c r="IK54" i="4"/>
  <c r="IK32" i="4"/>
  <c r="GT78" i="4"/>
  <c r="EW54" i="4"/>
  <c r="EW32" i="4"/>
  <c r="BZ78" i="4"/>
  <c r="BI54" i="4"/>
  <c r="BI32" i="4"/>
  <c r="LY54" i="4"/>
  <c r="LY32" i="4"/>
  <c r="JJ78" i="4"/>
  <c r="EO78" i="4"/>
  <c r="DD54" i="4"/>
  <c r="DD32" i="4"/>
  <c r="U78" i="4"/>
  <c r="P54" i="4"/>
  <c r="KF54" i="4"/>
  <c r="KF32" i="4"/>
  <c r="GR54" i="4"/>
  <c r="GR32" i="4"/>
  <c r="P32" i="4"/>
  <c r="AT54" i="4"/>
  <c r="LJ54" i="4"/>
  <c r="LJ32" i="4"/>
  <c r="HV32" i="4"/>
  <c r="KV78" i="4"/>
  <c r="HV54" i="4"/>
  <c r="GA78" i="4"/>
  <c r="EH54" i="4"/>
  <c r="EH32" i="4"/>
  <c r="BG78" i="4"/>
  <c r="AT32" i="4"/>
</calcChain>
</file>

<file path=xl/sharedStrings.xml><?xml version="1.0" encoding="utf-8"?>
<sst xmlns="http://schemas.openxmlformats.org/spreadsheetml/2006/main" count="324" uniqueCount="177">
  <si>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</si>
  <si>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</si>
  <si>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</si>
  <si>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</si>
  <si>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</si>
  <si>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</si>
  <si>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</si>
  <si>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</si>
  <si>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</si>
  <si>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</si>
  <si>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</si>
  <si>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</si>
  <si>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</si>
  <si>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</si>
  <si>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</si>
  <si>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</si>
  <si>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</si>
  <si>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</si>
  <si>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</si>
  <si>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</si>
  <si>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</si>
  <si>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</si>
  <si>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</si>
  <si>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</si>
  <si>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</si>
  <si>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</si>
  <si>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</si>
  <si>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</si>
  <si>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</si>
  <si>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</si>
  <si>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</si>
  <si>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</si>
  <si>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</si>
  <si>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</si>
  <si>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</si>
  <si>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</si>
  <si>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</si>
  <si>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</si>
  <si>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</si>
  <si>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</si>
  <si>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</si>
  <si>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</si>
  <si>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</si>
  <si>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</si>
  <si>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</si>
  <si>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</si>
  <si>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</si>
  <si>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</si>
  <si>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</si>
  <si>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</si>
  <si>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</si>
  <si>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</si>
  <si>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</si>
  <si>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</si>
  <si>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</si>
  <si>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</si>
  <si>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</si>
  <si>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</si>
  <si>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</si>
  <si>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</si>
  <si>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</si>
  <si>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</si>
  <si>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</si>
  <si>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</si>
  <si>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</si>
  <si>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</si>
  <si>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</si>
  <si>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</si>
  <si>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</si>
  <si>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</si>
  <si>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</si>
  <si>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</si>
  <si>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</si>
  <si>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</si>
  <si>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</si>
  <si>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</si>
  <si>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</si>
  <si>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</si>
  <si>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</si>
  <si>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</si>
  <si>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</si>
  <si>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</si>
  <si>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</si>
  <si>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</si>
  <si>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</si>
  <si>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</si>
  <si>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</si>
  <si>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</si>
  <si>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</si>
  <si>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</si>
  <si>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</si>
  <si>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</si>
  <si>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</si>
  <si>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</si>
  <si>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</si>
  <si>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</si>
  <si>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</si>
  <si>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</si>
  <si>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</si>
  <si>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</si>
  <si>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</si>
  <si>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</si>
  <si>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</si>
  <si>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</si>
  <si>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</si>
  <si>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</si>
  <si>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</si>
  <si>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</si>
  <si>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</si>
  <si>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</si>
  <si>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</si>
  <si>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</si>
  <si>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</si>
  <si>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</si>
  <si>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</si>
  <si>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</si>
  <si>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</si>
  <si>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</si>
  <si>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</si>
  <si>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</si>
  <si>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</si>
  <si>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</si>
  <si>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</si>
  <si>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</si>
  <si>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</si>
  <si>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</si>
  <si>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</si>
  <si>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</si>
  <si>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</si>
  <si>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</si>
  <si>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</si>
  <si>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</si>
  <si>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</si>
  <si>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</si>
  <si>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</si>
  <si>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</si>
  <si>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</si>
  <si>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</si>
  <si>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</si>
  <si>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</si>
  <si>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</si>
  <si>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</si>
  <si>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</si>
  <si>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</si>
  <si>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</si>
  <si>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</si>
  <si>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</si>
  <si>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</si>
  <si>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</si>
  <si>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</si>
  <si>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</si>
  <si>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</si>
  <si>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</si>
  <si>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</si>
  <si>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</si>
  <si>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</si>
  <si>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</si>
  <si>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栗原市立若柳病院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</si>
  <si>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</si>
  <si>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</si>
  <si>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</si>
  <si>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</si>
  <si>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</si>
  <si>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</si>
  <si>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</si>
  <si>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</si>
  <si>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</si>
  <si>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</si>
  <si>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</si>
  <si>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</si>
  <si>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</si>
  <si>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</si>
  <si>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</si>
  <si>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生活医療圏」の中での医療の提供、そのための「地域密着型慢性期医療」の基幹病院として、また、在宅医療・訪問看護・介護支援の拠点として、中核病院・地域診療所等との連携を図りながら、初期診療における総合的な判断と診療を行い、救急については一時救急はもとより、可能な限りの二次救急を行っている。</t>
    <phoneticPr fontId="5"/>
  </si>
  <si>
    <t>　経常収支比率はH28に100％を超えたが、今年度は内科常勤医師の前年度末の死亡退職による影響が大きく88.8％と平均を下回る結果となっている。
　医業収支比率についても同様な傾向となっている。
　病床利用率はH29までは70％以上で平均値を上回っていたが、今年度は外科医師の体調不良による休診の影響等により患者数が減少した。
　入院・外来とも更なる診療報酬確保へ向けて、施設基準の見直し等を行っていく必要がある。
　職員給与費対医業収益比率は76.8％と平均を超えている。　　
　材料費対医業収益比率は５年連続で平均値を下回っているものの、今後も引き続き材料費の抑制を図る必要がある。</t>
    <rPh sb="33" eb="36">
      <t>ゼンネンド</t>
    </rPh>
    <rPh sb="36" eb="37">
      <t>マツ</t>
    </rPh>
    <phoneticPr fontId="5"/>
  </si>
  <si>
    <t xml:space="preserve">  開院から16年目となり、長期的に使用している医療機器の更新は年々増加傾向にあり、R2,1から電子カルテを導入し、その他経費削減のため機器購入を先送りしているものもあることから、それらの計画的な更新はもとより、電子カルテ導入とともに連携する部門システム更新等の必要がある。
　施設設備についても空調設備の修繕をはじめ経年劣化による設備修繕が増加傾向にあることから計画修繕が必要となっている。</t>
    <phoneticPr fontId="5"/>
  </si>
  <si>
    <r>
      <t>　R2.2に常勤医師の死亡退職により前年度末に引き続き常勤医師４名体制と厳しい経営となった。
　入院延べ患者数は前年度比4,101人減少となり病床利用率は前年度より9</t>
    </r>
    <r>
      <rPr>
        <sz val="10"/>
        <rFont val="ＭＳ ゴシック"/>
        <family val="3"/>
        <charset val="128"/>
      </rPr>
      <t>.2％減</t>
    </r>
    <r>
      <rPr>
        <sz val="10"/>
        <color theme="1"/>
        <rFont val="ＭＳ ゴシック"/>
        <family val="3"/>
        <charset val="128"/>
      </rPr>
      <t>の56.6％となった。外来患者数は前年度比7,216人の減で、１日平均患者数では入院が▲11.0人減少、外来は▲31.8人減少した。
　そのような中、R2.1からはじまった新型コロナウイルス感染症対策を充実させ引き続き警戒をしていき、通常医療を確保する。
　今後においては、電子カルテ及び医療クラークの充実などを進めることにより業務の見直しを推進し、引き続き医師の負担軽減を図りつつ在宅医療・介護支援機能の充実を目指す。</t>
    </r>
    <rPh sb="18" eb="21">
      <t>ゼンネンド</t>
    </rPh>
    <rPh sb="21" eb="22">
      <t>マツ</t>
    </rPh>
    <rPh sb="23" eb="24">
      <t>ヒ</t>
    </rPh>
    <rPh sb="25" eb="26">
      <t>ツヅ</t>
    </rPh>
    <rPh sb="66" eb="67">
      <t>ゲン</t>
    </rPh>
    <rPh sb="67" eb="68">
      <t>ショウ</t>
    </rPh>
    <rPh sb="136" eb="137">
      <t>ゲン</t>
    </rPh>
    <rPh sb="137" eb="138">
      <t>ショウ</t>
    </rPh>
    <rPh sb="188" eb="190">
      <t>ジュウジツ</t>
    </rPh>
    <rPh sb="192" eb="193">
      <t>ヒ</t>
    </rPh>
    <rPh sb="293" eb="294">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</si>
</sst>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77.5</c:v>
                </c:pt>
                <c:pt idx="1">
                  <c:v>73.3</c:v>
                </c:pt>
                <c:pt idx="2">
                  <c:v>64.400000000000006</c:v>
                </c:pt>
                <c:pt idx="3">
                  <c:v>65.8</c:v>
                </c:pt>
                <c:pt idx="4">
                  <c:v>56.6</c:v>
                </c:pt>
              </c:numCache>
            </c:numRef>
          </c:val>
          <c:extLst>
            <c:ext xmlns:c16="http://schemas.microsoft.com/office/drawing/2014/chart" uri="{C3380CC4-5D6E-409C-BE32-E72D297353CC}">
              <c16:uniqueId val="{00000000-77AA-4D83-9CED-89C611D0BF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7AA-4D83-9CED-89C611D0BF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9717</c:v>
                </c:pt>
                <c:pt idx="1">
                  <c:v>9830</c:v>
                </c:pt>
                <c:pt idx="2">
                  <c:v>10927</c:v>
                </c:pt>
                <c:pt idx="3">
                  <c:v>11306</c:v>
                </c:pt>
                <c:pt idx="4">
                  <c:v>13020</c:v>
                </c:pt>
              </c:numCache>
            </c:numRef>
          </c:val>
          <c:extLst>
            <c:ext xmlns:c16="http://schemas.microsoft.com/office/drawing/2014/chart" uri="{C3380CC4-5D6E-409C-BE32-E72D297353CC}">
              <c16:uniqueId val="{00000000-CD14-48D0-BE75-4F765BC42D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D14-48D0-BE75-4F765BC42D4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27847</c:v>
                </c:pt>
                <c:pt idx="1">
                  <c:v>27861</c:v>
                </c:pt>
                <c:pt idx="2">
                  <c:v>27633</c:v>
                </c:pt>
                <c:pt idx="3">
                  <c:v>26536</c:v>
                </c:pt>
                <c:pt idx="4">
                  <c:v>29664</c:v>
                </c:pt>
              </c:numCache>
            </c:numRef>
          </c:val>
          <c:extLst>
            <c:ext xmlns:c16="http://schemas.microsoft.com/office/drawing/2014/chart" uri="{C3380CC4-5D6E-409C-BE32-E72D297353CC}">
              <c16:uniqueId val="{00000000-81A5-446B-A093-CEAA9B1FEA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81A5-446B-A093-CEAA9B1FEA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24.5</c:v>
                </c:pt>
                <c:pt idx="1">
                  <c:v>28</c:v>
                </c:pt>
                <c:pt idx="2">
                  <c:v>42.5</c:v>
                </c:pt>
                <c:pt idx="3">
                  <c:v>62.1</c:v>
                </c:pt>
                <c:pt idx="4">
                  <c:v>78.7</c:v>
                </c:pt>
              </c:numCache>
            </c:numRef>
          </c:val>
          <c:extLst>
            <c:ext xmlns:c16="http://schemas.microsoft.com/office/drawing/2014/chart" uri="{C3380CC4-5D6E-409C-BE32-E72D297353CC}">
              <c16:uniqueId val="{00000000-72EE-400C-A2F2-7EB80B1FEF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72EE-400C-A2F2-7EB80B1FEF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92.9</c:v>
                </c:pt>
                <c:pt idx="1">
                  <c:v>87.9</c:v>
                </c:pt>
                <c:pt idx="2">
                  <c:v>80.599999999999994</c:v>
                </c:pt>
                <c:pt idx="3">
                  <c:v>77.5</c:v>
                </c:pt>
                <c:pt idx="4">
                  <c:v>73.3</c:v>
                </c:pt>
              </c:numCache>
            </c:numRef>
          </c:val>
          <c:extLst>
            <c:ext xmlns:c16="http://schemas.microsoft.com/office/drawing/2014/chart" uri="{C3380CC4-5D6E-409C-BE32-E72D297353CC}">
              <c16:uniqueId val="{00000000-90EC-4D46-ADE8-4C31C01595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90EC-4D46-ADE8-4C31C01595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103.6</c:v>
                </c:pt>
                <c:pt idx="1">
                  <c:v>98</c:v>
                </c:pt>
                <c:pt idx="2">
                  <c:v>90.8</c:v>
                </c:pt>
                <c:pt idx="3">
                  <c:v>86.3</c:v>
                </c:pt>
                <c:pt idx="4">
                  <c:v>88.8</c:v>
                </c:pt>
              </c:numCache>
            </c:numRef>
          </c:val>
          <c:extLst>
            <c:ext xmlns:c16="http://schemas.microsoft.com/office/drawing/2014/chart" uri="{C3380CC4-5D6E-409C-BE32-E72D297353CC}">
              <c16:uniqueId val="{00000000-E571-4D2F-AF30-ABA4E4DE45B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E571-4D2F-AF30-ABA4E4DE45B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38.299999999999997</c:v>
                </c:pt>
                <c:pt idx="1">
                  <c:v>40.6</c:v>
                </c:pt>
                <c:pt idx="2">
                  <c:v>42.5</c:v>
                </c:pt>
                <c:pt idx="3">
                  <c:v>40.299999999999997</c:v>
                </c:pt>
                <c:pt idx="4">
                  <c:v>41.9</c:v>
                </c:pt>
              </c:numCache>
            </c:numRef>
          </c:val>
          <c:extLst>
            <c:ext xmlns:c16="http://schemas.microsoft.com/office/drawing/2014/chart" uri="{C3380CC4-5D6E-409C-BE32-E72D297353CC}">
              <c16:uniqueId val="{00000000-ED92-47F3-AA27-B978232690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ED92-47F3-AA27-B978232690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76.2</c:v>
                </c:pt>
                <c:pt idx="1">
                  <c:v>77.599999999999994</c:v>
                </c:pt>
                <c:pt idx="2">
                  <c:v>78.8</c:v>
                </c:pt>
                <c:pt idx="3">
                  <c:v>57.1</c:v>
                </c:pt>
                <c:pt idx="4">
                  <c:v>58.5</c:v>
                </c:pt>
              </c:numCache>
            </c:numRef>
          </c:val>
          <c:extLst>
            <c:ext xmlns:c16="http://schemas.microsoft.com/office/drawing/2014/chart" uri="{C3380CC4-5D6E-409C-BE32-E72D297353CC}">
              <c16:uniqueId val="{00000000-2E99-40B7-88C0-202CE05AFF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E99-40B7-88C0-202CE05AFF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34183158</c:v>
                </c:pt>
                <c:pt idx="1">
                  <c:v>34300167</c:v>
                </c:pt>
                <c:pt idx="2">
                  <c:v>34252675</c:v>
                </c:pt>
                <c:pt idx="3">
                  <c:v>34815558</c:v>
                </c:pt>
                <c:pt idx="4">
                  <c:v>34616833</c:v>
                </c:pt>
              </c:numCache>
            </c:numRef>
          </c:val>
          <c:extLst>
            <c:ext xmlns:c16="http://schemas.microsoft.com/office/drawing/2014/chart" uri="{C3380CC4-5D6E-409C-BE32-E72D297353CC}">
              <c16:uniqueId val="{00000000-5AF2-4651-BD97-E0D6C1485A2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5AF2-4651-BD97-E0D6C1485A2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12.8</c:v>
                </c:pt>
                <c:pt idx="1">
                  <c:v>12.6</c:v>
                </c:pt>
                <c:pt idx="2">
                  <c:v>14.5</c:v>
                </c:pt>
                <c:pt idx="3">
                  <c:v>13.6</c:v>
                </c:pt>
                <c:pt idx="4">
                  <c:v>14.1</c:v>
                </c:pt>
              </c:numCache>
            </c:numRef>
          </c:val>
          <c:extLst>
            <c:ext xmlns:c16="http://schemas.microsoft.com/office/drawing/2014/chart" uri="{C3380CC4-5D6E-409C-BE32-E72D297353CC}">
              <c16:uniqueId val="{00000000-EAD8-4A49-B0DE-1743957C70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EAD8-4A49-B0DE-1743957C70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54.6</c:v>
                </c:pt>
                <c:pt idx="1">
                  <c:v>58.3</c:v>
                </c:pt>
                <c:pt idx="2">
                  <c:v>61.1</c:v>
                </c:pt>
                <c:pt idx="3">
                  <c:v>65.099999999999994</c:v>
                </c:pt>
                <c:pt idx="4">
                  <c:v>76.8</c:v>
                </c:pt>
              </c:numCache>
            </c:numRef>
          </c:val>
          <c:extLst>
            <c:ext xmlns:c16="http://schemas.microsoft.com/office/drawing/2014/chart" uri="{C3380CC4-5D6E-409C-BE32-E72D297353CC}">
              <c16:uniqueId val="{00000000-FF52-4B46-BC54-4831F2CAC0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FF52-4B46-BC54-4831F2CAC0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Q22" zoomScale="85" zoomScaleNormal="85" zoomScaleSheetLayoutView="70" workbookViewId="0">
      <selection activeCell="OA37" sqref="OA3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7" t="str">
        <f>データ!H6</f>
        <v>宮城県栗原市　栗原市立若柳病院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6" t="s">
        <v>9</v>
      </c>
      <c r="NK7" s="7"/>
      <c r="NL7" s="7"/>
      <c r="NM7" s="7"/>
      <c r="NN7" s="7"/>
      <c r="NO7" s="7"/>
      <c r="NP7" s="7"/>
      <c r="NQ7" s="7"/>
      <c r="NR7" s="7"/>
      <c r="NS7" s="7"/>
      <c r="NT7" s="7"/>
      <c r="NU7" s="7"/>
      <c r="NV7" s="7"/>
      <c r="NW7" s="8"/>
      <c r="NX7" s="3"/>
    </row>
    <row r="8" spans="1:388" ht="18.75" customHeight="1" x14ac:dyDescent="0.2">
      <c r="A8" s="2"/>
      <c r="B8" s="134" t="str">
        <f>データ!K6</f>
        <v>条例全部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6"/>
      <c r="AU8" s="134" t="str">
        <f>データ!L6</f>
        <v>病院事業</v>
      </c>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6"/>
      <c r="CN8" s="134" t="str">
        <f>データ!M6</f>
        <v>一般病院</v>
      </c>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6"/>
      <c r="EG8" s="134" t="str">
        <f>データ!N6</f>
        <v>100床以上～200床未満</v>
      </c>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6"/>
      <c r="FZ8" s="134" t="str">
        <f>データ!O7</f>
        <v>学術・研究機関出身</v>
      </c>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6"/>
      <c r="ID8" s="123">
        <f>データ!Z6</f>
        <v>90</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f>データ!AA6</f>
        <v>30</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t="str">
        <f>データ!AB6</f>
        <v>-</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3"/>
      <c r="NJ8" s="142" t="s">
        <v>10</v>
      </c>
      <c r="NK8" s="143"/>
      <c r="NL8" s="9" t="s">
        <v>11</v>
      </c>
      <c r="NM8" s="10"/>
      <c r="NN8" s="10"/>
      <c r="NO8" s="10"/>
      <c r="NP8" s="10"/>
      <c r="NQ8" s="10"/>
      <c r="NR8" s="10"/>
      <c r="NS8" s="10"/>
      <c r="NT8" s="10"/>
      <c r="NU8" s="10"/>
      <c r="NV8" s="10"/>
      <c r="NW8" s="11"/>
      <c r="NX8" s="3"/>
    </row>
    <row r="9" spans="1:388" ht="18.75" customHeight="1" x14ac:dyDescent="0.2">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4" t="s">
        <v>20</v>
      </c>
      <c r="NK9" s="145"/>
      <c r="NL9" s="12" t="s">
        <v>21</v>
      </c>
      <c r="NM9" s="13"/>
      <c r="NN9" s="13"/>
      <c r="NO9" s="13"/>
      <c r="NP9" s="13"/>
      <c r="NQ9" s="13"/>
      <c r="NR9" s="13"/>
      <c r="NS9" s="13"/>
      <c r="NT9" s="13"/>
      <c r="NU9" s="14"/>
      <c r="NV9" s="14"/>
      <c r="NW9" s="15"/>
      <c r="NX9" s="3"/>
    </row>
    <row r="10" spans="1:388" ht="18.75" customHeight="1" x14ac:dyDescent="0.2">
      <c r="A10" s="2"/>
      <c r="B10" s="134" t="str">
        <f>データ!P6</f>
        <v>直営</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c r="AU10" s="123">
        <f>データ!Q6</f>
        <v>6</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34" t="str">
        <f>データ!R6</f>
        <v>-</v>
      </c>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6"/>
      <c r="EG10" s="134" t="str">
        <f>データ!S6</f>
        <v>ド 訓</v>
      </c>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6"/>
      <c r="FZ10" s="134" t="str">
        <f>データ!T6</f>
        <v>救</v>
      </c>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6"/>
      <c r="ID10" s="123" t="str">
        <f>データ!AC6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t="str">
        <f>データ!AD6</f>
        <v>-</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データ!AE6</f>
        <v>120</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2"/>
      <c r="NJ10" s="140" t="s">
        <v>22</v>
      </c>
      <c r="NK10" s="141"/>
      <c r="NL10" s="16" t="s">
        <v>23</v>
      </c>
      <c r="NM10" s="17"/>
      <c r="NN10" s="17"/>
      <c r="NO10" s="17"/>
      <c r="NP10" s="17"/>
      <c r="NQ10" s="17"/>
      <c r="NR10" s="17"/>
      <c r="NS10" s="17"/>
      <c r="NT10" s="17"/>
      <c r="NU10" s="17"/>
      <c r="NV10" s="17"/>
      <c r="NW10" s="18"/>
      <c r="NX10" s="3"/>
    </row>
    <row r="11" spans="1:388" ht="18.75" customHeight="1" x14ac:dyDescent="0.2">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FZ11" s="137" t="s">
        <v>28</v>
      </c>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9"/>
      <c r="ID11" s="137" t="s">
        <v>29</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30</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31</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19"/>
      <c r="NJ11" s="3"/>
      <c r="NK11" s="3"/>
      <c r="NL11" s="3"/>
      <c r="NM11" s="3"/>
      <c r="NN11" s="3"/>
      <c r="NO11" s="3"/>
      <c r="NP11" s="3"/>
      <c r="NQ11" s="3"/>
      <c r="NR11" s="3"/>
      <c r="NS11" s="3"/>
      <c r="NT11" s="3"/>
      <c r="NU11" s="3"/>
      <c r="NV11" s="3"/>
      <c r="NW11" s="3"/>
      <c r="NX11" s="3"/>
    </row>
    <row r="12" spans="1:388" ht="18.75" customHeight="1" x14ac:dyDescent="0.2">
      <c r="A12" s="2"/>
      <c r="B12" s="123">
        <f>データ!U6</f>
        <v>65811</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8581</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34" t="str">
        <f>データ!W6</f>
        <v>第２種該当</v>
      </c>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6"/>
      <c r="EG12" s="134" t="str">
        <f>データ!X6</f>
        <v>-</v>
      </c>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6"/>
      <c r="FZ12" s="134" t="str">
        <f>データ!Y6</f>
        <v>１０：１</v>
      </c>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6"/>
      <c r="ID12" s="123">
        <f>データ!AF6</f>
        <v>72</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f>データ!AG6</f>
        <v>27</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データ!AH6</f>
        <v>99</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19"/>
      <c r="NJ12" s="3"/>
      <c r="NK12" s="3"/>
      <c r="NL12" s="3"/>
      <c r="NM12" s="3"/>
      <c r="NN12" s="3"/>
      <c r="NO12" s="3"/>
      <c r="NP12" s="3"/>
      <c r="NQ12" s="3"/>
      <c r="NR12" s="3"/>
      <c r="NS12" s="3"/>
      <c r="NT12" s="3"/>
      <c r="NU12" s="3"/>
      <c r="NV12" s="3"/>
      <c r="NW12" s="3"/>
      <c r="NX12" s="3"/>
    </row>
    <row r="13" spans="1:388" ht="17.25" customHeight="1" x14ac:dyDescent="0.2">
      <c r="A13" s="2"/>
      <c r="B13" s="126" t="s">
        <v>32</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9"/>
      <c r="NJ13" s="20"/>
      <c r="NK13" s="20"/>
      <c r="NL13" s="20"/>
      <c r="NM13" s="20"/>
      <c r="NN13" s="20"/>
      <c r="NO13" s="20"/>
      <c r="NP13" s="20"/>
      <c r="NQ13" s="20"/>
      <c r="NR13" s="20"/>
      <c r="NS13" s="20"/>
      <c r="NT13" s="20"/>
      <c r="NU13" s="20"/>
      <c r="NV13" s="20"/>
      <c r="NW13" s="20"/>
      <c r="NX13" s="20"/>
    </row>
    <row r="14" spans="1:388" ht="17.25" customHeight="1" x14ac:dyDescent="0.2">
      <c r="A14" s="2"/>
      <c r="B14" s="126" t="s">
        <v>33</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6"/>
      <c r="FD14" s="126"/>
      <c r="FE14" s="126"/>
      <c r="FF14" s="126"/>
      <c r="FG14" s="126"/>
      <c r="FH14" s="126"/>
      <c r="FI14" s="126"/>
      <c r="FJ14" s="126"/>
      <c r="FK14" s="126"/>
      <c r="FL14" s="126"/>
      <c r="FM14" s="126"/>
      <c r="FN14" s="126"/>
      <c r="FO14" s="126"/>
      <c r="FP14" s="126"/>
      <c r="FQ14" s="126"/>
      <c r="FR14" s="126"/>
      <c r="FS14" s="126"/>
      <c r="FT14" s="126"/>
      <c r="FU14" s="126"/>
      <c r="FV14" s="126"/>
      <c r="FW14" s="126"/>
      <c r="FX14" s="126"/>
      <c r="FY14" s="126"/>
      <c r="FZ14" s="126"/>
      <c r="GA14" s="126"/>
      <c r="GB14" s="126"/>
      <c r="GC14" s="126"/>
      <c r="GD14" s="126"/>
      <c r="GE14" s="126"/>
      <c r="GF14" s="126"/>
      <c r="GG14" s="126"/>
      <c r="GH14" s="126"/>
      <c r="GI14" s="126"/>
      <c r="GJ14" s="126"/>
      <c r="GK14" s="126"/>
      <c r="GL14" s="126"/>
      <c r="GM14" s="126"/>
      <c r="GN14" s="126"/>
      <c r="GO14" s="126"/>
      <c r="GP14" s="126"/>
      <c r="GQ14" s="126"/>
      <c r="GR14" s="126"/>
      <c r="GS14" s="126"/>
      <c r="GT14" s="126"/>
      <c r="GU14" s="126"/>
      <c r="GV14" s="126"/>
      <c r="GW14" s="126"/>
      <c r="GX14" s="126"/>
      <c r="GY14" s="126"/>
      <c r="GZ14" s="126"/>
      <c r="HA14" s="126"/>
      <c r="HB14" s="126"/>
      <c r="HC14" s="126"/>
      <c r="HD14" s="126"/>
      <c r="HE14" s="126"/>
      <c r="HF14" s="126"/>
      <c r="HG14" s="126"/>
      <c r="HH14" s="126"/>
      <c r="HI14" s="126"/>
      <c r="HJ14" s="126"/>
      <c r="HK14" s="126"/>
      <c r="HL14" s="126"/>
      <c r="HM14" s="126"/>
      <c r="HN14" s="126"/>
      <c r="HO14" s="126"/>
      <c r="HP14" s="126"/>
      <c r="HQ14" s="126"/>
      <c r="HR14" s="126"/>
      <c r="HS14" s="126"/>
      <c r="HT14" s="126"/>
      <c r="HU14" s="126"/>
      <c r="HV14" s="126"/>
      <c r="HW14" s="126"/>
      <c r="HX14" s="126"/>
      <c r="HY14" s="126"/>
      <c r="HZ14" s="126"/>
      <c r="IA14" s="126"/>
      <c r="IB14" s="126"/>
      <c r="IC14" s="126"/>
      <c r="ID14" s="126"/>
      <c r="IE14" s="126"/>
      <c r="IF14" s="126"/>
      <c r="IG14" s="126"/>
      <c r="IH14" s="126"/>
      <c r="II14" s="126"/>
      <c r="IJ14" s="126"/>
      <c r="IK14" s="126"/>
      <c r="IL14" s="126"/>
      <c r="IM14" s="126"/>
      <c r="IN14" s="126"/>
      <c r="IO14" s="126"/>
      <c r="IP14" s="126"/>
      <c r="IQ14" s="126"/>
      <c r="IR14" s="126"/>
      <c r="IS14" s="126"/>
      <c r="IT14" s="126"/>
      <c r="IU14" s="126"/>
      <c r="IV14" s="126"/>
      <c r="IW14" s="126"/>
      <c r="IX14" s="126"/>
      <c r="IY14" s="126"/>
      <c r="IZ14" s="126"/>
      <c r="JA14" s="126"/>
      <c r="JB14" s="126"/>
      <c r="JC14" s="126"/>
      <c r="JD14" s="126"/>
      <c r="JE14" s="126"/>
      <c r="JF14" s="126"/>
      <c r="JG14" s="126"/>
      <c r="JH14" s="126"/>
      <c r="JI14" s="126"/>
      <c r="JJ14" s="126"/>
      <c r="JK14" s="126"/>
      <c r="JL14" s="126"/>
      <c r="JM14" s="126"/>
      <c r="JN14" s="126"/>
      <c r="JO14" s="126"/>
      <c r="JP14" s="126"/>
      <c r="JQ14" s="126"/>
      <c r="JR14" s="126"/>
      <c r="JS14" s="126"/>
      <c r="JT14" s="126"/>
      <c r="JU14" s="126"/>
      <c r="JV14" s="126"/>
      <c r="JW14" s="126"/>
      <c r="JX14" s="126"/>
      <c r="JY14" s="126"/>
      <c r="JZ14" s="126"/>
      <c r="KA14" s="126"/>
      <c r="KB14" s="126"/>
      <c r="KC14" s="126"/>
      <c r="KD14" s="126"/>
      <c r="KE14" s="126"/>
      <c r="KF14" s="126"/>
      <c r="KG14" s="126"/>
      <c r="KH14" s="126"/>
      <c r="KI14" s="126"/>
      <c r="KJ14" s="126"/>
      <c r="KK14" s="126"/>
      <c r="KL14" s="126"/>
      <c r="KM14" s="126"/>
      <c r="KN14" s="126"/>
      <c r="KO14" s="126"/>
      <c r="KP14" s="126"/>
      <c r="KQ14" s="126"/>
      <c r="KR14" s="126"/>
      <c r="KS14" s="126"/>
      <c r="KT14" s="126"/>
      <c r="KU14" s="126"/>
      <c r="KV14" s="126"/>
      <c r="KW14" s="126"/>
      <c r="KX14" s="126"/>
      <c r="KY14" s="126"/>
      <c r="KZ14" s="126"/>
      <c r="LA14" s="126"/>
      <c r="LB14" s="126"/>
      <c r="LC14" s="126"/>
      <c r="LD14" s="126"/>
      <c r="LE14" s="126"/>
      <c r="LF14" s="126"/>
      <c r="LG14" s="126"/>
      <c r="LH14" s="126"/>
      <c r="LI14" s="126"/>
      <c r="LJ14" s="126"/>
      <c r="LK14" s="126"/>
      <c r="LL14" s="126"/>
      <c r="LM14" s="126"/>
      <c r="LN14" s="126"/>
      <c r="LO14" s="126"/>
      <c r="LP14" s="126"/>
      <c r="LQ14" s="126"/>
      <c r="LR14" s="126"/>
      <c r="LS14" s="126"/>
      <c r="LT14" s="126"/>
      <c r="LU14" s="126"/>
      <c r="LV14" s="126"/>
      <c r="LW14" s="126"/>
      <c r="LX14" s="126"/>
      <c r="LY14" s="126"/>
      <c r="LZ14" s="126"/>
      <c r="MA14" s="126"/>
      <c r="MB14" s="126"/>
      <c r="MC14" s="126"/>
      <c r="MD14" s="126"/>
      <c r="ME14" s="126"/>
      <c r="MF14" s="126"/>
      <c r="MG14" s="126"/>
      <c r="MH14" s="126"/>
      <c r="MI14" s="126"/>
      <c r="MJ14" s="126"/>
      <c r="MK14" s="126"/>
      <c r="ML14" s="126"/>
      <c r="MM14" s="126"/>
      <c r="MN14" s="126"/>
      <c r="MO14" s="126"/>
      <c r="MP14" s="126"/>
      <c r="MQ14" s="126"/>
      <c r="MR14" s="126"/>
      <c r="MS14" s="126"/>
      <c r="MT14" s="126"/>
      <c r="MU14" s="126"/>
      <c r="MV14" s="126"/>
      <c r="MW14" s="126"/>
      <c r="MX14" s="126"/>
      <c r="MY14" s="126"/>
      <c r="MZ14" s="126"/>
      <c r="NA14" s="126"/>
      <c r="NB14" s="126"/>
      <c r="NC14" s="126"/>
      <c r="ND14" s="126"/>
      <c r="NE14" s="126"/>
      <c r="NF14" s="126"/>
      <c r="NG14" s="126"/>
      <c r="NH14" s="126"/>
      <c r="NI14" s="19"/>
      <c r="NJ14" s="127" t="s">
        <v>34</v>
      </c>
      <c r="NK14" s="127"/>
      <c r="NL14" s="127"/>
      <c r="NM14" s="127"/>
      <c r="NN14" s="127"/>
      <c r="NO14" s="127"/>
      <c r="NP14" s="127"/>
      <c r="NQ14" s="127"/>
      <c r="NR14" s="127"/>
      <c r="NS14" s="127"/>
      <c r="NT14" s="127"/>
      <c r="NU14" s="127"/>
      <c r="NV14" s="127"/>
      <c r="NW14" s="127"/>
      <c r="NX14" s="12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7"/>
      <c r="NK15" s="127"/>
      <c r="NL15" s="127"/>
      <c r="NM15" s="127"/>
      <c r="NN15" s="127"/>
      <c r="NO15" s="127"/>
      <c r="NP15" s="127"/>
      <c r="NQ15" s="127"/>
      <c r="NR15" s="127"/>
      <c r="NS15" s="127"/>
      <c r="NT15" s="127"/>
      <c r="NU15" s="127"/>
      <c r="NV15" s="127"/>
      <c r="NW15" s="127"/>
      <c r="NX15" s="127"/>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8" t="s">
        <v>36</v>
      </c>
      <c r="NK16" s="129"/>
      <c r="NL16" s="129"/>
      <c r="NM16" s="129"/>
      <c r="NN16" s="130"/>
      <c r="NO16" s="128" t="s">
        <v>37</v>
      </c>
      <c r="NP16" s="129"/>
      <c r="NQ16" s="129"/>
      <c r="NR16" s="129"/>
      <c r="NS16" s="130"/>
      <c r="NT16" s="128" t="s">
        <v>38</v>
      </c>
      <c r="NU16" s="129"/>
      <c r="NV16" s="129"/>
      <c r="NW16" s="129"/>
      <c r="NX16" s="130"/>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1"/>
      <c r="NK17" s="132"/>
      <c r="NL17" s="132"/>
      <c r="NM17" s="132"/>
      <c r="NN17" s="133"/>
      <c r="NO17" s="131"/>
      <c r="NP17" s="132"/>
      <c r="NQ17" s="132"/>
      <c r="NR17" s="132"/>
      <c r="NS17" s="133"/>
      <c r="NT17" s="131"/>
      <c r="NU17" s="132"/>
      <c r="NV17" s="132"/>
      <c r="NW17" s="132"/>
      <c r="NX17" s="13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39</v>
      </c>
      <c r="NK18" s="120"/>
      <c r="NL18" s="120"/>
      <c r="NM18" s="115" t="s">
        <v>40</v>
      </c>
      <c r="NN18" s="116"/>
      <c r="NO18" s="119" t="s">
        <v>39</v>
      </c>
      <c r="NP18" s="120"/>
      <c r="NQ18" s="120"/>
      <c r="NR18" s="115" t="s">
        <v>40</v>
      </c>
      <c r="NS18" s="116"/>
      <c r="NT18" s="119" t="s">
        <v>39</v>
      </c>
      <c r="NU18" s="120"/>
      <c r="NV18" s="120"/>
      <c r="NW18" s="115" t="s">
        <v>40</v>
      </c>
      <c r="NX18" s="116"/>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17"/>
      <c r="NN19" s="118"/>
      <c r="NO19" s="121"/>
      <c r="NP19" s="122"/>
      <c r="NQ19" s="122"/>
      <c r="NR19" s="117"/>
      <c r="NS19" s="118"/>
      <c r="NT19" s="121"/>
      <c r="NU19" s="122"/>
      <c r="NV19" s="122"/>
      <c r="NW19" s="117"/>
      <c r="NX19" s="118"/>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2" t="s">
        <v>173</v>
      </c>
      <c r="NK22" s="113"/>
      <c r="NL22" s="113"/>
      <c r="NM22" s="113"/>
      <c r="NN22" s="113"/>
      <c r="NO22" s="113"/>
      <c r="NP22" s="113"/>
      <c r="NQ22" s="113"/>
      <c r="NR22" s="113"/>
      <c r="NS22" s="113"/>
      <c r="NT22" s="113"/>
      <c r="NU22" s="113"/>
      <c r="NV22" s="113"/>
      <c r="NW22" s="113"/>
      <c r="NX22" s="114"/>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6"/>
      <c r="NK23" s="107"/>
      <c r="NL23" s="107"/>
      <c r="NM23" s="107"/>
      <c r="NN23" s="107"/>
      <c r="NO23" s="107"/>
      <c r="NP23" s="107"/>
      <c r="NQ23" s="107"/>
      <c r="NR23" s="107"/>
      <c r="NS23" s="107"/>
      <c r="NT23" s="107"/>
      <c r="NU23" s="107"/>
      <c r="NV23" s="107"/>
      <c r="NW23" s="107"/>
      <c r="NX23" s="108"/>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6"/>
      <c r="NK24" s="107"/>
      <c r="NL24" s="107"/>
      <c r="NM24" s="107"/>
      <c r="NN24" s="107"/>
      <c r="NO24" s="107"/>
      <c r="NP24" s="107"/>
      <c r="NQ24" s="107"/>
      <c r="NR24" s="107"/>
      <c r="NS24" s="107"/>
      <c r="NT24" s="107"/>
      <c r="NU24" s="107"/>
      <c r="NV24" s="107"/>
      <c r="NW24" s="107"/>
      <c r="NX24" s="108"/>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6"/>
      <c r="NK26" s="107"/>
      <c r="NL26" s="107"/>
      <c r="NM26" s="107"/>
      <c r="NN26" s="107"/>
      <c r="NO26" s="107"/>
      <c r="NP26" s="107"/>
      <c r="NQ26" s="107"/>
      <c r="NR26" s="107"/>
      <c r="NS26" s="107"/>
      <c r="NT26" s="107"/>
      <c r="NU26" s="107"/>
      <c r="NV26" s="107"/>
      <c r="NW26" s="107"/>
      <c r="NX26" s="108"/>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6"/>
      <c r="NK27" s="107"/>
      <c r="NL27" s="107"/>
      <c r="NM27" s="107"/>
      <c r="NN27" s="107"/>
      <c r="NO27" s="107"/>
      <c r="NP27" s="107"/>
      <c r="NQ27" s="107"/>
      <c r="NR27" s="107"/>
      <c r="NS27" s="107"/>
      <c r="NT27" s="107"/>
      <c r="NU27" s="107"/>
      <c r="NV27" s="107"/>
      <c r="NW27" s="107"/>
      <c r="NX27" s="108"/>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c r="NK28" s="107"/>
      <c r="NL28" s="107"/>
      <c r="NM28" s="107"/>
      <c r="NN28" s="107"/>
      <c r="NO28" s="107"/>
      <c r="NP28" s="107"/>
      <c r="NQ28" s="107"/>
      <c r="NR28" s="107"/>
      <c r="NS28" s="107"/>
      <c r="NT28" s="107"/>
      <c r="NU28" s="107"/>
      <c r="NV28" s="107"/>
      <c r="NW28" s="107"/>
      <c r="NX28" s="108"/>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6"/>
      <c r="NK29" s="107"/>
      <c r="NL29" s="107"/>
      <c r="NM29" s="107"/>
      <c r="NN29" s="107"/>
      <c r="NO29" s="107"/>
      <c r="NP29" s="107"/>
      <c r="NQ29" s="107"/>
      <c r="NR29" s="107"/>
      <c r="NS29" s="107"/>
      <c r="NT29" s="107"/>
      <c r="NU29" s="107"/>
      <c r="NV29" s="107"/>
      <c r="NW29" s="107"/>
      <c r="NX29" s="108"/>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6"/>
      <c r="NK30" s="107"/>
      <c r="NL30" s="107"/>
      <c r="NM30" s="107"/>
      <c r="NN30" s="107"/>
      <c r="NO30" s="107"/>
      <c r="NP30" s="107"/>
      <c r="NQ30" s="107"/>
      <c r="NR30" s="107"/>
      <c r="NS30" s="107"/>
      <c r="NT30" s="107"/>
      <c r="NU30" s="107"/>
      <c r="NV30" s="107"/>
      <c r="NW30" s="107"/>
      <c r="NX30" s="108"/>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6"/>
      <c r="NK31" s="107"/>
      <c r="NL31" s="107"/>
      <c r="NM31" s="107"/>
      <c r="NN31" s="107"/>
      <c r="NO31" s="107"/>
      <c r="NP31" s="107"/>
      <c r="NQ31" s="107"/>
      <c r="NR31" s="107"/>
      <c r="NS31" s="107"/>
      <c r="NT31" s="107"/>
      <c r="NU31" s="107"/>
      <c r="NV31" s="107"/>
      <c r="NW31" s="107"/>
      <c r="NX31" s="108"/>
      <c r="OC31" s="28" t="s">
        <v>55</v>
      </c>
    </row>
    <row r="32" spans="1:393" ht="13.5" customHeight="1" x14ac:dyDescent="0.2">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6"/>
      <c r="NK32" s="107"/>
      <c r="NL32" s="107"/>
      <c r="NM32" s="107"/>
      <c r="NN32" s="107"/>
      <c r="NO32" s="107"/>
      <c r="NP32" s="107"/>
      <c r="NQ32" s="107"/>
      <c r="NR32" s="107"/>
      <c r="NS32" s="107"/>
      <c r="NT32" s="107"/>
      <c r="NU32" s="107"/>
      <c r="NV32" s="107"/>
      <c r="NW32" s="107"/>
      <c r="NX32" s="108"/>
      <c r="OC32" s="28" t="s">
        <v>56</v>
      </c>
    </row>
    <row r="33" spans="1:393" ht="13.5" customHeight="1" x14ac:dyDescent="0.2">
      <c r="A33" s="2"/>
      <c r="B33" s="25"/>
      <c r="D33" s="5"/>
      <c r="E33" s="5"/>
      <c r="F33" s="5"/>
      <c r="G33" s="96" t="s">
        <v>57</v>
      </c>
      <c r="H33" s="96"/>
      <c r="I33" s="96"/>
      <c r="J33" s="96"/>
      <c r="K33" s="96"/>
      <c r="L33" s="96"/>
      <c r="M33" s="96"/>
      <c r="N33" s="96"/>
      <c r="O33" s="96"/>
      <c r="P33" s="85">
        <f>データ!AI7</f>
        <v>103.6</v>
      </c>
      <c r="Q33" s="86"/>
      <c r="R33" s="86"/>
      <c r="S33" s="86"/>
      <c r="T33" s="86"/>
      <c r="U33" s="86"/>
      <c r="V33" s="86"/>
      <c r="W33" s="86"/>
      <c r="X33" s="86"/>
      <c r="Y33" s="86"/>
      <c r="Z33" s="86"/>
      <c r="AA33" s="86"/>
      <c r="AB33" s="86"/>
      <c r="AC33" s="86"/>
      <c r="AD33" s="87"/>
      <c r="AE33" s="85">
        <f>データ!AJ7</f>
        <v>98</v>
      </c>
      <c r="AF33" s="86"/>
      <c r="AG33" s="86"/>
      <c r="AH33" s="86"/>
      <c r="AI33" s="86"/>
      <c r="AJ33" s="86"/>
      <c r="AK33" s="86"/>
      <c r="AL33" s="86"/>
      <c r="AM33" s="86"/>
      <c r="AN33" s="86"/>
      <c r="AO33" s="86"/>
      <c r="AP33" s="86"/>
      <c r="AQ33" s="86"/>
      <c r="AR33" s="86"/>
      <c r="AS33" s="87"/>
      <c r="AT33" s="85">
        <f>データ!AK7</f>
        <v>90.8</v>
      </c>
      <c r="AU33" s="86"/>
      <c r="AV33" s="86"/>
      <c r="AW33" s="86"/>
      <c r="AX33" s="86"/>
      <c r="AY33" s="86"/>
      <c r="AZ33" s="86"/>
      <c r="BA33" s="86"/>
      <c r="BB33" s="86"/>
      <c r="BC33" s="86"/>
      <c r="BD33" s="86"/>
      <c r="BE33" s="86"/>
      <c r="BF33" s="86"/>
      <c r="BG33" s="86"/>
      <c r="BH33" s="87"/>
      <c r="BI33" s="85">
        <f>データ!AL7</f>
        <v>86.3</v>
      </c>
      <c r="BJ33" s="86"/>
      <c r="BK33" s="86"/>
      <c r="BL33" s="86"/>
      <c r="BM33" s="86"/>
      <c r="BN33" s="86"/>
      <c r="BO33" s="86"/>
      <c r="BP33" s="86"/>
      <c r="BQ33" s="86"/>
      <c r="BR33" s="86"/>
      <c r="BS33" s="86"/>
      <c r="BT33" s="86"/>
      <c r="BU33" s="86"/>
      <c r="BV33" s="86"/>
      <c r="BW33" s="87"/>
      <c r="BX33" s="85">
        <f>データ!AM7</f>
        <v>88.8</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92.9</v>
      </c>
      <c r="DE33" s="86"/>
      <c r="DF33" s="86"/>
      <c r="DG33" s="86"/>
      <c r="DH33" s="86"/>
      <c r="DI33" s="86"/>
      <c r="DJ33" s="86"/>
      <c r="DK33" s="86"/>
      <c r="DL33" s="86"/>
      <c r="DM33" s="86"/>
      <c r="DN33" s="86"/>
      <c r="DO33" s="86"/>
      <c r="DP33" s="86"/>
      <c r="DQ33" s="86"/>
      <c r="DR33" s="87"/>
      <c r="DS33" s="85">
        <f>データ!AU7</f>
        <v>87.9</v>
      </c>
      <c r="DT33" s="86"/>
      <c r="DU33" s="86"/>
      <c r="DV33" s="86"/>
      <c r="DW33" s="86"/>
      <c r="DX33" s="86"/>
      <c r="DY33" s="86"/>
      <c r="DZ33" s="86"/>
      <c r="EA33" s="86"/>
      <c r="EB33" s="86"/>
      <c r="EC33" s="86"/>
      <c r="ED33" s="86"/>
      <c r="EE33" s="86"/>
      <c r="EF33" s="86"/>
      <c r="EG33" s="87"/>
      <c r="EH33" s="85">
        <f>データ!AV7</f>
        <v>80.599999999999994</v>
      </c>
      <c r="EI33" s="86"/>
      <c r="EJ33" s="86"/>
      <c r="EK33" s="86"/>
      <c r="EL33" s="86"/>
      <c r="EM33" s="86"/>
      <c r="EN33" s="86"/>
      <c r="EO33" s="86"/>
      <c r="EP33" s="86"/>
      <c r="EQ33" s="86"/>
      <c r="ER33" s="86"/>
      <c r="ES33" s="86"/>
      <c r="ET33" s="86"/>
      <c r="EU33" s="86"/>
      <c r="EV33" s="87"/>
      <c r="EW33" s="85">
        <f>データ!AW7</f>
        <v>77.5</v>
      </c>
      <c r="EX33" s="86"/>
      <c r="EY33" s="86"/>
      <c r="EZ33" s="86"/>
      <c r="FA33" s="86"/>
      <c r="FB33" s="86"/>
      <c r="FC33" s="86"/>
      <c r="FD33" s="86"/>
      <c r="FE33" s="86"/>
      <c r="FF33" s="86"/>
      <c r="FG33" s="86"/>
      <c r="FH33" s="86"/>
      <c r="FI33" s="86"/>
      <c r="FJ33" s="86"/>
      <c r="FK33" s="87"/>
      <c r="FL33" s="85">
        <f>データ!AX7</f>
        <v>73.3</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24.5</v>
      </c>
      <c r="GS33" s="86"/>
      <c r="GT33" s="86"/>
      <c r="GU33" s="86"/>
      <c r="GV33" s="86"/>
      <c r="GW33" s="86"/>
      <c r="GX33" s="86"/>
      <c r="GY33" s="86"/>
      <c r="GZ33" s="86"/>
      <c r="HA33" s="86"/>
      <c r="HB33" s="86"/>
      <c r="HC33" s="86"/>
      <c r="HD33" s="86"/>
      <c r="HE33" s="86"/>
      <c r="HF33" s="87"/>
      <c r="HG33" s="85">
        <f>データ!BF7</f>
        <v>28</v>
      </c>
      <c r="HH33" s="86"/>
      <c r="HI33" s="86"/>
      <c r="HJ33" s="86"/>
      <c r="HK33" s="86"/>
      <c r="HL33" s="86"/>
      <c r="HM33" s="86"/>
      <c r="HN33" s="86"/>
      <c r="HO33" s="86"/>
      <c r="HP33" s="86"/>
      <c r="HQ33" s="86"/>
      <c r="HR33" s="86"/>
      <c r="HS33" s="86"/>
      <c r="HT33" s="86"/>
      <c r="HU33" s="87"/>
      <c r="HV33" s="85">
        <f>データ!BG7</f>
        <v>42.5</v>
      </c>
      <c r="HW33" s="86"/>
      <c r="HX33" s="86"/>
      <c r="HY33" s="86"/>
      <c r="HZ33" s="86"/>
      <c r="IA33" s="86"/>
      <c r="IB33" s="86"/>
      <c r="IC33" s="86"/>
      <c r="ID33" s="86"/>
      <c r="IE33" s="86"/>
      <c r="IF33" s="86"/>
      <c r="IG33" s="86"/>
      <c r="IH33" s="86"/>
      <c r="II33" s="86"/>
      <c r="IJ33" s="87"/>
      <c r="IK33" s="85">
        <f>データ!BH7</f>
        <v>62.1</v>
      </c>
      <c r="IL33" s="86"/>
      <c r="IM33" s="86"/>
      <c r="IN33" s="86"/>
      <c r="IO33" s="86"/>
      <c r="IP33" s="86"/>
      <c r="IQ33" s="86"/>
      <c r="IR33" s="86"/>
      <c r="IS33" s="86"/>
      <c r="IT33" s="86"/>
      <c r="IU33" s="86"/>
      <c r="IV33" s="86"/>
      <c r="IW33" s="86"/>
      <c r="IX33" s="86"/>
      <c r="IY33" s="87"/>
      <c r="IZ33" s="85">
        <f>データ!BI7</f>
        <v>78.7</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77.5</v>
      </c>
      <c r="KG33" s="86"/>
      <c r="KH33" s="86"/>
      <c r="KI33" s="86"/>
      <c r="KJ33" s="86"/>
      <c r="KK33" s="86"/>
      <c r="KL33" s="86"/>
      <c r="KM33" s="86"/>
      <c r="KN33" s="86"/>
      <c r="KO33" s="86"/>
      <c r="KP33" s="86"/>
      <c r="KQ33" s="86"/>
      <c r="KR33" s="86"/>
      <c r="KS33" s="86"/>
      <c r="KT33" s="87"/>
      <c r="KU33" s="85">
        <f>データ!BQ7</f>
        <v>73.3</v>
      </c>
      <c r="KV33" s="86"/>
      <c r="KW33" s="86"/>
      <c r="KX33" s="86"/>
      <c r="KY33" s="86"/>
      <c r="KZ33" s="86"/>
      <c r="LA33" s="86"/>
      <c r="LB33" s="86"/>
      <c r="LC33" s="86"/>
      <c r="LD33" s="86"/>
      <c r="LE33" s="86"/>
      <c r="LF33" s="86"/>
      <c r="LG33" s="86"/>
      <c r="LH33" s="86"/>
      <c r="LI33" s="87"/>
      <c r="LJ33" s="85">
        <f>データ!BR7</f>
        <v>64.400000000000006</v>
      </c>
      <c r="LK33" s="86"/>
      <c r="LL33" s="86"/>
      <c r="LM33" s="86"/>
      <c r="LN33" s="86"/>
      <c r="LO33" s="86"/>
      <c r="LP33" s="86"/>
      <c r="LQ33" s="86"/>
      <c r="LR33" s="86"/>
      <c r="LS33" s="86"/>
      <c r="LT33" s="86"/>
      <c r="LU33" s="86"/>
      <c r="LV33" s="86"/>
      <c r="LW33" s="86"/>
      <c r="LX33" s="87"/>
      <c r="LY33" s="85">
        <f>データ!BS7</f>
        <v>65.8</v>
      </c>
      <c r="LZ33" s="86"/>
      <c r="MA33" s="86"/>
      <c r="MB33" s="86"/>
      <c r="MC33" s="86"/>
      <c r="MD33" s="86"/>
      <c r="ME33" s="86"/>
      <c r="MF33" s="86"/>
      <c r="MG33" s="86"/>
      <c r="MH33" s="86"/>
      <c r="MI33" s="86"/>
      <c r="MJ33" s="86"/>
      <c r="MK33" s="86"/>
      <c r="ML33" s="86"/>
      <c r="MM33" s="87"/>
      <c r="MN33" s="85">
        <f>データ!BT7</f>
        <v>56.6</v>
      </c>
      <c r="MO33" s="86"/>
      <c r="MP33" s="86"/>
      <c r="MQ33" s="86"/>
      <c r="MR33" s="86"/>
      <c r="MS33" s="86"/>
      <c r="MT33" s="86"/>
      <c r="MU33" s="86"/>
      <c r="MV33" s="86"/>
      <c r="MW33" s="86"/>
      <c r="MX33" s="86"/>
      <c r="MY33" s="86"/>
      <c r="MZ33" s="86"/>
      <c r="NA33" s="86"/>
      <c r="NB33" s="87"/>
      <c r="ND33" s="5"/>
      <c r="NE33" s="5"/>
      <c r="NF33" s="5"/>
      <c r="NG33" s="5"/>
      <c r="NH33" s="27"/>
      <c r="NI33" s="2"/>
      <c r="NJ33" s="106"/>
      <c r="NK33" s="107"/>
      <c r="NL33" s="107"/>
      <c r="NM33" s="107"/>
      <c r="NN33" s="107"/>
      <c r="NO33" s="107"/>
      <c r="NP33" s="107"/>
      <c r="NQ33" s="107"/>
      <c r="NR33" s="107"/>
      <c r="NS33" s="107"/>
      <c r="NT33" s="107"/>
      <c r="NU33" s="107"/>
      <c r="NV33" s="107"/>
      <c r="NW33" s="107"/>
      <c r="NX33" s="108"/>
      <c r="OC33" s="28" t="s">
        <v>58</v>
      </c>
    </row>
    <row r="34" spans="1:393" ht="13.5" customHeight="1" x14ac:dyDescent="0.2">
      <c r="A34" s="2"/>
      <c r="B34" s="25"/>
      <c r="D34" s="5"/>
      <c r="E34" s="5"/>
      <c r="F34" s="5"/>
      <c r="G34" s="96" t="s">
        <v>59</v>
      </c>
      <c r="H34" s="96"/>
      <c r="I34" s="96"/>
      <c r="J34" s="96"/>
      <c r="K34" s="96"/>
      <c r="L34" s="96"/>
      <c r="M34" s="96"/>
      <c r="N34" s="96"/>
      <c r="O34" s="96"/>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09"/>
      <c r="NK34" s="110"/>
      <c r="NL34" s="110"/>
      <c r="NM34" s="110"/>
      <c r="NN34" s="110"/>
      <c r="NO34" s="110"/>
      <c r="NP34" s="110"/>
      <c r="NQ34" s="110"/>
      <c r="NR34" s="110"/>
      <c r="NS34" s="110"/>
      <c r="NT34" s="110"/>
      <c r="NU34" s="110"/>
      <c r="NV34" s="110"/>
      <c r="NW34" s="110"/>
      <c r="NX34" s="111"/>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174</v>
      </c>
      <c r="NK39" s="162"/>
      <c r="NL39" s="162"/>
      <c r="NM39" s="162"/>
      <c r="NN39" s="162"/>
      <c r="NO39" s="162"/>
      <c r="NP39" s="162"/>
      <c r="NQ39" s="162"/>
      <c r="NR39" s="162"/>
      <c r="NS39" s="162"/>
      <c r="NT39" s="162"/>
      <c r="NU39" s="162"/>
      <c r="NV39" s="162"/>
      <c r="NW39" s="162"/>
      <c r="NX39" s="16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6" t="s">
        <v>175</v>
      </c>
      <c r="NK54" s="107"/>
      <c r="NL54" s="107"/>
      <c r="NM54" s="107"/>
      <c r="NN54" s="107"/>
      <c r="NO54" s="107"/>
      <c r="NP54" s="107"/>
      <c r="NQ54" s="107"/>
      <c r="NR54" s="107"/>
      <c r="NS54" s="107"/>
      <c r="NT54" s="107"/>
      <c r="NU54" s="107"/>
      <c r="NV54" s="107"/>
      <c r="NW54" s="107"/>
      <c r="NX54" s="108"/>
    </row>
    <row r="55" spans="1:393" ht="13.5" customHeight="1" x14ac:dyDescent="0.2">
      <c r="A55" s="2"/>
      <c r="B55" s="25"/>
      <c r="C55" s="5"/>
      <c r="D55" s="5"/>
      <c r="E55" s="5"/>
      <c r="F55" s="5"/>
      <c r="G55" s="96" t="s">
        <v>57</v>
      </c>
      <c r="H55" s="96"/>
      <c r="I55" s="96"/>
      <c r="J55" s="96"/>
      <c r="K55" s="96"/>
      <c r="L55" s="96"/>
      <c r="M55" s="96"/>
      <c r="N55" s="96"/>
      <c r="O55" s="96"/>
      <c r="P55" s="97">
        <f>データ!CA7</f>
        <v>27847</v>
      </c>
      <c r="Q55" s="98"/>
      <c r="R55" s="98"/>
      <c r="S55" s="98"/>
      <c r="T55" s="98"/>
      <c r="U55" s="98"/>
      <c r="V55" s="98"/>
      <c r="W55" s="98"/>
      <c r="X55" s="98"/>
      <c r="Y55" s="98"/>
      <c r="Z55" s="98"/>
      <c r="AA55" s="98"/>
      <c r="AB55" s="98"/>
      <c r="AC55" s="98"/>
      <c r="AD55" s="99"/>
      <c r="AE55" s="97">
        <f>データ!CB7</f>
        <v>27861</v>
      </c>
      <c r="AF55" s="98"/>
      <c r="AG55" s="98"/>
      <c r="AH55" s="98"/>
      <c r="AI55" s="98"/>
      <c r="AJ55" s="98"/>
      <c r="AK55" s="98"/>
      <c r="AL55" s="98"/>
      <c r="AM55" s="98"/>
      <c r="AN55" s="98"/>
      <c r="AO55" s="98"/>
      <c r="AP55" s="98"/>
      <c r="AQ55" s="98"/>
      <c r="AR55" s="98"/>
      <c r="AS55" s="99"/>
      <c r="AT55" s="97">
        <f>データ!CC7</f>
        <v>27633</v>
      </c>
      <c r="AU55" s="98"/>
      <c r="AV55" s="98"/>
      <c r="AW55" s="98"/>
      <c r="AX55" s="98"/>
      <c r="AY55" s="98"/>
      <c r="AZ55" s="98"/>
      <c r="BA55" s="98"/>
      <c r="BB55" s="98"/>
      <c r="BC55" s="98"/>
      <c r="BD55" s="98"/>
      <c r="BE55" s="98"/>
      <c r="BF55" s="98"/>
      <c r="BG55" s="98"/>
      <c r="BH55" s="99"/>
      <c r="BI55" s="97">
        <f>データ!CD7</f>
        <v>26536</v>
      </c>
      <c r="BJ55" s="98"/>
      <c r="BK55" s="98"/>
      <c r="BL55" s="98"/>
      <c r="BM55" s="98"/>
      <c r="BN55" s="98"/>
      <c r="BO55" s="98"/>
      <c r="BP55" s="98"/>
      <c r="BQ55" s="98"/>
      <c r="BR55" s="98"/>
      <c r="BS55" s="98"/>
      <c r="BT55" s="98"/>
      <c r="BU55" s="98"/>
      <c r="BV55" s="98"/>
      <c r="BW55" s="99"/>
      <c r="BX55" s="97">
        <f>データ!CE7</f>
        <v>29664</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9717</v>
      </c>
      <c r="DE55" s="98"/>
      <c r="DF55" s="98"/>
      <c r="DG55" s="98"/>
      <c r="DH55" s="98"/>
      <c r="DI55" s="98"/>
      <c r="DJ55" s="98"/>
      <c r="DK55" s="98"/>
      <c r="DL55" s="98"/>
      <c r="DM55" s="98"/>
      <c r="DN55" s="98"/>
      <c r="DO55" s="98"/>
      <c r="DP55" s="98"/>
      <c r="DQ55" s="98"/>
      <c r="DR55" s="99"/>
      <c r="DS55" s="97">
        <f>データ!CM7</f>
        <v>9830</v>
      </c>
      <c r="DT55" s="98"/>
      <c r="DU55" s="98"/>
      <c r="DV55" s="98"/>
      <c r="DW55" s="98"/>
      <c r="DX55" s="98"/>
      <c r="DY55" s="98"/>
      <c r="DZ55" s="98"/>
      <c r="EA55" s="98"/>
      <c r="EB55" s="98"/>
      <c r="EC55" s="98"/>
      <c r="ED55" s="98"/>
      <c r="EE55" s="98"/>
      <c r="EF55" s="98"/>
      <c r="EG55" s="99"/>
      <c r="EH55" s="97">
        <f>データ!CN7</f>
        <v>10927</v>
      </c>
      <c r="EI55" s="98"/>
      <c r="EJ55" s="98"/>
      <c r="EK55" s="98"/>
      <c r="EL55" s="98"/>
      <c r="EM55" s="98"/>
      <c r="EN55" s="98"/>
      <c r="EO55" s="98"/>
      <c r="EP55" s="98"/>
      <c r="EQ55" s="98"/>
      <c r="ER55" s="98"/>
      <c r="ES55" s="98"/>
      <c r="ET55" s="98"/>
      <c r="EU55" s="98"/>
      <c r="EV55" s="99"/>
      <c r="EW55" s="97">
        <f>データ!CO7</f>
        <v>11306</v>
      </c>
      <c r="EX55" s="98"/>
      <c r="EY55" s="98"/>
      <c r="EZ55" s="98"/>
      <c r="FA55" s="98"/>
      <c r="FB55" s="98"/>
      <c r="FC55" s="98"/>
      <c r="FD55" s="98"/>
      <c r="FE55" s="98"/>
      <c r="FF55" s="98"/>
      <c r="FG55" s="98"/>
      <c r="FH55" s="98"/>
      <c r="FI55" s="98"/>
      <c r="FJ55" s="98"/>
      <c r="FK55" s="99"/>
      <c r="FL55" s="97">
        <f>データ!CP7</f>
        <v>13020</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54.6</v>
      </c>
      <c r="GS55" s="86"/>
      <c r="GT55" s="86"/>
      <c r="GU55" s="86"/>
      <c r="GV55" s="86"/>
      <c r="GW55" s="86"/>
      <c r="GX55" s="86"/>
      <c r="GY55" s="86"/>
      <c r="GZ55" s="86"/>
      <c r="HA55" s="86"/>
      <c r="HB55" s="86"/>
      <c r="HC55" s="86"/>
      <c r="HD55" s="86"/>
      <c r="HE55" s="86"/>
      <c r="HF55" s="87"/>
      <c r="HG55" s="85">
        <f>データ!CX7</f>
        <v>58.3</v>
      </c>
      <c r="HH55" s="86"/>
      <c r="HI55" s="86"/>
      <c r="HJ55" s="86"/>
      <c r="HK55" s="86"/>
      <c r="HL55" s="86"/>
      <c r="HM55" s="86"/>
      <c r="HN55" s="86"/>
      <c r="HO55" s="86"/>
      <c r="HP55" s="86"/>
      <c r="HQ55" s="86"/>
      <c r="HR55" s="86"/>
      <c r="HS55" s="86"/>
      <c r="HT55" s="86"/>
      <c r="HU55" s="87"/>
      <c r="HV55" s="85">
        <f>データ!CY7</f>
        <v>61.1</v>
      </c>
      <c r="HW55" s="86"/>
      <c r="HX55" s="86"/>
      <c r="HY55" s="86"/>
      <c r="HZ55" s="86"/>
      <c r="IA55" s="86"/>
      <c r="IB55" s="86"/>
      <c r="IC55" s="86"/>
      <c r="ID55" s="86"/>
      <c r="IE55" s="86"/>
      <c r="IF55" s="86"/>
      <c r="IG55" s="86"/>
      <c r="IH55" s="86"/>
      <c r="II55" s="86"/>
      <c r="IJ55" s="87"/>
      <c r="IK55" s="85">
        <f>データ!CZ7</f>
        <v>65.099999999999994</v>
      </c>
      <c r="IL55" s="86"/>
      <c r="IM55" s="86"/>
      <c r="IN55" s="86"/>
      <c r="IO55" s="86"/>
      <c r="IP55" s="86"/>
      <c r="IQ55" s="86"/>
      <c r="IR55" s="86"/>
      <c r="IS55" s="86"/>
      <c r="IT55" s="86"/>
      <c r="IU55" s="86"/>
      <c r="IV55" s="86"/>
      <c r="IW55" s="86"/>
      <c r="IX55" s="86"/>
      <c r="IY55" s="87"/>
      <c r="IZ55" s="85">
        <f>データ!DA7</f>
        <v>76.8</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12.8</v>
      </c>
      <c r="KG55" s="86"/>
      <c r="KH55" s="86"/>
      <c r="KI55" s="86"/>
      <c r="KJ55" s="86"/>
      <c r="KK55" s="86"/>
      <c r="KL55" s="86"/>
      <c r="KM55" s="86"/>
      <c r="KN55" s="86"/>
      <c r="KO55" s="86"/>
      <c r="KP55" s="86"/>
      <c r="KQ55" s="86"/>
      <c r="KR55" s="86"/>
      <c r="KS55" s="86"/>
      <c r="KT55" s="87"/>
      <c r="KU55" s="85">
        <f>データ!DI7</f>
        <v>12.6</v>
      </c>
      <c r="KV55" s="86"/>
      <c r="KW55" s="86"/>
      <c r="KX55" s="86"/>
      <c r="KY55" s="86"/>
      <c r="KZ55" s="86"/>
      <c r="LA55" s="86"/>
      <c r="LB55" s="86"/>
      <c r="LC55" s="86"/>
      <c r="LD55" s="86"/>
      <c r="LE55" s="86"/>
      <c r="LF55" s="86"/>
      <c r="LG55" s="86"/>
      <c r="LH55" s="86"/>
      <c r="LI55" s="87"/>
      <c r="LJ55" s="85">
        <f>データ!DJ7</f>
        <v>14.5</v>
      </c>
      <c r="LK55" s="86"/>
      <c r="LL55" s="86"/>
      <c r="LM55" s="86"/>
      <c r="LN55" s="86"/>
      <c r="LO55" s="86"/>
      <c r="LP55" s="86"/>
      <c r="LQ55" s="86"/>
      <c r="LR55" s="86"/>
      <c r="LS55" s="86"/>
      <c r="LT55" s="86"/>
      <c r="LU55" s="86"/>
      <c r="LV55" s="86"/>
      <c r="LW55" s="86"/>
      <c r="LX55" s="87"/>
      <c r="LY55" s="85">
        <f>データ!DK7</f>
        <v>13.6</v>
      </c>
      <c r="LZ55" s="86"/>
      <c r="MA55" s="86"/>
      <c r="MB55" s="86"/>
      <c r="MC55" s="86"/>
      <c r="MD55" s="86"/>
      <c r="ME55" s="86"/>
      <c r="MF55" s="86"/>
      <c r="MG55" s="86"/>
      <c r="MH55" s="86"/>
      <c r="MI55" s="86"/>
      <c r="MJ55" s="86"/>
      <c r="MK55" s="86"/>
      <c r="ML55" s="86"/>
      <c r="MM55" s="87"/>
      <c r="MN55" s="85">
        <f>データ!DL7</f>
        <v>14.1</v>
      </c>
      <c r="MO55" s="86"/>
      <c r="MP55" s="86"/>
      <c r="MQ55" s="86"/>
      <c r="MR55" s="86"/>
      <c r="MS55" s="86"/>
      <c r="MT55" s="86"/>
      <c r="MU55" s="86"/>
      <c r="MV55" s="86"/>
      <c r="MW55" s="86"/>
      <c r="MX55" s="86"/>
      <c r="MY55" s="86"/>
      <c r="MZ55" s="86"/>
      <c r="NA55" s="86"/>
      <c r="NB55" s="87"/>
      <c r="NC55" s="5"/>
      <c r="ND55" s="5"/>
      <c r="NE55" s="5"/>
      <c r="NF55" s="5"/>
      <c r="NG55" s="5"/>
      <c r="NH55" s="27"/>
      <c r="NI55" s="2"/>
      <c r="NJ55" s="106"/>
      <c r="NK55" s="107"/>
      <c r="NL55" s="107"/>
      <c r="NM55" s="107"/>
      <c r="NN55" s="107"/>
      <c r="NO55" s="107"/>
      <c r="NP55" s="107"/>
      <c r="NQ55" s="107"/>
      <c r="NR55" s="107"/>
      <c r="NS55" s="107"/>
      <c r="NT55" s="107"/>
      <c r="NU55" s="107"/>
      <c r="NV55" s="107"/>
      <c r="NW55" s="107"/>
      <c r="NX55" s="108"/>
    </row>
    <row r="56" spans="1:393" ht="13.5" customHeight="1" x14ac:dyDescent="0.2">
      <c r="A56" s="2"/>
      <c r="B56" s="25"/>
      <c r="C56" s="5"/>
      <c r="D56" s="5"/>
      <c r="E56" s="5"/>
      <c r="F56" s="5"/>
      <c r="G56" s="96" t="s">
        <v>59</v>
      </c>
      <c r="H56" s="96"/>
      <c r="I56" s="96"/>
      <c r="J56" s="96"/>
      <c r="K56" s="96"/>
      <c r="L56" s="96"/>
      <c r="M56" s="96"/>
      <c r="N56" s="96"/>
      <c r="O56" s="96"/>
      <c r="P56" s="97">
        <f>データ!CF7</f>
        <v>33492</v>
      </c>
      <c r="Q56" s="98"/>
      <c r="R56" s="98"/>
      <c r="S56" s="98"/>
      <c r="T56" s="98"/>
      <c r="U56" s="98"/>
      <c r="V56" s="98"/>
      <c r="W56" s="98"/>
      <c r="X56" s="98"/>
      <c r="Y56" s="98"/>
      <c r="Z56" s="98"/>
      <c r="AA56" s="98"/>
      <c r="AB56" s="98"/>
      <c r="AC56" s="98"/>
      <c r="AD56" s="99"/>
      <c r="AE56" s="97">
        <f>データ!CG7</f>
        <v>34136</v>
      </c>
      <c r="AF56" s="98"/>
      <c r="AG56" s="98"/>
      <c r="AH56" s="98"/>
      <c r="AI56" s="98"/>
      <c r="AJ56" s="98"/>
      <c r="AK56" s="98"/>
      <c r="AL56" s="98"/>
      <c r="AM56" s="98"/>
      <c r="AN56" s="98"/>
      <c r="AO56" s="98"/>
      <c r="AP56" s="98"/>
      <c r="AQ56" s="98"/>
      <c r="AR56" s="98"/>
      <c r="AS56" s="99"/>
      <c r="AT56" s="97">
        <f>データ!CH7</f>
        <v>34924</v>
      </c>
      <c r="AU56" s="98"/>
      <c r="AV56" s="98"/>
      <c r="AW56" s="98"/>
      <c r="AX56" s="98"/>
      <c r="AY56" s="98"/>
      <c r="AZ56" s="98"/>
      <c r="BA56" s="98"/>
      <c r="BB56" s="98"/>
      <c r="BC56" s="98"/>
      <c r="BD56" s="98"/>
      <c r="BE56" s="98"/>
      <c r="BF56" s="98"/>
      <c r="BG56" s="98"/>
      <c r="BH56" s="99"/>
      <c r="BI56" s="97">
        <f>データ!CI7</f>
        <v>35788</v>
      </c>
      <c r="BJ56" s="98"/>
      <c r="BK56" s="98"/>
      <c r="BL56" s="98"/>
      <c r="BM56" s="98"/>
      <c r="BN56" s="98"/>
      <c r="BO56" s="98"/>
      <c r="BP56" s="98"/>
      <c r="BQ56" s="98"/>
      <c r="BR56" s="98"/>
      <c r="BS56" s="98"/>
      <c r="BT56" s="98"/>
      <c r="BU56" s="98"/>
      <c r="BV56" s="98"/>
      <c r="BW56" s="99"/>
      <c r="BX56" s="97">
        <f>データ!CJ7</f>
        <v>37855</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9976</v>
      </c>
      <c r="DE56" s="98"/>
      <c r="DF56" s="98"/>
      <c r="DG56" s="98"/>
      <c r="DH56" s="98"/>
      <c r="DI56" s="98"/>
      <c r="DJ56" s="98"/>
      <c r="DK56" s="98"/>
      <c r="DL56" s="98"/>
      <c r="DM56" s="98"/>
      <c r="DN56" s="98"/>
      <c r="DO56" s="98"/>
      <c r="DP56" s="98"/>
      <c r="DQ56" s="98"/>
      <c r="DR56" s="99"/>
      <c r="DS56" s="97">
        <f>データ!CR7</f>
        <v>10130</v>
      </c>
      <c r="DT56" s="98"/>
      <c r="DU56" s="98"/>
      <c r="DV56" s="98"/>
      <c r="DW56" s="98"/>
      <c r="DX56" s="98"/>
      <c r="DY56" s="98"/>
      <c r="DZ56" s="98"/>
      <c r="EA56" s="98"/>
      <c r="EB56" s="98"/>
      <c r="EC56" s="98"/>
      <c r="ED56" s="98"/>
      <c r="EE56" s="98"/>
      <c r="EF56" s="98"/>
      <c r="EG56" s="99"/>
      <c r="EH56" s="97">
        <f>データ!CS7</f>
        <v>10244</v>
      </c>
      <c r="EI56" s="98"/>
      <c r="EJ56" s="98"/>
      <c r="EK56" s="98"/>
      <c r="EL56" s="98"/>
      <c r="EM56" s="98"/>
      <c r="EN56" s="98"/>
      <c r="EO56" s="98"/>
      <c r="EP56" s="98"/>
      <c r="EQ56" s="98"/>
      <c r="ER56" s="98"/>
      <c r="ES56" s="98"/>
      <c r="ET56" s="98"/>
      <c r="EU56" s="98"/>
      <c r="EV56" s="99"/>
      <c r="EW56" s="97">
        <f>データ!CT7</f>
        <v>10602</v>
      </c>
      <c r="EX56" s="98"/>
      <c r="EY56" s="98"/>
      <c r="EZ56" s="98"/>
      <c r="FA56" s="98"/>
      <c r="FB56" s="98"/>
      <c r="FC56" s="98"/>
      <c r="FD56" s="98"/>
      <c r="FE56" s="98"/>
      <c r="FF56" s="98"/>
      <c r="FG56" s="98"/>
      <c r="FH56" s="98"/>
      <c r="FI56" s="98"/>
      <c r="FJ56" s="98"/>
      <c r="FK56" s="99"/>
      <c r="FL56" s="97">
        <f>データ!CU7</f>
        <v>11234</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06"/>
      <c r="NK56" s="107"/>
      <c r="NL56" s="107"/>
      <c r="NM56" s="107"/>
      <c r="NN56" s="107"/>
      <c r="NO56" s="107"/>
      <c r="NP56" s="107"/>
      <c r="NQ56" s="107"/>
      <c r="NR56" s="107"/>
      <c r="NS56" s="107"/>
      <c r="NT56" s="107"/>
      <c r="NU56" s="107"/>
      <c r="NV56" s="107"/>
      <c r="NW56" s="107"/>
      <c r="NX56" s="108"/>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6"/>
      <c r="NK57" s="107"/>
      <c r="NL57" s="107"/>
      <c r="NM57" s="107"/>
      <c r="NN57" s="107"/>
      <c r="NO57" s="107"/>
      <c r="NP57" s="107"/>
      <c r="NQ57" s="107"/>
      <c r="NR57" s="107"/>
      <c r="NS57" s="107"/>
      <c r="NT57" s="107"/>
      <c r="NU57" s="107"/>
      <c r="NV57" s="107"/>
      <c r="NW57" s="107"/>
      <c r="NX57" s="108"/>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6"/>
      <c r="NK58" s="107"/>
      <c r="NL58" s="107"/>
      <c r="NM58" s="107"/>
      <c r="NN58" s="107"/>
      <c r="NO58" s="107"/>
      <c r="NP58" s="107"/>
      <c r="NQ58" s="107"/>
      <c r="NR58" s="107"/>
      <c r="NS58" s="107"/>
      <c r="NT58" s="107"/>
      <c r="NU58" s="107"/>
      <c r="NV58" s="107"/>
      <c r="NW58" s="107"/>
      <c r="NX58" s="108"/>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6"/>
      <c r="NK59" s="107"/>
      <c r="NL59" s="107"/>
      <c r="NM59" s="107"/>
      <c r="NN59" s="107"/>
      <c r="NO59" s="107"/>
      <c r="NP59" s="107"/>
      <c r="NQ59" s="107"/>
      <c r="NR59" s="107"/>
      <c r="NS59" s="107"/>
      <c r="NT59" s="107"/>
      <c r="NU59" s="107"/>
      <c r="NV59" s="107"/>
      <c r="NW59" s="107"/>
      <c r="NX59" s="108"/>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6"/>
      <c r="NK60" s="107"/>
      <c r="NL60" s="107"/>
      <c r="NM60" s="107"/>
      <c r="NN60" s="107"/>
      <c r="NO60" s="107"/>
      <c r="NP60" s="107"/>
      <c r="NQ60" s="107"/>
      <c r="NR60" s="107"/>
      <c r="NS60" s="107"/>
      <c r="NT60" s="107"/>
      <c r="NU60" s="107"/>
      <c r="NV60" s="107"/>
      <c r="NW60" s="107"/>
      <c r="NX60" s="108"/>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6"/>
      <c r="NK61" s="107"/>
      <c r="NL61" s="107"/>
      <c r="NM61" s="107"/>
      <c r="NN61" s="107"/>
      <c r="NO61" s="107"/>
      <c r="NP61" s="107"/>
      <c r="NQ61" s="107"/>
      <c r="NR61" s="107"/>
      <c r="NS61" s="107"/>
      <c r="NT61" s="107"/>
      <c r="NU61" s="107"/>
      <c r="NV61" s="107"/>
      <c r="NW61" s="107"/>
      <c r="NX61" s="108"/>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6"/>
      <c r="NK62" s="107"/>
      <c r="NL62" s="107"/>
      <c r="NM62" s="107"/>
      <c r="NN62" s="107"/>
      <c r="NO62" s="107"/>
      <c r="NP62" s="107"/>
      <c r="NQ62" s="107"/>
      <c r="NR62" s="107"/>
      <c r="NS62" s="107"/>
      <c r="NT62" s="107"/>
      <c r="NU62" s="107"/>
      <c r="NV62" s="107"/>
      <c r="NW62" s="107"/>
      <c r="NX62" s="108"/>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6"/>
      <c r="NK63" s="107"/>
      <c r="NL63" s="107"/>
      <c r="NM63" s="107"/>
      <c r="NN63" s="107"/>
      <c r="NO63" s="107"/>
      <c r="NP63" s="107"/>
      <c r="NQ63" s="107"/>
      <c r="NR63" s="107"/>
      <c r="NS63" s="107"/>
      <c r="NT63" s="107"/>
      <c r="NU63" s="107"/>
      <c r="NV63" s="107"/>
      <c r="NW63" s="107"/>
      <c r="NX63" s="108"/>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6"/>
      <c r="NK64" s="107"/>
      <c r="NL64" s="107"/>
      <c r="NM64" s="107"/>
      <c r="NN64" s="107"/>
      <c r="NO64" s="107"/>
      <c r="NP64" s="107"/>
      <c r="NQ64" s="107"/>
      <c r="NR64" s="107"/>
      <c r="NS64" s="107"/>
      <c r="NT64" s="107"/>
      <c r="NU64" s="107"/>
      <c r="NV64" s="107"/>
      <c r="NW64" s="107"/>
      <c r="NX64" s="108"/>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c r="NK66" s="107"/>
      <c r="NL66" s="107"/>
      <c r="NM66" s="107"/>
      <c r="NN66" s="107"/>
      <c r="NO66" s="107"/>
      <c r="NP66" s="107"/>
      <c r="NQ66" s="107"/>
      <c r="NR66" s="107"/>
      <c r="NS66" s="107"/>
      <c r="NT66" s="107"/>
      <c r="NU66" s="107"/>
      <c r="NV66" s="107"/>
      <c r="NW66" s="107"/>
      <c r="NX66" s="108"/>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05" t="s">
        <v>176</v>
      </c>
      <c r="NK70" s="156"/>
      <c r="NL70" s="156"/>
      <c r="NM70" s="156"/>
      <c r="NN70" s="156"/>
      <c r="NO70" s="156"/>
      <c r="NP70" s="156"/>
      <c r="NQ70" s="156"/>
      <c r="NR70" s="156"/>
      <c r="NS70" s="156"/>
      <c r="NT70" s="156"/>
      <c r="NU70" s="156"/>
      <c r="NV70" s="156"/>
      <c r="NW70" s="156"/>
      <c r="NX70" s="157"/>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05"/>
      <c r="NK71" s="156"/>
      <c r="NL71" s="156"/>
      <c r="NM71" s="156"/>
      <c r="NN71" s="156"/>
      <c r="NO71" s="156"/>
      <c r="NP71" s="156"/>
      <c r="NQ71" s="156"/>
      <c r="NR71" s="156"/>
      <c r="NS71" s="156"/>
      <c r="NT71" s="156"/>
      <c r="NU71" s="156"/>
      <c r="NV71" s="156"/>
      <c r="NW71" s="156"/>
      <c r="NX71" s="157"/>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05"/>
      <c r="NK72" s="156"/>
      <c r="NL72" s="156"/>
      <c r="NM72" s="156"/>
      <c r="NN72" s="156"/>
      <c r="NO72" s="156"/>
      <c r="NP72" s="156"/>
      <c r="NQ72" s="156"/>
      <c r="NR72" s="156"/>
      <c r="NS72" s="156"/>
      <c r="NT72" s="156"/>
      <c r="NU72" s="156"/>
      <c r="NV72" s="156"/>
      <c r="NW72" s="156"/>
      <c r="NX72" s="157"/>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5"/>
      <c r="NK73" s="156"/>
      <c r="NL73" s="156"/>
      <c r="NM73" s="156"/>
      <c r="NN73" s="156"/>
      <c r="NO73" s="156"/>
      <c r="NP73" s="156"/>
      <c r="NQ73" s="156"/>
      <c r="NR73" s="156"/>
      <c r="NS73" s="156"/>
      <c r="NT73" s="156"/>
      <c r="NU73" s="156"/>
      <c r="NV73" s="156"/>
      <c r="NW73" s="156"/>
      <c r="NX73" s="157"/>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5"/>
      <c r="NK74" s="156"/>
      <c r="NL74" s="156"/>
      <c r="NM74" s="156"/>
      <c r="NN74" s="156"/>
      <c r="NO74" s="156"/>
      <c r="NP74" s="156"/>
      <c r="NQ74" s="156"/>
      <c r="NR74" s="156"/>
      <c r="NS74" s="156"/>
      <c r="NT74" s="156"/>
      <c r="NU74" s="156"/>
      <c r="NV74" s="156"/>
      <c r="NW74" s="156"/>
      <c r="NX74" s="157"/>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5"/>
      <c r="NK75" s="156"/>
      <c r="NL75" s="156"/>
      <c r="NM75" s="156"/>
      <c r="NN75" s="156"/>
      <c r="NO75" s="156"/>
      <c r="NP75" s="156"/>
      <c r="NQ75" s="156"/>
      <c r="NR75" s="156"/>
      <c r="NS75" s="156"/>
      <c r="NT75" s="156"/>
      <c r="NU75" s="156"/>
      <c r="NV75" s="156"/>
      <c r="NW75" s="156"/>
      <c r="NX75" s="157"/>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5"/>
      <c r="NK76" s="156"/>
      <c r="NL76" s="156"/>
      <c r="NM76" s="156"/>
      <c r="NN76" s="156"/>
      <c r="NO76" s="156"/>
      <c r="NP76" s="156"/>
      <c r="NQ76" s="156"/>
      <c r="NR76" s="156"/>
      <c r="NS76" s="156"/>
      <c r="NT76" s="156"/>
      <c r="NU76" s="156"/>
      <c r="NV76" s="156"/>
      <c r="NW76" s="156"/>
      <c r="NX76" s="157"/>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5"/>
      <c r="NK77" s="156"/>
      <c r="NL77" s="156"/>
      <c r="NM77" s="156"/>
      <c r="NN77" s="156"/>
      <c r="NO77" s="156"/>
      <c r="NP77" s="156"/>
      <c r="NQ77" s="156"/>
      <c r="NR77" s="156"/>
      <c r="NS77" s="156"/>
      <c r="NT77" s="156"/>
      <c r="NU77" s="156"/>
      <c r="NV77" s="156"/>
      <c r="NW77" s="156"/>
      <c r="NX77" s="157"/>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05"/>
      <c r="NK78" s="156"/>
      <c r="NL78" s="156"/>
      <c r="NM78" s="156"/>
      <c r="NN78" s="156"/>
      <c r="NO78" s="156"/>
      <c r="NP78" s="156"/>
      <c r="NQ78" s="156"/>
      <c r="NR78" s="156"/>
      <c r="NS78" s="156"/>
      <c r="NT78" s="156"/>
      <c r="NU78" s="156"/>
      <c r="NV78" s="156"/>
      <c r="NW78" s="156"/>
      <c r="NX78" s="157"/>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38.299999999999997</v>
      </c>
      <c r="V79" s="80"/>
      <c r="W79" s="80"/>
      <c r="X79" s="80"/>
      <c r="Y79" s="80"/>
      <c r="Z79" s="80"/>
      <c r="AA79" s="80"/>
      <c r="AB79" s="80"/>
      <c r="AC79" s="80"/>
      <c r="AD79" s="80"/>
      <c r="AE79" s="80"/>
      <c r="AF79" s="80"/>
      <c r="AG79" s="80"/>
      <c r="AH79" s="80"/>
      <c r="AI79" s="80"/>
      <c r="AJ79" s="80"/>
      <c r="AK79" s="80"/>
      <c r="AL79" s="80"/>
      <c r="AM79" s="80"/>
      <c r="AN79" s="80">
        <f>データ!DT7</f>
        <v>40.6</v>
      </c>
      <c r="AO79" s="80"/>
      <c r="AP79" s="80"/>
      <c r="AQ79" s="80"/>
      <c r="AR79" s="80"/>
      <c r="AS79" s="80"/>
      <c r="AT79" s="80"/>
      <c r="AU79" s="80"/>
      <c r="AV79" s="80"/>
      <c r="AW79" s="80"/>
      <c r="AX79" s="80"/>
      <c r="AY79" s="80"/>
      <c r="AZ79" s="80"/>
      <c r="BA79" s="80"/>
      <c r="BB79" s="80"/>
      <c r="BC79" s="80"/>
      <c r="BD79" s="80"/>
      <c r="BE79" s="80"/>
      <c r="BF79" s="80"/>
      <c r="BG79" s="80">
        <f>データ!DU7</f>
        <v>42.5</v>
      </c>
      <c r="BH79" s="80"/>
      <c r="BI79" s="80"/>
      <c r="BJ79" s="80"/>
      <c r="BK79" s="80"/>
      <c r="BL79" s="80"/>
      <c r="BM79" s="80"/>
      <c r="BN79" s="80"/>
      <c r="BO79" s="80"/>
      <c r="BP79" s="80"/>
      <c r="BQ79" s="80"/>
      <c r="BR79" s="80"/>
      <c r="BS79" s="80"/>
      <c r="BT79" s="80"/>
      <c r="BU79" s="80"/>
      <c r="BV79" s="80"/>
      <c r="BW79" s="80"/>
      <c r="BX79" s="80"/>
      <c r="BY79" s="80"/>
      <c r="BZ79" s="80">
        <f>データ!DV7</f>
        <v>40.299999999999997</v>
      </c>
      <c r="CA79" s="80"/>
      <c r="CB79" s="80"/>
      <c r="CC79" s="80"/>
      <c r="CD79" s="80"/>
      <c r="CE79" s="80"/>
      <c r="CF79" s="80"/>
      <c r="CG79" s="80"/>
      <c r="CH79" s="80"/>
      <c r="CI79" s="80"/>
      <c r="CJ79" s="80"/>
      <c r="CK79" s="80"/>
      <c r="CL79" s="80"/>
      <c r="CM79" s="80"/>
      <c r="CN79" s="80"/>
      <c r="CO79" s="80"/>
      <c r="CP79" s="80"/>
      <c r="CQ79" s="80"/>
      <c r="CR79" s="80"/>
      <c r="CS79" s="80">
        <f>データ!DW7</f>
        <v>41.9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76.2</v>
      </c>
      <c r="EP79" s="80"/>
      <c r="EQ79" s="80"/>
      <c r="ER79" s="80"/>
      <c r="ES79" s="80"/>
      <c r="ET79" s="80"/>
      <c r="EU79" s="80"/>
      <c r="EV79" s="80"/>
      <c r="EW79" s="80"/>
      <c r="EX79" s="80"/>
      <c r="EY79" s="80"/>
      <c r="EZ79" s="80"/>
      <c r="FA79" s="80"/>
      <c r="FB79" s="80"/>
      <c r="FC79" s="80"/>
      <c r="FD79" s="80"/>
      <c r="FE79" s="80"/>
      <c r="FF79" s="80"/>
      <c r="FG79" s="80"/>
      <c r="FH79" s="80">
        <f>データ!EE7</f>
        <v>77.599999999999994</v>
      </c>
      <c r="FI79" s="80"/>
      <c r="FJ79" s="80"/>
      <c r="FK79" s="80"/>
      <c r="FL79" s="80"/>
      <c r="FM79" s="80"/>
      <c r="FN79" s="80"/>
      <c r="FO79" s="80"/>
      <c r="FP79" s="80"/>
      <c r="FQ79" s="80"/>
      <c r="FR79" s="80"/>
      <c r="FS79" s="80"/>
      <c r="FT79" s="80"/>
      <c r="FU79" s="80"/>
      <c r="FV79" s="80"/>
      <c r="FW79" s="80"/>
      <c r="FX79" s="80"/>
      <c r="FY79" s="80"/>
      <c r="FZ79" s="80"/>
      <c r="GA79" s="80">
        <f>データ!EF7</f>
        <v>78.8</v>
      </c>
      <c r="GB79" s="80"/>
      <c r="GC79" s="80"/>
      <c r="GD79" s="80"/>
      <c r="GE79" s="80"/>
      <c r="GF79" s="80"/>
      <c r="GG79" s="80"/>
      <c r="GH79" s="80"/>
      <c r="GI79" s="80"/>
      <c r="GJ79" s="80"/>
      <c r="GK79" s="80"/>
      <c r="GL79" s="80"/>
      <c r="GM79" s="80"/>
      <c r="GN79" s="80"/>
      <c r="GO79" s="80"/>
      <c r="GP79" s="80"/>
      <c r="GQ79" s="80"/>
      <c r="GR79" s="80"/>
      <c r="GS79" s="80"/>
      <c r="GT79" s="80">
        <f>データ!EG7</f>
        <v>57.1</v>
      </c>
      <c r="GU79" s="80"/>
      <c r="GV79" s="80"/>
      <c r="GW79" s="80"/>
      <c r="GX79" s="80"/>
      <c r="GY79" s="80"/>
      <c r="GZ79" s="80"/>
      <c r="HA79" s="80"/>
      <c r="HB79" s="80"/>
      <c r="HC79" s="80"/>
      <c r="HD79" s="80"/>
      <c r="HE79" s="80"/>
      <c r="HF79" s="80"/>
      <c r="HG79" s="80"/>
      <c r="HH79" s="80"/>
      <c r="HI79" s="80"/>
      <c r="HJ79" s="80"/>
      <c r="HK79" s="80"/>
      <c r="HL79" s="80"/>
      <c r="HM79" s="80">
        <f>データ!EH7</f>
        <v>58.5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34183158</v>
      </c>
      <c r="JK79" s="79"/>
      <c r="JL79" s="79"/>
      <c r="JM79" s="79"/>
      <c r="JN79" s="79"/>
      <c r="JO79" s="79"/>
      <c r="JP79" s="79"/>
      <c r="JQ79" s="79"/>
      <c r="JR79" s="79"/>
      <c r="JS79" s="79"/>
      <c r="JT79" s="79"/>
      <c r="JU79" s="79"/>
      <c r="JV79" s="79"/>
      <c r="JW79" s="79"/>
      <c r="JX79" s="79"/>
      <c r="JY79" s="79"/>
      <c r="JZ79" s="79"/>
      <c r="KA79" s="79"/>
      <c r="KB79" s="79"/>
      <c r="KC79" s="79">
        <f>データ!EP7</f>
        <v>34300167</v>
      </c>
      <c r="KD79" s="79"/>
      <c r="KE79" s="79"/>
      <c r="KF79" s="79"/>
      <c r="KG79" s="79"/>
      <c r="KH79" s="79"/>
      <c r="KI79" s="79"/>
      <c r="KJ79" s="79"/>
      <c r="KK79" s="79"/>
      <c r="KL79" s="79"/>
      <c r="KM79" s="79"/>
      <c r="KN79" s="79"/>
      <c r="KO79" s="79"/>
      <c r="KP79" s="79"/>
      <c r="KQ79" s="79"/>
      <c r="KR79" s="79"/>
      <c r="KS79" s="79"/>
      <c r="KT79" s="79"/>
      <c r="KU79" s="79"/>
      <c r="KV79" s="79">
        <f>データ!EQ7</f>
        <v>34252675</v>
      </c>
      <c r="KW79" s="79"/>
      <c r="KX79" s="79"/>
      <c r="KY79" s="79"/>
      <c r="KZ79" s="79"/>
      <c r="LA79" s="79"/>
      <c r="LB79" s="79"/>
      <c r="LC79" s="79"/>
      <c r="LD79" s="79"/>
      <c r="LE79" s="79"/>
      <c r="LF79" s="79"/>
      <c r="LG79" s="79"/>
      <c r="LH79" s="79"/>
      <c r="LI79" s="79"/>
      <c r="LJ79" s="79"/>
      <c r="LK79" s="79"/>
      <c r="LL79" s="79"/>
      <c r="LM79" s="79"/>
      <c r="LN79" s="79"/>
      <c r="LO79" s="79">
        <f>データ!ER7</f>
        <v>34815558</v>
      </c>
      <c r="LP79" s="79"/>
      <c r="LQ79" s="79"/>
      <c r="LR79" s="79"/>
      <c r="LS79" s="79"/>
      <c r="LT79" s="79"/>
      <c r="LU79" s="79"/>
      <c r="LV79" s="79"/>
      <c r="LW79" s="79"/>
      <c r="LX79" s="79"/>
      <c r="LY79" s="79"/>
      <c r="LZ79" s="79"/>
      <c r="MA79" s="79"/>
      <c r="MB79" s="79"/>
      <c r="MC79" s="79"/>
      <c r="MD79" s="79"/>
      <c r="ME79" s="79"/>
      <c r="MF79" s="79"/>
      <c r="MG79" s="79"/>
      <c r="MH79" s="79">
        <f>データ!ES7</f>
        <v>34616833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05"/>
      <c r="NK79" s="156"/>
      <c r="NL79" s="156"/>
      <c r="NM79" s="156"/>
      <c r="NN79" s="156"/>
      <c r="NO79" s="156"/>
      <c r="NP79" s="156"/>
      <c r="NQ79" s="156"/>
      <c r="NR79" s="156"/>
      <c r="NS79" s="156"/>
      <c r="NT79" s="156"/>
      <c r="NU79" s="156"/>
      <c r="NV79" s="156"/>
      <c r="NW79" s="156"/>
      <c r="NX79" s="157"/>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05"/>
      <c r="NK80" s="156"/>
      <c r="NL80" s="156"/>
      <c r="NM80" s="156"/>
      <c r="NN80" s="156"/>
      <c r="NO80" s="156"/>
      <c r="NP80" s="156"/>
      <c r="NQ80" s="156"/>
      <c r="NR80" s="156"/>
      <c r="NS80" s="156"/>
      <c r="NT80" s="156"/>
      <c r="NU80" s="156"/>
      <c r="NV80" s="156"/>
      <c r="NW80" s="156"/>
      <c r="NX80" s="157"/>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05"/>
      <c r="NK81" s="156"/>
      <c r="NL81" s="156"/>
      <c r="NM81" s="156"/>
      <c r="NN81" s="156"/>
      <c r="NO81" s="156"/>
      <c r="NP81" s="156"/>
      <c r="NQ81" s="156"/>
      <c r="NR81" s="156"/>
      <c r="NS81" s="156"/>
      <c r="NT81" s="156"/>
      <c r="NU81" s="156"/>
      <c r="NV81" s="156"/>
      <c r="NW81" s="156"/>
      <c r="NX81" s="157"/>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05"/>
      <c r="NK82" s="156"/>
      <c r="NL82" s="156"/>
      <c r="NM82" s="156"/>
      <c r="NN82" s="156"/>
      <c r="NO82" s="156"/>
      <c r="NP82" s="156"/>
      <c r="NQ82" s="156"/>
      <c r="NR82" s="156"/>
      <c r="NS82" s="156"/>
      <c r="NT82" s="156"/>
      <c r="NU82" s="156"/>
      <c r="NV82" s="156"/>
      <c r="NW82" s="156"/>
      <c r="NX82" s="157"/>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05"/>
      <c r="NK83" s="156"/>
      <c r="NL83" s="156"/>
      <c r="NM83" s="156"/>
      <c r="NN83" s="156"/>
      <c r="NO83" s="156"/>
      <c r="NP83" s="156"/>
      <c r="NQ83" s="156"/>
      <c r="NR83" s="156"/>
      <c r="NS83" s="156"/>
      <c r="NT83" s="156"/>
      <c r="NU83" s="156"/>
      <c r="NV83" s="156"/>
      <c r="NW83" s="156"/>
      <c r="NX83" s="15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0Ohsypr8sIrZdaVseBZyznNurESbkRI2Wx1xKnDcfrta6+2zPWe1XmMwO9c7mRx8JrGh4iwFU2leE4cdiFHzQ==" saltValue="L2OPpmjVt6K3Mq2aQvo70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9" t="s">
        <v>106</v>
      </c>
      <c r="AJ4" s="150"/>
      <c r="AK4" s="150"/>
      <c r="AL4" s="150"/>
      <c r="AM4" s="150"/>
      <c r="AN4" s="150"/>
      <c r="AO4" s="150"/>
      <c r="AP4" s="150"/>
      <c r="AQ4" s="150"/>
      <c r="AR4" s="150"/>
      <c r="AS4" s="151"/>
      <c r="AT4" s="152" t="s">
        <v>107</v>
      </c>
      <c r="AU4" s="148"/>
      <c r="AV4" s="148"/>
      <c r="AW4" s="148"/>
      <c r="AX4" s="148"/>
      <c r="AY4" s="148"/>
      <c r="AZ4" s="148"/>
      <c r="BA4" s="148"/>
      <c r="BB4" s="148"/>
      <c r="BC4" s="148"/>
      <c r="BD4" s="148"/>
      <c r="BE4" s="152" t="s">
        <v>108</v>
      </c>
      <c r="BF4" s="148"/>
      <c r="BG4" s="148"/>
      <c r="BH4" s="148"/>
      <c r="BI4" s="148"/>
      <c r="BJ4" s="148"/>
      <c r="BK4" s="148"/>
      <c r="BL4" s="148"/>
      <c r="BM4" s="148"/>
      <c r="BN4" s="148"/>
      <c r="BO4" s="148"/>
      <c r="BP4" s="149" t="s">
        <v>109</v>
      </c>
      <c r="BQ4" s="150"/>
      <c r="BR4" s="150"/>
      <c r="BS4" s="150"/>
      <c r="BT4" s="150"/>
      <c r="BU4" s="150"/>
      <c r="BV4" s="150"/>
      <c r="BW4" s="150"/>
      <c r="BX4" s="150"/>
      <c r="BY4" s="150"/>
      <c r="BZ4" s="151"/>
      <c r="CA4" s="148" t="s">
        <v>110</v>
      </c>
      <c r="CB4" s="148"/>
      <c r="CC4" s="148"/>
      <c r="CD4" s="148"/>
      <c r="CE4" s="148"/>
      <c r="CF4" s="148"/>
      <c r="CG4" s="148"/>
      <c r="CH4" s="148"/>
      <c r="CI4" s="148"/>
      <c r="CJ4" s="148"/>
      <c r="CK4" s="148"/>
      <c r="CL4" s="152" t="s">
        <v>111</v>
      </c>
      <c r="CM4" s="148"/>
      <c r="CN4" s="148"/>
      <c r="CO4" s="148"/>
      <c r="CP4" s="148"/>
      <c r="CQ4" s="148"/>
      <c r="CR4" s="148"/>
      <c r="CS4" s="148"/>
      <c r="CT4" s="148"/>
      <c r="CU4" s="148"/>
      <c r="CV4" s="148"/>
      <c r="CW4" s="148" t="s">
        <v>112</v>
      </c>
      <c r="CX4" s="148"/>
      <c r="CY4" s="148"/>
      <c r="CZ4" s="148"/>
      <c r="DA4" s="148"/>
      <c r="DB4" s="148"/>
      <c r="DC4" s="148"/>
      <c r="DD4" s="148"/>
      <c r="DE4" s="148"/>
      <c r="DF4" s="148"/>
      <c r="DG4" s="148"/>
      <c r="DH4" s="148" t="s">
        <v>113</v>
      </c>
      <c r="DI4" s="148"/>
      <c r="DJ4" s="148"/>
      <c r="DK4" s="148"/>
      <c r="DL4" s="148"/>
      <c r="DM4" s="148"/>
      <c r="DN4" s="148"/>
      <c r="DO4" s="148"/>
      <c r="DP4" s="148"/>
      <c r="DQ4" s="148"/>
      <c r="DR4" s="148"/>
      <c r="DS4" s="149" t="s">
        <v>114</v>
      </c>
      <c r="DT4" s="150"/>
      <c r="DU4" s="150"/>
      <c r="DV4" s="150"/>
      <c r="DW4" s="150"/>
      <c r="DX4" s="150"/>
      <c r="DY4" s="150"/>
      <c r="DZ4" s="150"/>
      <c r="EA4" s="150"/>
      <c r="EB4" s="150"/>
      <c r="EC4" s="151"/>
      <c r="ED4" s="148" t="s">
        <v>115</v>
      </c>
      <c r="EE4" s="148"/>
      <c r="EF4" s="148"/>
      <c r="EG4" s="148"/>
      <c r="EH4" s="148"/>
      <c r="EI4" s="148"/>
      <c r="EJ4" s="148"/>
      <c r="EK4" s="148"/>
      <c r="EL4" s="148"/>
      <c r="EM4" s="148"/>
      <c r="EN4" s="148"/>
      <c r="EO4" s="148" t="s">
        <v>116</v>
      </c>
      <c r="EP4" s="148"/>
      <c r="EQ4" s="148"/>
      <c r="ER4" s="148"/>
      <c r="ES4" s="148"/>
      <c r="ET4" s="148"/>
      <c r="EU4" s="148"/>
      <c r="EV4" s="148"/>
      <c r="EW4" s="148"/>
      <c r="EX4" s="148"/>
      <c r="EY4" s="148"/>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2">
      <c r="A6" s="48" t="s">
        <v>153</v>
      </c>
      <c r="B6" s="63">
        <f>B8</f>
        <v>2020</v>
      </c>
      <c r="C6" s="63">
        <f t="shared" ref="C6:M6" si="2">C8</f>
        <v>42137</v>
      </c>
      <c r="D6" s="63">
        <f t="shared" si="2"/>
        <v>46</v>
      </c>
      <c r="E6" s="63">
        <f t="shared" si="2"/>
        <v>6</v>
      </c>
      <c r="F6" s="63">
        <f t="shared" si="2"/>
        <v>0</v>
      </c>
      <c r="G6" s="63">
        <f t="shared" si="2"/>
        <v>2</v>
      </c>
      <c r="H6" s="153" t="str">
        <f>IF(H8&lt;&gt;I8,H8,"")&amp;IF(I8&lt;&gt;J8,I8,"")&amp;"　"&amp;J8</f>
        <v>宮城県栗原市　栗原市立若柳病院</v>
      </c>
      <c r="I6" s="154"/>
      <c r="J6" s="155"/>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6</v>
      </c>
      <c r="R6" s="63" t="str">
        <f t="shared" si="3"/>
        <v>-</v>
      </c>
      <c r="S6" s="63" t="str">
        <f t="shared" si="3"/>
        <v>ド 訓</v>
      </c>
      <c r="T6" s="63" t="str">
        <f t="shared" si="3"/>
        <v>救</v>
      </c>
      <c r="U6" s="64">
        <f>U8</f>
        <v>65811</v>
      </c>
      <c r="V6" s="64">
        <f>V8</f>
        <v>8581</v>
      </c>
      <c r="W6" s="63" t="str">
        <f>W8</f>
        <v>第２種該当</v>
      </c>
      <c r="X6" s="63" t="str">
        <f t="shared" ref="X6" si="4">X8</f>
        <v>-</v>
      </c>
      <c r="Y6" s="63" t="str">
        <f t="shared" si="3"/>
        <v>１０：１</v>
      </c>
      <c r="Z6" s="64">
        <f t="shared" si="3"/>
        <v>90</v>
      </c>
      <c r="AA6" s="64">
        <f t="shared" si="3"/>
        <v>30</v>
      </c>
      <c r="AB6" s="64" t="str">
        <f t="shared" si="3"/>
        <v>-</v>
      </c>
      <c r="AC6" s="64" t="str">
        <f t="shared" si="3"/>
        <v>-</v>
      </c>
      <c r="AD6" s="64" t="str">
        <f t="shared" si="3"/>
        <v>-</v>
      </c>
      <c r="AE6" s="64">
        <f t="shared" si="3"/>
        <v>120</v>
      </c>
      <c r="AF6" s="64">
        <f t="shared" si="3"/>
        <v>72</v>
      </c>
      <c r="AG6" s="64">
        <f t="shared" si="3"/>
        <v>27</v>
      </c>
      <c r="AH6" s="64">
        <f t="shared" si="3"/>
        <v>99</v>
      </c>
      <c r="AI6" s="65">
        <f>IF(AI8="-",NA(),AI8)</f>
        <v>103.6</v>
      </c>
      <c r="AJ6" s="65">
        <f t="shared" ref="AJ6:AR6" si="5">IF(AJ8="-",NA(),AJ8)</f>
        <v>98</v>
      </c>
      <c r="AK6" s="65">
        <f t="shared" si="5"/>
        <v>90.8</v>
      </c>
      <c r="AL6" s="65">
        <f t="shared" si="5"/>
        <v>86.3</v>
      </c>
      <c r="AM6" s="65">
        <f t="shared" si="5"/>
        <v>88.8</v>
      </c>
      <c r="AN6" s="65">
        <f t="shared" si="5"/>
        <v>96.7</v>
      </c>
      <c r="AO6" s="65">
        <f t="shared" si="5"/>
        <v>96.6</v>
      </c>
      <c r="AP6" s="65">
        <f t="shared" si="5"/>
        <v>97.2</v>
      </c>
      <c r="AQ6" s="65">
        <f t="shared" si="5"/>
        <v>96.9</v>
      </c>
      <c r="AR6" s="65">
        <f t="shared" si="5"/>
        <v>100.6</v>
      </c>
      <c r="AS6" s="65" t="str">
        <f>IF(AS8="-","【-】","【"&amp;SUBSTITUTE(TEXT(AS8,"#,##0.0"),"-","△")&amp;"】")</f>
        <v>【102.5】</v>
      </c>
      <c r="AT6" s="65">
        <f>IF(AT8="-",NA(),AT8)</f>
        <v>92.9</v>
      </c>
      <c r="AU6" s="65">
        <f t="shared" ref="AU6:BC6" si="6">IF(AU8="-",NA(),AU8)</f>
        <v>87.9</v>
      </c>
      <c r="AV6" s="65">
        <f t="shared" si="6"/>
        <v>80.599999999999994</v>
      </c>
      <c r="AW6" s="65">
        <f t="shared" si="6"/>
        <v>77.5</v>
      </c>
      <c r="AX6" s="65">
        <f t="shared" si="6"/>
        <v>73.3</v>
      </c>
      <c r="AY6" s="65">
        <f t="shared" si="6"/>
        <v>84.2</v>
      </c>
      <c r="AZ6" s="65">
        <f t="shared" si="6"/>
        <v>83.9</v>
      </c>
      <c r="BA6" s="65">
        <f t="shared" si="6"/>
        <v>84</v>
      </c>
      <c r="BB6" s="65">
        <f t="shared" si="6"/>
        <v>84.3</v>
      </c>
      <c r="BC6" s="65">
        <f t="shared" si="6"/>
        <v>80.7</v>
      </c>
      <c r="BD6" s="65" t="str">
        <f>IF(BD8="-","【-】","【"&amp;SUBSTITUTE(TEXT(BD8,"#,##0.0"),"-","△")&amp;"】")</f>
        <v>【84.7】</v>
      </c>
      <c r="BE6" s="65">
        <f>IF(BE8="-",NA(),BE8)</f>
        <v>24.5</v>
      </c>
      <c r="BF6" s="65">
        <f t="shared" ref="BF6:BN6" si="7">IF(BF8="-",NA(),BF8)</f>
        <v>28</v>
      </c>
      <c r="BG6" s="65">
        <f t="shared" si="7"/>
        <v>42.5</v>
      </c>
      <c r="BH6" s="65">
        <f t="shared" si="7"/>
        <v>62.1</v>
      </c>
      <c r="BI6" s="65">
        <f t="shared" si="7"/>
        <v>78.7</v>
      </c>
      <c r="BJ6" s="65">
        <f t="shared" si="7"/>
        <v>119.5</v>
      </c>
      <c r="BK6" s="65">
        <f t="shared" si="7"/>
        <v>116.9</v>
      </c>
      <c r="BL6" s="65">
        <f t="shared" si="7"/>
        <v>117.1</v>
      </c>
      <c r="BM6" s="65">
        <f t="shared" si="7"/>
        <v>120.5</v>
      </c>
      <c r="BN6" s="65">
        <f t="shared" si="7"/>
        <v>124.2</v>
      </c>
      <c r="BO6" s="65" t="str">
        <f>IF(BO8="-","【-】","【"&amp;SUBSTITUTE(TEXT(BO8,"#,##0.0"),"-","△")&amp;"】")</f>
        <v>【69.3】</v>
      </c>
      <c r="BP6" s="65">
        <f>IF(BP8="-",NA(),BP8)</f>
        <v>77.5</v>
      </c>
      <c r="BQ6" s="65">
        <f t="shared" ref="BQ6:BY6" si="8">IF(BQ8="-",NA(),BQ8)</f>
        <v>73.3</v>
      </c>
      <c r="BR6" s="65">
        <f t="shared" si="8"/>
        <v>64.400000000000006</v>
      </c>
      <c r="BS6" s="65">
        <f t="shared" si="8"/>
        <v>65.8</v>
      </c>
      <c r="BT6" s="65">
        <f t="shared" si="8"/>
        <v>56.6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27847</v>
      </c>
      <c r="CB6" s="66">
        <f t="shared" ref="CB6:CJ6" si="9">IF(CB8="-",NA(),CB8)</f>
        <v>27861</v>
      </c>
      <c r="CC6" s="66">
        <f t="shared" si="9"/>
        <v>27633</v>
      </c>
      <c r="CD6" s="66">
        <f t="shared" si="9"/>
        <v>26536</v>
      </c>
      <c r="CE6" s="66">
        <f t="shared" si="9"/>
        <v>29664</v>
      </c>
      <c r="CF6" s="66">
        <f t="shared" si="9"/>
        <v>33492</v>
      </c>
      <c r="CG6" s="66">
        <f t="shared" si="9"/>
        <v>34136</v>
      </c>
      <c r="CH6" s="66">
        <f t="shared" si="9"/>
        <v>34924</v>
      </c>
      <c r="CI6" s="66">
        <f t="shared" si="9"/>
        <v>35788</v>
      </c>
      <c r="CJ6" s="66">
        <f t="shared" si="9"/>
        <v>37855</v>
      </c>
      <c r="CK6" s="65" t="str">
        <f>IF(CK8="-","【-】","【"&amp;SUBSTITUTE(TEXT(CK8,"#,##0"),"-","△")&amp;"】")</f>
        <v>【56,733】</v>
      </c>
      <c r="CL6" s="66">
        <f>IF(CL8="-",NA(),CL8)</f>
        <v>9717</v>
      </c>
      <c r="CM6" s="66">
        <f t="shared" ref="CM6:CU6" si="10">IF(CM8="-",NA(),CM8)</f>
        <v>9830</v>
      </c>
      <c r="CN6" s="66">
        <f t="shared" si="10"/>
        <v>10927</v>
      </c>
      <c r="CO6" s="66">
        <f t="shared" si="10"/>
        <v>11306</v>
      </c>
      <c r="CP6" s="66">
        <f t="shared" si="10"/>
        <v>13020</v>
      </c>
      <c r="CQ6" s="66">
        <f t="shared" si="10"/>
        <v>9976</v>
      </c>
      <c r="CR6" s="66">
        <f t="shared" si="10"/>
        <v>10130</v>
      </c>
      <c r="CS6" s="66">
        <f t="shared" si="10"/>
        <v>10244</v>
      </c>
      <c r="CT6" s="66">
        <f t="shared" si="10"/>
        <v>10602</v>
      </c>
      <c r="CU6" s="66">
        <f t="shared" si="10"/>
        <v>11234</v>
      </c>
      <c r="CV6" s="65" t="str">
        <f>IF(CV8="-","【-】","【"&amp;SUBSTITUTE(TEXT(CV8,"#,##0"),"-","△")&amp;"】")</f>
        <v>【16,778】</v>
      </c>
      <c r="CW6" s="65">
        <f>IF(CW8="-",NA(),CW8)</f>
        <v>54.6</v>
      </c>
      <c r="CX6" s="65">
        <f t="shared" ref="CX6:DF6" si="11">IF(CX8="-",NA(),CX8)</f>
        <v>58.3</v>
      </c>
      <c r="CY6" s="65">
        <f t="shared" si="11"/>
        <v>61.1</v>
      </c>
      <c r="CZ6" s="65">
        <f t="shared" si="11"/>
        <v>65.099999999999994</v>
      </c>
      <c r="DA6" s="65">
        <f t="shared" si="11"/>
        <v>76.8</v>
      </c>
      <c r="DB6" s="65">
        <f t="shared" si="11"/>
        <v>63.4</v>
      </c>
      <c r="DC6" s="65">
        <f t="shared" si="11"/>
        <v>63.4</v>
      </c>
      <c r="DD6" s="65">
        <f t="shared" si="11"/>
        <v>63.7</v>
      </c>
      <c r="DE6" s="65">
        <f t="shared" si="11"/>
        <v>63.3</v>
      </c>
      <c r="DF6" s="65">
        <f t="shared" si="11"/>
        <v>68.5</v>
      </c>
      <c r="DG6" s="65" t="str">
        <f>IF(DG8="-","【-】","【"&amp;SUBSTITUTE(TEXT(DG8,"#,##0.0"),"-","△")&amp;"】")</f>
        <v>【58.8】</v>
      </c>
      <c r="DH6" s="65">
        <f>IF(DH8="-",NA(),DH8)</f>
        <v>12.8</v>
      </c>
      <c r="DI6" s="65">
        <f t="shared" ref="DI6:DQ6" si="12">IF(DI8="-",NA(),DI8)</f>
        <v>12.6</v>
      </c>
      <c r="DJ6" s="65">
        <f t="shared" si="12"/>
        <v>14.5</v>
      </c>
      <c r="DK6" s="65">
        <f t="shared" si="12"/>
        <v>13.6</v>
      </c>
      <c r="DL6" s="65">
        <f t="shared" si="12"/>
        <v>14.1</v>
      </c>
      <c r="DM6" s="65">
        <f t="shared" si="12"/>
        <v>18.7</v>
      </c>
      <c r="DN6" s="65">
        <f t="shared" si="12"/>
        <v>18.3</v>
      </c>
      <c r="DO6" s="65">
        <f t="shared" si="12"/>
        <v>17.7</v>
      </c>
      <c r="DP6" s="65">
        <f t="shared" si="12"/>
        <v>17.5</v>
      </c>
      <c r="DQ6" s="65">
        <f t="shared" si="12"/>
        <v>17.5</v>
      </c>
      <c r="DR6" s="65" t="str">
        <f>IF(DR8="-","【-】","【"&amp;SUBSTITUTE(TEXT(DR8,"#,##0.0"),"-","△")&amp;"】")</f>
        <v>【24.8】</v>
      </c>
      <c r="DS6" s="65">
        <f>IF(DS8="-",NA(),DS8)</f>
        <v>38.299999999999997</v>
      </c>
      <c r="DT6" s="65">
        <f t="shared" ref="DT6:EB6" si="13">IF(DT8="-",NA(),DT8)</f>
        <v>40.6</v>
      </c>
      <c r="DU6" s="65">
        <f t="shared" si="13"/>
        <v>42.5</v>
      </c>
      <c r="DV6" s="65">
        <f t="shared" si="13"/>
        <v>40.299999999999997</v>
      </c>
      <c r="DW6" s="65">
        <f t="shared" si="13"/>
        <v>41.9</v>
      </c>
      <c r="DX6" s="65">
        <f t="shared" si="13"/>
        <v>52.5</v>
      </c>
      <c r="DY6" s="65">
        <f t="shared" si="13"/>
        <v>53.5</v>
      </c>
      <c r="DZ6" s="65">
        <f t="shared" si="13"/>
        <v>54.1</v>
      </c>
      <c r="EA6" s="65">
        <f t="shared" si="13"/>
        <v>54.6</v>
      </c>
      <c r="EB6" s="65">
        <f t="shared" si="13"/>
        <v>56.9</v>
      </c>
      <c r="EC6" s="65" t="str">
        <f>IF(EC8="-","【-】","【"&amp;SUBSTITUTE(TEXT(EC8,"#,##0.0"),"-","△")&amp;"】")</f>
        <v>【54.8】</v>
      </c>
      <c r="ED6" s="65">
        <f>IF(ED8="-",NA(),ED8)</f>
        <v>76.2</v>
      </c>
      <c r="EE6" s="65">
        <f t="shared" ref="EE6:EM6" si="14">IF(EE8="-",NA(),EE8)</f>
        <v>77.599999999999994</v>
      </c>
      <c r="EF6" s="65">
        <f t="shared" si="14"/>
        <v>78.8</v>
      </c>
      <c r="EG6" s="65">
        <f t="shared" si="14"/>
        <v>57.1</v>
      </c>
      <c r="EH6" s="65">
        <f t="shared" si="14"/>
        <v>58.5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34183158</v>
      </c>
      <c r="EP6" s="66">
        <f t="shared" ref="EP6:EX6" si="15">IF(EP8="-",NA(),EP8)</f>
        <v>34300167</v>
      </c>
      <c r="EQ6" s="66">
        <f t="shared" si="15"/>
        <v>34252675</v>
      </c>
      <c r="ER6" s="66">
        <f t="shared" si="15"/>
        <v>34815558</v>
      </c>
      <c r="ES6" s="66">
        <f t="shared" si="15"/>
        <v>34616833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154</v>
      </c>
      <c r="B7" s="63">
        <f t="shared" ref="B7:AH7" si="16">B8</f>
        <v>2020</v>
      </c>
      <c r="C7" s="63">
        <f t="shared" si="16"/>
        <v>42137</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6</v>
      </c>
      <c r="R7" s="63" t="str">
        <f t="shared" si="16"/>
        <v>-</v>
      </c>
      <c r="S7" s="63" t="str">
        <f t="shared" si="16"/>
        <v>ド 訓</v>
      </c>
      <c r="T7" s="63" t="str">
        <f t="shared" si="16"/>
        <v>救</v>
      </c>
      <c r="U7" s="64">
        <f>U8</f>
        <v>65811</v>
      </c>
      <c r="V7" s="64">
        <f>V8</f>
        <v>8581</v>
      </c>
      <c r="W7" s="63" t="str">
        <f>W8</f>
        <v>第２種該当</v>
      </c>
      <c r="X7" s="63" t="str">
        <f t="shared" si="16"/>
        <v>-</v>
      </c>
      <c r="Y7" s="63" t="str">
        <f t="shared" si="16"/>
        <v>１０：１</v>
      </c>
      <c r="Z7" s="64">
        <f t="shared" si="16"/>
        <v>90</v>
      </c>
      <c r="AA7" s="64">
        <f t="shared" si="16"/>
        <v>30</v>
      </c>
      <c r="AB7" s="64" t="str">
        <f t="shared" si="16"/>
        <v>-</v>
      </c>
      <c r="AC7" s="64" t="str">
        <f t="shared" si="16"/>
        <v>-</v>
      </c>
      <c r="AD7" s="64" t="str">
        <f t="shared" si="16"/>
        <v>-</v>
      </c>
      <c r="AE7" s="64">
        <f t="shared" si="16"/>
        <v>120</v>
      </c>
      <c r="AF7" s="64">
        <f t="shared" si="16"/>
        <v>72</v>
      </c>
      <c r="AG7" s="64">
        <f t="shared" si="16"/>
        <v>27</v>
      </c>
      <c r="AH7" s="64">
        <f t="shared" si="16"/>
        <v>99</v>
      </c>
      <c r="AI7" s="65">
        <f>AI8</f>
        <v>103.6</v>
      </c>
      <c r="AJ7" s="65">
        <f t="shared" ref="AJ7:AR7" si="17">AJ8</f>
        <v>98</v>
      </c>
      <c r="AK7" s="65">
        <f t="shared" si="17"/>
        <v>90.8</v>
      </c>
      <c r="AL7" s="65">
        <f t="shared" si="17"/>
        <v>86.3</v>
      </c>
      <c r="AM7" s="65">
        <f t="shared" si="17"/>
        <v>88.8</v>
      </c>
      <c r="AN7" s="65">
        <f t="shared" si="17"/>
        <v>96.7</v>
      </c>
      <c r="AO7" s="65">
        <f t="shared" si="17"/>
        <v>96.6</v>
      </c>
      <c r="AP7" s="65">
        <f t="shared" si="17"/>
        <v>97.2</v>
      </c>
      <c r="AQ7" s="65">
        <f t="shared" si="17"/>
        <v>96.9</v>
      </c>
      <c r="AR7" s="65">
        <f t="shared" si="17"/>
        <v>100.6</v>
      </c>
      <c r="AS7" s="65"/>
      <c r="AT7" s="65">
        <f>AT8</f>
        <v>92.9</v>
      </c>
      <c r="AU7" s="65">
        <f t="shared" ref="AU7:BC7" si="18">AU8</f>
        <v>87.9</v>
      </c>
      <c r="AV7" s="65">
        <f t="shared" si="18"/>
        <v>80.599999999999994</v>
      </c>
      <c r="AW7" s="65">
        <f t="shared" si="18"/>
        <v>77.5</v>
      </c>
      <c r="AX7" s="65">
        <f t="shared" si="18"/>
        <v>73.3</v>
      </c>
      <c r="AY7" s="65">
        <f t="shared" si="18"/>
        <v>84.2</v>
      </c>
      <c r="AZ7" s="65">
        <f t="shared" si="18"/>
        <v>83.9</v>
      </c>
      <c r="BA7" s="65">
        <f t="shared" si="18"/>
        <v>84</v>
      </c>
      <c r="BB7" s="65">
        <f t="shared" si="18"/>
        <v>84.3</v>
      </c>
      <c r="BC7" s="65">
        <f t="shared" si="18"/>
        <v>80.7</v>
      </c>
      <c r="BD7" s="65"/>
      <c r="BE7" s="65">
        <f>BE8</f>
        <v>24.5</v>
      </c>
      <c r="BF7" s="65">
        <f t="shared" ref="BF7:BN7" si="19">BF8</f>
        <v>28</v>
      </c>
      <c r="BG7" s="65">
        <f t="shared" si="19"/>
        <v>42.5</v>
      </c>
      <c r="BH7" s="65">
        <f t="shared" si="19"/>
        <v>62.1</v>
      </c>
      <c r="BI7" s="65">
        <f t="shared" si="19"/>
        <v>78.7</v>
      </c>
      <c r="BJ7" s="65">
        <f t="shared" si="19"/>
        <v>119.5</v>
      </c>
      <c r="BK7" s="65">
        <f t="shared" si="19"/>
        <v>116.9</v>
      </c>
      <c r="BL7" s="65">
        <f t="shared" si="19"/>
        <v>117.1</v>
      </c>
      <c r="BM7" s="65">
        <f t="shared" si="19"/>
        <v>120.5</v>
      </c>
      <c r="BN7" s="65">
        <f t="shared" si="19"/>
        <v>124.2</v>
      </c>
      <c r="BO7" s="65"/>
      <c r="BP7" s="65">
        <f>BP8</f>
        <v>77.5</v>
      </c>
      <c r="BQ7" s="65">
        <f t="shared" ref="BQ7:BY7" si="20">BQ8</f>
        <v>73.3</v>
      </c>
      <c r="BR7" s="65">
        <f t="shared" si="20"/>
        <v>64.400000000000006</v>
      </c>
      <c r="BS7" s="65">
        <f t="shared" si="20"/>
        <v>65.8</v>
      </c>
      <c r="BT7" s="65">
        <f t="shared" si="20"/>
        <v>56.6</v>
      </c>
      <c r="BU7" s="65">
        <f t="shared" si="20"/>
        <v>69.8</v>
      </c>
      <c r="BV7" s="65">
        <f t="shared" si="20"/>
        <v>69.7</v>
      </c>
      <c r="BW7" s="65">
        <f t="shared" si="20"/>
        <v>70.099999999999994</v>
      </c>
      <c r="BX7" s="65">
        <f t="shared" si="20"/>
        <v>70.400000000000006</v>
      </c>
      <c r="BY7" s="65">
        <f t="shared" si="20"/>
        <v>65.8</v>
      </c>
      <c r="BZ7" s="65"/>
      <c r="CA7" s="66">
        <f>CA8</f>
        <v>27847</v>
      </c>
      <c r="CB7" s="66">
        <f t="shared" ref="CB7:CJ7" si="21">CB8</f>
        <v>27861</v>
      </c>
      <c r="CC7" s="66">
        <f t="shared" si="21"/>
        <v>27633</v>
      </c>
      <c r="CD7" s="66">
        <f t="shared" si="21"/>
        <v>26536</v>
      </c>
      <c r="CE7" s="66">
        <f t="shared" si="21"/>
        <v>29664</v>
      </c>
      <c r="CF7" s="66">
        <f t="shared" si="21"/>
        <v>33492</v>
      </c>
      <c r="CG7" s="66">
        <f t="shared" si="21"/>
        <v>34136</v>
      </c>
      <c r="CH7" s="66">
        <f t="shared" si="21"/>
        <v>34924</v>
      </c>
      <c r="CI7" s="66">
        <f t="shared" si="21"/>
        <v>35788</v>
      </c>
      <c r="CJ7" s="66">
        <f t="shared" si="21"/>
        <v>37855</v>
      </c>
      <c r="CK7" s="65"/>
      <c r="CL7" s="66">
        <f>CL8</f>
        <v>9717</v>
      </c>
      <c r="CM7" s="66">
        <f t="shared" ref="CM7:CU7" si="22">CM8</f>
        <v>9830</v>
      </c>
      <c r="CN7" s="66">
        <f t="shared" si="22"/>
        <v>10927</v>
      </c>
      <c r="CO7" s="66">
        <f t="shared" si="22"/>
        <v>11306</v>
      </c>
      <c r="CP7" s="66">
        <f t="shared" si="22"/>
        <v>13020</v>
      </c>
      <c r="CQ7" s="66">
        <f t="shared" si="22"/>
        <v>9976</v>
      </c>
      <c r="CR7" s="66">
        <f t="shared" si="22"/>
        <v>10130</v>
      </c>
      <c r="CS7" s="66">
        <f t="shared" si="22"/>
        <v>10244</v>
      </c>
      <c r="CT7" s="66">
        <f t="shared" si="22"/>
        <v>10602</v>
      </c>
      <c r="CU7" s="66">
        <f t="shared" si="22"/>
        <v>11234</v>
      </c>
      <c r="CV7" s="65"/>
      <c r="CW7" s="65">
        <f>CW8</f>
        <v>54.6</v>
      </c>
      <c r="CX7" s="65">
        <f t="shared" ref="CX7:DF7" si="23">CX8</f>
        <v>58.3</v>
      </c>
      <c r="CY7" s="65">
        <f t="shared" si="23"/>
        <v>61.1</v>
      </c>
      <c r="CZ7" s="65">
        <f t="shared" si="23"/>
        <v>65.099999999999994</v>
      </c>
      <c r="DA7" s="65">
        <f t="shared" si="23"/>
        <v>76.8</v>
      </c>
      <c r="DB7" s="65">
        <f t="shared" si="23"/>
        <v>63.4</v>
      </c>
      <c r="DC7" s="65">
        <f t="shared" si="23"/>
        <v>63.4</v>
      </c>
      <c r="DD7" s="65">
        <f t="shared" si="23"/>
        <v>63.7</v>
      </c>
      <c r="DE7" s="65">
        <f t="shared" si="23"/>
        <v>63.3</v>
      </c>
      <c r="DF7" s="65">
        <f t="shared" si="23"/>
        <v>68.5</v>
      </c>
      <c r="DG7" s="65"/>
      <c r="DH7" s="65">
        <f>DH8</f>
        <v>12.8</v>
      </c>
      <c r="DI7" s="65">
        <f t="shared" ref="DI7:DQ7" si="24">DI8</f>
        <v>12.6</v>
      </c>
      <c r="DJ7" s="65">
        <f t="shared" si="24"/>
        <v>14.5</v>
      </c>
      <c r="DK7" s="65">
        <f t="shared" si="24"/>
        <v>13.6</v>
      </c>
      <c r="DL7" s="65">
        <f t="shared" si="24"/>
        <v>14.1</v>
      </c>
      <c r="DM7" s="65">
        <f t="shared" si="24"/>
        <v>18.7</v>
      </c>
      <c r="DN7" s="65">
        <f t="shared" si="24"/>
        <v>18.3</v>
      </c>
      <c r="DO7" s="65">
        <f t="shared" si="24"/>
        <v>17.7</v>
      </c>
      <c r="DP7" s="65">
        <f t="shared" si="24"/>
        <v>17.5</v>
      </c>
      <c r="DQ7" s="65">
        <f t="shared" si="24"/>
        <v>17.5</v>
      </c>
      <c r="DR7" s="65"/>
      <c r="DS7" s="65">
        <f>DS8</f>
        <v>38.299999999999997</v>
      </c>
      <c r="DT7" s="65">
        <f t="shared" ref="DT7:EB7" si="25">DT8</f>
        <v>40.6</v>
      </c>
      <c r="DU7" s="65">
        <f t="shared" si="25"/>
        <v>42.5</v>
      </c>
      <c r="DV7" s="65">
        <f t="shared" si="25"/>
        <v>40.299999999999997</v>
      </c>
      <c r="DW7" s="65">
        <f t="shared" si="25"/>
        <v>41.9</v>
      </c>
      <c r="DX7" s="65">
        <f t="shared" si="25"/>
        <v>52.5</v>
      </c>
      <c r="DY7" s="65">
        <f t="shared" si="25"/>
        <v>53.5</v>
      </c>
      <c r="DZ7" s="65">
        <f t="shared" si="25"/>
        <v>54.1</v>
      </c>
      <c r="EA7" s="65">
        <f t="shared" si="25"/>
        <v>54.6</v>
      </c>
      <c r="EB7" s="65">
        <f t="shared" si="25"/>
        <v>56.9</v>
      </c>
      <c r="EC7" s="65"/>
      <c r="ED7" s="65">
        <f>ED8</f>
        <v>76.2</v>
      </c>
      <c r="EE7" s="65">
        <f t="shared" ref="EE7:EM7" si="26">EE8</f>
        <v>77.599999999999994</v>
      </c>
      <c r="EF7" s="65">
        <f t="shared" si="26"/>
        <v>78.8</v>
      </c>
      <c r="EG7" s="65">
        <f t="shared" si="26"/>
        <v>57.1</v>
      </c>
      <c r="EH7" s="65">
        <f t="shared" si="26"/>
        <v>58.5</v>
      </c>
      <c r="EI7" s="65">
        <f t="shared" si="26"/>
        <v>69.7</v>
      </c>
      <c r="EJ7" s="65">
        <f t="shared" si="26"/>
        <v>71.3</v>
      </c>
      <c r="EK7" s="65">
        <f t="shared" si="26"/>
        <v>71.400000000000006</v>
      </c>
      <c r="EL7" s="65">
        <f t="shared" si="26"/>
        <v>71.7</v>
      </c>
      <c r="EM7" s="65">
        <f t="shared" si="26"/>
        <v>72.900000000000006</v>
      </c>
      <c r="EN7" s="65"/>
      <c r="EO7" s="66">
        <f>EO8</f>
        <v>34183158</v>
      </c>
      <c r="EP7" s="66">
        <f t="shared" ref="EP7:EX7" si="27">EP8</f>
        <v>34300167</v>
      </c>
      <c r="EQ7" s="66">
        <f t="shared" si="27"/>
        <v>34252675</v>
      </c>
      <c r="ER7" s="66">
        <f t="shared" si="27"/>
        <v>34815558</v>
      </c>
      <c r="ES7" s="66">
        <f t="shared" si="27"/>
        <v>34616833</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42137</v>
      </c>
      <c r="D8" s="68">
        <v>46</v>
      </c>
      <c r="E8" s="68">
        <v>6</v>
      </c>
      <c r="F8" s="68">
        <v>0</v>
      </c>
      <c r="G8" s="68">
        <v>2</v>
      </c>
      <c r="H8" s="68" t="s">
        <v>155</v>
      </c>
      <c r="I8" s="68" t="s">
        <v>156</v>
      </c>
      <c r="J8" s="68" t="s">
        <v>157</v>
      </c>
      <c r="K8" s="68" t="s">
        <v>158</v>
      </c>
      <c r="L8" s="68" t="s">
        <v>159</v>
      </c>
      <c r="M8" s="68" t="s">
        <v>160</v>
      </c>
      <c r="N8" s="68" t="s">
        <v>161</v>
      </c>
      <c r="O8" s="68" t="s">
        <v>162</v>
      </c>
      <c r="P8" s="68" t="s">
        <v>163</v>
      </c>
      <c r="Q8" s="69">
        <v>6</v>
      </c>
      <c r="R8" s="68" t="s">
        <v>39</v>
      </c>
      <c r="S8" s="68" t="s">
        <v>164</v>
      </c>
      <c r="T8" s="68" t="s">
        <v>165</v>
      </c>
      <c r="U8" s="69">
        <v>65811</v>
      </c>
      <c r="V8" s="69">
        <v>8581</v>
      </c>
      <c r="W8" s="68" t="s">
        <v>166</v>
      </c>
      <c r="X8" s="68" t="s">
        <v>39</v>
      </c>
      <c r="Y8" s="70" t="s">
        <v>167</v>
      </c>
      <c r="Z8" s="69">
        <v>90</v>
      </c>
      <c r="AA8" s="69">
        <v>30</v>
      </c>
      <c r="AB8" s="69" t="s">
        <v>39</v>
      </c>
      <c r="AC8" s="69" t="s">
        <v>39</v>
      </c>
      <c r="AD8" s="69" t="s">
        <v>39</v>
      </c>
      <c r="AE8" s="69">
        <v>120</v>
      </c>
      <c r="AF8" s="69">
        <v>72</v>
      </c>
      <c r="AG8" s="69">
        <v>27</v>
      </c>
      <c r="AH8" s="69">
        <v>99</v>
      </c>
      <c r="AI8" s="71">
        <v>103.6</v>
      </c>
      <c r="AJ8" s="71">
        <v>98</v>
      </c>
      <c r="AK8" s="71">
        <v>90.8</v>
      </c>
      <c r="AL8" s="71">
        <v>86.3</v>
      </c>
      <c r="AM8" s="71">
        <v>88.8</v>
      </c>
      <c r="AN8" s="71">
        <v>96.7</v>
      </c>
      <c r="AO8" s="71">
        <v>96.6</v>
      </c>
      <c r="AP8" s="71">
        <v>97.2</v>
      </c>
      <c r="AQ8" s="71">
        <v>96.9</v>
      </c>
      <c r="AR8" s="71">
        <v>100.6</v>
      </c>
      <c r="AS8" s="71">
        <v>102.5</v>
      </c>
      <c r="AT8" s="71">
        <v>92.9</v>
      </c>
      <c r="AU8" s="71">
        <v>87.9</v>
      </c>
      <c r="AV8" s="71">
        <v>80.599999999999994</v>
      </c>
      <c r="AW8" s="71">
        <v>77.5</v>
      </c>
      <c r="AX8" s="71">
        <v>73.3</v>
      </c>
      <c r="AY8" s="71">
        <v>84.2</v>
      </c>
      <c r="AZ8" s="71">
        <v>83.9</v>
      </c>
      <c r="BA8" s="71">
        <v>84</v>
      </c>
      <c r="BB8" s="71">
        <v>84.3</v>
      </c>
      <c r="BC8" s="71">
        <v>80.7</v>
      </c>
      <c r="BD8" s="71">
        <v>84.7</v>
      </c>
      <c r="BE8" s="72">
        <v>24.5</v>
      </c>
      <c r="BF8" s="72">
        <v>28</v>
      </c>
      <c r="BG8" s="72">
        <v>42.5</v>
      </c>
      <c r="BH8" s="72">
        <v>62.1</v>
      </c>
      <c r="BI8" s="72">
        <v>78.7</v>
      </c>
      <c r="BJ8" s="72">
        <v>119.5</v>
      </c>
      <c r="BK8" s="72">
        <v>116.9</v>
      </c>
      <c r="BL8" s="72">
        <v>117.1</v>
      </c>
      <c r="BM8" s="72">
        <v>120.5</v>
      </c>
      <c r="BN8" s="72">
        <v>124.2</v>
      </c>
      <c r="BO8" s="72">
        <v>69.3</v>
      </c>
      <c r="BP8" s="71">
        <v>77.5</v>
      </c>
      <c r="BQ8" s="71">
        <v>73.3</v>
      </c>
      <c r="BR8" s="71">
        <v>64.400000000000006</v>
      </c>
      <c r="BS8" s="71">
        <v>65.8</v>
      </c>
      <c r="BT8" s="71">
        <v>56.6</v>
      </c>
      <c r="BU8" s="71">
        <v>69.8</v>
      </c>
      <c r="BV8" s="71">
        <v>69.7</v>
      </c>
      <c r="BW8" s="71">
        <v>70.099999999999994</v>
      </c>
      <c r="BX8" s="71">
        <v>70.400000000000006</v>
      </c>
      <c r="BY8" s="71">
        <v>65.8</v>
      </c>
      <c r="BZ8" s="71">
        <v>67.2</v>
      </c>
      <c r="CA8" s="72">
        <v>27847</v>
      </c>
      <c r="CB8" s="72">
        <v>27861</v>
      </c>
      <c r="CC8" s="72">
        <v>27633</v>
      </c>
      <c r="CD8" s="72">
        <v>26536</v>
      </c>
      <c r="CE8" s="72">
        <v>29664</v>
      </c>
      <c r="CF8" s="72">
        <v>33492</v>
      </c>
      <c r="CG8" s="72">
        <v>34136</v>
      </c>
      <c r="CH8" s="72">
        <v>34924</v>
      </c>
      <c r="CI8" s="72">
        <v>35788</v>
      </c>
      <c r="CJ8" s="72">
        <v>37855</v>
      </c>
      <c r="CK8" s="71">
        <v>56733</v>
      </c>
      <c r="CL8" s="72">
        <v>9717</v>
      </c>
      <c r="CM8" s="72">
        <v>9830</v>
      </c>
      <c r="CN8" s="72">
        <v>10927</v>
      </c>
      <c r="CO8" s="72">
        <v>11306</v>
      </c>
      <c r="CP8" s="72">
        <v>13020</v>
      </c>
      <c r="CQ8" s="72">
        <v>9976</v>
      </c>
      <c r="CR8" s="72">
        <v>10130</v>
      </c>
      <c r="CS8" s="72">
        <v>10244</v>
      </c>
      <c r="CT8" s="72">
        <v>10602</v>
      </c>
      <c r="CU8" s="72">
        <v>11234</v>
      </c>
      <c r="CV8" s="71">
        <v>16778</v>
      </c>
      <c r="CW8" s="72">
        <v>54.6</v>
      </c>
      <c r="CX8" s="72">
        <v>58.3</v>
      </c>
      <c r="CY8" s="72">
        <v>61.1</v>
      </c>
      <c r="CZ8" s="72">
        <v>65.099999999999994</v>
      </c>
      <c r="DA8" s="72">
        <v>76.8</v>
      </c>
      <c r="DB8" s="72">
        <v>63.4</v>
      </c>
      <c r="DC8" s="72">
        <v>63.4</v>
      </c>
      <c r="DD8" s="72">
        <v>63.7</v>
      </c>
      <c r="DE8" s="72">
        <v>63.3</v>
      </c>
      <c r="DF8" s="72">
        <v>68.5</v>
      </c>
      <c r="DG8" s="72">
        <v>58.8</v>
      </c>
      <c r="DH8" s="72">
        <v>12.8</v>
      </c>
      <c r="DI8" s="72">
        <v>12.6</v>
      </c>
      <c r="DJ8" s="72">
        <v>14.5</v>
      </c>
      <c r="DK8" s="72">
        <v>13.6</v>
      </c>
      <c r="DL8" s="72">
        <v>14.1</v>
      </c>
      <c r="DM8" s="72">
        <v>18.7</v>
      </c>
      <c r="DN8" s="72">
        <v>18.3</v>
      </c>
      <c r="DO8" s="72">
        <v>17.7</v>
      </c>
      <c r="DP8" s="72">
        <v>17.5</v>
      </c>
      <c r="DQ8" s="72">
        <v>17.5</v>
      </c>
      <c r="DR8" s="72">
        <v>24.8</v>
      </c>
      <c r="DS8" s="71">
        <v>38.299999999999997</v>
      </c>
      <c r="DT8" s="71">
        <v>40.6</v>
      </c>
      <c r="DU8" s="71">
        <v>42.5</v>
      </c>
      <c r="DV8" s="71">
        <v>40.299999999999997</v>
      </c>
      <c r="DW8" s="71">
        <v>41.9</v>
      </c>
      <c r="DX8" s="71">
        <v>52.5</v>
      </c>
      <c r="DY8" s="71">
        <v>53.5</v>
      </c>
      <c r="DZ8" s="71">
        <v>54.1</v>
      </c>
      <c r="EA8" s="71">
        <v>54.6</v>
      </c>
      <c r="EB8" s="71">
        <v>56.9</v>
      </c>
      <c r="EC8" s="71">
        <v>54.8</v>
      </c>
      <c r="ED8" s="71">
        <v>76.2</v>
      </c>
      <c r="EE8" s="71">
        <v>77.599999999999994</v>
      </c>
      <c r="EF8" s="71">
        <v>78.8</v>
      </c>
      <c r="EG8" s="71">
        <v>57.1</v>
      </c>
      <c r="EH8" s="71">
        <v>58.5</v>
      </c>
      <c r="EI8" s="71">
        <v>69.7</v>
      </c>
      <c r="EJ8" s="71">
        <v>71.3</v>
      </c>
      <c r="EK8" s="71">
        <v>71.400000000000006</v>
      </c>
      <c r="EL8" s="71">
        <v>71.7</v>
      </c>
      <c r="EM8" s="71">
        <v>72.900000000000006</v>
      </c>
      <c r="EN8" s="71">
        <v>70.3</v>
      </c>
      <c r="EO8" s="72">
        <v>34183158</v>
      </c>
      <c r="EP8" s="72">
        <v>34300167</v>
      </c>
      <c r="EQ8" s="72">
        <v>34252675</v>
      </c>
      <c r="ER8" s="72">
        <v>34815558</v>
      </c>
      <c r="ES8" s="72">
        <v>34616833</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2022-01-24T07:20:22Z</cp:lastPrinted>
  <dcterms:created xsi:type="dcterms:W3CDTF">2021-12-03T08:38:10Z</dcterms:created>
  <dcterms:modified xsi:type="dcterms:W3CDTF">2022-01-24T07:22:57Z</dcterms:modified>
  <cp:category/>
</cp:coreProperties>
</file>