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1000 上下水道部\経営企画課\1.総務企画係\0_各事業共通\10_トーマツ確認依頼\3_経営比較分析表\R2経営比較分析表\"/>
    </mc:Choice>
  </mc:AlternateContent>
  <xr:revisionPtr revIDLastSave="0" documentId="13_ncr:1_{4FB76CBA-29FC-40B3-8491-533206DC282C}" xr6:coauthVersionLast="36" xr6:coauthVersionMax="36" xr10:uidLastSave="{00000000-0000-0000-0000-000000000000}"/>
  <workbookProtection workbookAlgorithmName="SHA-512" workbookHashValue="suQcr0rSSOTuBF2kcvhHkZMMMoTXWerhqnMBbkJi2yUpLTDPn/81RGkYQqTQMFCmLWhPDL3NSmpSfXO9Py4SvA==" workbookSaltValue="jx5W1JqPGqTkwGy2oCzQ3w==" workbookSpinCount="100000" lockStructure="1"/>
  <bookViews>
    <workbookView xWindow="0" yWindow="0" windowWidth="15345" windowHeight="36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L10" i="4"/>
  <c r="AD10" i="4"/>
  <c r="W10" i="4"/>
  <c r="P10" i="4"/>
  <c r="BB8" i="4"/>
  <c r="AD8" i="4"/>
  <c r="P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<sst xmlns="http://schemas.openxmlformats.org/spreadsheetml/2006/main" count="299" uniqueCount="117">
  <si>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</si>
  <si>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</si>
  <si>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</si>
  <si>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</si>
  <si>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</si>
  <si>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</si>
  <si>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</si>
  <si>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</si>
  <si>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</si>
  <si>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</si>
  <si>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</si>
  <si>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</si>
  <si>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</si>
  <si>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</si>
  <si>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</si>
  <si>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</si>
  <si>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</si>
  <si>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</si>
  <si>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</si>
  <si>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</si>
  <si>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</si>
  <si>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</si>
  <si>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</si>
  <si>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</si>
  <si>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</si>
  <si>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</si>
  <si>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</si>
  <si>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</si>
  <si>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</si>
  <si>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</si>
  <si>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</si>
  <si>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</si>
  <si>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</si>
  <si>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</si>
  <si>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</si>
  <si>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</si>
  <si>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</si>
  <si>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</si>
  <si>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</si>
  <si>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</si>
  <si>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</si>
  <si>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</si>
  <si>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</si>
  <si>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</si>
  <si>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</si>
  <si>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</si>
  <si>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</si>
  <si>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</si>
  <si>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</si>
  <si>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</si>
  <si>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</si>
  <si>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</si>
  <si>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</si>
  <si>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</si>
  <si>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</si>
  <si>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</si>
  <si>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</si>
  <si>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</si>
  <si>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</si>
  <si>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</si>
  <si>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</si>
  <si>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</si>
  <si>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</si>
  <si>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</si>
  <si>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</si>
  <si>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</si>
  <si>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</si>
  <si>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</si>
  <si>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</si>
  <si>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</si>
  <si>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</si>
  <si>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</si>
  <si>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</si>
  <si>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</si>
  <si>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</si>
  <si>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</si>
  <si>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</si>
  <si>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</si>
  <si>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</si>
  <si>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</si>
  <si>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</si>
  <si>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</si>
  <si>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</si>
  <si>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</si>
  <si>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</si>
  <si>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</si>
  <si>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</si>
  <si>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</si>
  <si>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</si>
  <si>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</si>
  <si>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</si>
  <si>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</si>
  <si>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</si>
  <si>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</si>
  <si>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</si>
  <si>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</si>
  <si>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</si>
  <si>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</si>
  <si>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</si>
  <si>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</si>
  <si>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</si>
  <si>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</si>
  <si>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</si>
  <si>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</si>
  <si>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</si>
  <si>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</si>
  <si>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</si>
  <si>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</si>
  <si>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</si>
  <si>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</si>
  <si>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</si>
  <si>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</si>
  <si>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</si>
  <si>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</si>
  <si>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前年度よりも1.13％増であり、収支が黒字であることを示す100％以上の数値であるものの一般会計繰入金に依存している傾向があるため、更なる使用料収入の確保と維持管理費の削減に努めていく必要がある。
【②累積欠損金比率】
　0.00％であるが，一般会計繰入金に依存することで維持できている。
【③流動比率】
　100％を下回っているものの、類似団体平均値以上の数値であり、前年度より18.09％の増となっている。今後も企業債の償還の財源となる使用料等の収入確保に努める。
【④企業債残高対事業規模比率】
　企業債残高対事業規模比率は、類似団体平均より低い水準となっているものの、将来的に管渠等の老朽化による改修・布設替の企業債借入の増加が見込まれることから計画的整備が課題となってくる。
【⑤経費回収率】
　前年度より6.95％の増ではあるが、類似団体平均値を大きく下回っており、公費負担が高い状況にある。
【⑥汚水処理原価】
　前年度より23.34円の減ではあるものの依然として類似団体平均値を大きく上回っていることから、現状を分析し、維持管理費の削減等に努め、経営改善を図る必要がある。
【⑧水洗化率】
　類似団体平均値を上回って97.15％と高い数値にあるが、今後も適切な汚水処理及び使用料収入の増加を図るため、更なる接続促進に努める。</t>
    <rPh sb="2" eb="4">
      <t>ケイジョウ</t>
    </rPh>
    <rPh sb="22" eb="23">
      <t>ゾウ</t>
    </rPh>
    <rPh sb="27" eb="29">
      <t>シュウシ</t>
    </rPh>
    <rPh sb="30" eb="32">
      <t>クロジ</t>
    </rPh>
    <rPh sb="38" eb="39">
      <t>シメ</t>
    </rPh>
    <rPh sb="44" eb="46">
      <t>イジョウ</t>
    </rPh>
    <rPh sb="47" eb="49">
      <t>スウチ</t>
    </rPh>
    <rPh sb="69" eb="71">
      <t>ケイコウ</t>
    </rPh>
    <rPh sb="77" eb="78">
      <t>サラ</t>
    </rPh>
    <rPh sb="158" eb="160">
      <t>リュウドウ</t>
    </rPh>
    <rPh sb="160" eb="162">
      <t>ヒリツ</t>
    </rPh>
    <rPh sb="187" eb="189">
      <t>イジョウ</t>
    </rPh>
    <rPh sb="196" eb="199">
      <t>ゼンネンド</t>
    </rPh>
    <rPh sb="208" eb="209">
      <t>ゾウ</t>
    </rPh>
    <rPh sb="216" eb="218">
      <t>コンゴ</t>
    </rPh>
    <rPh sb="226" eb="228">
      <t>ザイゲン</t>
    </rPh>
    <rPh sb="231" eb="233">
      <t>シヨウ</t>
    </rPh>
    <rPh sb="233" eb="234">
      <t>リョウ</t>
    </rPh>
    <rPh sb="234" eb="235">
      <t>トウ</t>
    </rPh>
    <rPh sb="236" eb="238">
      <t>シュウニュウ</t>
    </rPh>
    <rPh sb="238" eb="240">
      <t>カクホ</t>
    </rPh>
    <rPh sb="241" eb="242">
      <t>ツト</t>
    </rPh>
    <rPh sb="341" eb="342">
      <t>ヒク</t>
    </rPh>
    <rPh sb="343" eb="345">
      <t>スイジュン</t>
    </rPh>
    <rPh sb="364" eb="367">
      <t>ゼンネンド</t>
    </rPh>
    <rPh sb="375" eb="376">
      <t>ゾウ</t>
    </rPh>
    <rPh sb="425" eb="428">
      <t>ゼンネンド</t>
    </rPh>
    <rPh sb="435" eb="436">
      <t>エン</t>
    </rPh>
    <rPh sb="437" eb="438">
      <t>ゲン</t>
    </rPh>
    <rPh sb="445" eb="447">
      <t>イゼン</t>
    </rPh>
    <rPh sb="450" eb="452">
      <t>ルイジ</t>
    </rPh>
    <rPh sb="452" eb="454">
      <t>ダンタイ</t>
    </rPh>
    <rPh sb="454" eb="457">
      <t>ヘイキンチ</t>
    </rPh>
    <rPh sb="458" eb="459">
      <t>オオ</t>
    </rPh>
    <rPh sb="461" eb="463">
      <t>ウワマワ</t>
    </rPh>
    <rPh sb="472" eb="474">
      <t>ゲンジョウ</t>
    </rPh>
    <rPh sb="475" eb="477">
      <t>ブンセキ</t>
    </rPh>
    <rPh sb="479" eb="481">
      <t>イジ</t>
    </rPh>
    <rPh sb="481" eb="483">
      <t>カンリ</t>
    </rPh>
    <rPh sb="483" eb="484">
      <t>ヒ</t>
    </rPh>
    <rPh sb="485" eb="487">
      <t>サクゲン</t>
    </rPh>
    <rPh sb="487" eb="488">
      <t>トウ</t>
    </rPh>
    <rPh sb="489" eb="490">
      <t>ツト</t>
    </rPh>
    <rPh sb="492" eb="494">
      <t>ケイエイ</t>
    </rPh>
    <rPh sb="494" eb="496">
      <t>カイゼン</t>
    </rPh>
    <rPh sb="497" eb="498">
      <t>ハカ</t>
    </rPh>
    <rPh sb="499" eb="501">
      <t>ヒツヨウ</t>
    </rPh>
    <rPh sb="508" eb="511">
      <t>スイセンカ</t>
    </rPh>
    <rPh sb="511" eb="512">
      <t>リツ</t>
    </rPh>
    <rPh sb="515" eb="517">
      <t>ルイジ</t>
    </rPh>
    <rPh sb="517" eb="519">
      <t>ダンタイ</t>
    </rPh>
    <rPh sb="519" eb="522">
      <t>ヘイキンチ</t>
    </rPh>
    <rPh sb="523" eb="525">
      <t>ウワマワ</t>
    </rPh>
    <rPh sb="534" eb="535">
      <t>タカ</t>
    </rPh>
    <rPh sb="536" eb="538">
      <t>スウチ</t>
    </rPh>
    <phoneticPr fontId="4"/>
  </si>
  <si>
    <t>公共下水道事業については、昭和47年より建設に着手、昭和60年1月1日から供用開始し35年が経過している状況である。
　令和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ストックマネジメント計画を策定し、持続的な下水道事業運営を確保していく予定である。</t>
    <rPh sb="37" eb="39">
      <t>キョウヨウ</t>
    </rPh>
    <phoneticPr fontId="4"/>
  </si>
  <si>
    <t xml:space="preserve">　経常収支比率が100％を超え、企業債残高対事業規模比率及び水洗化率は類似団体平均よりも高水準にあるが、公債費の1/2は一般会計からの繰入金に依存しなければならない状況は、今後も続くと見込まれる。
　ストックマネジメント計画及び経営戦略を策定し、長期的な建設計画と財政計画のもと、事業全体のさらなる経営改善に努めることが必要である。
</t>
    <rPh sb="1" eb="3">
      <t>ケイジョウ</t>
    </rPh>
    <rPh sb="3" eb="5">
      <t>シュウシ</t>
    </rPh>
    <rPh sb="5" eb="7">
      <t>ヒリツ</t>
    </rPh>
    <rPh sb="13" eb="14">
      <t>コ</t>
    </rPh>
    <rPh sb="112" eb="113">
      <t>オヨ</t>
    </rPh>
    <rPh sb="114" eb="116">
      <t>ケイエイ</t>
    </rPh>
    <rPh sb="116" eb="118">
      <t>センリャク</t>
    </rPh>
    <rPh sb="119" eb="121">
      <t>サクテイ</t>
    </rPh>
    <rPh sb="123" eb="126">
      <t>チョウキテキ</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</si>
</sst>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EF-4244-B88C-4C36193BC7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50EF-4244-B88C-4C36193BC7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07-419D-911E-139EC5D7DC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5807-419D-911E-139EC5D7DC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95.48</c:v>
                </c:pt>
                <c:pt idx="4">
                  <c:v>97.15</c:v>
                </c:pt>
              </c:numCache>
            </c:numRef>
          </c:val>
          <c:extLst>
            <c:ext xmlns:c16="http://schemas.microsoft.com/office/drawing/2014/chart" uri="{C3380CC4-5D6E-409C-BE32-E72D297353CC}">
              <c16:uniqueId val="{00000000-1993-4D1E-9252-087A4B8957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1993-4D1E-9252-087A4B8957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107.67</c:v>
                </c:pt>
                <c:pt idx="4">
                  <c:v>108.8</c:v>
                </c:pt>
              </c:numCache>
            </c:numRef>
          </c:val>
          <c:extLst>
            <c:ext xmlns:c16="http://schemas.microsoft.com/office/drawing/2014/chart" uri="{C3380CC4-5D6E-409C-BE32-E72D297353CC}">
              <c16:uniqueId val="{00000000-ADEE-4FC0-9392-9D1C2860A3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ADEE-4FC0-9392-9D1C2860A3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2.83</c:v>
                </c:pt>
                <c:pt idx="4">
                  <c:v>5.91</c:v>
                </c:pt>
              </c:numCache>
            </c:numRef>
          </c:val>
          <c:extLst>
            <c:ext xmlns:c16="http://schemas.microsoft.com/office/drawing/2014/chart" uri="{C3380CC4-5D6E-409C-BE32-E72D297353CC}">
              <c16:uniqueId val="{00000000-A1CD-4D7F-B223-102D94DF80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A1CD-4D7F-B223-102D94DF80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17-4A2C-A33F-D43D025DF2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F017-4A2C-A33F-D43D025DF2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00-49BD-AEBF-0EE67C528E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3600-49BD-AEBF-0EE67C528E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76.34</c:v>
                </c:pt>
                <c:pt idx="4">
                  <c:v>94.43</c:v>
                </c:pt>
              </c:numCache>
            </c:numRef>
          </c:val>
          <c:extLst>
            <c:ext xmlns:c16="http://schemas.microsoft.com/office/drawing/2014/chart" uri="{C3380CC4-5D6E-409C-BE32-E72D297353CC}">
              <c16:uniqueId val="{00000000-F5C4-4F2E-9584-7F9E3BE5AE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F5C4-4F2E-9584-7F9E3BE5AE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652.1</c:v>
                </c:pt>
                <c:pt idx="4">
                  <c:v>609.37</c:v>
                </c:pt>
              </c:numCache>
            </c:numRef>
          </c:val>
          <c:extLst>
            <c:ext xmlns:c16="http://schemas.microsoft.com/office/drawing/2014/chart" uri="{C3380CC4-5D6E-409C-BE32-E72D297353CC}">
              <c16:uniqueId val="{00000000-62E4-4E86-8C54-72B7E83C6A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62E4-4E86-8C54-72B7E83C6A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68.83</c:v>
                </c:pt>
                <c:pt idx="4">
                  <c:v>75.78</c:v>
                </c:pt>
              </c:numCache>
            </c:numRef>
          </c:val>
          <c:extLst>
            <c:ext xmlns:c16="http://schemas.microsoft.com/office/drawing/2014/chart" uri="{C3380CC4-5D6E-409C-BE32-E72D297353CC}">
              <c16:uniqueId val="{00000000-3BB8-4FE6-BF83-163C287900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3BB8-4FE6-BF83-163C287900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237.13</c:v>
                </c:pt>
                <c:pt idx="4">
                  <c:v>213.79</c:v>
                </c:pt>
              </c:numCache>
            </c:numRef>
          </c:val>
          <c:extLst>
            <c:ext xmlns:c16="http://schemas.microsoft.com/office/drawing/2014/chart" uri="{C3380CC4-5D6E-409C-BE32-E72D297353CC}">
              <c16:uniqueId val="{00000000-0D82-4E0C-B748-4357A48304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0D82-4E0C-B748-4357A48304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V16" sqref="V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岩沼市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43917</v>
      </c>
      <c r="AM8" s="75"/>
      <c r="AN8" s="75"/>
      <c r="AO8" s="75"/>
      <c r="AP8" s="75"/>
      <c r="AQ8" s="75"/>
      <c r="AR8" s="75"/>
      <c r="AS8" s="75"/>
      <c r="AT8" s="74">
        <f>データ!T6</f>
        <v>60.45</v>
      </c>
      <c r="AU8" s="74"/>
      <c r="AV8" s="74"/>
      <c r="AW8" s="74"/>
      <c r="AX8" s="74"/>
      <c r="AY8" s="74"/>
      <c r="AZ8" s="74"/>
      <c r="BA8" s="74"/>
      <c r="BB8" s="74">
        <f>データ!U6</f>
        <v>726.5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87.73</v>
      </c>
      <c r="J10" s="74"/>
      <c r="K10" s="74"/>
      <c r="L10" s="74"/>
      <c r="M10" s="74"/>
      <c r="N10" s="74"/>
      <c r="O10" s="74"/>
      <c r="P10" s="74">
        <f>データ!P6</f>
        <v>93.15</v>
      </c>
      <c r="Q10" s="74"/>
      <c r="R10" s="74"/>
      <c r="S10" s="74"/>
      <c r="T10" s="74"/>
      <c r="U10" s="74"/>
      <c r="V10" s="74"/>
      <c r="W10" s="74">
        <f>データ!Q6</f>
        <v>92.01</v>
      </c>
      <c r="X10" s="74"/>
      <c r="Y10" s="74"/>
      <c r="Z10" s="74"/>
      <c r="AA10" s="74"/>
      <c r="AB10" s="74"/>
      <c r="AC10" s="74"/>
      <c r="AD10" s="75">
        <f>データ!R6</f>
        <v>2948</v>
      </c>
      <c r="AE10" s="75"/>
      <c r="AF10" s="75"/>
      <c r="AG10" s="75"/>
      <c r="AH10" s="75"/>
      <c r="AI10" s="75"/>
      <c r="AJ10" s="75"/>
      <c r="AK10" s="2"/>
      <c r="AL10" s="75">
        <f>データ!V6</f>
        <v>40898</v>
      </c>
      <c r="AM10" s="75"/>
      <c r="AN10" s="75"/>
      <c r="AO10" s="75"/>
      <c r="AP10" s="75"/>
      <c r="AQ10" s="75"/>
      <c r="AR10" s="75"/>
      <c r="AS10" s="75"/>
      <c r="AT10" s="74">
        <f>データ!W6</f>
        <v>10.39</v>
      </c>
      <c r="AU10" s="74"/>
      <c r="AV10" s="74"/>
      <c r="AW10" s="74"/>
      <c r="AX10" s="74"/>
      <c r="AY10" s="74"/>
      <c r="AZ10" s="74"/>
      <c r="BA10" s="74"/>
      <c r="BB10" s="74">
        <f>データ!X6</f>
        <v>3936.28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MFPUIKY3ITvr5MvGcD1QEpPmqMzaKTtoiZ+5aqIXBEs15f96n6ayQXPkSdleNwCakSGh2uU0eej2+Xx+ITMRA==" saltValue="D3/WRZbM+/ekm4/RAV1f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42111</v>
      </c>
      <c r="D6" s="33">
        <f t="shared" si="3"/>
        <v>46</v>
      </c>
      <c r="E6" s="33">
        <f t="shared" si="3"/>
        <v>17</v>
      </c>
      <c r="F6" s="33">
        <f t="shared" si="3"/>
        <v>1</v>
      </c>
      <c r="G6" s="33">
        <f t="shared" si="3"/>
        <v>0</v>
      </c>
      <c r="H6" s="33" t="str">
        <f t="shared" si="3"/>
        <v>宮城県　岩沼市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87.73</v>
      </c>
      <c r="P6" s="34">
        <f t="shared" si="3"/>
        <v>93.15</v>
      </c>
      <c r="Q6" s="34">
        <f t="shared" si="3"/>
        <v>92.01</v>
      </c>
      <c r="R6" s="34">
        <f t="shared" si="3"/>
        <v>2948</v>
      </c>
      <c r="S6" s="34">
        <f t="shared" si="3"/>
        <v>43917</v>
      </c>
      <c r="T6" s="34">
        <f t="shared" si="3"/>
        <v>60.45</v>
      </c>
      <c r="U6" s="34">
        <f t="shared" si="3"/>
        <v>726.5</v>
      </c>
      <c r="V6" s="34">
        <f t="shared" si="3"/>
        <v>40898</v>
      </c>
      <c r="W6" s="34">
        <f t="shared" si="3"/>
        <v>10.39</v>
      </c>
      <c r="X6" s="34">
        <f t="shared" si="3"/>
        <v>3936.28</v>
      </c>
      <c r="Y6" s="35" t="str">
        <f>IF(Y7="",NA(),Y7)</f>
        <v>-</v>
      </c>
      <c r="Z6" s="35" t="str">
        <f t="shared" ref="Z6:AH6" si="4">IF(Z7="",NA(),Z7)</f>
        <v>-</v>
      </c>
      <c r="AA6" s="35" t="str">
        <f t="shared" si="4"/>
        <v>-</v>
      </c>
      <c r="AB6" s="35">
        <f t="shared" si="4"/>
        <v>107.67</v>
      </c>
      <c r="AC6" s="35">
        <f t="shared" si="4"/>
        <v>108.8</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76.34</v>
      </c>
      <c r="AY6" s="35">
        <f t="shared" si="6"/>
        <v>94.43</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652.1</v>
      </c>
      <c r="BJ6" s="35">
        <f t="shared" si="7"/>
        <v>609.37</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68.83</v>
      </c>
      <c r="BU6" s="35">
        <f t="shared" si="8"/>
        <v>75.78</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237.13</v>
      </c>
      <c r="CF6" s="35">
        <f t="shared" si="9"/>
        <v>213.79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95.48</v>
      </c>
      <c r="DB6" s="35">
        <f t="shared" si="11"/>
        <v>97.15</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2.83</v>
      </c>
      <c r="DM6" s="35">
        <f t="shared" si="12"/>
        <v>5.91</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42111</v>
      </c>
      <c r="D7" s="37">
        <v>46</v>
      </c>
      <c r="E7" s="37">
        <v>17</v>
      </c>
      <c r="F7" s="37">
        <v>1</v>
      </c>
      <c r="G7" s="37">
        <v>0</v>
      </c>
      <c r="H7" s="37" t="s">
        <v>96</v>
      </c>
      <c r="I7" s="37" t="s">
        <v>97</v>
      </c>
      <c r="J7" s="37" t="s">
        <v>98</v>
      </c>
      <c r="K7" s="37" t="s">
        <v>99</v>
      </c>
      <c r="L7" s="37" t="s">
        <v>100</v>
      </c>
      <c r="M7" s="37" t="s">
        <v>101</v>
      </c>
      <c r="N7" s="38" t="s">
        <v>102</v>
      </c>
      <c r="O7" s="38">
        <v>87.73</v>
      </c>
      <c r="P7" s="38">
        <v>93.15</v>
      </c>
      <c r="Q7" s="38">
        <v>92.01</v>
      </c>
      <c r="R7" s="38">
        <v>2948</v>
      </c>
      <c r="S7" s="38">
        <v>43917</v>
      </c>
      <c r="T7" s="38">
        <v>60.45</v>
      </c>
      <c r="U7" s="38">
        <v>726.5</v>
      </c>
      <c r="V7" s="38">
        <v>40898</v>
      </c>
      <c r="W7" s="38">
        <v>10.39</v>
      </c>
      <c r="X7" s="38">
        <v>3936.28</v>
      </c>
      <c r="Y7" s="38" t="s">
        <v>102</v>
      </c>
      <c r="Z7" s="38" t="s">
        <v>102</v>
      </c>
      <c r="AA7" s="38" t="s">
        <v>102</v>
      </c>
      <c r="AB7" s="38">
        <v>107.67</v>
      </c>
      <c r="AC7" s="38">
        <v>108.8</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76.34</v>
      </c>
      <c r="AY7" s="38">
        <v>94.43</v>
      </c>
      <c r="AZ7" s="38" t="s">
        <v>102</v>
      </c>
      <c r="BA7" s="38" t="s">
        <v>102</v>
      </c>
      <c r="BB7" s="38" t="s">
        <v>102</v>
      </c>
      <c r="BC7" s="38">
        <v>68.180000000000007</v>
      </c>
      <c r="BD7" s="38">
        <v>67.930000000000007</v>
      </c>
      <c r="BE7" s="38">
        <v>67.52</v>
      </c>
      <c r="BF7" s="38" t="s">
        <v>102</v>
      </c>
      <c r="BG7" s="38" t="s">
        <v>102</v>
      </c>
      <c r="BH7" s="38" t="s">
        <v>102</v>
      </c>
      <c r="BI7" s="38">
        <v>652.1</v>
      </c>
      <c r="BJ7" s="38">
        <v>609.37</v>
      </c>
      <c r="BK7" s="38" t="s">
        <v>102</v>
      </c>
      <c r="BL7" s="38" t="s">
        <v>102</v>
      </c>
      <c r="BM7" s="38" t="s">
        <v>102</v>
      </c>
      <c r="BN7" s="38">
        <v>847.44</v>
      </c>
      <c r="BO7" s="38">
        <v>857.88</v>
      </c>
      <c r="BP7" s="38">
        <v>705.21</v>
      </c>
      <c r="BQ7" s="38" t="s">
        <v>102</v>
      </c>
      <c r="BR7" s="38" t="s">
        <v>102</v>
      </c>
      <c r="BS7" s="38" t="s">
        <v>102</v>
      </c>
      <c r="BT7" s="38">
        <v>68.83</v>
      </c>
      <c r="BU7" s="38">
        <v>75.78</v>
      </c>
      <c r="BV7" s="38" t="s">
        <v>102</v>
      </c>
      <c r="BW7" s="38" t="s">
        <v>102</v>
      </c>
      <c r="BX7" s="38" t="s">
        <v>102</v>
      </c>
      <c r="BY7" s="38">
        <v>94.69</v>
      </c>
      <c r="BZ7" s="38">
        <v>94.97</v>
      </c>
      <c r="CA7" s="38">
        <v>98.96</v>
      </c>
      <c r="CB7" s="38" t="s">
        <v>102</v>
      </c>
      <c r="CC7" s="38" t="s">
        <v>102</v>
      </c>
      <c r="CD7" s="38" t="s">
        <v>102</v>
      </c>
      <c r="CE7" s="38">
        <v>237.13</v>
      </c>
      <c r="CF7" s="38">
        <v>213.79</v>
      </c>
      <c r="CG7" s="38" t="s">
        <v>102</v>
      </c>
      <c r="CH7" s="38" t="s">
        <v>102</v>
      </c>
      <c r="CI7" s="38" t="s">
        <v>102</v>
      </c>
      <c r="CJ7" s="38">
        <v>159.78</v>
      </c>
      <c r="CK7" s="38">
        <v>159.49</v>
      </c>
      <c r="CL7" s="38">
        <v>134.52000000000001</v>
      </c>
      <c r="CM7" s="38" t="s">
        <v>102</v>
      </c>
      <c r="CN7" s="38" t="s">
        <v>102</v>
      </c>
      <c r="CO7" s="38" t="s">
        <v>102</v>
      </c>
      <c r="CP7" s="38" t="s">
        <v>102</v>
      </c>
      <c r="CQ7" s="38" t="s">
        <v>102</v>
      </c>
      <c r="CR7" s="38" t="s">
        <v>102</v>
      </c>
      <c r="CS7" s="38" t="s">
        <v>102</v>
      </c>
      <c r="CT7" s="38" t="s">
        <v>102</v>
      </c>
      <c r="CU7" s="38">
        <v>68.31</v>
      </c>
      <c r="CV7" s="38">
        <v>65.28</v>
      </c>
      <c r="CW7" s="38">
        <v>59.57</v>
      </c>
      <c r="CX7" s="38" t="s">
        <v>102</v>
      </c>
      <c r="CY7" s="38" t="s">
        <v>102</v>
      </c>
      <c r="CZ7" s="38" t="s">
        <v>102</v>
      </c>
      <c r="DA7" s="38">
        <v>95.48</v>
      </c>
      <c r="DB7" s="38">
        <v>97.15</v>
      </c>
      <c r="DC7" s="38" t="s">
        <v>102</v>
      </c>
      <c r="DD7" s="38" t="s">
        <v>102</v>
      </c>
      <c r="DE7" s="38" t="s">
        <v>102</v>
      </c>
      <c r="DF7" s="38">
        <v>92.62</v>
      </c>
      <c r="DG7" s="38">
        <v>92.72</v>
      </c>
      <c r="DH7" s="38">
        <v>95.57</v>
      </c>
      <c r="DI7" s="38" t="s">
        <v>102</v>
      </c>
      <c r="DJ7" s="38" t="s">
        <v>102</v>
      </c>
      <c r="DK7" s="38" t="s">
        <v>102</v>
      </c>
      <c r="DL7" s="38">
        <v>2.83</v>
      </c>
      <c r="DM7" s="38">
        <v>5.91</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v>
      </c>
      <c r="EI7" s="38">
        <v>0</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修一</cp:lastModifiedBy>
  <dcterms:created xsi:type="dcterms:W3CDTF">2021-12-03T07:07:21Z</dcterms:created>
  <dcterms:modified xsi:type="dcterms:W3CDTF">2022-01-28T02:49:28Z</dcterms:modified>
  <cp:category/>
</cp:coreProperties>
</file>