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4 市町村等回答（確定）\02 団体別←ここに格納いただきたい\07 角田市★\"/>
    </mc:Choice>
  </mc:AlternateContent>
  <workbookProtection workbookAlgorithmName="SHA-512" workbookHashValue="D5hQnwTT6m520zOnw6RdJ+JfAl1ZuLDzX3JpBbz1hFWvKyEPOce+tvYljjv0j10h1Kpi6UxkAfrgrp9XF30nfA==" workbookSaltValue="9nZlMU5YA7KFpIIrk0wmfw=="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<sst xmlns="http://schemas.openxmlformats.org/spreadsheetml/2006/main" count="228" uniqueCount="115">
  <si>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</si>
  <si>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</si>
  <si>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</si>
  <si>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</si>
  <si>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</si>
  <si>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</si>
  <si>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</si>
  <si>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</si>
  <si>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</si>
  <si>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</si>
  <si>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</si>
  <si>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</si>
  <si>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</si>
  <si>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</si>
  <si>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</si>
  <si>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</si>
  <si>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</si>
  <si>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</si>
  <si>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</si>
  <si>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</si>
  <si>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</si>
  <si>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</si>
  <si>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</si>
  <si>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</si>
  <si>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</si>
  <si>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</si>
  <si>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</si>
  <si>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</si>
  <si>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</si>
  <si>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</si>
  <si>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</si>
  <si>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</si>
  <si>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</si>
  <si>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</si>
  <si>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</si>
  <si>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</si>
  <si>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</si>
  <si>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</si>
  <si>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</si>
  <si>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</si>
  <si>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</si>
  <si>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</si>
  <si>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</si>
  <si>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</si>
  <si>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</si>
  <si>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</si>
  <si>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</si>
  <si>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</si>
  <si>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</si>
  <si>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</si>
  <si>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</si>
  <si>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</si>
  <si>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</si>
  <si>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</si>
  <si>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</si>
  <si>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</si>
  <si>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</si>
  <si>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</si>
  <si>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</si>
  <si>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</si>
  <si>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</si>
  <si>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</si>
  <si>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</si>
  <si>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</si>
  <si>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</si>
  <si>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</si>
  <si>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</si>
  <si>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</si>
  <si>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</si>
  <si>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</si>
  <si>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</si>
  <si>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</si>
  <si>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</si>
  <si>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</si>
  <si>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</si>
  <si>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</si>
  <si>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</si>
  <si>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</si>
  <si>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</si>
  <si>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</si>
  <si>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</si>
  <si>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</si>
  <si>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</si>
  <si>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</si>
  <si>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</si>
  <si>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</si>
  <si>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</si>
  <si>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</si>
  <si>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</si>
  <si>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</si>
  <si>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</si>
  <si>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</si>
  <si>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</si>
  <si>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角田市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</si>
  <si>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</si>
  <si>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</si>
  <si>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</si>
  <si>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</si>
  <si>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</si>
  <si>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</si>
  <si>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</si>
  <si>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</si>
  <si>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</si>
  <si>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</si>
  <si>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</si>
  <si>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</si>
  <si>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</si>
  <si>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</si>
  <si>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</si>
  <si>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</si>
  <si>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</si>
  <si>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</si>
  <si>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令和2年度は100％を大幅に上回ったが、受水費単価の引下げによるところが大きい。今後、給水人口の減少等による水道料金収入の減少が見込まれる状況であり、継続的な黒字を維持するため、引き続き経費節減や財源確保に努める。
③流動比率：現時点で類似団体平均を上回っているが、今後の老朽管更新事業の推進により資金残高の減少が見込まれているため、財務安全性に留意した計画的な事業の推進を図る。
④企業債残高対給水収益比率：将来負担を考慮し企業債発行を抑えているため、類似団体平均を下回っている。今後、耐用年数を過ぎた老朽配水管の増加に伴いこれまで以上に管路更新事業を推進する必要があることから、企業債発行による資金確保と将来負担の抑制のバランスに留意する。
⑤料金回収率：令和2年度に100％を超えたが、今後は水道料金の総体的な減少が見込まれることから、適切な料金水準を継続的に確保するため、さらなる経費削減を図るとともに、受水費水準の変動に合わせた料金水準の適正化を図る。
⑥給水原価：令和2年度も引き続き類似団体平均を上回っている。施設運営や事業の効率化策を積極的に進めることで低廉な水の供給ができるよう努める。
⑧有収率：近年の漏水件数の増加により有収率は低下傾向にある。漏水調査の頻度及び方法を見直し、迅速な漏水修繕に努めるとともに、適切な老朽管の更新事業を推進することにより漏水発生の抑制に努める。</t>
    <rPh sb="1" eb="5">
      <t>ケイジョウシュウシ</t>
    </rPh>
    <rPh sb="5" eb="7">
      <t>ヒリツ</t>
    </rPh>
    <rPh sb="8" eb="10">
      <t>レイワ</t>
    </rPh>
    <rPh sb="11" eb="13">
      <t>ネンド</t>
    </rPh>
    <rPh sb="19" eb="21">
      <t>オオハバ</t>
    </rPh>
    <rPh sb="22" eb="24">
      <t>ウワマワ</t>
    </rPh>
    <rPh sb="28" eb="31">
      <t>ジュスイヒ</t>
    </rPh>
    <rPh sb="31" eb="33">
      <t>タンカ</t>
    </rPh>
    <rPh sb="34" eb="36">
      <t>ヒキサ</t>
    </rPh>
    <rPh sb="44" eb="45">
      <t>オオ</t>
    </rPh>
    <rPh sb="48" eb="50">
      <t>コンゴ</t>
    </rPh>
    <rPh sb="51" eb="55">
      <t>キュウスイジンコウ</t>
    </rPh>
    <rPh sb="56" eb="59">
      <t>ゲンショウトウ</t>
    </rPh>
    <rPh sb="62" eb="68">
      <t>スイドウリョウキンシュウニュウ</t>
    </rPh>
    <rPh sb="69" eb="71">
      <t>ゲンショウ</t>
    </rPh>
    <rPh sb="72" eb="74">
      <t>ミコ</t>
    </rPh>
    <rPh sb="77" eb="79">
      <t>ジョウキョウ</t>
    </rPh>
    <rPh sb="83" eb="86">
      <t>ケイゾクテキ</t>
    </rPh>
    <rPh sb="87" eb="89">
      <t>クロジ</t>
    </rPh>
    <rPh sb="90" eb="92">
      <t>イジ</t>
    </rPh>
    <rPh sb="97" eb="98">
      <t>ヒ</t>
    </rPh>
    <rPh sb="99" eb="100">
      <t>ツヅ</t>
    </rPh>
    <rPh sb="101" eb="105">
      <t>ケイヒセツゲン</t>
    </rPh>
    <rPh sb="106" eb="110">
      <t>ザイゲンカクホ</t>
    </rPh>
    <rPh sb="111" eb="112">
      <t>ツト</t>
    </rPh>
    <rPh sb="118" eb="122">
      <t>リュウドウヒリツ</t>
    </rPh>
    <rPh sb="123" eb="126">
      <t>ゲンジテン</t>
    </rPh>
    <rPh sb="127" eb="131">
      <t>ルイジダンタイ</t>
    </rPh>
    <rPh sb="131" eb="133">
      <t>ヘイキン</t>
    </rPh>
    <rPh sb="134" eb="136">
      <t>ウワマワ</t>
    </rPh>
    <rPh sb="142" eb="144">
      <t>コンゴ</t>
    </rPh>
    <rPh sb="145" eb="152">
      <t>ロウキュウカンコウシンジギョウ</t>
    </rPh>
    <rPh sb="153" eb="155">
      <t>スイシン</t>
    </rPh>
    <rPh sb="158" eb="162">
      <t>シキンザンダカ</t>
    </rPh>
    <rPh sb="163" eb="165">
      <t>ゲンショウ</t>
    </rPh>
    <rPh sb="166" eb="168">
      <t>ミコ</t>
    </rPh>
    <rPh sb="176" eb="181">
      <t>ザイムアンゼンセイ</t>
    </rPh>
    <rPh sb="182" eb="184">
      <t>リュウイ</t>
    </rPh>
    <rPh sb="186" eb="189">
      <t>ケイカクテキ</t>
    </rPh>
    <rPh sb="190" eb="192">
      <t>ジギョウ</t>
    </rPh>
    <rPh sb="193" eb="195">
      <t>スイシン</t>
    </rPh>
    <rPh sb="196" eb="197">
      <t>ハカ</t>
    </rPh>
    <rPh sb="202" eb="205">
      <t>キギョウサイ</t>
    </rPh>
    <rPh sb="205" eb="207">
      <t>ザンダカ</t>
    </rPh>
    <rPh sb="207" eb="208">
      <t>タイ</t>
    </rPh>
    <rPh sb="208" eb="214">
      <t>キュウスイシュウエキヒリツ</t>
    </rPh>
    <rPh sb="215" eb="219">
      <t>ショウライフタン</t>
    </rPh>
    <rPh sb="220" eb="222">
      <t>コウリョ</t>
    </rPh>
    <rPh sb="223" eb="228">
      <t>キギョウサイハッコウ</t>
    </rPh>
    <rPh sb="229" eb="230">
      <t>オサ</t>
    </rPh>
    <rPh sb="237" eb="243">
      <t>ルイジダンタイヘイキン</t>
    </rPh>
    <rPh sb="244" eb="246">
      <t>シタマワ</t>
    </rPh>
    <rPh sb="251" eb="253">
      <t>コンゴ</t>
    </rPh>
    <rPh sb="254" eb="258">
      <t>タイヨウネンスウ</t>
    </rPh>
    <rPh sb="259" eb="260">
      <t>ス</t>
    </rPh>
    <rPh sb="262" eb="267">
      <t>ロウキュウハイスイカン</t>
    </rPh>
    <rPh sb="268" eb="270">
      <t>ゾウカ</t>
    </rPh>
    <rPh sb="271" eb="272">
      <t>トモナ</t>
    </rPh>
    <rPh sb="277" eb="279">
      <t>イジョウ</t>
    </rPh>
    <rPh sb="280" eb="286">
      <t>カンロコウシンジギョウ</t>
    </rPh>
    <rPh sb="287" eb="289">
      <t>スイシン</t>
    </rPh>
    <rPh sb="291" eb="293">
      <t>ヒツヨウ</t>
    </rPh>
    <rPh sb="301" eb="306">
      <t>キギョウサイハッコウ</t>
    </rPh>
    <rPh sb="309" eb="313">
      <t>シキンカクホ</t>
    </rPh>
    <rPh sb="314" eb="318">
      <t>ショウライフタン</t>
    </rPh>
    <rPh sb="319" eb="321">
      <t>ヨクセイ</t>
    </rPh>
    <rPh sb="327" eb="329">
      <t>リュウイ</t>
    </rPh>
    <rPh sb="335" eb="340">
      <t>リョウキンカイシュウリツ</t>
    </rPh>
    <rPh sb="341" eb="343">
      <t>レイワ</t>
    </rPh>
    <rPh sb="344" eb="346">
      <t>ネンド</t>
    </rPh>
    <rPh sb="352" eb="353">
      <t>コ</t>
    </rPh>
    <rPh sb="357" eb="359">
      <t>コンゴ</t>
    </rPh>
    <rPh sb="360" eb="364">
      <t>スイドウリョウキン</t>
    </rPh>
    <rPh sb="369" eb="371">
      <t>ゲンショウ</t>
    </rPh>
    <rPh sb="372" eb="374">
      <t>ミコ</t>
    </rPh>
    <rPh sb="382" eb="384">
      <t>テキセツ</t>
    </rPh>
    <rPh sb="390" eb="393">
      <t>ケイゾクテキ</t>
    </rPh>
    <rPh sb="405" eb="409">
      <t>ケイヒサクゲン</t>
    </rPh>
    <rPh sb="410" eb="411">
      <t>ハカ</t>
    </rPh>
    <rPh sb="417" eb="420">
      <t>ジュスイヒ</t>
    </rPh>
    <rPh sb="420" eb="422">
      <t>スイジュン</t>
    </rPh>
    <rPh sb="423" eb="425">
      <t>ヘンドウ</t>
    </rPh>
    <rPh sb="426" eb="427">
      <t>ア</t>
    </rPh>
    <rPh sb="430" eb="434">
      <t>リョウキンスイジュン</t>
    </rPh>
    <rPh sb="435" eb="438">
      <t>テキセイカ</t>
    </rPh>
    <rPh sb="439" eb="440">
      <t>ハカ</t>
    </rPh>
    <rPh sb="445" eb="449">
      <t>キュウスイゲンカ</t>
    </rPh>
    <rPh sb="450" eb="452">
      <t>レイワ</t>
    </rPh>
    <rPh sb="453" eb="455">
      <t>ネンド</t>
    </rPh>
    <rPh sb="456" eb="457">
      <t>ヒ</t>
    </rPh>
    <rPh sb="458" eb="459">
      <t>ツヅ</t>
    </rPh>
    <rPh sb="460" eb="464">
      <t>ルイジダンタイ</t>
    </rPh>
    <rPh sb="464" eb="466">
      <t>ヘイキン</t>
    </rPh>
    <rPh sb="467" eb="469">
      <t>ウワマワ</t>
    </rPh>
    <rPh sb="474" eb="478">
      <t>シセツウンエイ</t>
    </rPh>
    <rPh sb="479" eb="481">
      <t>ジギョウ</t>
    </rPh>
    <rPh sb="482" eb="485">
      <t>コウリツカ</t>
    </rPh>
    <rPh sb="487" eb="490">
      <t>セッキョクテキ</t>
    </rPh>
    <rPh sb="491" eb="492">
      <t>スス</t>
    </rPh>
    <rPh sb="497" eb="499">
      <t>テイレン</t>
    </rPh>
    <rPh sb="500" eb="501">
      <t>ミズ</t>
    </rPh>
    <rPh sb="502" eb="504">
      <t>キョウキュウ</t>
    </rPh>
    <rPh sb="510" eb="511">
      <t>ツト</t>
    </rPh>
    <rPh sb="517" eb="520">
      <t>ユウシュウリツ</t>
    </rPh>
    <phoneticPr fontId="4"/>
  </si>
  <si>
    <t>①有形固定資産減価償却率：類似団体平均を上回っているとともに減価償却率が年々上昇し、老朽化が進んでいる。これは浄水場等施設や配水管等管路の経年化が進んでいることによるものである。老朽配水管については、平成28年度から本格的に更新事業を行っているものの全体の管路延長が大きく償却率の低下には至っていない。今後、適切な資金計画も立てた上で、老朽管更新事業の加速化を図る。
③管路更新率：平成28年度・29年度と比較し管路更新率は下がっている。管路が老朽している状況を踏まえ、今後、適切な資金計画も立てた上で、老朽管更新事業の加速化を図る。</t>
    <rPh sb="1" eb="7">
      <t>ユウケイコテイシサン</t>
    </rPh>
    <rPh sb="7" eb="12">
      <t>ゲンカショウキャクリツ</t>
    </rPh>
    <rPh sb="13" eb="19">
      <t>ルイジダンタイヘイキン</t>
    </rPh>
    <rPh sb="20" eb="22">
      <t>ウワマワ</t>
    </rPh>
    <rPh sb="30" eb="32">
      <t>ゲンカ</t>
    </rPh>
    <rPh sb="32" eb="35">
      <t>ショウキャクリツ</t>
    </rPh>
    <rPh sb="36" eb="38">
      <t>ネンネン</t>
    </rPh>
    <rPh sb="38" eb="40">
      <t>ジョウショウ</t>
    </rPh>
    <rPh sb="42" eb="45">
      <t>ロウキュウカ</t>
    </rPh>
    <rPh sb="55" eb="61">
      <t>ジョウスイジョウトウシセツ</t>
    </rPh>
    <rPh sb="62" eb="65">
      <t>ハイスイカン</t>
    </rPh>
    <rPh sb="65" eb="66">
      <t>トウ</t>
    </rPh>
    <rPh sb="66" eb="68">
      <t>カンロ</t>
    </rPh>
    <rPh sb="69" eb="72">
      <t>ケイネンカ</t>
    </rPh>
    <rPh sb="73" eb="74">
      <t>スス</t>
    </rPh>
    <rPh sb="89" eb="94">
      <t>ロウキュウハイスイカン</t>
    </rPh>
    <rPh sb="100" eb="102">
      <t>ヘイセイ</t>
    </rPh>
    <rPh sb="104" eb="106">
      <t>ネンド</t>
    </rPh>
    <rPh sb="108" eb="111">
      <t>ホンカクテキ</t>
    </rPh>
    <rPh sb="112" eb="116">
      <t>コウシンジギョウ</t>
    </rPh>
    <rPh sb="117" eb="118">
      <t>オコナ</t>
    </rPh>
    <rPh sb="125" eb="127">
      <t>ゼンタイ</t>
    </rPh>
    <rPh sb="128" eb="132">
      <t>カンロエンチョウ</t>
    </rPh>
    <rPh sb="133" eb="134">
      <t>オオ</t>
    </rPh>
    <rPh sb="136" eb="139">
      <t>ショウキャクリツ</t>
    </rPh>
    <rPh sb="140" eb="142">
      <t>テイカ</t>
    </rPh>
    <rPh sb="144" eb="145">
      <t>イタ</t>
    </rPh>
    <rPh sb="151" eb="153">
      <t>コンゴ</t>
    </rPh>
    <rPh sb="154" eb="156">
      <t>テキセツ</t>
    </rPh>
    <rPh sb="157" eb="161">
      <t>シキンケイカク</t>
    </rPh>
    <rPh sb="162" eb="163">
      <t>タ</t>
    </rPh>
    <rPh sb="176" eb="179">
      <t>カソクカ</t>
    </rPh>
    <rPh sb="180" eb="181">
      <t>ハカ</t>
    </rPh>
    <rPh sb="186" eb="191">
      <t>カンロコウシンリツ</t>
    </rPh>
    <rPh sb="192" eb="194">
      <t>ヘイセイ</t>
    </rPh>
    <rPh sb="196" eb="198">
      <t>ネンド</t>
    </rPh>
    <rPh sb="201" eb="203">
      <t>ネンド</t>
    </rPh>
    <rPh sb="204" eb="206">
      <t>ヒカク</t>
    </rPh>
    <rPh sb="207" eb="211">
      <t>カンロコウシン</t>
    </rPh>
    <rPh sb="211" eb="212">
      <t>リツ</t>
    </rPh>
    <rPh sb="213" eb="214">
      <t>サ</t>
    </rPh>
    <rPh sb="220" eb="222">
      <t>カンロ</t>
    </rPh>
    <rPh sb="223" eb="225">
      <t>ロウキュウ</t>
    </rPh>
    <rPh sb="229" eb="231">
      <t>ジョウキョウ</t>
    </rPh>
    <rPh sb="232" eb="233">
      <t>フ</t>
    </rPh>
    <phoneticPr fontId="4"/>
  </si>
  <si>
    <t>　ここ数年は経常収支比率が100％を上回るなど単年度で見ると、健全な経営状態を維持しているが、有収率が低下傾向であることや施設及び管路の老朽化が進んでいる状況であること、さらには今後は給水人口の減少による給水収益の減少が見込まれることなど、経営環境の今後の見通しは厳しいことが予想される。
　将来にわたり安定的な事業運営ができるよう、さらなる施設運営や事業の効率化を進めるとともに、適正な料金負担の確保のための料金改定等も検討していく。</t>
    <rPh sb="3" eb="5">
      <t>スウネン</t>
    </rPh>
    <rPh sb="6" eb="12">
      <t>ケイジョウシュウシヒリツ</t>
    </rPh>
    <rPh sb="18" eb="20">
      <t>ウワマワ</t>
    </rPh>
    <rPh sb="23" eb="26">
      <t>タンネンド</t>
    </rPh>
    <rPh sb="27" eb="28">
      <t>ミ</t>
    </rPh>
    <rPh sb="31" eb="33">
      <t>ケンゼン</t>
    </rPh>
    <rPh sb="34" eb="36">
      <t>ケイエイ</t>
    </rPh>
    <rPh sb="36" eb="38">
      <t>ジョウタイ</t>
    </rPh>
    <rPh sb="39" eb="41">
      <t>イジ</t>
    </rPh>
    <rPh sb="47" eb="50">
      <t>ユウシュウリツ</t>
    </rPh>
    <rPh sb="51" eb="55">
      <t>テイカケイコウ</t>
    </rPh>
    <rPh sb="61" eb="63">
      <t>シセツ</t>
    </rPh>
    <rPh sb="63" eb="64">
      <t>オヨ</t>
    </rPh>
    <rPh sb="65" eb="67">
      <t>カンロ</t>
    </rPh>
    <rPh sb="68" eb="71">
      <t>ロウキュウカ</t>
    </rPh>
    <rPh sb="72" eb="73">
      <t>スス</t>
    </rPh>
    <rPh sb="77" eb="79">
      <t>ジョウキョウ</t>
    </rPh>
    <rPh sb="89" eb="91">
      <t>コンゴ</t>
    </rPh>
    <rPh sb="92" eb="96">
      <t>キュウスイジンコウ</t>
    </rPh>
    <rPh sb="97" eb="99">
      <t>ゲンショウ</t>
    </rPh>
    <rPh sb="102" eb="106">
      <t>キュウスイシュウエキ</t>
    </rPh>
    <rPh sb="107" eb="109">
      <t>ゲンショウ</t>
    </rPh>
    <rPh sb="110" eb="112">
      <t>ミコ</t>
    </rPh>
    <rPh sb="120" eb="124">
      <t>ケイエイカンキョウ</t>
    </rPh>
    <rPh sb="125" eb="127">
      <t>コンゴ</t>
    </rPh>
    <rPh sb="128" eb="130">
      <t>ミトオ</t>
    </rPh>
    <rPh sb="132" eb="133">
      <t>キビ</t>
    </rPh>
    <rPh sb="138" eb="140">
      <t>ヨソウ</t>
    </rPh>
    <rPh sb="146" eb="148">
      <t>ショウライ</t>
    </rPh>
    <rPh sb="152" eb="155">
      <t>アンテイテキ</t>
    </rPh>
    <rPh sb="156" eb="158">
      <t>ジギョウ</t>
    </rPh>
    <rPh sb="158" eb="160">
      <t>ウンエイ</t>
    </rPh>
    <rPh sb="171" eb="175">
      <t>シセツウンエイ</t>
    </rPh>
    <rPh sb="176" eb="178">
      <t>ジギョウ</t>
    </rPh>
    <rPh sb="179" eb="182">
      <t>コウリツカ</t>
    </rPh>
    <rPh sb="183" eb="184">
      <t>スス</t>
    </rPh>
    <rPh sb="191" eb="193">
      <t>テキセイ</t>
    </rPh>
    <rPh sb="194" eb="198">
      <t>リョウキンフタン</t>
    </rPh>
    <rPh sb="199" eb="201">
      <t>カクホ</t>
    </rPh>
    <rPh sb="205" eb="210">
      <t>リョウキンカイテイトウ</t>
    </rPh>
    <rPh sb="211" eb="213">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</si>
</sst>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0.55000000000000004</c:v>
                </c:pt>
                <c:pt idx="1">
                  <c:v>0.96</c:v>
                </c:pt>
                <c:pt idx="2">
                  <c:v>0.26</c:v>
                </c:pt>
                <c:pt idx="3">
                  <c:v>0.28000000000000003</c:v>
                </c:pt>
                <c:pt idx="4">
                  <c:v>0.15</c:v>
                </c:pt>
              </c:numCache>
            </c:numRef>
          </c:val>
          <c:extLst>
            <c:ext xmlns:c16="http://schemas.microsoft.com/office/drawing/2014/chart" uri="{C3380CC4-5D6E-409C-BE32-E72D297353CC}">
              <c16:uniqueId val="{00000000-AE0A-4F86-909E-A9D50902E69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AE0A-4F86-909E-A9D50902E69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72.430000000000007</c:v>
                </c:pt>
                <c:pt idx="1">
                  <c:v>73.19</c:v>
                </c:pt>
                <c:pt idx="2">
                  <c:v>73.06</c:v>
                </c:pt>
                <c:pt idx="3">
                  <c:v>73.989999999999995</c:v>
                </c:pt>
                <c:pt idx="4">
                  <c:v>74.86</c:v>
                </c:pt>
              </c:numCache>
            </c:numRef>
          </c:val>
          <c:extLst>
            <c:ext xmlns:c16="http://schemas.microsoft.com/office/drawing/2014/chart" uri="{C3380CC4-5D6E-409C-BE32-E72D297353CC}">
              <c16:uniqueId val="{00000000-3780-49E4-BEB1-80BDA9D2A84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3780-49E4-BEB1-80BDA9D2A84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83.02</c:v>
                </c:pt>
                <c:pt idx="1">
                  <c:v>82.95</c:v>
                </c:pt>
                <c:pt idx="2">
                  <c:v>83.53</c:v>
                </c:pt>
                <c:pt idx="3">
                  <c:v>81.3</c:v>
                </c:pt>
                <c:pt idx="4">
                  <c:v>81</c:v>
                </c:pt>
              </c:numCache>
            </c:numRef>
          </c:val>
          <c:extLst>
            <c:ext xmlns:c16="http://schemas.microsoft.com/office/drawing/2014/chart" uri="{C3380CC4-5D6E-409C-BE32-E72D297353CC}">
              <c16:uniqueId val="{00000000-7B6D-4004-972E-26BB945C9BB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7B6D-4004-972E-26BB945C9BB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99.42</c:v>
                </c:pt>
                <c:pt idx="1">
                  <c:v>102.51</c:v>
                </c:pt>
                <c:pt idx="2">
                  <c:v>102.84</c:v>
                </c:pt>
                <c:pt idx="3">
                  <c:v>105.08</c:v>
                </c:pt>
                <c:pt idx="4">
                  <c:v>115.83</c:v>
                </c:pt>
              </c:numCache>
            </c:numRef>
          </c:val>
          <c:extLst>
            <c:ext xmlns:c16="http://schemas.microsoft.com/office/drawing/2014/chart" uri="{C3380CC4-5D6E-409C-BE32-E72D297353CC}">
              <c16:uniqueId val="{00000000-B828-4D08-981E-A44A722FB7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B828-4D08-981E-A44A722FB7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50.82</c:v>
                </c:pt>
                <c:pt idx="1">
                  <c:v>52.65</c:v>
                </c:pt>
                <c:pt idx="2">
                  <c:v>52.44</c:v>
                </c:pt>
                <c:pt idx="3">
                  <c:v>53.72</c:v>
                </c:pt>
                <c:pt idx="4">
                  <c:v>55.33</c:v>
                </c:pt>
              </c:numCache>
            </c:numRef>
          </c:val>
          <c:extLst>
            <c:ext xmlns:c16="http://schemas.microsoft.com/office/drawing/2014/chart" uri="{C3380CC4-5D6E-409C-BE32-E72D297353CC}">
              <c16:uniqueId val="{00000000-90A2-4A7B-9CD4-A9A6F61A65B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90A2-4A7B-9CD4-A9A6F61A65B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17.46</c:v>
                </c:pt>
                <c:pt idx="1">
                  <c:v>17.29</c:v>
                </c:pt>
                <c:pt idx="2">
                  <c:v>18.059999999999999</c:v>
                </c:pt>
                <c:pt idx="3">
                  <c:v>17.329999999999998</c:v>
                </c:pt>
                <c:pt idx="4">
                  <c:v>17.3</c:v>
                </c:pt>
              </c:numCache>
            </c:numRef>
          </c:val>
          <c:extLst>
            <c:ext xmlns:c16="http://schemas.microsoft.com/office/drawing/2014/chart" uri="{C3380CC4-5D6E-409C-BE32-E72D297353CC}">
              <c16:uniqueId val="{00000000-EF68-4497-BC50-0A8E1BC2DBD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EF68-4497-BC50-0A8E1BC2DBD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F0-44F7-A5D0-2FFD18E6410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E0F0-44F7-A5D0-2FFD18E6410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592.17999999999995</c:v>
                </c:pt>
                <c:pt idx="1">
                  <c:v>607.29</c:v>
                </c:pt>
                <c:pt idx="2">
                  <c:v>444.31</c:v>
                </c:pt>
                <c:pt idx="3">
                  <c:v>602.23</c:v>
                </c:pt>
                <c:pt idx="4">
                  <c:v>557.1</c:v>
                </c:pt>
              </c:numCache>
            </c:numRef>
          </c:val>
          <c:extLst>
            <c:ext xmlns:c16="http://schemas.microsoft.com/office/drawing/2014/chart" uri="{C3380CC4-5D6E-409C-BE32-E72D297353CC}">
              <c16:uniqueId val="{00000000-7CCF-47E1-BB34-98007F0771E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7CCF-47E1-BB34-98007F0771E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119.36</c:v>
                </c:pt>
                <c:pt idx="1">
                  <c:v>107.08</c:v>
                </c:pt>
                <c:pt idx="2">
                  <c:v>96.44</c:v>
                </c:pt>
                <c:pt idx="3">
                  <c:v>89.67</c:v>
                </c:pt>
                <c:pt idx="4">
                  <c:v>85.35</c:v>
                </c:pt>
              </c:numCache>
            </c:numRef>
          </c:val>
          <c:extLst>
            <c:ext xmlns:c16="http://schemas.microsoft.com/office/drawing/2014/chart" uri="{C3380CC4-5D6E-409C-BE32-E72D297353CC}">
              <c16:uniqueId val="{00000000-F801-4894-A809-8CF98FB9452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F801-4894-A809-8CF98FB9452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93.55</c:v>
                </c:pt>
                <c:pt idx="1">
                  <c:v>94.39</c:v>
                </c:pt>
                <c:pt idx="2">
                  <c:v>89.59</c:v>
                </c:pt>
                <c:pt idx="3">
                  <c:v>92.08</c:v>
                </c:pt>
                <c:pt idx="4">
                  <c:v>102.33</c:v>
                </c:pt>
              </c:numCache>
            </c:numRef>
          </c:val>
          <c:extLst>
            <c:ext xmlns:c16="http://schemas.microsoft.com/office/drawing/2014/chart" uri="{C3380CC4-5D6E-409C-BE32-E72D297353CC}">
              <c16:uniqueId val="{00000000-A49B-4ED3-BB13-3E6C3CB495A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A49B-4ED3-BB13-3E6C3CB495A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288.36</c:v>
                </c:pt>
                <c:pt idx="1">
                  <c:v>286.39</c:v>
                </c:pt>
                <c:pt idx="2">
                  <c:v>302.63</c:v>
                </c:pt>
                <c:pt idx="3">
                  <c:v>295.72000000000003</c:v>
                </c:pt>
                <c:pt idx="4">
                  <c:v>256.05</c:v>
                </c:pt>
              </c:numCache>
            </c:numRef>
          </c:val>
          <c:extLst>
            <c:ext xmlns:c16="http://schemas.microsoft.com/office/drawing/2014/chart" uri="{C3380CC4-5D6E-409C-BE32-E72D297353CC}">
              <c16:uniqueId val="{00000000-FD97-42F5-91A2-9E70376FA57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FD97-42F5-91A2-9E70376FA57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28" zoomScaleNormal="100" workbookViewId="0">
      <selection activeCell="CB76" sqref="CB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角田市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28212</v>
      </c>
      <c r="AM8" s="61"/>
      <c r="AN8" s="61"/>
      <c r="AO8" s="61"/>
      <c r="AP8" s="61"/>
      <c r="AQ8" s="61"/>
      <c r="AR8" s="61"/>
      <c r="AS8" s="61"/>
      <c r="AT8" s="52">
        <f>データ!$S$6</f>
        <v>147.53</v>
      </c>
      <c r="AU8" s="53"/>
      <c r="AV8" s="53"/>
      <c r="AW8" s="53"/>
      <c r="AX8" s="53"/>
      <c r="AY8" s="53"/>
      <c r="AZ8" s="53"/>
      <c r="BA8" s="53"/>
      <c r="BB8" s="54">
        <f>データ!$T$6</f>
        <v>191.23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88.4</v>
      </c>
      <c r="J10" s="53"/>
      <c r="K10" s="53"/>
      <c r="L10" s="53"/>
      <c r="M10" s="53"/>
      <c r="N10" s="53"/>
      <c r="O10" s="64"/>
      <c r="P10" s="54">
        <f>データ!$P$6</f>
        <v>97.13</v>
      </c>
      <c r="Q10" s="54"/>
      <c r="R10" s="54"/>
      <c r="S10" s="54"/>
      <c r="T10" s="54"/>
      <c r="U10" s="54"/>
      <c r="V10" s="54"/>
      <c r="W10" s="61">
        <f>データ!$Q$6</f>
        <v>4780</v>
      </c>
      <c r="X10" s="61"/>
      <c r="Y10" s="61"/>
      <c r="Z10" s="61"/>
      <c r="AA10" s="61"/>
      <c r="AB10" s="61"/>
      <c r="AC10" s="61"/>
      <c r="AD10" s="2"/>
      <c r="AE10" s="2"/>
      <c r="AF10" s="2"/>
      <c r="AG10" s="2"/>
      <c r="AH10" s="4"/>
      <c r="AI10" s="4"/>
      <c r="AJ10" s="4"/>
      <c r="AK10" s="4"/>
      <c r="AL10" s="61">
        <f>データ!$U$6</f>
        <v>27219</v>
      </c>
      <c r="AM10" s="61"/>
      <c r="AN10" s="61"/>
      <c r="AO10" s="61"/>
      <c r="AP10" s="61"/>
      <c r="AQ10" s="61"/>
      <c r="AR10" s="61"/>
      <c r="AS10" s="61"/>
      <c r="AT10" s="52">
        <f>データ!$V$6</f>
        <v>147.53</v>
      </c>
      <c r="AU10" s="53"/>
      <c r="AV10" s="53"/>
      <c r="AW10" s="53"/>
      <c r="AX10" s="53"/>
      <c r="AY10" s="53"/>
      <c r="AZ10" s="53"/>
      <c r="BA10" s="53"/>
      <c r="BB10" s="54">
        <f>データ!$W$6</f>
        <v>184.5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F7T06geiLaCbPQXmgB7ve0lPkRWZZWxB1RIJHdNNK/aCROFD0XNInOIG0UFDXmW/hA1j6sifCn9jutMFnfF7lg==" saltValue="Aa/1x8A/QkSIdyfssrJ0k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42081</v>
      </c>
      <c r="D6" s="34">
        <f t="shared" si="3"/>
        <v>46</v>
      </c>
      <c r="E6" s="34">
        <f t="shared" si="3"/>
        <v>1</v>
      </c>
      <c r="F6" s="34">
        <f t="shared" si="3"/>
        <v>0</v>
      </c>
      <c r="G6" s="34">
        <f t="shared" si="3"/>
        <v>1</v>
      </c>
      <c r="H6" s="34" t="str">
        <f t="shared" si="3"/>
        <v>宮城県　角田市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88.4</v>
      </c>
      <c r="P6" s="35">
        <f t="shared" si="3"/>
        <v>97.13</v>
      </c>
      <c r="Q6" s="35">
        <f t="shared" si="3"/>
        <v>4780</v>
      </c>
      <c r="R6" s="35">
        <f t="shared" si="3"/>
        <v>28212</v>
      </c>
      <c r="S6" s="35">
        <f t="shared" si="3"/>
        <v>147.53</v>
      </c>
      <c r="T6" s="35">
        <f t="shared" si="3"/>
        <v>191.23</v>
      </c>
      <c r="U6" s="35">
        <f t="shared" si="3"/>
        <v>27219</v>
      </c>
      <c r="V6" s="35">
        <f t="shared" si="3"/>
        <v>147.53</v>
      </c>
      <c r="W6" s="35">
        <f t="shared" si="3"/>
        <v>184.5</v>
      </c>
      <c r="X6" s="36">
        <f>IF(X7="",NA(),X7)</f>
        <v>99.42</v>
      </c>
      <c r="Y6" s="36">
        <f t="shared" ref="Y6:AG6" si="4">IF(Y7="",NA(),Y7)</f>
        <v>102.51</v>
      </c>
      <c r="Z6" s="36">
        <f t="shared" si="4"/>
        <v>102.84</v>
      </c>
      <c r="AA6" s="36">
        <f t="shared" si="4"/>
        <v>105.08</v>
      </c>
      <c r="AB6" s="36">
        <f t="shared" si="4"/>
        <v>115.83</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592.17999999999995</v>
      </c>
      <c r="AU6" s="36">
        <f t="shared" ref="AU6:BC6" si="6">IF(AU7="",NA(),AU7)</f>
        <v>607.29</v>
      </c>
      <c r="AV6" s="36">
        <f t="shared" si="6"/>
        <v>444.31</v>
      </c>
      <c r="AW6" s="36">
        <f t="shared" si="6"/>
        <v>602.23</v>
      </c>
      <c r="AX6" s="36">
        <f t="shared" si="6"/>
        <v>557.1</v>
      </c>
      <c r="AY6" s="36">
        <f t="shared" si="6"/>
        <v>384.34</v>
      </c>
      <c r="AZ6" s="36">
        <f t="shared" si="6"/>
        <v>359.47</v>
      </c>
      <c r="BA6" s="36">
        <f t="shared" si="6"/>
        <v>369.69</v>
      </c>
      <c r="BB6" s="36">
        <f t="shared" si="6"/>
        <v>379.08</v>
      </c>
      <c r="BC6" s="36">
        <f t="shared" si="6"/>
        <v>367.55</v>
      </c>
      <c r="BD6" s="35" t="str">
        <f>IF(BD7="","",IF(BD7="-","【-】","【"&amp;SUBSTITUTE(TEXT(BD7,"#,##0.00"),"-","△")&amp;"】"))</f>
        <v>【260.31】</v>
      </c>
      <c r="BE6" s="36">
        <f>IF(BE7="",NA(),BE7)</f>
        <v>119.36</v>
      </c>
      <c r="BF6" s="36">
        <f t="shared" ref="BF6:BN6" si="7">IF(BF7="",NA(),BF7)</f>
        <v>107.08</v>
      </c>
      <c r="BG6" s="36">
        <f t="shared" si="7"/>
        <v>96.44</v>
      </c>
      <c r="BH6" s="36">
        <f t="shared" si="7"/>
        <v>89.67</v>
      </c>
      <c r="BI6" s="36">
        <f t="shared" si="7"/>
        <v>85.35</v>
      </c>
      <c r="BJ6" s="36">
        <f t="shared" si="7"/>
        <v>380.58</v>
      </c>
      <c r="BK6" s="36">
        <f t="shared" si="7"/>
        <v>401.79</v>
      </c>
      <c r="BL6" s="36">
        <f t="shared" si="7"/>
        <v>402.99</v>
      </c>
      <c r="BM6" s="36">
        <f t="shared" si="7"/>
        <v>398.98</v>
      </c>
      <c r="BN6" s="36">
        <f t="shared" si="7"/>
        <v>418.68</v>
      </c>
      <c r="BO6" s="35" t="str">
        <f>IF(BO7="","",IF(BO7="-","【-】","【"&amp;SUBSTITUTE(TEXT(BO7,"#,##0.00"),"-","△")&amp;"】"))</f>
        <v>【275.67】</v>
      </c>
      <c r="BP6" s="36">
        <f>IF(BP7="",NA(),BP7)</f>
        <v>93.55</v>
      </c>
      <c r="BQ6" s="36">
        <f t="shared" ref="BQ6:BY6" si="8">IF(BQ7="",NA(),BQ7)</f>
        <v>94.39</v>
      </c>
      <c r="BR6" s="36">
        <f t="shared" si="8"/>
        <v>89.59</v>
      </c>
      <c r="BS6" s="36">
        <f t="shared" si="8"/>
        <v>92.08</v>
      </c>
      <c r="BT6" s="36">
        <f t="shared" si="8"/>
        <v>102.33</v>
      </c>
      <c r="BU6" s="36">
        <f t="shared" si="8"/>
        <v>102.38</v>
      </c>
      <c r="BV6" s="36">
        <f t="shared" si="8"/>
        <v>100.12</v>
      </c>
      <c r="BW6" s="36">
        <f t="shared" si="8"/>
        <v>98.66</v>
      </c>
      <c r="BX6" s="36">
        <f t="shared" si="8"/>
        <v>98.64</v>
      </c>
      <c r="BY6" s="36">
        <f t="shared" si="8"/>
        <v>94.78</v>
      </c>
      <c r="BZ6" s="35" t="str">
        <f>IF(BZ7="","",IF(BZ7="-","【-】","【"&amp;SUBSTITUTE(TEXT(BZ7,"#,##0.00"),"-","△")&amp;"】"))</f>
        <v>【100.05】</v>
      </c>
      <c r="CA6" s="36">
        <f>IF(CA7="",NA(),CA7)</f>
        <v>288.36</v>
      </c>
      <c r="CB6" s="36">
        <f t="shared" ref="CB6:CJ6" si="9">IF(CB7="",NA(),CB7)</f>
        <v>286.39</v>
      </c>
      <c r="CC6" s="36">
        <f t="shared" si="9"/>
        <v>302.63</v>
      </c>
      <c r="CD6" s="36">
        <f t="shared" si="9"/>
        <v>295.72000000000003</v>
      </c>
      <c r="CE6" s="36">
        <f t="shared" si="9"/>
        <v>256.05</v>
      </c>
      <c r="CF6" s="36">
        <f t="shared" si="9"/>
        <v>168.67</v>
      </c>
      <c r="CG6" s="36">
        <f t="shared" si="9"/>
        <v>174.97</v>
      </c>
      <c r="CH6" s="36">
        <f t="shared" si="9"/>
        <v>178.59</v>
      </c>
      <c r="CI6" s="36">
        <f t="shared" si="9"/>
        <v>178.92</v>
      </c>
      <c r="CJ6" s="36">
        <f t="shared" si="9"/>
        <v>181.3</v>
      </c>
      <c r="CK6" s="35" t="str">
        <f>IF(CK7="","",IF(CK7="-","【-】","【"&amp;SUBSTITUTE(TEXT(CK7,"#,##0.00"),"-","△")&amp;"】"))</f>
        <v>【166.40】</v>
      </c>
      <c r="CL6" s="36">
        <f>IF(CL7="",NA(),CL7)</f>
        <v>72.430000000000007</v>
      </c>
      <c r="CM6" s="36">
        <f t="shared" ref="CM6:CU6" si="10">IF(CM7="",NA(),CM7)</f>
        <v>73.19</v>
      </c>
      <c r="CN6" s="36">
        <f t="shared" si="10"/>
        <v>73.06</v>
      </c>
      <c r="CO6" s="36">
        <f t="shared" si="10"/>
        <v>73.989999999999995</v>
      </c>
      <c r="CP6" s="36">
        <f t="shared" si="10"/>
        <v>74.86</v>
      </c>
      <c r="CQ6" s="36">
        <f t="shared" si="10"/>
        <v>54.92</v>
      </c>
      <c r="CR6" s="36">
        <f t="shared" si="10"/>
        <v>55.63</v>
      </c>
      <c r="CS6" s="36">
        <f t="shared" si="10"/>
        <v>55.03</v>
      </c>
      <c r="CT6" s="36">
        <f t="shared" si="10"/>
        <v>55.14</v>
      </c>
      <c r="CU6" s="36">
        <f t="shared" si="10"/>
        <v>55.89</v>
      </c>
      <c r="CV6" s="35" t="str">
        <f>IF(CV7="","",IF(CV7="-","【-】","【"&amp;SUBSTITUTE(TEXT(CV7,"#,##0.00"),"-","△")&amp;"】"))</f>
        <v>【60.69】</v>
      </c>
      <c r="CW6" s="36">
        <f>IF(CW7="",NA(),CW7)</f>
        <v>83.02</v>
      </c>
      <c r="CX6" s="36">
        <f t="shared" ref="CX6:DF6" si="11">IF(CX7="",NA(),CX7)</f>
        <v>82.95</v>
      </c>
      <c r="CY6" s="36">
        <f t="shared" si="11"/>
        <v>83.53</v>
      </c>
      <c r="CZ6" s="36">
        <f t="shared" si="11"/>
        <v>81.3</v>
      </c>
      <c r="DA6" s="36">
        <f t="shared" si="11"/>
        <v>81</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50.82</v>
      </c>
      <c r="DI6" s="36">
        <f t="shared" ref="DI6:DQ6" si="12">IF(DI7="",NA(),DI7)</f>
        <v>52.65</v>
      </c>
      <c r="DJ6" s="36">
        <f t="shared" si="12"/>
        <v>52.44</v>
      </c>
      <c r="DK6" s="36">
        <f t="shared" si="12"/>
        <v>53.72</v>
      </c>
      <c r="DL6" s="36">
        <f t="shared" si="12"/>
        <v>55.33</v>
      </c>
      <c r="DM6" s="36">
        <f t="shared" si="12"/>
        <v>48.49</v>
      </c>
      <c r="DN6" s="36">
        <f t="shared" si="12"/>
        <v>48.05</v>
      </c>
      <c r="DO6" s="36">
        <f t="shared" si="12"/>
        <v>48.87</v>
      </c>
      <c r="DP6" s="36">
        <f t="shared" si="12"/>
        <v>49.92</v>
      </c>
      <c r="DQ6" s="36">
        <f t="shared" si="12"/>
        <v>50.63</v>
      </c>
      <c r="DR6" s="35" t="str">
        <f>IF(DR7="","",IF(DR7="-","【-】","【"&amp;SUBSTITUTE(TEXT(DR7,"#,##0.00"),"-","△")&amp;"】"))</f>
        <v>【50.19】</v>
      </c>
      <c r="DS6" s="36">
        <f>IF(DS7="",NA(),DS7)</f>
        <v>17.46</v>
      </c>
      <c r="DT6" s="36">
        <f t="shared" ref="DT6:EB6" si="13">IF(DT7="",NA(),DT7)</f>
        <v>17.29</v>
      </c>
      <c r="DU6" s="36">
        <f t="shared" si="13"/>
        <v>18.059999999999999</v>
      </c>
      <c r="DV6" s="36">
        <f t="shared" si="13"/>
        <v>17.329999999999998</v>
      </c>
      <c r="DW6" s="36">
        <f t="shared" si="13"/>
        <v>17.3</v>
      </c>
      <c r="DX6" s="36">
        <f t="shared" si="13"/>
        <v>12.79</v>
      </c>
      <c r="DY6" s="36">
        <f t="shared" si="13"/>
        <v>13.39</v>
      </c>
      <c r="DZ6" s="36">
        <f t="shared" si="13"/>
        <v>14.85</v>
      </c>
      <c r="EA6" s="36">
        <f t="shared" si="13"/>
        <v>16.88</v>
      </c>
      <c r="EB6" s="36">
        <f t="shared" si="13"/>
        <v>18.28</v>
      </c>
      <c r="EC6" s="35" t="str">
        <f>IF(EC7="","",IF(EC7="-","【-】","【"&amp;SUBSTITUTE(TEXT(EC7,"#,##0.00"),"-","△")&amp;"】"))</f>
        <v>【20.63】</v>
      </c>
      <c r="ED6" s="36">
        <f>IF(ED7="",NA(),ED7)</f>
        <v>0.55000000000000004</v>
      </c>
      <c r="EE6" s="36">
        <f t="shared" ref="EE6:EM6" si="14">IF(EE7="",NA(),EE7)</f>
        <v>0.96</v>
      </c>
      <c r="EF6" s="36">
        <f t="shared" si="14"/>
        <v>0.26</v>
      </c>
      <c r="EG6" s="36">
        <f t="shared" si="14"/>
        <v>0.28000000000000003</v>
      </c>
      <c r="EH6" s="36">
        <f t="shared" si="14"/>
        <v>0.15</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42081</v>
      </c>
      <c r="D7" s="38">
        <v>46</v>
      </c>
      <c r="E7" s="38">
        <v>1</v>
      </c>
      <c r="F7" s="38">
        <v>0</v>
      </c>
      <c r="G7" s="38">
        <v>1</v>
      </c>
      <c r="H7" s="38" t="s">
        <v>93</v>
      </c>
      <c r="I7" s="38" t="s">
        <v>94</v>
      </c>
      <c r="J7" s="38" t="s">
        <v>95</v>
      </c>
      <c r="K7" s="38" t="s">
        <v>96</v>
      </c>
      <c r="L7" s="38" t="s">
        <v>97</v>
      </c>
      <c r="M7" s="38" t="s">
        <v>98</v>
      </c>
      <c r="N7" s="39" t="s">
        <v>99</v>
      </c>
      <c r="O7" s="39">
        <v>88.4</v>
      </c>
      <c r="P7" s="39">
        <v>97.13</v>
      </c>
      <c r="Q7" s="39">
        <v>4780</v>
      </c>
      <c r="R7" s="39">
        <v>28212</v>
      </c>
      <c r="S7" s="39">
        <v>147.53</v>
      </c>
      <c r="T7" s="39">
        <v>191.23</v>
      </c>
      <c r="U7" s="39">
        <v>27219</v>
      </c>
      <c r="V7" s="39">
        <v>147.53</v>
      </c>
      <c r="W7" s="39">
        <v>184.5</v>
      </c>
      <c r="X7" s="39">
        <v>99.42</v>
      </c>
      <c r="Y7" s="39">
        <v>102.51</v>
      </c>
      <c r="Z7" s="39">
        <v>102.84</v>
      </c>
      <c r="AA7" s="39">
        <v>105.08</v>
      </c>
      <c r="AB7" s="39">
        <v>115.83</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592.17999999999995</v>
      </c>
      <c r="AU7" s="39">
        <v>607.29</v>
      </c>
      <c r="AV7" s="39">
        <v>444.31</v>
      </c>
      <c r="AW7" s="39">
        <v>602.23</v>
      </c>
      <c r="AX7" s="39">
        <v>557.1</v>
      </c>
      <c r="AY7" s="39">
        <v>384.34</v>
      </c>
      <c r="AZ7" s="39">
        <v>359.47</v>
      </c>
      <c r="BA7" s="39">
        <v>369.69</v>
      </c>
      <c r="BB7" s="39">
        <v>379.08</v>
      </c>
      <c r="BC7" s="39">
        <v>367.55</v>
      </c>
      <c r="BD7" s="39">
        <v>260.31</v>
      </c>
      <c r="BE7" s="39">
        <v>119.36</v>
      </c>
      <c r="BF7" s="39">
        <v>107.08</v>
      </c>
      <c r="BG7" s="39">
        <v>96.44</v>
      </c>
      <c r="BH7" s="39">
        <v>89.67</v>
      </c>
      <c r="BI7" s="39">
        <v>85.35</v>
      </c>
      <c r="BJ7" s="39">
        <v>380.58</v>
      </c>
      <c r="BK7" s="39">
        <v>401.79</v>
      </c>
      <c r="BL7" s="39">
        <v>402.99</v>
      </c>
      <c r="BM7" s="39">
        <v>398.98</v>
      </c>
      <c r="BN7" s="39">
        <v>418.68</v>
      </c>
      <c r="BO7" s="39">
        <v>275.67</v>
      </c>
      <c r="BP7" s="39">
        <v>93.55</v>
      </c>
      <c r="BQ7" s="39">
        <v>94.39</v>
      </c>
      <c r="BR7" s="39">
        <v>89.59</v>
      </c>
      <c r="BS7" s="39">
        <v>92.08</v>
      </c>
      <c r="BT7" s="39">
        <v>102.33</v>
      </c>
      <c r="BU7" s="39">
        <v>102.38</v>
      </c>
      <c r="BV7" s="39">
        <v>100.12</v>
      </c>
      <c r="BW7" s="39">
        <v>98.66</v>
      </c>
      <c r="BX7" s="39">
        <v>98.64</v>
      </c>
      <c r="BY7" s="39">
        <v>94.78</v>
      </c>
      <c r="BZ7" s="39">
        <v>100.05</v>
      </c>
      <c r="CA7" s="39">
        <v>288.36</v>
      </c>
      <c r="CB7" s="39">
        <v>286.39</v>
      </c>
      <c r="CC7" s="39">
        <v>302.63</v>
      </c>
      <c r="CD7" s="39">
        <v>295.72000000000003</v>
      </c>
      <c r="CE7" s="39">
        <v>256.05</v>
      </c>
      <c r="CF7" s="39">
        <v>168.67</v>
      </c>
      <c r="CG7" s="39">
        <v>174.97</v>
      </c>
      <c r="CH7" s="39">
        <v>178.59</v>
      </c>
      <c r="CI7" s="39">
        <v>178.92</v>
      </c>
      <c r="CJ7" s="39">
        <v>181.3</v>
      </c>
      <c r="CK7" s="39">
        <v>166.4</v>
      </c>
      <c r="CL7" s="39">
        <v>72.430000000000007</v>
      </c>
      <c r="CM7" s="39">
        <v>73.19</v>
      </c>
      <c r="CN7" s="39">
        <v>73.06</v>
      </c>
      <c r="CO7" s="39">
        <v>73.989999999999995</v>
      </c>
      <c r="CP7" s="39">
        <v>74.86</v>
      </c>
      <c r="CQ7" s="39">
        <v>54.92</v>
      </c>
      <c r="CR7" s="39">
        <v>55.63</v>
      </c>
      <c r="CS7" s="39">
        <v>55.03</v>
      </c>
      <c r="CT7" s="39">
        <v>55.14</v>
      </c>
      <c r="CU7" s="39">
        <v>55.89</v>
      </c>
      <c r="CV7" s="39">
        <v>60.69</v>
      </c>
      <c r="CW7" s="39">
        <v>83.02</v>
      </c>
      <c r="CX7" s="39">
        <v>82.95</v>
      </c>
      <c r="CY7" s="39">
        <v>83.53</v>
      </c>
      <c r="CZ7" s="39">
        <v>81.3</v>
      </c>
      <c r="DA7" s="39">
        <v>81</v>
      </c>
      <c r="DB7" s="39">
        <v>82.66</v>
      </c>
      <c r="DC7" s="39">
        <v>82.04</v>
      </c>
      <c r="DD7" s="39">
        <v>81.900000000000006</v>
      </c>
      <c r="DE7" s="39">
        <v>81.39</v>
      </c>
      <c r="DF7" s="39">
        <v>81.27</v>
      </c>
      <c r="DG7" s="39">
        <v>89.82</v>
      </c>
      <c r="DH7" s="39">
        <v>50.82</v>
      </c>
      <c r="DI7" s="39">
        <v>52.65</v>
      </c>
      <c r="DJ7" s="39">
        <v>52.44</v>
      </c>
      <c r="DK7" s="39">
        <v>53.72</v>
      </c>
      <c r="DL7" s="39">
        <v>55.33</v>
      </c>
      <c r="DM7" s="39">
        <v>48.49</v>
      </c>
      <c r="DN7" s="39">
        <v>48.05</v>
      </c>
      <c r="DO7" s="39">
        <v>48.87</v>
      </c>
      <c r="DP7" s="39">
        <v>49.92</v>
      </c>
      <c r="DQ7" s="39">
        <v>50.63</v>
      </c>
      <c r="DR7" s="39">
        <v>50.19</v>
      </c>
      <c r="DS7" s="39">
        <v>17.46</v>
      </c>
      <c r="DT7" s="39">
        <v>17.29</v>
      </c>
      <c r="DU7" s="39">
        <v>18.059999999999999</v>
      </c>
      <c r="DV7" s="39">
        <v>17.329999999999998</v>
      </c>
      <c r="DW7" s="39">
        <v>17.3</v>
      </c>
      <c r="DX7" s="39">
        <v>12.79</v>
      </c>
      <c r="DY7" s="39">
        <v>13.39</v>
      </c>
      <c r="DZ7" s="39">
        <v>14.85</v>
      </c>
      <c r="EA7" s="39">
        <v>16.88</v>
      </c>
      <c r="EB7" s="39">
        <v>18.28</v>
      </c>
      <c r="EC7" s="39">
        <v>20.63</v>
      </c>
      <c r="ED7" s="39">
        <v>0.55000000000000004</v>
      </c>
      <c r="EE7" s="39">
        <v>0.96</v>
      </c>
      <c r="EF7" s="39">
        <v>0.26</v>
      </c>
      <c r="EG7" s="39">
        <v>0.28000000000000003</v>
      </c>
      <c r="EH7" s="39">
        <v>0.15</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2022-01-23T23:16:50Z</cp:lastPrinted>
  <dcterms:created xsi:type="dcterms:W3CDTF">2021-12-03T06:43:21Z</dcterms:created>
  <dcterms:modified xsi:type="dcterms:W3CDTF">2022-02-15T01:58:48Z</dcterms:modified>
  <cp:category/>
</cp:coreProperties>
</file>