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7-SUIDO02\Desktop\"/>
    </mc:Choice>
  </mc:AlternateContent>
  <workbookProtection workbookAlgorithmName="SHA-512" workbookHashValue="k270JmKC8xKDlQ07D1j5lFHIgjzpCeEi6+6x5t7ThWfqjDInL0rBi38+Pbka9of/D1hHxyYAdxvD15RdnNoBlQ==" workbookSaltValue="0qjSaDhPYeGSLfAHw209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<sst xmlns="http://schemas.openxmlformats.org/spreadsheetml/2006/main" count="228" uniqueCount="114">
  <si>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</si>
  <si>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</si>
  <si>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</si>
  <si>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</si>
  <si>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</si>
  <si>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</si>
  <si>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</si>
  <si>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</si>
  <si>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</si>
  <si>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</si>
  <si>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</si>
  <si>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</si>
  <si>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</si>
  <si>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</si>
  <si>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</si>
  <si>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</si>
  <si>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</si>
  <si>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</si>
  <si>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</si>
  <si>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</si>
  <si>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</si>
  <si>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</si>
  <si>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</si>
  <si>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</si>
  <si>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</si>
  <si>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</si>
  <si>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</si>
  <si>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</si>
  <si>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</si>
  <si>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</si>
  <si>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</si>
  <si>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</si>
  <si>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</si>
  <si>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</si>
  <si>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</si>
  <si>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</si>
  <si>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</si>
  <si>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</si>
  <si>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</si>
  <si>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</si>
  <si>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</si>
  <si>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</si>
  <si>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</si>
  <si>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</si>
  <si>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</si>
  <si>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</si>
  <si>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</si>
  <si>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</si>
  <si>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</si>
  <si>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</si>
  <si>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</si>
  <si>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</si>
  <si>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</si>
  <si>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</si>
  <si>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</si>
  <si>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</si>
  <si>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</si>
  <si>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</si>
  <si>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</si>
  <si>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</si>
  <si>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</si>
  <si>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</si>
  <si>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</si>
  <si>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</si>
  <si>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</si>
  <si>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</si>
  <si>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</si>
  <si>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</si>
  <si>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</si>
  <si>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</si>
  <si>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</si>
  <si>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</si>
  <si>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</si>
  <si>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</si>
  <si>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</si>
  <si>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</si>
  <si>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</si>
  <si>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</si>
  <si>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</si>
  <si>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</si>
  <si>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</si>
  <si>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</si>
  <si>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</si>
  <si>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</si>
  <si>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</si>
  <si>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</si>
  <si>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</si>
  <si>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</si>
  <si>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</si>
  <si>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</si>
  <si>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</si>
  <si>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</si>
  <si>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</si>
  <si>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</si>
  <si>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</si>
  <si>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</si>
  <si>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</si>
  <si>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</si>
  <si>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</si>
  <si>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</si>
  <si>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</si>
  <si>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</si>
  <si>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</si>
  <si>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</si>
  <si>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</si>
  <si>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</si>
  <si>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</si>
  <si>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</si>
  <si>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</si>
  <si>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</si>
  <si>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</si>
  <si>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経常収支比率については、新型コロナウイルス感染症拡大に伴う経済支援としての水道基本料金の免除等で給水収益が減少したものの、受水費の単価改定などにより事業費用が更に減少し、経常収支比率が上昇したものである。
②累積欠損金比率について、本市においては欠損金残高が無いため発生していない。
③流動比率は、流動負債（未払金等）の増加に伴い低下したものであるが、類似団体より数値が大きく上回っており良好な数値である。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⑤料金回収率については、供給単価（水道料金等）及び給水原価（受水費等）が共に減少し、ほぼ横ばいに推移した。類似団体平均及び100％を上回り適切であると言える。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これまでの漏水防止対策等の取り組みにより、不明水が減少したことなどから有収率が上昇したものと捉えている。今後も引き続き、漏水調査及び老朽配水管等の更新を行い有収率向上に努めていく。</t>
    </r>
    <rPh sb="13" eb="15">
      <t>シンガタ</t>
    </rPh>
    <rPh sb="22" eb="25">
      <t>カンセンショウ</t>
    </rPh>
    <rPh sb="25" eb="27">
      <t>カクダイ</t>
    </rPh>
    <rPh sb="28" eb="29">
      <t>トモナ</t>
    </rPh>
    <rPh sb="30" eb="32">
      <t>ケイザイ</t>
    </rPh>
    <rPh sb="32" eb="34">
      <t>シエン</t>
    </rPh>
    <rPh sb="38" eb="40">
      <t>スイドウ</t>
    </rPh>
    <rPh sb="40" eb="42">
      <t>キホン</t>
    </rPh>
    <rPh sb="42" eb="44">
      <t>リョウキン</t>
    </rPh>
    <rPh sb="45" eb="47">
      <t>メンジョ</t>
    </rPh>
    <rPh sb="47" eb="48">
      <t>トウ</t>
    </rPh>
    <rPh sb="49" eb="51">
      <t>キュウスイ</t>
    </rPh>
    <rPh sb="51" eb="53">
      <t>シュウエキ</t>
    </rPh>
    <rPh sb="54" eb="56">
      <t>ゲンショウ</t>
    </rPh>
    <rPh sb="124" eb="127">
      <t>ケッソンキン</t>
    </rPh>
    <rPh sb="127" eb="129">
      <t>ザンダカ</t>
    </rPh>
    <rPh sb="130" eb="131">
      <t>ナ</t>
    </rPh>
    <rPh sb="150" eb="152">
      <t>リュウドウ</t>
    </rPh>
    <rPh sb="152" eb="154">
      <t>フサイ</t>
    </rPh>
    <rPh sb="155" eb="158">
      <t>ミバライキン</t>
    </rPh>
    <rPh sb="158" eb="159">
      <t>トウ</t>
    </rPh>
    <rPh sb="161" eb="163">
      <t>ゾウカ</t>
    </rPh>
    <rPh sb="164" eb="165">
      <t>トモナ</t>
    </rPh>
    <rPh sb="166" eb="168">
      <t>テイカ</t>
    </rPh>
    <rPh sb="177" eb="179">
      <t>ルイジ</t>
    </rPh>
    <rPh sb="179" eb="181">
      <t>ダンタイ</t>
    </rPh>
    <rPh sb="183" eb="185">
      <t>スウチ</t>
    </rPh>
    <rPh sb="186" eb="187">
      <t>オオ</t>
    </rPh>
    <rPh sb="189" eb="190">
      <t>ウエ</t>
    </rPh>
    <rPh sb="190" eb="191">
      <t>マワ</t>
    </rPh>
    <rPh sb="195" eb="197">
      <t>リョウコウ</t>
    </rPh>
    <rPh sb="198" eb="200">
      <t>スウチ</t>
    </rPh>
    <rPh sb="270" eb="272">
      <t>キョウキュウ</t>
    </rPh>
    <rPh sb="272" eb="274">
      <t>タンカ</t>
    </rPh>
    <rPh sb="275" eb="277">
      <t>スイドウ</t>
    </rPh>
    <rPh sb="277" eb="279">
      <t>リョウキン</t>
    </rPh>
    <rPh sb="279" eb="280">
      <t>トウ</t>
    </rPh>
    <rPh sb="281" eb="282">
      <t>オヨ</t>
    </rPh>
    <rPh sb="283" eb="285">
      <t>キュウスイ</t>
    </rPh>
    <rPh sb="285" eb="287">
      <t>ゲンカ</t>
    </rPh>
    <rPh sb="294" eb="295">
      <t>トモ</t>
    </rPh>
    <rPh sb="296" eb="298">
      <t>ゲンショウ</t>
    </rPh>
    <rPh sb="302" eb="303">
      <t>ヨコ</t>
    </rPh>
    <rPh sb="306" eb="308">
      <t>スイイ</t>
    </rPh>
    <rPh sb="333" eb="334">
      <t>イ</t>
    </rPh>
    <rPh sb="463" eb="465">
      <t>タイサク</t>
    </rPh>
    <rPh sb="465" eb="466">
      <t>トウ</t>
    </rPh>
    <rPh sb="467" eb="468">
      <t>ト</t>
    </rPh>
    <rPh sb="469" eb="470">
      <t>ク</t>
    </rPh>
    <rPh sb="475" eb="478">
      <t>フメイスイ</t>
    </rPh>
    <rPh sb="479" eb="481">
      <t>ゲンショウ</t>
    </rPh>
    <rPh sb="489" eb="492">
      <t>ユウシュウリツ</t>
    </rPh>
    <rPh sb="493" eb="495">
      <t>ジョウショウ</t>
    </rPh>
    <rPh sb="500" eb="501">
      <t>トラ</t>
    </rPh>
    <rPh sb="506" eb="508">
      <t>コンゴ</t>
    </rPh>
    <rPh sb="509" eb="510">
      <t>ヒ</t>
    </rPh>
    <rPh sb="511" eb="512">
      <t>ツヅ</t>
    </rPh>
    <rPh sb="514" eb="516">
      <t>ロウスイ</t>
    </rPh>
    <rPh sb="516" eb="518">
      <t>チョウサ</t>
    </rPh>
    <rPh sb="518" eb="519">
      <t>オヨ</t>
    </rPh>
    <rPh sb="520" eb="522">
      <t>ロウキュウ</t>
    </rPh>
    <rPh sb="522" eb="525">
      <t>ハイスイカン</t>
    </rPh>
    <rPh sb="525" eb="526">
      <t>トウ</t>
    </rPh>
    <rPh sb="527" eb="529">
      <t>コウシン</t>
    </rPh>
    <rPh sb="530" eb="531">
      <t>オコナ</t>
    </rPh>
    <rPh sb="532" eb="534">
      <t>ユウシュウ</t>
    </rPh>
    <rPh sb="534" eb="535">
      <t>リツ</t>
    </rPh>
    <rPh sb="535" eb="537">
      <t>コウジョウ</t>
    </rPh>
    <rPh sb="538" eb="539">
      <t>ツト</t>
    </rPh>
    <phoneticPr fontId="4"/>
  </si>
  <si>
    <r>
      <t xml:space="preserve">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は、復興事業を進めつつ「アセットマネジメント」における更新需要に基づき、管路における重要度及び管路劣化調査結果などから更新の優先順位を設定し、これに基づいた計画的な更新を行っている。</t>
    </r>
    <rPh sb="18" eb="20">
      <t>ジョウショウ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バ</t>
    </rPh>
    <rPh sb="79" eb="80">
      <t>ハカ</t>
    </rPh>
    <rPh sb="109" eb="112">
      <t>ケイカクテキ</t>
    </rPh>
    <rPh sb="113" eb="115">
      <t>コウシン</t>
    </rPh>
    <rPh sb="116" eb="117">
      <t>オコナ</t>
    </rPh>
    <rPh sb="258" eb="259">
      <t>リツ</t>
    </rPh>
    <rPh sb="290" eb="292">
      <t>コウシン</t>
    </rPh>
    <rPh sb="292" eb="294">
      <t>ジュヨウ</t>
    </rPh>
    <rPh sb="295" eb="296">
      <t>モト</t>
    </rPh>
    <rPh sb="299" eb="301">
      <t>カンロ</t>
    </rPh>
    <rPh sb="305" eb="308">
      <t>ジュウヨウド</t>
    </rPh>
    <rPh sb="308" eb="309">
      <t>オヨ</t>
    </rPh>
    <rPh sb="310" eb="312">
      <t>カンロ</t>
    </rPh>
    <rPh sb="312" eb="314">
      <t>レッカ</t>
    </rPh>
    <rPh sb="314" eb="316">
      <t>チョウサ</t>
    </rPh>
    <rPh sb="316" eb="318">
      <t>ケッカ</t>
    </rPh>
    <rPh sb="322" eb="324">
      <t>コウシン</t>
    </rPh>
    <rPh sb="325" eb="327">
      <t>ユウセン</t>
    </rPh>
    <rPh sb="327" eb="329">
      <t>ジュンイ</t>
    </rPh>
    <rPh sb="330" eb="332">
      <t>セッテイ</t>
    </rPh>
    <rPh sb="337" eb="338">
      <t>モト</t>
    </rPh>
    <rPh sb="341" eb="344">
      <t>ケイカクテキ</t>
    </rPh>
    <rPh sb="345" eb="347">
      <t>コウシン</t>
    </rPh>
    <rPh sb="348" eb="349">
      <t>オコナ</t>
    </rPh>
    <phoneticPr fontId="4"/>
  </si>
  <si>
    <t>　国平均値、類似団体平均値と比しても、全体的に各種指標を通して健全な経営状況にあると捉えています。
　これまでに引き続き、今後も漏水調査等を推進し有収率の向上を図りながら、あわせて老朽施設の更新及び管渠耐震化の実施など経営基盤の強化を図り、安心できる良質な水の安定供給に努めてまいります。</t>
    <rPh sb="42" eb="43">
      <t>トラ</t>
    </rPh>
    <rPh sb="56" eb="57">
      <t>ヒ</t>
    </rPh>
    <rPh sb="58" eb="59">
      <t>ツヅ</t>
    </rPh>
    <rPh sb="61" eb="63">
      <t>コンゴ</t>
    </rPh>
    <rPh sb="64" eb="66">
      <t>ロウスイ</t>
    </rPh>
    <rPh sb="66" eb="68">
      <t>チョウサ</t>
    </rPh>
    <rPh sb="68" eb="69">
      <t>トウ</t>
    </rPh>
    <rPh sb="70" eb="72">
      <t>スイシン</t>
    </rPh>
    <rPh sb="73" eb="76">
      <t>ユウシュウリツ</t>
    </rPh>
    <rPh sb="77" eb="79">
      <t>コウジョウ</t>
    </rPh>
    <rPh sb="80" eb="81">
      <t>ハカ</t>
    </rPh>
    <rPh sb="90" eb="92">
      <t>ロウキュウ</t>
    </rPh>
    <rPh sb="92" eb="94">
      <t>シセツ</t>
    </rPh>
    <rPh sb="95" eb="97">
      <t>コウシン</t>
    </rPh>
    <rPh sb="97" eb="98">
      <t>オヨ</t>
    </rPh>
    <rPh sb="99" eb="101">
      <t>カンキョ</t>
    </rPh>
    <rPh sb="101" eb="104">
      <t>タイシンカ</t>
    </rPh>
    <rPh sb="105" eb="107">
      <t>ジッシ</t>
    </rPh>
    <rPh sb="109" eb="111">
      <t>ケイエイ</t>
    </rPh>
    <rPh sb="111" eb="113">
      <t>キバン</t>
    </rPh>
    <rPh sb="114" eb="116">
      <t>キョウカ</t>
    </rPh>
    <rPh sb="117" eb="118">
      <t>ハカ</t>
    </rPh>
    <rPh sb="120" eb="122">
      <t>アンシン</t>
    </rPh>
    <rPh sb="125" eb="127">
      <t>リョウシツ</t>
    </rPh>
    <rPh sb="128" eb="129">
      <t>ミズ</t>
    </rPh>
    <rPh sb="130" eb="132">
      <t>アンテイ</t>
    </rPh>
    <rPh sb="132" eb="134">
      <t>キョウキュウ</t>
    </rPh>
    <rPh sb="135" eb="1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</si>
</sst>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1.17</c:v>
                </c:pt>
                <c:pt idx="1">
                  <c:v>0.01</c:v>
                </c:pt>
                <c:pt idx="2">
                  <c:v>0.36</c:v>
                </c:pt>
                <c:pt idx="3">
                  <c:v>2.0099999999999998</c:v>
                </c:pt>
                <c:pt idx="4">
                  <c:v>1.96</c:v>
                </c:pt>
              </c:numCache>
            </c:numRef>
          </c:val>
          <c:extLst>
            <c:ext xmlns:c16="http://schemas.microsoft.com/office/drawing/2014/chart" uri="{C3380CC4-5D6E-409C-BE32-E72D297353CC}">
              <c16:uniqueId val="{00000000-6209-4D5F-8C75-EE3602D5C4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6209-4D5F-8C75-EE3602D5C4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141.16</c:v>
                </c:pt>
                <c:pt idx="1">
                  <c:v>134.47</c:v>
                </c:pt>
                <c:pt idx="2">
                  <c:v>135.5</c:v>
                </c:pt>
                <c:pt idx="3">
                  <c:v>126.29</c:v>
                </c:pt>
                <c:pt idx="4">
                  <c:v>128.84</c:v>
                </c:pt>
              </c:numCache>
            </c:numRef>
          </c:val>
          <c:extLst>
            <c:ext xmlns:c16="http://schemas.microsoft.com/office/drawing/2014/chart" uri="{C3380CC4-5D6E-409C-BE32-E72D297353CC}">
              <c16:uniqueId val="{00000000-BF46-49A2-BB2A-D32AB9CE7E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F46-49A2-BB2A-D32AB9CE7E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49.86</c:v>
                </c:pt>
                <c:pt idx="1">
                  <c:v>50.69</c:v>
                </c:pt>
                <c:pt idx="2">
                  <c:v>51.81</c:v>
                </c:pt>
                <c:pt idx="3">
                  <c:v>51.89</c:v>
                </c:pt>
                <c:pt idx="4">
                  <c:v>52.12</c:v>
                </c:pt>
              </c:numCache>
            </c:numRef>
          </c:val>
          <c:extLst>
            <c:ext xmlns:c16="http://schemas.microsoft.com/office/drawing/2014/chart" uri="{C3380CC4-5D6E-409C-BE32-E72D297353CC}">
              <c16:uniqueId val="{00000000-8AF2-4143-9F1C-D77690521D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AF2-4143-9F1C-D77690521D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7.11</c:v>
                </c:pt>
                <c:pt idx="1">
                  <c:v>7.09</c:v>
                </c:pt>
                <c:pt idx="2">
                  <c:v>8.66</c:v>
                </c:pt>
                <c:pt idx="3">
                  <c:v>9.83</c:v>
                </c:pt>
                <c:pt idx="4">
                  <c:v>10.78</c:v>
                </c:pt>
              </c:numCache>
            </c:numRef>
          </c:val>
          <c:extLst>
            <c:ext xmlns:c16="http://schemas.microsoft.com/office/drawing/2014/chart" uri="{C3380CC4-5D6E-409C-BE32-E72D297353CC}">
              <c16:uniqueId val="{00000000-3D9F-4650-AB61-044ACB00FB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D9F-4650-AB61-044ACB00FB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7-4E78-8CEB-EB12A5D174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D147-4E78-8CEB-EB12A5D174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495.81</c:v>
                </c:pt>
                <c:pt idx="1">
                  <c:v>855.19</c:v>
                </c:pt>
                <c:pt idx="2">
                  <c:v>989.34</c:v>
                </c:pt>
                <c:pt idx="3">
                  <c:v>1324.63</c:v>
                </c:pt>
                <c:pt idx="4">
                  <c:v>811.04</c:v>
                </c:pt>
              </c:numCache>
            </c:numRef>
          </c:val>
          <c:extLst>
            <c:ext xmlns:c16="http://schemas.microsoft.com/office/drawing/2014/chart" uri="{C3380CC4-5D6E-409C-BE32-E72D297353CC}">
              <c16:uniqueId val="{00000000-256C-4AD0-91AC-67DC1AD581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56C-4AD0-91AC-67DC1AD581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37.71</c:v>
                </c:pt>
                <c:pt idx="1">
                  <c:v>26.96</c:v>
                </c:pt>
                <c:pt idx="2">
                  <c:v>16.43</c:v>
                </c:pt>
                <c:pt idx="3">
                  <c:v>10.47</c:v>
                </c:pt>
                <c:pt idx="4">
                  <c:v>8.2100000000000009</c:v>
                </c:pt>
              </c:numCache>
            </c:numRef>
          </c:val>
          <c:extLst>
            <c:ext xmlns:c16="http://schemas.microsoft.com/office/drawing/2014/chart" uri="{C3380CC4-5D6E-409C-BE32-E72D297353CC}">
              <c16:uniqueId val="{00000000-B837-4EBC-9DED-0F7CDD6F61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B837-4EBC-9DED-0F7CDD6F61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133.30000000000001</c:v>
                </c:pt>
                <c:pt idx="1">
                  <c:v>128.44</c:v>
                </c:pt>
                <c:pt idx="2">
                  <c:v>131.21</c:v>
                </c:pt>
                <c:pt idx="3">
                  <c:v>121</c:v>
                </c:pt>
                <c:pt idx="4">
                  <c:v>123.65</c:v>
                </c:pt>
              </c:numCache>
            </c:numRef>
          </c:val>
          <c:extLst>
            <c:ext xmlns:c16="http://schemas.microsoft.com/office/drawing/2014/chart" uri="{C3380CC4-5D6E-409C-BE32-E72D297353CC}">
              <c16:uniqueId val="{00000000-C59E-4150-86FC-B8A0E8A756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59E-4150-86FC-B8A0E8A756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199.44</c:v>
                </c:pt>
                <c:pt idx="1">
                  <c:v>200.06</c:v>
                </c:pt>
                <c:pt idx="2">
                  <c:v>195.73</c:v>
                </c:pt>
                <c:pt idx="3">
                  <c:v>212.82</c:v>
                </c:pt>
                <c:pt idx="4">
                  <c:v>192.29</c:v>
                </c:pt>
              </c:numCache>
            </c:numRef>
          </c:val>
          <c:extLst>
            <c:ext xmlns:c16="http://schemas.microsoft.com/office/drawing/2014/chart" uri="{C3380CC4-5D6E-409C-BE32-E72D297353CC}">
              <c16:uniqueId val="{00000000-3AF4-4C24-A6F5-3366CF454D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AF4-4C24-A6F5-3366CF454D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68.08</c:v>
                </c:pt>
                <c:pt idx="1">
                  <c:v>70.650000000000006</c:v>
                </c:pt>
                <c:pt idx="2">
                  <c:v>70.760000000000005</c:v>
                </c:pt>
                <c:pt idx="3">
                  <c:v>68.28</c:v>
                </c:pt>
                <c:pt idx="4">
                  <c:v>72.05</c:v>
                </c:pt>
              </c:numCache>
            </c:numRef>
          </c:val>
          <c:extLst>
            <c:ext xmlns:c16="http://schemas.microsoft.com/office/drawing/2014/chart" uri="{C3380CC4-5D6E-409C-BE32-E72D297353CC}">
              <c16:uniqueId val="{00000000-669F-4995-9D28-B98F4573A5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69F-4995-9D28-B98F4573A5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86.72</c:v>
                </c:pt>
                <c:pt idx="1">
                  <c:v>84.37</c:v>
                </c:pt>
                <c:pt idx="2">
                  <c:v>84.15</c:v>
                </c:pt>
                <c:pt idx="3">
                  <c:v>86.78</c:v>
                </c:pt>
                <c:pt idx="4">
                  <c:v>87.06</c:v>
                </c:pt>
              </c:numCache>
            </c:numRef>
          </c:val>
          <c:extLst>
            <c:ext xmlns:c16="http://schemas.microsoft.com/office/drawing/2014/chart" uri="{C3380CC4-5D6E-409C-BE32-E72D297353CC}">
              <c16:uniqueId val="{00000000-140F-4A2F-B78D-D9AAB86B5E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140F-4A2F-B78D-D9AAB86B5E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名取市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79655</v>
      </c>
      <c r="AM8" s="61"/>
      <c r="AN8" s="61"/>
      <c r="AO8" s="61"/>
      <c r="AP8" s="61"/>
      <c r="AQ8" s="61"/>
      <c r="AR8" s="61"/>
      <c r="AS8" s="61"/>
      <c r="AT8" s="52">
        <f>データ!$S$6</f>
        <v>98.18</v>
      </c>
      <c r="AU8" s="53"/>
      <c r="AV8" s="53"/>
      <c r="AW8" s="53"/>
      <c r="AX8" s="53"/>
      <c r="AY8" s="53"/>
      <c r="AZ8" s="53"/>
      <c r="BA8" s="53"/>
      <c r="BB8" s="54">
        <f>データ!$T$6</f>
        <v>811.32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95.94</v>
      </c>
      <c r="J10" s="53"/>
      <c r="K10" s="53"/>
      <c r="L10" s="53"/>
      <c r="M10" s="53"/>
      <c r="N10" s="53"/>
      <c r="O10" s="64"/>
      <c r="P10" s="54">
        <f>データ!$P$6</f>
        <v>99.73</v>
      </c>
      <c r="Q10" s="54"/>
      <c r="R10" s="54"/>
      <c r="S10" s="54"/>
      <c r="T10" s="54"/>
      <c r="U10" s="54"/>
      <c r="V10" s="54"/>
      <c r="W10" s="61">
        <f>データ!$Q$6</f>
        <v>3333</v>
      </c>
      <c r="X10" s="61"/>
      <c r="Y10" s="61"/>
      <c r="Z10" s="61"/>
      <c r="AA10" s="61"/>
      <c r="AB10" s="61"/>
      <c r="AC10" s="61"/>
      <c r="AD10" s="2"/>
      <c r="AE10" s="2"/>
      <c r="AF10" s="2"/>
      <c r="AG10" s="2"/>
      <c r="AH10" s="4"/>
      <c r="AI10" s="4"/>
      <c r="AJ10" s="4"/>
      <c r="AK10" s="4"/>
      <c r="AL10" s="61">
        <f>データ!$U$6</f>
        <v>79246</v>
      </c>
      <c r="AM10" s="61"/>
      <c r="AN10" s="61"/>
      <c r="AO10" s="61"/>
      <c r="AP10" s="61"/>
      <c r="AQ10" s="61"/>
      <c r="AR10" s="61"/>
      <c r="AS10" s="61"/>
      <c r="AT10" s="52">
        <f>データ!$V$6</f>
        <v>98.17</v>
      </c>
      <c r="AU10" s="53"/>
      <c r="AV10" s="53"/>
      <c r="AW10" s="53"/>
      <c r="AX10" s="53"/>
      <c r="AY10" s="53"/>
      <c r="AZ10" s="53"/>
      <c r="BA10" s="53"/>
      <c r="BB10" s="54">
        <f>データ!$W$6</f>
        <v>807.23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Rii3LpIAhvXRnTpQaNk1/3qw0/DJnRCQXFYnfGEv5maOHTe0W0ZZTX6hFobSl0XoX9GRRsGQ86cgW/cXvAlsQ==" saltValue="3Lsqb7/KunE0FS67D1g+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95.94</v>
      </c>
      <c r="P6" s="35">
        <f t="shared" si="3"/>
        <v>99.73</v>
      </c>
      <c r="Q6" s="35">
        <f t="shared" si="3"/>
        <v>3333</v>
      </c>
      <c r="R6" s="35">
        <f t="shared" si="3"/>
        <v>79655</v>
      </c>
      <c r="S6" s="35">
        <f t="shared" si="3"/>
        <v>98.18</v>
      </c>
      <c r="T6" s="35">
        <f t="shared" si="3"/>
        <v>811.32</v>
      </c>
      <c r="U6" s="35">
        <f t="shared" si="3"/>
        <v>79246</v>
      </c>
      <c r="V6" s="35">
        <f t="shared" si="3"/>
        <v>98.17</v>
      </c>
      <c r="W6" s="35">
        <f t="shared" si="3"/>
        <v>807.23</v>
      </c>
      <c r="X6" s="36">
        <f>IF(X7="",NA(),X7)</f>
        <v>141.16</v>
      </c>
      <c r="Y6" s="36">
        <f t="shared" ref="Y6:AG6" si="4">IF(Y7="",NA(),Y7)</f>
        <v>134.47</v>
      </c>
      <c r="Z6" s="36">
        <f t="shared" si="4"/>
        <v>135.5</v>
      </c>
      <c r="AA6" s="36">
        <f t="shared" si="4"/>
        <v>126.29</v>
      </c>
      <c r="AB6" s="36">
        <f t="shared" si="4"/>
        <v>128.84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495.81</v>
      </c>
      <c r="AU6" s="36">
        <f t="shared" ref="AU6:BC6" si="6">IF(AU7="",NA(),AU7)</f>
        <v>855.19</v>
      </c>
      <c r="AV6" s="36">
        <f t="shared" si="6"/>
        <v>989.34</v>
      </c>
      <c r="AW6" s="36">
        <f t="shared" si="6"/>
        <v>1324.63</v>
      </c>
      <c r="AX6" s="36">
        <f t="shared" si="6"/>
        <v>811.04</v>
      </c>
      <c r="AY6" s="36">
        <f t="shared" si="6"/>
        <v>357.82</v>
      </c>
      <c r="AZ6" s="36">
        <f t="shared" si="6"/>
        <v>355.5</v>
      </c>
      <c r="BA6" s="36">
        <f t="shared" si="6"/>
        <v>349.83</v>
      </c>
      <c r="BB6" s="36">
        <f t="shared" si="6"/>
        <v>360.86</v>
      </c>
      <c r="BC6" s="36">
        <f t="shared" si="6"/>
        <v>350.79</v>
      </c>
      <c r="BD6" s="35" t="str">
        <f>IF(BD7="","",IF(BD7="-","【-】","【"&amp;SUBSTITUTE(TEXT(BD7,"#,##0.00"),"-","△")&amp;"】"))</f>
        <v>【260.31】</v>
      </c>
      <c r="BE6" s="36">
        <f>IF(BE7="",NA(),BE7)</f>
        <v>37.71</v>
      </c>
      <c r="BF6" s="36">
        <f t="shared" ref="BF6:BN6" si="7">IF(BF7="",NA(),BF7)</f>
        <v>26.96</v>
      </c>
      <c r="BG6" s="36">
        <f t="shared" si="7"/>
        <v>16.43</v>
      </c>
      <c r="BH6" s="36">
        <f t="shared" si="7"/>
        <v>10.47</v>
      </c>
      <c r="BI6" s="36">
        <f t="shared" si="7"/>
        <v>8.2100000000000009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133.30000000000001</v>
      </c>
      <c r="BQ6" s="36">
        <f t="shared" ref="BQ6:BY6" si="8">IF(BQ7="",NA(),BQ7)</f>
        <v>128.44</v>
      </c>
      <c r="BR6" s="36">
        <f t="shared" si="8"/>
        <v>131.21</v>
      </c>
      <c r="BS6" s="36">
        <f t="shared" si="8"/>
        <v>121</v>
      </c>
      <c r="BT6" s="36">
        <f t="shared" si="8"/>
        <v>123.65</v>
      </c>
      <c r="BU6" s="36">
        <f t="shared" si="8"/>
        <v>106.01</v>
      </c>
      <c r="BV6" s="36">
        <f t="shared" si="8"/>
        <v>104.57</v>
      </c>
      <c r="BW6" s="36">
        <f t="shared" si="8"/>
        <v>103.54</v>
      </c>
      <c r="BX6" s="36">
        <f t="shared" si="8"/>
        <v>103.32</v>
      </c>
      <c r="BY6" s="36">
        <f t="shared" si="8"/>
        <v>100.85</v>
      </c>
      <c r="BZ6" s="35" t="str">
        <f>IF(BZ7="","",IF(BZ7="-","【-】","【"&amp;SUBSTITUTE(TEXT(BZ7,"#,##0.00"),"-","△")&amp;"】"))</f>
        <v>【100.05】</v>
      </c>
      <c r="CA6" s="36">
        <f>IF(CA7="",NA(),CA7)</f>
        <v>199.44</v>
      </c>
      <c r="CB6" s="36">
        <f t="shared" ref="CB6:CJ6" si="9">IF(CB7="",NA(),CB7)</f>
        <v>200.06</v>
      </c>
      <c r="CC6" s="36">
        <f t="shared" si="9"/>
        <v>195.73</v>
      </c>
      <c r="CD6" s="36">
        <f t="shared" si="9"/>
        <v>212.82</v>
      </c>
      <c r="CE6" s="36">
        <f t="shared" si="9"/>
        <v>192.29</v>
      </c>
      <c r="CF6" s="36">
        <f t="shared" si="9"/>
        <v>162.24</v>
      </c>
      <c r="CG6" s="36">
        <f t="shared" si="9"/>
        <v>165.47</v>
      </c>
      <c r="CH6" s="36">
        <f t="shared" si="9"/>
        <v>167.46</v>
      </c>
      <c r="CI6" s="36">
        <f t="shared" si="9"/>
        <v>168.56</v>
      </c>
      <c r="CJ6" s="36">
        <f t="shared" si="9"/>
        <v>167.1</v>
      </c>
      <c r="CK6" s="35" t="str">
        <f>IF(CK7="","",IF(CK7="-","【-】","【"&amp;SUBSTITUTE(TEXT(CK7,"#,##0.00"),"-","△")&amp;"】"))</f>
        <v>【166.40】</v>
      </c>
      <c r="CL6" s="36">
        <f>IF(CL7="",NA(),CL7)</f>
        <v>68.08</v>
      </c>
      <c r="CM6" s="36">
        <f t="shared" ref="CM6:CU6" si="10">IF(CM7="",NA(),CM7)</f>
        <v>70.650000000000006</v>
      </c>
      <c r="CN6" s="36">
        <f t="shared" si="10"/>
        <v>70.760000000000005</v>
      </c>
      <c r="CO6" s="36">
        <f t="shared" si="10"/>
        <v>68.28</v>
      </c>
      <c r="CP6" s="36">
        <f t="shared" si="10"/>
        <v>72.05</v>
      </c>
      <c r="CQ6" s="36">
        <f t="shared" si="10"/>
        <v>59.11</v>
      </c>
      <c r="CR6" s="36">
        <f t="shared" si="10"/>
        <v>59.74</v>
      </c>
      <c r="CS6" s="36">
        <f t="shared" si="10"/>
        <v>59.46</v>
      </c>
      <c r="CT6" s="36">
        <f t="shared" si="10"/>
        <v>59.51</v>
      </c>
      <c r="CU6" s="36">
        <f t="shared" si="10"/>
        <v>59.91</v>
      </c>
      <c r="CV6" s="35" t="str">
        <f>IF(CV7="","",IF(CV7="-","【-】","【"&amp;SUBSTITUTE(TEXT(CV7,"#,##0.00"),"-","△")&amp;"】"))</f>
        <v>【60.69】</v>
      </c>
      <c r="CW6" s="36">
        <f>IF(CW7="",NA(),CW7)</f>
        <v>86.72</v>
      </c>
      <c r="CX6" s="36">
        <f t="shared" ref="CX6:DF6" si="11">IF(CX7="",NA(),CX7)</f>
        <v>84.37</v>
      </c>
      <c r="CY6" s="36">
        <f t="shared" si="11"/>
        <v>84.15</v>
      </c>
      <c r="CZ6" s="36">
        <f t="shared" si="11"/>
        <v>86.78</v>
      </c>
      <c r="DA6" s="36">
        <f t="shared" si="11"/>
        <v>87.06</v>
      </c>
      <c r="DB6" s="36">
        <f t="shared" si="11"/>
        <v>87.91</v>
      </c>
      <c r="DC6" s="36">
        <f t="shared" si="11"/>
        <v>87.28</v>
      </c>
      <c r="DD6" s="36">
        <f t="shared" si="11"/>
        <v>87.41</v>
      </c>
      <c r="DE6" s="36">
        <f t="shared" si="11"/>
        <v>87.08</v>
      </c>
      <c r="DF6" s="36">
        <f t="shared" si="11"/>
        <v>87.26</v>
      </c>
      <c r="DG6" s="35" t="str">
        <f>IF(DG7="","",IF(DG7="-","【-】","【"&amp;SUBSTITUTE(TEXT(DG7,"#,##0.00"),"-","△")&amp;"】"))</f>
        <v>【89.82】</v>
      </c>
      <c r="DH6" s="36">
        <f>IF(DH7="",NA(),DH7)</f>
        <v>49.86</v>
      </c>
      <c r="DI6" s="36">
        <f t="shared" ref="DI6:DQ6" si="12">IF(DI7="",NA(),DI7)</f>
        <v>50.69</v>
      </c>
      <c r="DJ6" s="36">
        <f t="shared" si="12"/>
        <v>51.81</v>
      </c>
      <c r="DK6" s="36">
        <f t="shared" si="12"/>
        <v>51.89</v>
      </c>
      <c r="DL6" s="36">
        <f t="shared" si="12"/>
        <v>52.12</v>
      </c>
      <c r="DM6" s="36">
        <f t="shared" si="12"/>
        <v>46.88</v>
      </c>
      <c r="DN6" s="36">
        <f t="shared" si="12"/>
        <v>46.94</v>
      </c>
      <c r="DO6" s="36">
        <f t="shared" si="12"/>
        <v>47.62</v>
      </c>
      <c r="DP6" s="36">
        <f t="shared" si="12"/>
        <v>48.55</v>
      </c>
      <c r="DQ6" s="36">
        <f t="shared" si="12"/>
        <v>49.2</v>
      </c>
      <c r="DR6" s="35" t="str">
        <f>IF(DR7="","",IF(DR7="-","【-】","【"&amp;SUBSTITUTE(TEXT(DR7,"#,##0.00"),"-","△")&amp;"】"))</f>
        <v>【50.19】</v>
      </c>
      <c r="DS6" s="36">
        <f>IF(DS7="",NA(),DS7)</f>
        <v>7.11</v>
      </c>
      <c r="DT6" s="36">
        <f t="shared" ref="DT6:EB6" si="13">IF(DT7="",NA(),DT7)</f>
        <v>7.09</v>
      </c>
      <c r="DU6" s="36">
        <f t="shared" si="13"/>
        <v>8.66</v>
      </c>
      <c r="DV6" s="36">
        <f t="shared" si="13"/>
        <v>9.83</v>
      </c>
      <c r="DW6" s="36">
        <f t="shared" si="13"/>
        <v>10.78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1.17</v>
      </c>
      <c r="EE6" s="36">
        <f t="shared" ref="EE6:EM6" si="14">IF(EE7="",NA(),EE7)</f>
        <v>0.01</v>
      </c>
      <c r="EF6" s="36">
        <f t="shared" si="14"/>
        <v>0.36</v>
      </c>
      <c r="EG6" s="36">
        <f t="shared" si="14"/>
        <v>2.0099999999999998</v>
      </c>
      <c r="EH6" s="36">
        <f t="shared" si="14"/>
        <v>1.96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42072</v>
      </c>
      <c r="D7" s="38">
        <v>46</v>
      </c>
      <c r="E7" s="38">
        <v>1</v>
      </c>
      <c r="F7" s="38">
        <v>0</v>
      </c>
      <c r="G7" s="38">
        <v>1</v>
      </c>
      <c r="H7" s="38" t="s">
        <v>93</v>
      </c>
      <c r="I7" s="38" t="s">
        <v>94</v>
      </c>
      <c r="J7" s="38" t="s">
        <v>95</v>
      </c>
      <c r="K7" s="38" t="s">
        <v>96</v>
      </c>
      <c r="L7" s="38" t="s">
        <v>97</v>
      </c>
      <c r="M7" s="38" t="s">
        <v>98</v>
      </c>
      <c r="N7" s="39" t="s">
        <v>99</v>
      </c>
      <c r="O7" s="39">
        <v>95.94</v>
      </c>
      <c r="P7" s="39">
        <v>99.73</v>
      </c>
      <c r="Q7" s="39">
        <v>3333</v>
      </c>
      <c r="R7" s="39">
        <v>79655</v>
      </c>
      <c r="S7" s="39">
        <v>98.18</v>
      </c>
      <c r="T7" s="39">
        <v>811.32</v>
      </c>
      <c r="U7" s="39">
        <v>79246</v>
      </c>
      <c r="V7" s="39">
        <v>98.17</v>
      </c>
      <c r="W7" s="39">
        <v>807.23</v>
      </c>
      <c r="X7" s="39">
        <v>141.16</v>
      </c>
      <c r="Y7" s="39">
        <v>134.47</v>
      </c>
      <c r="Z7" s="39">
        <v>135.5</v>
      </c>
      <c r="AA7" s="39">
        <v>126.29</v>
      </c>
      <c r="AB7" s="39">
        <v>128.84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495.81</v>
      </c>
      <c r="AU7" s="39">
        <v>855.19</v>
      </c>
      <c r="AV7" s="39">
        <v>989.34</v>
      </c>
      <c r="AW7" s="39">
        <v>1324.63</v>
      </c>
      <c r="AX7" s="39">
        <v>811.04</v>
      </c>
      <c r="AY7" s="39">
        <v>357.82</v>
      </c>
      <c r="AZ7" s="39">
        <v>355.5</v>
      </c>
      <c r="BA7" s="39">
        <v>349.83</v>
      </c>
      <c r="BB7" s="39">
        <v>360.86</v>
      </c>
      <c r="BC7" s="39">
        <v>350.79</v>
      </c>
      <c r="BD7" s="39">
        <v>260.31</v>
      </c>
      <c r="BE7" s="39">
        <v>37.71</v>
      </c>
      <c r="BF7" s="39">
        <v>26.96</v>
      </c>
      <c r="BG7" s="39">
        <v>16.43</v>
      </c>
      <c r="BH7" s="39">
        <v>10.47</v>
      </c>
      <c r="BI7" s="39">
        <v>8.2100000000000009</v>
      </c>
      <c r="BJ7" s="39">
        <v>307.45999999999998</v>
      </c>
      <c r="BK7" s="39">
        <v>312.58</v>
      </c>
      <c r="BL7" s="39">
        <v>314.87</v>
      </c>
      <c r="BM7" s="39">
        <v>309.27999999999997</v>
      </c>
      <c r="BN7" s="39">
        <v>322.92</v>
      </c>
      <c r="BO7" s="39">
        <v>275.67</v>
      </c>
      <c r="BP7" s="39">
        <v>133.30000000000001</v>
      </c>
      <c r="BQ7" s="39">
        <v>128.44</v>
      </c>
      <c r="BR7" s="39">
        <v>131.21</v>
      </c>
      <c r="BS7" s="39">
        <v>121</v>
      </c>
      <c r="BT7" s="39">
        <v>123.65</v>
      </c>
      <c r="BU7" s="39">
        <v>106.01</v>
      </c>
      <c r="BV7" s="39">
        <v>104.57</v>
      </c>
      <c r="BW7" s="39">
        <v>103.54</v>
      </c>
      <c r="BX7" s="39">
        <v>103.32</v>
      </c>
      <c r="BY7" s="39">
        <v>100.85</v>
      </c>
      <c r="BZ7" s="39">
        <v>100.05</v>
      </c>
      <c r="CA7" s="39">
        <v>199.44</v>
      </c>
      <c r="CB7" s="39">
        <v>200.06</v>
      </c>
      <c r="CC7" s="39">
        <v>195.73</v>
      </c>
      <c r="CD7" s="39">
        <v>212.82</v>
      </c>
      <c r="CE7" s="39">
        <v>192.29</v>
      </c>
      <c r="CF7" s="39">
        <v>162.24</v>
      </c>
      <c r="CG7" s="39">
        <v>165.47</v>
      </c>
      <c r="CH7" s="39">
        <v>167.46</v>
      </c>
      <c r="CI7" s="39">
        <v>168.56</v>
      </c>
      <c r="CJ7" s="39">
        <v>167.1</v>
      </c>
      <c r="CK7" s="39">
        <v>166.4</v>
      </c>
      <c r="CL7" s="39">
        <v>68.08</v>
      </c>
      <c r="CM7" s="39">
        <v>70.650000000000006</v>
      </c>
      <c r="CN7" s="39">
        <v>70.760000000000005</v>
      </c>
      <c r="CO7" s="39">
        <v>68.28</v>
      </c>
      <c r="CP7" s="39">
        <v>72.05</v>
      </c>
      <c r="CQ7" s="39">
        <v>59.11</v>
      </c>
      <c r="CR7" s="39">
        <v>59.74</v>
      </c>
      <c r="CS7" s="39">
        <v>59.46</v>
      </c>
      <c r="CT7" s="39">
        <v>59.51</v>
      </c>
      <c r="CU7" s="39">
        <v>59.91</v>
      </c>
      <c r="CV7" s="39">
        <v>60.69</v>
      </c>
      <c r="CW7" s="39">
        <v>86.72</v>
      </c>
      <c r="CX7" s="39">
        <v>84.37</v>
      </c>
      <c r="CY7" s="39">
        <v>84.15</v>
      </c>
      <c r="CZ7" s="39">
        <v>86.78</v>
      </c>
      <c r="DA7" s="39">
        <v>87.06</v>
      </c>
      <c r="DB7" s="39">
        <v>87.91</v>
      </c>
      <c r="DC7" s="39">
        <v>87.28</v>
      </c>
      <c r="DD7" s="39">
        <v>87.41</v>
      </c>
      <c r="DE7" s="39">
        <v>87.08</v>
      </c>
      <c r="DF7" s="39">
        <v>87.26</v>
      </c>
      <c r="DG7" s="39">
        <v>89.82</v>
      </c>
      <c r="DH7" s="39">
        <v>49.86</v>
      </c>
      <c r="DI7" s="39">
        <v>50.69</v>
      </c>
      <c r="DJ7" s="39">
        <v>51.81</v>
      </c>
      <c r="DK7" s="39">
        <v>51.89</v>
      </c>
      <c r="DL7" s="39">
        <v>52.12</v>
      </c>
      <c r="DM7" s="39">
        <v>46.88</v>
      </c>
      <c r="DN7" s="39">
        <v>46.94</v>
      </c>
      <c r="DO7" s="39">
        <v>47.62</v>
      </c>
      <c r="DP7" s="39">
        <v>48.55</v>
      </c>
      <c r="DQ7" s="39">
        <v>49.2</v>
      </c>
      <c r="DR7" s="39">
        <v>50.19</v>
      </c>
      <c r="DS7" s="39">
        <v>7.11</v>
      </c>
      <c r="DT7" s="39">
        <v>7.09</v>
      </c>
      <c r="DU7" s="39">
        <v>8.66</v>
      </c>
      <c r="DV7" s="39">
        <v>9.83</v>
      </c>
      <c r="DW7" s="39">
        <v>10.78</v>
      </c>
      <c r="DX7" s="39">
        <v>13.39</v>
      </c>
      <c r="DY7" s="39">
        <v>14.48</v>
      </c>
      <c r="DZ7" s="39">
        <v>16.27</v>
      </c>
      <c r="EA7" s="39">
        <v>17.11</v>
      </c>
      <c r="EB7" s="39">
        <v>18.329999999999998</v>
      </c>
      <c r="EC7" s="39">
        <v>20.63</v>
      </c>
      <c r="ED7" s="39">
        <v>1.17</v>
      </c>
      <c r="EE7" s="39">
        <v>0.01</v>
      </c>
      <c r="EF7" s="39">
        <v>0.36</v>
      </c>
      <c r="EG7" s="39">
        <v>2.0099999999999998</v>
      </c>
      <c r="EH7" s="39">
        <v>1.96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dcterms:created xsi:type="dcterms:W3CDTF">2021-12-03T06:43:21Z</dcterms:created>
  <dcterms:modified xsi:type="dcterms:W3CDTF">2022-01-20T04:31:24Z</dcterms:modified>
  <cp:category/>
</cp:coreProperties>
</file>