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17\市町村課共通\50財務\02公営企業会計\01_決算状況調査\①全般\R3実施・公営企業決算統計関係\22 経営比較分析表\03 公営企業に係る経営比較分析表(令和2年度決算）の分析等について\03 市町村等回答\03 塩竈市★☆\02_修正後\"/>
    </mc:Choice>
  </mc:AlternateContent>
  <workbookProtection workbookAlgorithmName="SHA-512" workbookHashValue="0MB4BbP0Qwxf8mnkex0MvfZckj6lZPh+Mcl8TYkhvk1Dbnb4a8m6uxsWEyjSxZF9JnIc/oDu4aCvtLJC2nWVBQ==" workbookSaltValue="0QNbmxQiYaKHnRd0/haRow==" workbookSpinCount="100000" lockStructure="1"/>
  <bookViews>
    <workbookView xWindow="0" yWindow="0" windowWidth="20490" windowHeight="7335"/>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AT10" i="4" s="1"/>
  <c r="V6" i="5"/>
  <c r="U6" i="5"/>
  <c r="T6" i="5"/>
  <c r="AT8" i="4" s="1"/>
  <c r="S6" i="5"/>
  <c r="AL8" i="4" s="1"/>
  <c r="R6" i="5"/>
  <c r="Q6" i="5"/>
  <c r="P6" i="5"/>
  <c r="P10" i="4" s="1"/>
  <c r="O6" i="5"/>
  <c r="I10" i="4" s="1"/>
  <c r="N6" i="5"/>
  <c r="B10" i="4" s="1"/>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G85" i="4"/>
  <c r="E85" i="4"/>
  <c r="AL10" i="4"/>
  <c r="AD10" i="4"/>
  <c r="W10" i="4"/>
  <c r="BB8" i="4"/>
  <c r="AD8" i="4"/>
  <c r="I8" i="4"/>
  <c r="B8" i="4"/>
</calcChain>
</file>

<file path=xl/sharedStrings.xml><?xml version="1.0" encoding="utf-8"?>
<sst xmlns="http://schemas.openxmlformats.org/spreadsheetml/2006/main" count="320" uniqueCount="116">
  <si>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</si>
  <si>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</si>
  <si>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</si>
  <si>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</si>
  <si>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</si>
  <si>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</si>
  <si>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</si>
  <si>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</si>
  <si>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</si>
  <si>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</si>
  <si>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</si>
  <si>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</si>
  <si>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</si>
  <si>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</si>
  <si>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</si>
  <si>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</si>
  <si>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</si>
  <si>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</si>
  <si>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</si>
  <si>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</si>
  <si>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</si>
  <si>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</si>
  <si>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</si>
  <si>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</si>
  <si>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</si>
  <si>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</si>
  <si>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</si>
  <si>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</si>
  <si>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</si>
  <si>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</si>
  <si>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</si>
  <si>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</si>
  <si>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</si>
  <si>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</si>
  <si>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</si>
  <si>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</si>
  <si>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</si>
  <si>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</si>
  <si>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</si>
  <si>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</si>
  <si>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</si>
  <si>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</si>
  <si>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</si>
  <si>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</si>
  <si>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</si>
  <si>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</si>
  <si>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</si>
  <si>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</si>
  <si>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</si>
  <si>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</si>
  <si>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</si>
  <si>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</si>
  <si>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</si>
  <si>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</si>
  <si>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</si>
  <si>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</si>
  <si>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</si>
  <si>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</si>
  <si>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</si>
  <si>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</si>
  <si>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</si>
  <si>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</si>
  <si>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</si>
  <si>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</si>
  <si>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</si>
  <si>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</si>
  <si>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</si>
  <si>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</si>
  <si>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</si>
  <si>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</si>
  <si>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</si>
  <si>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</si>
  <si>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</si>
  <si>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</si>
  <si>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</si>
  <si>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</si>
  <si>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</si>
  <si>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</si>
  <si>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</si>
  <si>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</si>
  <si>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</si>
  <si>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</si>
  <si>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</si>
  <si>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</si>
  <si>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</si>
  <si>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</si>
  <si>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</si>
  <si>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</si>
  <si>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</si>
  <si>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</si>
  <si>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</si>
  <si>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</si>
  <si>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</si>
  <si>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</si>
  <si>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</si>
  <si>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</si>
  <si>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塩竈市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</si>
  <si>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</si>
  <si>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</si>
  <si>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</si>
  <si>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</si>
  <si>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</si>
  <si>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</si>
  <si>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</si>
  <si>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</si>
  <si>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</si>
  <si>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</si>
  <si>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</si>
  <si>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</si>
  <si>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</si>
  <si>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</si>
  <si>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</si>
  <si>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</si>
  <si>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①有形固定資産減価償却率は、類似団体と比較して小さくなっています。これは、海岸地区の災害復旧事業による管渠更新によると思われます。
　本市は、整備開始50年度を経過し、管渠の老朽化が進行しています。現在、ストックマネジメント計画を策定しており令和3年度完成予定であります。今後は、ストックマネジメント計画に基づく効率的かつ効果的な施設更新を実施していきます。</t>
    <rPh sb="1" eb="7">
      <t>ユウケイコテイシサン</t>
    </rPh>
    <rPh sb="7" eb="9">
      <t>ゲンカ</t>
    </rPh>
    <rPh sb="9" eb="11">
      <t>ショウキャク</t>
    </rPh>
    <rPh sb="11" eb="12">
      <t>リツ</t>
    </rPh>
    <rPh sb="14" eb="16">
      <t>ルイジ</t>
    </rPh>
    <rPh sb="16" eb="18">
      <t>ダンタイ</t>
    </rPh>
    <rPh sb="19" eb="21">
      <t>ヒカク</t>
    </rPh>
    <rPh sb="23" eb="24">
      <t>チイ</t>
    </rPh>
    <rPh sb="37" eb="39">
      <t>カイガン</t>
    </rPh>
    <rPh sb="39" eb="41">
      <t>チク</t>
    </rPh>
    <rPh sb="42" eb="44">
      <t>サイガイ</t>
    </rPh>
    <rPh sb="44" eb="46">
      <t>フッキュウ</t>
    </rPh>
    <rPh sb="46" eb="48">
      <t>ジギョウ</t>
    </rPh>
    <rPh sb="51" eb="53">
      <t>カンキョ</t>
    </rPh>
    <rPh sb="53" eb="55">
      <t>コウシン</t>
    </rPh>
    <rPh sb="59" eb="60">
      <t>オモ</t>
    </rPh>
    <rPh sb="67" eb="69">
      <t>ホンシ</t>
    </rPh>
    <rPh sb="71" eb="73">
      <t>セイビ</t>
    </rPh>
    <rPh sb="73" eb="75">
      <t>カイシ</t>
    </rPh>
    <rPh sb="77" eb="79">
      <t>ネンド</t>
    </rPh>
    <rPh sb="80" eb="82">
      <t>ケイカ</t>
    </rPh>
    <rPh sb="84" eb="86">
      <t>カンキョ</t>
    </rPh>
    <rPh sb="87" eb="90">
      <t>ロウキュウカ</t>
    </rPh>
    <rPh sb="91" eb="93">
      <t>シンコウ</t>
    </rPh>
    <rPh sb="99" eb="101">
      <t>ゲンザイ</t>
    </rPh>
    <rPh sb="112" eb="114">
      <t>ケイカク</t>
    </rPh>
    <rPh sb="115" eb="117">
      <t>サクテイ</t>
    </rPh>
    <rPh sb="121" eb="123">
      <t>レイワ</t>
    </rPh>
    <rPh sb="124" eb="126">
      <t>ネンド</t>
    </rPh>
    <rPh sb="126" eb="128">
      <t>カンセイ</t>
    </rPh>
    <rPh sb="128" eb="130">
      <t>ヨテイ</t>
    </rPh>
    <rPh sb="136" eb="138">
      <t>コンゴ</t>
    </rPh>
    <rPh sb="150" eb="152">
      <t>ケイカク</t>
    </rPh>
    <rPh sb="153" eb="154">
      <t>モト</t>
    </rPh>
    <rPh sb="156" eb="159">
      <t>コウリツテキ</t>
    </rPh>
    <rPh sb="161" eb="164">
      <t>コウカテキ</t>
    </rPh>
    <rPh sb="165" eb="167">
      <t>シセツ</t>
    </rPh>
    <rPh sb="167" eb="169">
      <t>コウシン</t>
    </rPh>
    <rPh sb="170" eb="172">
      <t>ジッシ</t>
    </rPh>
    <phoneticPr fontId="4"/>
  </si>
  <si>
    <t>令和2年度から公営企業会計に移行しました。
①経営収支比率は、100％を上回っており、健全な経営状態といえます。一方、人口減少等による収益減少や老朽化している管路更新の影響を踏まえ、今後さらなる費用の縮減に努める必要があります。
②累積欠損金比率は発生しておらず、健全な経営状態であります。
③流動比率は、100％を下回るため短期債務に対する支払い能力は十分にあるとはいえません。一方、企業債元利償還金が年々減少していることから、今後、改善傾向が見込まれます。
④企業債残高対策事業規模比率は、類似団体と比較して高い数値となっています。これは、本市の地理的要因である埋立地等に下水道施設を整備する費用が割高であることによります。
⑤経費回収率は類似団体と比較しても低いため、下水道使用料の確保、経費節減等の改善を図っていきます。
⑥汚水処理原価は、類似団体と比較して高い。要因として、不明水流入が考えられるので、今後は、不明水対策に取り組むこととしている。
⑦施設利用率はありません。
⑧水洗化率は、類似団体と比較して高い数値となっています。今後も引き続き水洗化の普及に努めます。</t>
    <rPh sb="0" eb="2">
      <t>レイワ</t>
    </rPh>
    <rPh sb="3" eb="5">
      <t>ネンド</t>
    </rPh>
    <rPh sb="7" eb="9">
      <t>コウエイ</t>
    </rPh>
    <rPh sb="9" eb="11">
      <t>キギョウ</t>
    </rPh>
    <rPh sb="11" eb="13">
      <t>カイケイ</t>
    </rPh>
    <rPh sb="14" eb="16">
      <t>イコウ</t>
    </rPh>
    <rPh sb="23" eb="25">
      <t>ケイエイ</t>
    </rPh>
    <rPh sb="25" eb="27">
      <t>シュウシ</t>
    </rPh>
    <rPh sb="27" eb="29">
      <t>ヒリツ</t>
    </rPh>
    <rPh sb="36" eb="38">
      <t>ウワマワ</t>
    </rPh>
    <rPh sb="43" eb="45">
      <t>ケンゼン</t>
    </rPh>
    <rPh sb="46" eb="48">
      <t>ケイエイ</t>
    </rPh>
    <rPh sb="48" eb="50">
      <t>ジョウタイ</t>
    </rPh>
    <rPh sb="56" eb="58">
      <t>イッポウ</t>
    </rPh>
    <rPh sb="59" eb="61">
      <t>ジンコウ</t>
    </rPh>
    <rPh sb="61" eb="63">
      <t>ゲンショウ</t>
    </rPh>
    <rPh sb="63" eb="64">
      <t>ナド</t>
    </rPh>
    <rPh sb="67" eb="69">
      <t>シュウエキ</t>
    </rPh>
    <rPh sb="69" eb="71">
      <t>ゲンショウ</t>
    </rPh>
    <rPh sb="72" eb="75">
      <t>ロウキュウカ</t>
    </rPh>
    <rPh sb="79" eb="81">
      <t>カンロ</t>
    </rPh>
    <rPh sb="81" eb="83">
      <t>コウシン</t>
    </rPh>
    <rPh sb="84" eb="86">
      <t>エイキョウ</t>
    </rPh>
    <rPh sb="87" eb="88">
      <t>フ</t>
    </rPh>
    <rPh sb="91" eb="93">
      <t>コンゴ</t>
    </rPh>
    <rPh sb="97" eb="99">
      <t>ヒヨウ</t>
    </rPh>
    <rPh sb="100" eb="102">
      <t>シュクゲン</t>
    </rPh>
    <rPh sb="103" eb="104">
      <t>ツト</t>
    </rPh>
    <rPh sb="106" eb="108">
      <t>ヒツヨウ</t>
    </rPh>
    <rPh sb="116" eb="118">
      <t>ルイセキ</t>
    </rPh>
    <rPh sb="118" eb="120">
      <t>ケッソン</t>
    </rPh>
    <rPh sb="120" eb="121">
      <t>キン</t>
    </rPh>
    <rPh sb="121" eb="123">
      <t>ヒリツ</t>
    </rPh>
    <rPh sb="124" eb="126">
      <t>ハッセイ</t>
    </rPh>
    <rPh sb="132" eb="134">
      <t>ケンゼン</t>
    </rPh>
    <rPh sb="135" eb="137">
      <t>ケイエイ</t>
    </rPh>
    <rPh sb="137" eb="139">
      <t>ジョウタイ</t>
    </rPh>
    <rPh sb="147" eb="149">
      <t>リュウドウ</t>
    </rPh>
    <rPh sb="149" eb="151">
      <t>ヒリツ</t>
    </rPh>
    <rPh sb="158" eb="160">
      <t>シタマワ</t>
    </rPh>
    <rPh sb="163" eb="165">
      <t>タンキ</t>
    </rPh>
    <rPh sb="165" eb="167">
      <t>サイム</t>
    </rPh>
    <rPh sb="168" eb="169">
      <t>タイ</t>
    </rPh>
    <rPh sb="171" eb="173">
      <t>シハラ</t>
    </rPh>
    <rPh sb="174" eb="176">
      <t>ノウリョク</t>
    </rPh>
    <rPh sb="177" eb="179">
      <t>ジュウブン</t>
    </rPh>
    <rPh sb="190" eb="192">
      <t>イッポウ</t>
    </rPh>
    <rPh sb="193" eb="195">
      <t>キギョウ</t>
    </rPh>
    <rPh sb="195" eb="196">
      <t>サイ</t>
    </rPh>
    <rPh sb="196" eb="198">
      <t>ガンリ</t>
    </rPh>
    <rPh sb="198" eb="201">
      <t>ショウカンキン</t>
    </rPh>
    <rPh sb="202" eb="204">
      <t>ネンネン</t>
    </rPh>
    <rPh sb="204" eb="206">
      <t>ゲンショウ</t>
    </rPh>
    <rPh sb="215" eb="217">
      <t>コンゴ</t>
    </rPh>
    <rPh sb="218" eb="220">
      <t>カイゼン</t>
    </rPh>
    <rPh sb="220" eb="222">
      <t>ケイコウ</t>
    </rPh>
    <rPh sb="223" eb="225">
      <t>ミコ</t>
    </rPh>
    <rPh sb="232" eb="234">
      <t>キギョウ</t>
    </rPh>
    <rPh sb="234" eb="235">
      <t>サイ</t>
    </rPh>
    <rPh sb="235" eb="237">
      <t>ザンダカ</t>
    </rPh>
    <rPh sb="237" eb="239">
      <t>タイサク</t>
    </rPh>
    <rPh sb="239" eb="241">
      <t>ジギョウ</t>
    </rPh>
    <rPh sb="241" eb="243">
      <t>キボ</t>
    </rPh>
    <rPh sb="243" eb="245">
      <t>ヒリツ</t>
    </rPh>
    <rPh sb="247" eb="249">
      <t>ルイジ</t>
    </rPh>
    <rPh sb="249" eb="251">
      <t>ダンタイ</t>
    </rPh>
    <rPh sb="252" eb="254">
      <t>ヒカク</t>
    </rPh>
    <rPh sb="256" eb="257">
      <t>タカ</t>
    </rPh>
    <rPh sb="258" eb="260">
      <t>スウチ</t>
    </rPh>
    <rPh sb="272" eb="274">
      <t>ホンシ</t>
    </rPh>
    <rPh sb="275" eb="278">
      <t>チリテキ</t>
    </rPh>
    <rPh sb="278" eb="280">
      <t>ヨウイン</t>
    </rPh>
    <rPh sb="283" eb="286">
      <t>ウメタテチ</t>
    </rPh>
    <rPh sb="286" eb="287">
      <t>ナド</t>
    </rPh>
    <rPh sb="288" eb="291">
      <t>ゲスイドウ</t>
    </rPh>
    <rPh sb="291" eb="293">
      <t>シセツ</t>
    </rPh>
    <rPh sb="298" eb="300">
      <t>ヒヨウ</t>
    </rPh>
    <rPh sb="301" eb="303">
      <t>ワリダカ</t>
    </rPh>
    <rPh sb="316" eb="318">
      <t>ケイヒ</t>
    </rPh>
    <rPh sb="318" eb="320">
      <t>カイシュウ</t>
    </rPh>
    <rPh sb="320" eb="321">
      <t>リツ</t>
    </rPh>
    <rPh sb="322" eb="324">
      <t>ルイジ</t>
    </rPh>
    <rPh sb="324" eb="326">
      <t>ダンタイ</t>
    </rPh>
    <rPh sb="327" eb="329">
      <t>ヒカク</t>
    </rPh>
    <rPh sb="332" eb="333">
      <t>ヒク</t>
    </rPh>
    <rPh sb="337" eb="340">
      <t>ゲスイドウ</t>
    </rPh>
    <rPh sb="340" eb="343">
      <t>シヨウリョウ</t>
    </rPh>
    <rPh sb="344" eb="346">
      <t>カクホ</t>
    </rPh>
    <rPh sb="347" eb="349">
      <t>ケイヒ</t>
    </rPh>
    <rPh sb="349" eb="351">
      <t>セツゲン</t>
    </rPh>
    <rPh sb="351" eb="352">
      <t>ナド</t>
    </rPh>
    <rPh sb="353" eb="355">
      <t>カイゼン</t>
    </rPh>
    <rPh sb="356" eb="357">
      <t>ハカ</t>
    </rPh>
    <rPh sb="366" eb="368">
      <t>オスイ</t>
    </rPh>
    <rPh sb="368" eb="370">
      <t>ショリ</t>
    </rPh>
    <rPh sb="374" eb="376">
      <t>ルイジ</t>
    </rPh>
    <rPh sb="376" eb="378">
      <t>ダンタイ</t>
    </rPh>
    <rPh sb="379" eb="381">
      <t>ヒカク</t>
    </rPh>
    <rPh sb="383" eb="384">
      <t>タカ</t>
    </rPh>
    <rPh sb="386" eb="388">
      <t>ヨウイン</t>
    </rPh>
    <rPh sb="392" eb="394">
      <t>フメイ</t>
    </rPh>
    <rPh sb="394" eb="395">
      <t>スイ</t>
    </rPh>
    <rPh sb="395" eb="397">
      <t>リュウニュウ</t>
    </rPh>
    <rPh sb="398" eb="399">
      <t>カンガ</t>
    </rPh>
    <rPh sb="406" eb="408">
      <t>コンゴ</t>
    </rPh>
    <rPh sb="410" eb="412">
      <t>フメイ</t>
    </rPh>
    <rPh sb="412" eb="413">
      <t>スイ</t>
    </rPh>
    <rPh sb="413" eb="415">
      <t>タイサク</t>
    </rPh>
    <rPh sb="416" eb="417">
      <t>ト</t>
    </rPh>
    <rPh sb="418" eb="419">
      <t>ク</t>
    </rPh>
    <rPh sb="430" eb="432">
      <t>シセツ</t>
    </rPh>
    <rPh sb="432" eb="434">
      <t>リヨウ</t>
    </rPh>
    <rPh sb="434" eb="435">
      <t>リツ</t>
    </rPh>
    <rPh sb="444" eb="447">
      <t>スイセンカ</t>
    </rPh>
    <rPh sb="447" eb="448">
      <t>リツ</t>
    </rPh>
    <rPh sb="450" eb="454">
      <t>ルイジダンタイ</t>
    </rPh>
    <rPh sb="455" eb="457">
      <t>ヒカク</t>
    </rPh>
    <rPh sb="459" eb="460">
      <t>タカ</t>
    </rPh>
    <rPh sb="461" eb="463">
      <t>スウチ</t>
    </rPh>
    <rPh sb="471" eb="473">
      <t>コンゴ</t>
    </rPh>
    <rPh sb="474" eb="475">
      <t>ヒ</t>
    </rPh>
    <rPh sb="476" eb="477">
      <t>ツヅ</t>
    </rPh>
    <rPh sb="478" eb="481">
      <t>スイセンカ</t>
    </rPh>
    <rPh sb="482" eb="484">
      <t>フキュウ</t>
    </rPh>
    <rPh sb="485" eb="486">
      <t>ツト</t>
    </rPh>
    <phoneticPr fontId="4"/>
  </si>
  <si>
    <t>　公共下水道事業は、令和2年度から公営企業会計に移行しました。類似団体と比較して地理的な要因による建設費の割り高で、企業債残高が高くなっています。
　災害復旧事業は令和3年度に終息を迎えている一方で、既存施設の老朽化が進んでおり、今後は更新に関する費用の増加が見込まれます。人口減少が進む中で使用料収入の落ち込みが見込まれており、今後は安定した経営のため、現在策定中のストックマネジメント計画に基づく効率的な改修・更新や維持管理費用の節減、使用料収入の確保等に取り組む必要があります。</t>
    <rPh sb="1" eb="3">
      <t>コウキョウ</t>
    </rPh>
    <rPh sb="3" eb="6">
      <t>ゲスイドウ</t>
    </rPh>
    <rPh sb="6" eb="8">
      <t>ジギョウ</t>
    </rPh>
    <rPh sb="10" eb="12">
      <t>レイワ</t>
    </rPh>
    <rPh sb="13" eb="15">
      <t>ネンド</t>
    </rPh>
    <rPh sb="17" eb="19">
      <t>コウエイ</t>
    </rPh>
    <rPh sb="19" eb="21">
      <t>キギョウ</t>
    </rPh>
    <rPh sb="21" eb="23">
      <t>カイケイ</t>
    </rPh>
    <rPh sb="24" eb="26">
      <t>イコウ</t>
    </rPh>
    <rPh sb="31" eb="33">
      <t>ルイジ</t>
    </rPh>
    <rPh sb="33" eb="35">
      <t>ダンタイ</t>
    </rPh>
    <rPh sb="36" eb="38">
      <t>ヒカク</t>
    </rPh>
    <rPh sb="40" eb="43">
      <t>チリテキ</t>
    </rPh>
    <rPh sb="44" eb="46">
      <t>ヨウイン</t>
    </rPh>
    <rPh sb="49" eb="51">
      <t>ケンセツ</t>
    </rPh>
    <rPh sb="51" eb="52">
      <t>ヒ</t>
    </rPh>
    <rPh sb="53" eb="54">
      <t>ワ</t>
    </rPh>
    <rPh sb="55" eb="56">
      <t>ダカ</t>
    </rPh>
    <rPh sb="58" eb="60">
      <t>キギョウ</t>
    </rPh>
    <rPh sb="60" eb="61">
      <t>サイ</t>
    </rPh>
    <rPh sb="61" eb="63">
      <t>ザンダカ</t>
    </rPh>
    <rPh sb="64" eb="65">
      <t>タカ</t>
    </rPh>
    <rPh sb="75" eb="77">
      <t>サイガイ</t>
    </rPh>
    <rPh sb="77" eb="79">
      <t>フッキュウ</t>
    </rPh>
    <rPh sb="79" eb="81">
      <t>ジギョウ</t>
    </rPh>
    <rPh sb="82" eb="84">
      <t>レイワ</t>
    </rPh>
    <rPh sb="85" eb="87">
      <t>ネンド</t>
    </rPh>
    <rPh sb="88" eb="90">
      <t>シュウソク</t>
    </rPh>
    <rPh sb="91" eb="92">
      <t>ムカ</t>
    </rPh>
    <rPh sb="96" eb="98">
      <t>イッポウ</t>
    </rPh>
    <rPh sb="100" eb="102">
      <t>キゾン</t>
    </rPh>
    <rPh sb="102" eb="104">
      <t>シセツ</t>
    </rPh>
    <rPh sb="105" eb="108">
      <t>ロウキュウカ</t>
    </rPh>
    <rPh sb="109" eb="110">
      <t>スス</t>
    </rPh>
    <rPh sb="115" eb="117">
      <t>コンゴ</t>
    </rPh>
    <rPh sb="118" eb="120">
      <t>コウシン</t>
    </rPh>
    <rPh sb="121" eb="122">
      <t>カン</t>
    </rPh>
    <rPh sb="124" eb="126">
      <t>ヒヨウ</t>
    </rPh>
    <rPh sb="127" eb="129">
      <t>ゾウカ</t>
    </rPh>
    <rPh sb="130" eb="132">
      <t>ミコ</t>
    </rPh>
    <rPh sb="137" eb="139">
      <t>ジンコウ</t>
    </rPh>
    <rPh sb="139" eb="141">
      <t>ゲンショウ</t>
    </rPh>
    <rPh sb="142" eb="143">
      <t>スス</t>
    </rPh>
    <rPh sb="144" eb="145">
      <t>ナカ</t>
    </rPh>
    <rPh sb="146" eb="148">
      <t>シヨウ</t>
    </rPh>
    <rPh sb="148" eb="149">
      <t>リョウ</t>
    </rPh>
    <rPh sb="149" eb="151">
      <t>シュウニュウ</t>
    </rPh>
    <rPh sb="152" eb="153">
      <t>オ</t>
    </rPh>
    <rPh sb="154" eb="155">
      <t>コ</t>
    </rPh>
    <rPh sb="157" eb="159">
      <t>ミコ</t>
    </rPh>
    <rPh sb="165" eb="167">
      <t>コンゴ</t>
    </rPh>
    <rPh sb="168" eb="170">
      <t>アンテイ</t>
    </rPh>
    <rPh sb="172" eb="174">
      <t>ケイエイ</t>
    </rPh>
    <rPh sb="178" eb="180">
      <t>ゲンザイ</t>
    </rPh>
    <rPh sb="180" eb="183">
      <t>サクテイチュウ</t>
    </rPh>
    <rPh sb="194" eb="196">
      <t>ケイカク</t>
    </rPh>
    <rPh sb="197" eb="198">
      <t>モト</t>
    </rPh>
    <rPh sb="200" eb="203">
      <t>コウリツテキ</t>
    </rPh>
    <rPh sb="204" eb="206">
      <t>カイシュウ</t>
    </rPh>
    <rPh sb="207" eb="209">
      <t>コウシン</t>
    </rPh>
    <rPh sb="210" eb="212">
      <t>イジ</t>
    </rPh>
    <rPh sb="214" eb="216">
      <t>ヒヨウ</t>
    </rPh>
    <rPh sb="217" eb="219">
      <t>セツゲン</t>
    </rPh>
    <rPh sb="220" eb="223">
      <t>シヨウリョウ</t>
    </rPh>
    <rPh sb="223" eb="225">
      <t>シュウニュウ</t>
    </rPh>
    <rPh sb="226" eb="228">
      <t>カクホ</t>
    </rPh>
    <rPh sb="228" eb="229">
      <t>ナド</t>
    </rPh>
    <rPh sb="230" eb="231">
      <t>ト</t>
    </rPh>
    <rPh sb="232" eb="233">
      <t>ク</t>
    </rPh>
    <rPh sb="234" eb="236">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</si>
</sst>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DE6C-4DBB-9F8A-74EDAF9BAB5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0.09</c:v>
                </c:pt>
              </c:numCache>
            </c:numRef>
          </c:val>
          <c:smooth val="0"/>
          <c:extLst>
            <c:ext xmlns:c16="http://schemas.microsoft.com/office/drawing/2014/chart" uri="{C3380CC4-5D6E-409C-BE32-E72D297353CC}">
              <c16:uniqueId val="{00000001-DE6C-4DBB-9F8A-74EDAF9BAB5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E2A-4E0C-A266-134158DC3B9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65.28</c:v>
                </c:pt>
              </c:numCache>
            </c:numRef>
          </c:val>
          <c:smooth val="0"/>
          <c:extLst>
            <c:ext xmlns:c16="http://schemas.microsoft.com/office/drawing/2014/chart" uri="{C3380CC4-5D6E-409C-BE32-E72D297353CC}">
              <c16:uniqueId val="{00000001-9E2A-4E0C-A266-134158DC3B9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97.22</c:v>
                </c:pt>
              </c:numCache>
            </c:numRef>
          </c:val>
          <c:extLst>
            <c:ext xmlns:c16="http://schemas.microsoft.com/office/drawing/2014/chart" uri="{C3380CC4-5D6E-409C-BE32-E72D297353CC}">
              <c16:uniqueId val="{00000000-BC9B-4128-9513-53FFFED9556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92.72</c:v>
                </c:pt>
              </c:numCache>
            </c:numRef>
          </c:val>
          <c:smooth val="0"/>
          <c:extLst>
            <c:ext xmlns:c16="http://schemas.microsoft.com/office/drawing/2014/chart" uri="{C3380CC4-5D6E-409C-BE32-E72D297353CC}">
              <c16:uniqueId val="{00000001-BC9B-4128-9513-53FFFED9556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111.99</c:v>
                </c:pt>
              </c:numCache>
            </c:numRef>
          </c:val>
          <c:extLst>
            <c:ext xmlns:c16="http://schemas.microsoft.com/office/drawing/2014/chart" uri="{C3380CC4-5D6E-409C-BE32-E72D297353CC}">
              <c16:uniqueId val="{00000000-D2C0-4C5E-975E-35F94D6F704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107.85</c:v>
                </c:pt>
              </c:numCache>
            </c:numRef>
          </c:val>
          <c:smooth val="0"/>
          <c:extLst>
            <c:ext xmlns:c16="http://schemas.microsoft.com/office/drawing/2014/chart" uri="{C3380CC4-5D6E-409C-BE32-E72D297353CC}">
              <c16:uniqueId val="{00000001-D2C0-4C5E-975E-35F94D6F704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4.0599999999999996</c:v>
                </c:pt>
              </c:numCache>
            </c:numRef>
          </c:val>
          <c:extLst>
            <c:ext xmlns:c16="http://schemas.microsoft.com/office/drawing/2014/chart" uri="{C3380CC4-5D6E-409C-BE32-E72D297353CC}">
              <c16:uniqueId val="{00000000-52AB-4582-BB9B-D3D78075FDB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23.79</c:v>
                </c:pt>
              </c:numCache>
            </c:numRef>
          </c:val>
          <c:smooth val="0"/>
          <c:extLst>
            <c:ext xmlns:c16="http://schemas.microsoft.com/office/drawing/2014/chart" uri="{C3380CC4-5D6E-409C-BE32-E72D297353CC}">
              <c16:uniqueId val="{00000001-52AB-4582-BB9B-D3D78075FDB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C63B-49E3-8B5E-F3F556AC9A5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1.22</c:v>
                </c:pt>
              </c:numCache>
            </c:numRef>
          </c:val>
          <c:smooth val="0"/>
          <c:extLst>
            <c:ext xmlns:c16="http://schemas.microsoft.com/office/drawing/2014/chart" uri="{C3380CC4-5D6E-409C-BE32-E72D297353CC}">
              <c16:uniqueId val="{00000001-C63B-49E3-8B5E-F3F556AC9A5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8C12-418F-9778-902AB459BEA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4.72</c:v>
                </c:pt>
              </c:numCache>
            </c:numRef>
          </c:val>
          <c:smooth val="0"/>
          <c:extLst>
            <c:ext xmlns:c16="http://schemas.microsoft.com/office/drawing/2014/chart" uri="{C3380CC4-5D6E-409C-BE32-E72D297353CC}">
              <c16:uniqueId val="{00000001-8C12-418F-9778-902AB459BEA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15.21</c:v>
                </c:pt>
              </c:numCache>
            </c:numRef>
          </c:val>
          <c:extLst>
            <c:ext xmlns:c16="http://schemas.microsoft.com/office/drawing/2014/chart" uri="{C3380CC4-5D6E-409C-BE32-E72D297353CC}">
              <c16:uniqueId val="{00000000-D003-439B-A8C3-FB77996F20F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67.930000000000007</c:v>
                </c:pt>
              </c:numCache>
            </c:numRef>
          </c:val>
          <c:smooth val="0"/>
          <c:extLst>
            <c:ext xmlns:c16="http://schemas.microsoft.com/office/drawing/2014/chart" uri="{C3380CC4-5D6E-409C-BE32-E72D297353CC}">
              <c16:uniqueId val="{00000001-D003-439B-A8C3-FB77996F20F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993.84</c:v>
                </c:pt>
              </c:numCache>
            </c:numRef>
          </c:val>
          <c:extLst>
            <c:ext xmlns:c16="http://schemas.microsoft.com/office/drawing/2014/chart" uri="{C3380CC4-5D6E-409C-BE32-E72D297353CC}">
              <c16:uniqueId val="{00000000-8D56-4D68-808D-AF937D2FD17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857.88</c:v>
                </c:pt>
              </c:numCache>
            </c:numRef>
          </c:val>
          <c:smooth val="0"/>
          <c:extLst>
            <c:ext xmlns:c16="http://schemas.microsoft.com/office/drawing/2014/chart" uri="{C3380CC4-5D6E-409C-BE32-E72D297353CC}">
              <c16:uniqueId val="{00000001-8D56-4D68-808D-AF937D2FD17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35.299999999999997</c:v>
                </c:pt>
              </c:numCache>
            </c:numRef>
          </c:val>
          <c:extLst>
            <c:ext xmlns:c16="http://schemas.microsoft.com/office/drawing/2014/chart" uri="{C3380CC4-5D6E-409C-BE32-E72D297353CC}">
              <c16:uniqueId val="{00000000-CD75-4AEF-9BD5-3F94B2FEC44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94.97</c:v>
                </c:pt>
              </c:numCache>
            </c:numRef>
          </c:val>
          <c:smooth val="0"/>
          <c:extLst>
            <c:ext xmlns:c16="http://schemas.microsoft.com/office/drawing/2014/chart" uri="{C3380CC4-5D6E-409C-BE32-E72D297353CC}">
              <c16:uniqueId val="{00000001-CD75-4AEF-9BD5-3F94B2FEC44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530.63</c:v>
                </c:pt>
              </c:numCache>
            </c:numRef>
          </c:val>
          <c:extLst>
            <c:ext xmlns:c16="http://schemas.microsoft.com/office/drawing/2014/chart" uri="{C3380CC4-5D6E-409C-BE32-E72D297353CC}">
              <c16:uniqueId val="{00000000-2A62-4540-8A67-15F3C48B579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159.49</c:v>
                </c:pt>
              </c:numCache>
            </c:numRef>
          </c:val>
          <c:smooth val="0"/>
          <c:extLst>
            <c:ext xmlns:c16="http://schemas.microsoft.com/office/drawing/2014/chart" uri="{C3380CC4-5D6E-409C-BE32-E72D297353CC}">
              <c16:uniqueId val="{00000001-2A62-4540-8A67-15F3C48B579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V58" zoomScale="80" zoomScaleNormal="8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宮城県　塩竈市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Bd1</v>
      </c>
      <c r="X8" s="72"/>
      <c r="Y8" s="72"/>
      <c r="Z8" s="72"/>
      <c r="AA8" s="72"/>
      <c r="AB8" s="72"/>
      <c r="AC8" s="72"/>
      <c r="AD8" s="73" t="str">
        <f>データ!$M$6</f>
        <v>非設置</v>
      </c>
      <c r="AE8" s="73"/>
      <c r="AF8" s="73"/>
      <c r="AG8" s="73"/>
      <c r="AH8" s="73"/>
      <c r="AI8" s="73"/>
      <c r="AJ8" s="73"/>
      <c r="AK8" s="3"/>
      <c r="AL8" s="69">
        <f>データ!S6</f>
        <v>53474</v>
      </c>
      <c r="AM8" s="69"/>
      <c r="AN8" s="69"/>
      <c r="AO8" s="69"/>
      <c r="AP8" s="69"/>
      <c r="AQ8" s="69"/>
      <c r="AR8" s="69"/>
      <c r="AS8" s="69"/>
      <c r="AT8" s="68">
        <f>データ!T6</f>
        <v>17.37</v>
      </c>
      <c r="AU8" s="68"/>
      <c r="AV8" s="68"/>
      <c r="AW8" s="68"/>
      <c r="AX8" s="68"/>
      <c r="AY8" s="68"/>
      <c r="AZ8" s="68"/>
      <c r="BA8" s="68"/>
      <c r="BB8" s="68">
        <f>データ!U6</f>
        <v>3078.53</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67.989999999999995</v>
      </c>
      <c r="J10" s="68"/>
      <c r="K10" s="68"/>
      <c r="L10" s="68"/>
      <c r="M10" s="68"/>
      <c r="N10" s="68"/>
      <c r="O10" s="68"/>
      <c r="P10" s="68">
        <f>データ!P6</f>
        <v>99.34</v>
      </c>
      <c r="Q10" s="68"/>
      <c r="R10" s="68"/>
      <c r="S10" s="68"/>
      <c r="T10" s="68"/>
      <c r="U10" s="68"/>
      <c r="V10" s="68"/>
      <c r="W10" s="68">
        <f>データ!Q6</f>
        <v>79.05</v>
      </c>
      <c r="X10" s="68"/>
      <c r="Y10" s="68"/>
      <c r="Z10" s="68"/>
      <c r="AA10" s="68"/>
      <c r="AB10" s="68"/>
      <c r="AC10" s="68"/>
      <c r="AD10" s="69">
        <f>データ!R6</f>
        <v>3905</v>
      </c>
      <c r="AE10" s="69"/>
      <c r="AF10" s="69"/>
      <c r="AG10" s="69"/>
      <c r="AH10" s="69"/>
      <c r="AI10" s="69"/>
      <c r="AJ10" s="69"/>
      <c r="AK10" s="2"/>
      <c r="AL10" s="69">
        <f>データ!V6</f>
        <v>53004</v>
      </c>
      <c r="AM10" s="69"/>
      <c r="AN10" s="69"/>
      <c r="AO10" s="69"/>
      <c r="AP10" s="69"/>
      <c r="AQ10" s="69"/>
      <c r="AR10" s="69"/>
      <c r="AS10" s="69"/>
      <c r="AT10" s="68">
        <f>データ!W6</f>
        <v>11.61</v>
      </c>
      <c r="AU10" s="68"/>
      <c r="AV10" s="68"/>
      <c r="AW10" s="68"/>
      <c r="AX10" s="68"/>
      <c r="AY10" s="68"/>
      <c r="AZ10" s="68"/>
      <c r="BA10" s="68"/>
      <c r="BB10" s="68">
        <f>データ!X6</f>
        <v>4565.37</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114</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113</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SNYm8sAR4oxCt45LhuyJJPfhuGK1fLjG1gOW0G8R0ASK/XvuL5Nujcd3h5Q4B+/5Yd8ka+FCX/7XcHnR1AHLRQ==" saltValue="Znx/Qx9lmU9fRqC19CWuN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42030</v>
      </c>
      <c r="D6" s="33">
        <f t="shared" si="3"/>
        <v>46</v>
      </c>
      <c r="E6" s="33">
        <f t="shared" si="3"/>
        <v>17</v>
      </c>
      <c r="F6" s="33">
        <f t="shared" si="3"/>
        <v>1</v>
      </c>
      <c r="G6" s="33">
        <f t="shared" si="3"/>
        <v>0</v>
      </c>
      <c r="H6" s="33" t="str">
        <f t="shared" si="3"/>
        <v>宮城県　塩竈市</v>
      </c>
      <c r="I6" s="33" t="str">
        <f t="shared" si="3"/>
        <v>法適用</v>
      </c>
      <c r="J6" s="33" t="str">
        <f t="shared" si="3"/>
        <v>下水道事業</v>
      </c>
      <c r="K6" s="33" t="str">
        <f t="shared" si="3"/>
        <v>公共下水道</v>
      </c>
      <c r="L6" s="33" t="str">
        <f t="shared" si="3"/>
        <v>Bd1</v>
      </c>
      <c r="M6" s="33" t="str">
        <f t="shared" si="3"/>
        <v>非設置</v>
      </c>
      <c r="N6" s="34" t="str">
        <f t="shared" si="3"/>
        <v>-</v>
      </c>
      <c r="O6" s="34">
        <f t="shared" si="3"/>
        <v>67.989999999999995</v>
      </c>
      <c r="P6" s="34">
        <f t="shared" si="3"/>
        <v>99.34</v>
      </c>
      <c r="Q6" s="34">
        <f t="shared" si="3"/>
        <v>79.05</v>
      </c>
      <c r="R6" s="34">
        <f t="shared" si="3"/>
        <v>3905</v>
      </c>
      <c r="S6" s="34">
        <f t="shared" si="3"/>
        <v>53474</v>
      </c>
      <c r="T6" s="34">
        <f t="shared" si="3"/>
        <v>17.37</v>
      </c>
      <c r="U6" s="34">
        <f t="shared" si="3"/>
        <v>3078.53</v>
      </c>
      <c r="V6" s="34">
        <f t="shared" si="3"/>
        <v>53004</v>
      </c>
      <c r="W6" s="34">
        <f t="shared" si="3"/>
        <v>11.61</v>
      </c>
      <c r="X6" s="34">
        <f t="shared" si="3"/>
        <v>4565.37</v>
      </c>
      <c r="Y6" s="35" t="str">
        <f>IF(Y7="",NA(),Y7)</f>
        <v>-</v>
      </c>
      <c r="Z6" s="35" t="str">
        <f t="shared" ref="Z6:AH6" si="4">IF(Z7="",NA(),Z7)</f>
        <v>-</v>
      </c>
      <c r="AA6" s="35" t="str">
        <f t="shared" si="4"/>
        <v>-</v>
      </c>
      <c r="AB6" s="35" t="str">
        <f t="shared" si="4"/>
        <v>-</v>
      </c>
      <c r="AC6" s="35">
        <f t="shared" si="4"/>
        <v>111.99</v>
      </c>
      <c r="AD6" s="35" t="str">
        <f t="shared" si="4"/>
        <v>-</v>
      </c>
      <c r="AE6" s="35" t="str">
        <f t="shared" si="4"/>
        <v>-</v>
      </c>
      <c r="AF6" s="35" t="str">
        <f t="shared" si="4"/>
        <v>-</v>
      </c>
      <c r="AG6" s="35" t="str">
        <f t="shared" si="4"/>
        <v>-</v>
      </c>
      <c r="AH6" s="35">
        <f t="shared" si="4"/>
        <v>107.85</v>
      </c>
      <c r="AI6" s="34" t="str">
        <f>IF(AI7="","",IF(AI7="-","【-】","【"&amp;SUBSTITUTE(TEXT(AI7,"#,##0.00"),"-","△")&amp;"】"))</f>
        <v>【106.67】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4.72</v>
      </c>
      <c r="AT6" s="34" t="str">
        <f>IF(AT7="","",IF(AT7="-","【-】","【"&amp;SUBSTITUTE(TEXT(AT7,"#,##0.00"),"-","△")&amp;"】"))</f>
        <v>【3.64】</v>
      </c>
      <c r="AU6" s="35" t="str">
        <f>IF(AU7="",NA(),AU7)</f>
        <v>-</v>
      </c>
      <c r="AV6" s="35" t="str">
        <f t="shared" ref="AV6:BD6" si="6">IF(AV7="",NA(),AV7)</f>
        <v>-</v>
      </c>
      <c r="AW6" s="35" t="str">
        <f t="shared" si="6"/>
        <v>-</v>
      </c>
      <c r="AX6" s="35" t="str">
        <f t="shared" si="6"/>
        <v>-</v>
      </c>
      <c r="AY6" s="35">
        <f t="shared" si="6"/>
        <v>15.21</v>
      </c>
      <c r="AZ6" s="35" t="str">
        <f t="shared" si="6"/>
        <v>-</v>
      </c>
      <c r="BA6" s="35" t="str">
        <f t="shared" si="6"/>
        <v>-</v>
      </c>
      <c r="BB6" s="35" t="str">
        <f t="shared" si="6"/>
        <v>-</v>
      </c>
      <c r="BC6" s="35" t="str">
        <f t="shared" si="6"/>
        <v>-</v>
      </c>
      <c r="BD6" s="35">
        <f t="shared" si="6"/>
        <v>67.930000000000007</v>
      </c>
      <c r="BE6" s="34" t="str">
        <f>IF(BE7="","",IF(BE7="-","【-】","【"&amp;SUBSTITUTE(TEXT(BE7,"#,##0.00"),"-","△")&amp;"】"))</f>
        <v>【67.52】</v>
      </c>
      <c r="BF6" s="35" t="str">
        <f>IF(BF7="",NA(),BF7)</f>
        <v>-</v>
      </c>
      <c r="BG6" s="35" t="str">
        <f t="shared" ref="BG6:BO6" si="7">IF(BG7="",NA(),BG7)</f>
        <v>-</v>
      </c>
      <c r="BH6" s="35" t="str">
        <f t="shared" si="7"/>
        <v>-</v>
      </c>
      <c r="BI6" s="35" t="str">
        <f t="shared" si="7"/>
        <v>-</v>
      </c>
      <c r="BJ6" s="35">
        <f t="shared" si="7"/>
        <v>993.84</v>
      </c>
      <c r="BK6" s="35" t="str">
        <f t="shared" si="7"/>
        <v>-</v>
      </c>
      <c r="BL6" s="35" t="str">
        <f t="shared" si="7"/>
        <v>-</v>
      </c>
      <c r="BM6" s="35" t="str">
        <f t="shared" si="7"/>
        <v>-</v>
      </c>
      <c r="BN6" s="35" t="str">
        <f t="shared" si="7"/>
        <v>-</v>
      </c>
      <c r="BO6" s="35">
        <f t="shared" si="7"/>
        <v>857.88</v>
      </c>
      <c r="BP6" s="34" t="str">
        <f>IF(BP7="","",IF(BP7="-","【-】","【"&amp;SUBSTITUTE(TEXT(BP7,"#,##0.00"),"-","△")&amp;"】"))</f>
        <v>【705.21】</v>
      </c>
      <c r="BQ6" s="35" t="str">
        <f>IF(BQ7="",NA(),BQ7)</f>
        <v>-</v>
      </c>
      <c r="BR6" s="35" t="str">
        <f t="shared" ref="BR6:BZ6" si="8">IF(BR7="",NA(),BR7)</f>
        <v>-</v>
      </c>
      <c r="BS6" s="35" t="str">
        <f t="shared" si="8"/>
        <v>-</v>
      </c>
      <c r="BT6" s="35" t="str">
        <f t="shared" si="8"/>
        <v>-</v>
      </c>
      <c r="BU6" s="35">
        <f t="shared" si="8"/>
        <v>35.299999999999997</v>
      </c>
      <c r="BV6" s="35" t="str">
        <f t="shared" si="8"/>
        <v>-</v>
      </c>
      <c r="BW6" s="35" t="str">
        <f t="shared" si="8"/>
        <v>-</v>
      </c>
      <c r="BX6" s="35" t="str">
        <f t="shared" si="8"/>
        <v>-</v>
      </c>
      <c r="BY6" s="35" t="str">
        <f t="shared" si="8"/>
        <v>-</v>
      </c>
      <c r="BZ6" s="35">
        <f t="shared" si="8"/>
        <v>94.97</v>
      </c>
      <c r="CA6" s="34" t="str">
        <f>IF(CA7="","",IF(CA7="-","【-】","【"&amp;SUBSTITUTE(TEXT(CA7,"#,##0.00"),"-","△")&amp;"】"))</f>
        <v>【98.96】</v>
      </c>
      <c r="CB6" s="35" t="str">
        <f>IF(CB7="",NA(),CB7)</f>
        <v>-</v>
      </c>
      <c r="CC6" s="35" t="str">
        <f t="shared" ref="CC6:CK6" si="9">IF(CC7="",NA(),CC7)</f>
        <v>-</v>
      </c>
      <c r="CD6" s="35" t="str">
        <f t="shared" si="9"/>
        <v>-</v>
      </c>
      <c r="CE6" s="35" t="str">
        <f t="shared" si="9"/>
        <v>-</v>
      </c>
      <c r="CF6" s="35">
        <f t="shared" si="9"/>
        <v>530.63</v>
      </c>
      <c r="CG6" s="35" t="str">
        <f t="shared" si="9"/>
        <v>-</v>
      </c>
      <c r="CH6" s="35" t="str">
        <f t="shared" si="9"/>
        <v>-</v>
      </c>
      <c r="CI6" s="35" t="str">
        <f t="shared" si="9"/>
        <v>-</v>
      </c>
      <c r="CJ6" s="35" t="str">
        <f t="shared" si="9"/>
        <v>-</v>
      </c>
      <c r="CK6" s="35">
        <f t="shared" si="9"/>
        <v>159.49</v>
      </c>
      <c r="CL6" s="34" t="str">
        <f>IF(CL7="","",IF(CL7="-","【-】","【"&amp;SUBSTITUTE(TEXT(CL7,"#,##0.00"),"-","△")&amp;"】"))</f>
        <v>【134.52】</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f t="shared" si="10"/>
        <v>65.28</v>
      </c>
      <c r="CW6" s="34" t="str">
        <f>IF(CW7="","",IF(CW7="-","【-】","【"&amp;SUBSTITUTE(TEXT(CW7,"#,##0.00"),"-","△")&amp;"】"))</f>
        <v>【59.57】</v>
      </c>
      <c r="CX6" s="35" t="str">
        <f>IF(CX7="",NA(),CX7)</f>
        <v>-</v>
      </c>
      <c r="CY6" s="35" t="str">
        <f t="shared" ref="CY6:DG6" si="11">IF(CY7="",NA(),CY7)</f>
        <v>-</v>
      </c>
      <c r="CZ6" s="35" t="str">
        <f t="shared" si="11"/>
        <v>-</v>
      </c>
      <c r="DA6" s="35" t="str">
        <f t="shared" si="11"/>
        <v>-</v>
      </c>
      <c r="DB6" s="35">
        <f t="shared" si="11"/>
        <v>97.22</v>
      </c>
      <c r="DC6" s="35" t="str">
        <f t="shared" si="11"/>
        <v>-</v>
      </c>
      <c r="DD6" s="35" t="str">
        <f t="shared" si="11"/>
        <v>-</v>
      </c>
      <c r="DE6" s="35" t="str">
        <f t="shared" si="11"/>
        <v>-</v>
      </c>
      <c r="DF6" s="35" t="str">
        <f t="shared" si="11"/>
        <v>-</v>
      </c>
      <c r="DG6" s="35">
        <f t="shared" si="11"/>
        <v>92.72</v>
      </c>
      <c r="DH6" s="34" t="str">
        <f>IF(DH7="","",IF(DH7="-","【-】","【"&amp;SUBSTITUTE(TEXT(DH7,"#,##0.00"),"-","△")&amp;"】"))</f>
        <v>【95.57】</v>
      </c>
      <c r="DI6" s="35" t="str">
        <f>IF(DI7="",NA(),DI7)</f>
        <v>-</v>
      </c>
      <c r="DJ6" s="35" t="str">
        <f t="shared" ref="DJ6:DR6" si="12">IF(DJ7="",NA(),DJ7)</f>
        <v>-</v>
      </c>
      <c r="DK6" s="35" t="str">
        <f t="shared" si="12"/>
        <v>-</v>
      </c>
      <c r="DL6" s="35" t="str">
        <f t="shared" si="12"/>
        <v>-</v>
      </c>
      <c r="DM6" s="35">
        <f t="shared" si="12"/>
        <v>4.0599999999999996</v>
      </c>
      <c r="DN6" s="35" t="str">
        <f t="shared" si="12"/>
        <v>-</v>
      </c>
      <c r="DO6" s="35" t="str">
        <f t="shared" si="12"/>
        <v>-</v>
      </c>
      <c r="DP6" s="35" t="str">
        <f t="shared" si="12"/>
        <v>-</v>
      </c>
      <c r="DQ6" s="35" t="str">
        <f t="shared" si="12"/>
        <v>-</v>
      </c>
      <c r="DR6" s="35">
        <f t="shared" si="12"/>
        <v>23.79</v>
      </c>
      <c r="DS6" s="34" t="str">
        <f>IF(DS7="","",IF(DS7="-","【-】","【"&amp;SUBSTITUTE(TEXT(DS7,"#,##0.00"),"-","△")&amp;"】"))</f>
        <v>【36.52】</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1.22</v>
      </c>
      <c r="ED6" s="34" t="str">
        <f>IF(ED7="","",IF(ED7="-","【-】","【"&amp;SUBSTITUTE(TEXT(ED7,"#,##0.00"),"-","△")&amp;"】"))</f>
        <v>【5.72】</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0.09</v>
      </c>
      <c r="EO6" s="34" t="str">
        <f>IF(EO7="","",IF(EO7="-","【-】","【"&amp;SUBSTITUTE(TEXT(EO7,"#,##0.00"),"-","△")&amp;"】"))</f>
        <v>【0.30】</v>
      </c>
    </row>
    <row r="7" spans="1:148" s="36" customFormat="1" x14ac:dyDescent="0.15">
      <c r="A7" s="28"/>
      <c r="B7" s="37">
        <v>2020</v>
      </c>
      <c r="C7" s="37">
        <v>42030</v>
      </c>
      <c r="D7" s="37">
        <v>46</v>
      </c>
      <c r="E7" s="37">
        <v>17</v>
      </c>
      <c r="F7" s="37">
        <v>1</v>
      </c>
      <c r="G7" s="37">
        <v>0</v>
      </c>
      <c r="H7" s="37" t="s">
        <v>96</v>
      </c>
      <c r="I7" s="37" t="s">
        <v>97</v>
      </c>
      <c r="J7" s="37" t="s">
        <v>98</v>
      </c>
      <c r="K7" s="37" t="s">
        <v>99</v>
      </c>
      <c r="L7" s="37" t="s">
        <v>100</v>
      </c>
      <c r="M7" s="37" t="s">
        <v>101</v>
      </c>
      <c r="N7" s="38" t="s">
        <v>102</v>
      </c>
      <c r="O7" s="38">
        <v>67.989999999999995</v>
      </c>
      <c r="P7" s="38">
        <v>99.34</v>
      </c>
      <c r="Q7" s="38">
        <v>79.05</v>
      </c>
      <c r="R7" s="38">
        <v>3905</v>
      </c>
      <c r="S7" s="38">
        <v>53474</v>
      </c>
      <c r="T7" s="38">
        <v>17.37</v>
      </c>
      <c r="U7" s="38">
        <v>3078.53</v>
      </c>
      <c r="V7" s="38">
        <v>53004</v>
      </c>
      <c r="W7" s="38">
        <v>11.61</v>
      </c>
      <c r="X7" s="38">
        <v>4565.37</v>
      </c>
      <c r="Y7" s="38" t="s">
        <v>102</v>
      </c>
      <c r="Z7" s="38" t="s">
        <v>102</v>
      </c>
      <c r="AA7" s="38" t="s">
        <v>102</v>
      </c>
      <c r="AB7" s="38" t="s">
        <v>102</v>
      </c>
      <c r="AC7" s="38">
        <v>111.99</v>
      </c>
      <c r="AD7" s="38" t="s">
        <v>102</v>
      </c>
      <c r="AE7" s="38" t="s">
        <v>102</v>
      </c>
      <c r="AF7" s="38" t="s">
        <v>102</v>
      </c>
      <c r="AG7" s="38" t="s">
        <v>102</v>
      </c>
      <c r="AH7" s="38">
        <v>107.85</v>
      </c>
      <c r="AI7" s="38">
        <v>106.67</v>
      </c>
      <c r="AJ7" s="38" t="s">
        <v>102</v>
      </c>
      <c r="AK7" s="38" t="s">
        <v>102</v>
      </c>
      <c r="AL7" s="38" t="s">
        <v>102</v>
      </c>
      <c r="AM7" s="38" t="s">
        <v>102</v>
      </c>
      <c r="AN7" s="38">
        <v>0</v>
      </c>
      <c r="AO7" s="38" t="s">
        <v>102</v>
      </c>
      <c r="AP7" s="38" t="s">
        <v>102</v>
      </c>
      <c r="AQ7" s="38" t="s">
        <v>102</v>
      </c>
      <c r="AR7" s="38" t="s">
        <v>102</v>
      </c>
      <c r="AS7" s="38">
        <v>4.72</v>
      </c>
      <c r="AT7" s="38">
        <v>3.64</v>
      </c>
      <c r="AU7" s="38" t="s">
        <v>102</v>
      </c>
      <c r="AV7" s="38" t="s">
        <v>102</v>
      </c>
      <c r="AW7" s="38" t="s">
        <v>102</v>
      </c>
      <c r="AX7" s="38" t="s">
        <v>102</v>
      </c>
      <c r="AY7" s="38">
        <v>15.21</v>
      </c>
      <c r="AZ7" s="38" t="s">
        <v>102</v>
      </c>
      <c r="BA7" s="38" t="s">
        <v>102</v>
      </c>
      <c r="BB7" s="38" t="s">
        <v>102</v>
      </c>
      <c r="BC7" s="38" t="s">
        <v>102</v>
      </c>
      <c r="BD7" s="38">
        <v>67.930000000000007</v>
      </c>
      <c r="BE7" s="38">
        <v>67.52</v>
      </c>
      <c r="BF7" s="38" t="s">
        <v>102</v>
      </c>
      <c r="BG7" s="38" t="s">
        <v>102</v>
      </c>
      <c r="BH7" s="38" t="s">
        <v>102</v>
      </c>
      <c r="BI7" s="38" t="s">
        <v>102</v>
      </c>
      <c r="BJ7" s="38">
        <v>993.84</v>
      </c>
      <c r="BK7" s="38" t="s">
        <v>102</v>
      </c>
      <c r="BL7" s="38" t="s">
        <v>102</v>
      </c>
      <c r="BM7" s="38" t="s">
        <v>102</v>
      </c>
      <c r="BN7" s="38" t="s">
        <v>102</v>
      </c>
      <c r="BO7" s="38">
        <v>857.88</v>
      </c>
      <c r="BP7" s="38">
        <v>705.21</v>
      </c>
      <c r="BQ7" s="38" t="s">
        <v>102</v>
      </c>
      <c r="BR7" s="38" t="s">
        <v>102</v>
      </c>
      <c r="BS7" s="38" t="s">
        <v>102</v>
      </c>
      <c r="BT7" s="38" t="s">
        <v>102</v>
      </c>
      <c r="BU7" s="38">
        <v>35.299999999999997</v>
      </c>
      <c r="BV7" s="38" t="s">
        <v>102</v>
      </c>
      <c r="BW7" s="38" t="s">
        <v>102</v>
      </c>
      <c r="BX7" s="38" t="s">
        <v>102</v>
      </c>
      <c r="BY7" s="38" t="s">
        <v>102</v>
      </c>
      <c r="BZ7" s="38">
        <v>94.97</v>
      </c>
      <c r="CA7" s="38">
        <v>98.96</v>
      </c>
      <c r="CB7" s="38" t="s">
        <v>102</v>
      </c>
      <c r="CC7" s="38" t="s">
        <v>102</v>
      </c>
      <c r="CD7" s="38" t="s">
        <v>102</v>
      </c>
      <c r="CE7" s="38" t="s">
        <v>102</v>
      </c>
      <c r="CF7" s="38">
        <v>530.63</v>
      </c>
      <c r="CG7" s="38" t="s">
        <v>102</v>
      </c>
      <c r="CH7" s="38" t="s">
        <v>102</v>
      </c>
      <c r="CI7" s="38" t="s">
        <v>102</v>
      </c>
      <c r="CJ7" s="38" t="s">
        <v>102</v>
      </c>
      <c r="CK7" s="38">
        <v>159.49</v>
      </c>
      <c r="CL7" s="38">
        <v>134.52000000000001</v>
      </c>
      <c r="CM7" s="38" t="s">
        <v>102</v>
      </c>
      <c r="CN7" s="38" t="s">
        <v>102</v>
      </c>
      <c r="CO7" s="38" t="s">
        <v>102</v>
      </c>
      <c r="CP7" s="38" t="s">
        <v>102</v>
      </c>
      <c r="CQ7" s="38" t="s">
        <v>102</v>
      </c>
      <c r="CR7" s="38" t="s">
        <v>102</v>
      </c>
      <c r="CS7" s="38" t="s">
        <v>102</v>
      </c>
      <c r="CT7" s="38" t="s">
        <v>102</v>
      </c>
      <c r="CU7" s="38" t="s">
        <v>102</v>
      </c>
      <c r="CV7" s="38">
        <v>65.28</v>
      </c>
      <c r="CW7" s="38">
        <v>59.57</v>
      </c>
      <c r="CX7" s="38" t="s">
        <v>102</v>
      </c>
      <c r="CY7" s="38" t="s">
        <v>102</v>
      </c>
      <c r="CZ7" s="38" t="s">
        <v>102</v>
      </c>
      <c r="DA7" s="38" t="s">
        <v>102</v>
      </c>
      <c r="DB7" s="38">
        <v>97.22</v>
      </c>
      <c r="DC7" s="38" t="s">
        <v>102</v>
      </c>
      <c r="DD7" s="38" t="s">
        <v>102</v>
      </c>
      <c r="DE7" s="38" t="s">
        <v>102</v>
      </c>
      <c r="DF7" s="38" t="s">
        <v>102</v>
      </c>
      <c r="DG7" s="38">
        <v>92.72</v>
      </c>
      <c r="DH7" s="38">
        <v>95.57</v>
      </c>
      <c r="DI7" s="38" t="s">
        <v>102</v>
      </c>
      <c r="DJ7" s="38" t="s">
        <v>102</v>
      </c>
      <c r="DK7" s="38" t="s">
        <v>102</v>
      </c>
      <c r="DL7" s="38" t="s">
        <v>102</v>
      </c>
      <c r="DM7" s="38">
        <v>4.0599999999999996</v>
      </c>
      <c r="DN7" s="38" t="s">
        <v>102</v>
      </c>
      <c r="DO7" s="38" t="s">
        <v>102</v>
      </c>
      <c r="DP7" s="38" t="s">
        <v>102</v>
      </c>
      <c r="DQ7" s="38" t="s">
        <v>102</v>
      </c>
      <c r="DR7" s="38">
        <v>23.79</v>
      </c>
      <c r="DS7" s="38">
        <v>36.520000000000003</v>
      </c>
      <c r="DT7" s="38" t="s">
        <v>102</v>
      </c>
      <c r="DU7" s="38" t="s">
        <v>102</v>
      </c>
      <c r="DV7" s="38" t="s">
        <v>102</v>
      </c>
      <c r="DW7" s="38" t="s">
        <v>102</v>
      </c>
      <c r="DX7" s="38">
        <v>0</v>
      </c>
      <c r="DY7" s="38" t="s">
        <v>102</v>
      </c>
      <c r="DZ7" s="38" t="s">
        <v>102</v>
      </c>
      <c r="EA7" s="38" t="s">
        <v>102</v>
      </c>
      <c r="EB7" s="38" t="s">
        <v>102</v>
      </c>
      <c r="EC7" s="38">
        <v>1.22</v>
      </c>
      <c r="ED7" s="38">
        <v>5.72</v>
      </c>
      <c r="EE7" s="38" t="s">
        <v>102</v>
      </c>
      <c r="EF7" s="38" t="s">
        <v>102</v>
      </c>
      <c r="EG7" s="38" t="s">
        <v>102</v>
      </c>
      <c r="EH7" s="38" t="s">
        <v>102</v>
      </c>
      <c r="EI7" s="38">
        <v>0</v>
      </c>
      <c r="EJ7" s="38" t="s">
        <v>102</v>
      </c>
      <c r="EK7" s="38" t="s">
        <v>102</v>
      </c>
      <c r="EL7" s="38" t="s">
        <v>102</v>
      </c>
      <c r="EM7" s="38" t="s">
        <v>102</v>
      </c>
      <c r="EN7" s="38">
        <v>0.09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2021-12-03T07:07:15Z</dcterms:created>
  <dcterms:modified xsi:type="dcterms:W3CDTF">2022-02-14T23:47:14Z</dcterms:modified>
  <cp:category/>
</cp:coreProperties>
</file>