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3\24_【宮城県市町村課】公営企業に係る経営比較分析表（令和２年度決算）の分析等について(依頼）\02_回答\"/>
    </mc:Choice>
  </mc:AlternateContent>
  <workbookProtection workbookAlgorithmName="SHA-512" workbookHashValue="ulPQMb49YQ1l2cnXfGqF5vmmpUvdNmWK/YqdCbtbcoZfvULQZ6QahO9NxVuth6a5ixeH2mc7gIbUFwuNmy0XLg==" workbookSaltValue="WHXc6ls/Vo0XEjHIbJpYQ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<sst xmlns="http://schemas.openxmlformats.org/spreadsheetml/2006/main" count="319" uniqueCount="116">
  <si>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</si>
  <si>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</si>
  <si>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</si>
  <si>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</si>
  <si>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</si>
  <si>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</si>
  <si>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</si>
  <si>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</si>
  <si>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</si>
  <si>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</si>
  <si>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</si>
  <si>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</si>
  <si>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</si>
  <si>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</si>
  <si>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</si>
  <si>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</si>
  <si>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</si>
  <si>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</si>
  <si>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</si>
  <si>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</si>
  <si>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</si>
  <si>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</si>
  <si>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</si>
  <si>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</si>
  <si>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</si>
  <si>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</si>
  <si>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</si>
  <si>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</si>
  <si>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</si>
  <si>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</si>
  <si>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</si>
  <si>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</si>
  <si>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</si>
  <si>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</si>
  <si>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</si>
  <si>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</si>
  <si>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</si>
  <si>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</si>
  <si>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</si>
  <si>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</si>
  <si>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</si>
  <si>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</si>
  <si>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</si>
  <si>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</si>
  <si>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</si>
  <si>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</si>
  <si>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</si>
  <si>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</si>
  <si>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</si>
  <si>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</si>
  <si>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</si>
  <si>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</si>
  <si>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</si>
  <si>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</si>
  <si>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</si>
  <si>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</si>
  <si>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</si>
  <si>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</si>
  <si>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</si>
  <si>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</si>
  <si>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</si>
  <si>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</si>
  <si>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</si>
  <si>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</si>
  <si>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</si>
  <si>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</si>
  <si>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</si>
  <si>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</si>
  <si>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</si>
  <si>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</si>
  <si>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</si>
  <si>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</si>
  <si>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</si>
  <si>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</si>
  <si>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</si>
  <si>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</si>
  <si>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</si>
  <si>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</si>
  <si>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</si>
  <si>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</si>
  <si>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</si>
  <si>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</si>
  <si>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</si>
  <si>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</si>
  <si>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</si>
  <si>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</si>
  <si>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</si>
  <si>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</si>
  <si>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</si>
  <si>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</si>
  <si>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</si>
  <si>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</si>
  <si>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</si>
  <si>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</si>
  <si>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</si>
  <si>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</si>
  <si>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</si>
  <si>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</si>
  <si>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</si>
  <si>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</si>
  <si>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</si>
  <si>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</si>
  <si>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</si>
  <si>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</si>
  <si>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</si>
  <si>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</si>
  <si>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</si>
  <si>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</si>
  <si>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</si>
  <si>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</si>
  <si>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</si>
  <si>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</si>
  <si>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</si>
  <si>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で発生した津波による集落の流失、浸水など甚大な被害を受け、集落の集団移転に伴う移転跡地の整備を早期に行い、漁村地域の漁業再生と復興を図ることを目的とした特別の事情によって処理施設を再建したため、全ての項目において、良好とはいえない数値となっている。
　経常収支比率及び累積欠損金比率については、単年度収支の赤字を示しているが、利用者のほとんどが被災者のあり、状況を鑑み、使用料の改定を見送っているのが現状である。
　経費回収率については、地理的な要因により類似団体と比較し、建設コストが高いことが特殊要因と考えられる。地形的にも個人設置の浄化槽整備も難しい地区のため、今後も同程度の数値で推移するものと思われる。
　汚水処理原価については、経費回収率と同様の理由のほかに今年度は補助事業（補助率1/2）により機能保全計画策定を行ったため、例年より数値が悪化したもの。</t>
    <rPh sb="133" eb="135">
      <t>ケイジョウ</t>
    </rPh>
    <rPh sb="135" eb="137">
      <t>シュウシ</t>
    </rPh>
    <rPh sb="137" eb="139">
      <t>ヒリツ</t>
    </rPh>
    <rPh sb="139" eb="140">
      <t>オヨ</t>
    </rPh>
    <rPh sb="141" eb="143">
      <t>ルイセキ</t>
    </rPh>
    <rPh sb="143" eb="145">
      <t>ケッソン</t>
    </rPh>
    <rPh sb="145" eb="146">
      <t>キン</t>
    </rPh>
    <rPh sb="146" eb="148">
      <t>ヒリツ</t>
    </rPh>
    <rPh sb="154" eb="157">
      <t>タンネンド</t>
    </rPh>
    <rPh sb="157" eb="159">
      <t>シュウシ</t>
    </rPh>
    <rPh sb="160" eb="162">
      <t>アカジ</t>
    </rPh>
    <rPh sb="163" eb="164">
      <t>シメ</t>
    </rPh>
    <rPh sb="170" eb="173">
      <t>リヨウシャ</t>
    </rPh>
    <rPh sb="179" eb="182">
      <t>ヒサイシャ</t>
    </rPh>
    <rPh sb="186" eb="188">
      <t>ジョウキョウ</t>
    </rPh>
    <rPh sb="189" eb="190">
      <t>カンガ</t>
    </rPh>
    <rPh sb="192" eb="195">
      <t>シヨウリョウ</t>
    </rPh>
    <rPh sb="196" eb="198">
      <t>カイテイ</t>
    </rPh>
    <rPh sb="199" eb="201">
      <t>ミオク</t>
    </rPh>
    <rPh sb="207" eb="209">
      <t>ゲンジョウ</t>
    </rPh>
    <rPh sb="215" eb="217">
      <t>ケイヒ</t>
    </rPh>
    <rPh sb="217" eb="219">
      <t>カイシュウ</t>
    </rPh>
    <rPh sb="219" eb="220">
      <t>リツ</t>
    </rPh>
    <rPh sb="226" eb="228">
      <t>チリ</t>
    </rPh>
    <rPh sb="228" eb="229">
      <t>テキ</t>
    </rPh>
    <rPh sb="230" eb="232">
      <t>ヨウイン</t>
    </rPh>
    <rPh sb="235" eb="237">
      <t>ルイジ</t>
    </rPh>
    <rPh sb="237" eb="239">
      <t>ダンタイ</t>
    </rPh>
    <rPh sb="240" eb="242">
      <t>ヒカク</t>
    </rPh>
    <rPh sb="244" eb="246">
      <t>ケンセツ</t>
    </rPh>
    <rPh sb="250" eb="251">
      <t>タカ</t>
    </rPh>
    <rPh sb="255" eb="257">
      <t>トクシュ</t>
    </rPh>
    <rPh sb="257" eb="259">
      <t>ヨウイン</t>
    </rPh>
    <rPh sb="260" eb="261">
      <t>カンガ</t>
    </rPh>
    <rPh sb="266" eb="269">
      <t>チケイテキ</t>
    </rPh>
    <rPh sb="271" eb="273">
      <t>コジン</t>
    </rPh>
    <rPh sb="273" eb="275">
      <t>セッチ</t>
    </rPh>
    <rPh sb="276" eb="279">
      <t>ジョウカソウ</t>
    </rPh>
    <rPh sb="279" eb="281">
      <t>セイビ</t>
    </rPh>
    <rPh sb="282" eb="283">
      <t>ムズカ</t>
    </rPh>
    <rPh sb="285" eb="287">
      <t>チク</t>
    </rPh>
    <rPh sb="291" eb="293">
      <t>コンゴ</t>
    </rPh>
    <rPh sb="294" eb="297">
      <t>ドウテイド</t>
    </rPh>
    <rPh sb="298" eb="300">
      <t>スウチ</t>
    </rPh>
    <rPh sb="301" eb="303">
      <t>スイイ</t>
    </rPh>
    <rPh sb="308" eb="309">
      <t>オモ</t>
    </rPh>
    <rPh sb="315" eb="317">
      <t>オスイ</t>
    </rPh>
    <rPh sb="317" eb="319">
      <t>ショリ</t>
    </rPh>
    <rPh sb="319" eb="321">
      <t>ゲンカ</t>
    </rPh>
    <rPh sb="327" eb="329">
      <t>ケイヒ</t>
    </rPh>
    <rPh sb="329" eb="331">
      <t>カイシュウ</t>
    </rPh>
    <rPh sb="331" eb="332">
      <t>リツ</t>
    </rPh>
    <rPh sb="333" eb="335">
      <t>ドウヨウ</t>
    </rPh>
    <rPh sb="336" eb="338">
      <t>リユウ</t>
    </rPh>
    <rPh sb="342" eb="345">
      <t>コンネンド</t>
    </rPh>
    <rPh sb="346" eb="348">
      <t>ホジョ</t>
    </rPh>
    <rPh sb="348" eb="350">
      <t>ジギョウ</t>
    </rPh>
    <rPh sb="351" eb="353">
      <t>ホジョ</t>
    </rPh>
    <rPh sb="353" eb="354">
      <t>リツ</t>
    </rPh>
    <rPh sb="361" eb="363">
      <t>キノウ</t>
    </rPh>
    <rPh sb="363" eb="365">
      <t>ホゼン</t>
    </rPh>
    <rPh sb="365" eb="367">
      <t>ケイカク</t>
    </rPh>
    <rPh sb="367" eb="369">
      <t>サクテイ</t>
    </rPh>
    <rPh sb="370" eb="371">
      <t>オコナ</t>
    </rPh>
    <rPh sb="376" eb="378">
      <t>レイネン</t>
    </rPh>
    <rPh sb="380" eb="382">
      <t>スウチ</t>
    </rPh>
    <rPh sb="383" eb="385">
      <t>アッカ</t>
    </rPh>
    <phoneticPr fontId="4"/>
  </si>
  <si>
    <t>　東日本大震災からの施設の再建終了から間もないため、施設等の老朽化はほとんど見られないのが現状である。</t>
    <phoneticPr fontId="4"/>
  </si>
  <si>
    <t>　今後、施設の老朽化に伴う修繕費用の増加や人口減少による料金収入の増加が難しいことにより、経営環境が厳しさを増していくことから、今後見直しを予定している経営戦略に基づく徹底した経営健全化を図っていかなければならない。
　また、公営企業会計の導入により、経理内容の明確化が図られることから、汚水処理原価に係る使用料の適正な水準を見定め、経営の安定化に努めるほか、復旧・復興（雨水事業）により増大した施設を含め、効率的な施設の維持管理を進める必要があると考えられる。</t>
    <rPh sb="64" eb="65">
      <t>イマ</t>
    </rPh>
    <rPh sb="65" eb="66">
      <t>アト</t>
    </rPh>
    <rPh sb="66" eb="68">
      <t>ミナオ</t>
    </rPh>
    <rPh sb="70" eb="7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</si>
</sst>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90-480D-B2E0-FB9D818990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6490-480D-B2E0-FB9D818990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27.59</c:v>
                </c:pt>
              </c:numCache>
            </c:numRef>
          </c:val>
          <c:extLst>
            <c:ext xmlns:c16="http://schemas.microsoft.com/office/drawing/2014/chart" uri="{C3380CC4-5D6E-409C-BE32-E72D297353CC}">
              <c16:uniqueId val="{00000000-0C51-4FA1-B33A-D3CA779C13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0C51-4FA1-B33A-D3CA779C13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E82-43FF-B69F-8A9F23B90B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1E82-43FF-B69F-8A9F23B90B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96.67</c:v>
                </c:pt>
              </c:numCache>
            </c:numRef>
          </c:val>
          <c:extLst>
            <c:ext xmlns:c16="http://schemas.microsoft.com/office/drawing/2014/chart" uri="{C3380CC4-5D6E-409C-BE32-E72D297353CC}">
              <c16:uniqueId val="{00000000-11B1-406E-BD5C-C98C1B177C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11B1-406E-BD5C-C98C1B177C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7D20-4769-943D-FFF9E937BD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7D20-4769-943D-FFF9E937BD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22-4587-8E7B-08D1EED19A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422-4587-8E7B-08D1EED19A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243.06</c:v>
                </c:pt>
              </c:numCache>
            </c:numRef>
          </c:val>
          <c:extLst>
            <c:ext xmlns:c16="http://schemas.microsoft.com/office/drawing/2014/chart" uri="{C3380CC4-5D6E-409C-BE32-E72D297353CC}">
              <c16:uniqueId val="{00000000-AF67-48F6-82F8-B170AAF770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AF67-48F6-82F8-B170AAF770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33.1</c:v>
                </c:pt>
              </c:numCache>
            </c:numRef>
          </c:val>
          <c:extLst>
            <c:ext xmlns:c16="http://schemas.microsoft.com/office/drawing/2014/chart" uri="{C3380CC4-5D6E-409C-BE32-E72D297353CC}">
              <c16:uniqueId val="{00000000-78C5-4213-984E-2D1D0879BE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78C5-4213-984E-2D1D0879BE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69-4BBF-8F10-4603862816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F469-4BBF-8F10-4603862816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3.75</c:v>
                </c:pt>
              </c:numCache>
            </c:numRef>
          </c:val>
          <c:extLst>
            <c:ext xmlns:c16="http://schemas.microsoft.com/office/drawing/2014/chart" uri="{C3380CC4-5D6E-409C-BE32-E72D297353CC}">
              <c16:uniqueId val="{00000000-F78C-4BE9-8C61-F2F878EBD5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F78C-4BE9-8C61-F2F878EBD5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5043.04</c:v>
                </c:pt>
              </c:numCache>
            </c:numRef>
          </c:val>
          <c:extLst>
            <c:ext xmlns:c16="http://schemas.microsoft.com/office/drawing/2014/chart" uri="{C3380CC4-5D6E-409C-BE32-E72D297353CC}">
              <c16:uniqueId val="{00000000-B182-4821-A74C-817F17B7D7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B182-4821-A74C-817F17B7D7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140824</v>
      </c>
      <c r="AM8" s="69"/>
      <c r="AN8" s="69"/>
      <c r="AO8" s="69"/>
      <c r="AP8" s="69"/>
      <c r="AQ8" s="69"/>
      <c r="AR8" s="69"/>
      <c r="AS8" s="69"/>
      <c r="AT8" s="68">
        <f>データ!T6</f>
        <v>554.54999999999995</v>
      </c>
      <c r="AU8" s="68"/>
      <c r="AV8" s="68"/>
      <c r="AW8" s="68"/>
      <c r="AX8" s="68"/>
      <c r="AY8" s="68"/>
      <c r="AZ8" s="68"/>
      <c r="BA8" s="68"/>
      <c r="BB8" s="68">
        <f>データ!U6</f>
        <v>253.94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61.59</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3575</v>
      </c>
      <c r="AE10" s="69"/>
      <c r="AF10" s="69"/>
      <c r="AG10" s="69"/>
      <c r="AH10" s="69"/>
      <c r="AI10" s="69"/>
      <c r="AJ10" s="69"/>
      <c r="AK10" s="2"/>
      <c r="AL10" s="69">
        <f>データ!V6</f>
        <v>38</v>
      </c>
      <c r="AM10" s="69"/>
      <c r="AN10" s="69"/>
      <c r="AO10" s="69"/>
      <c r="AP10" s="69"/>
      <c r="AQ10" s="69"/>
      <c r="AR10" s="69"/>
      <c r="AS10" s="69"/>
      <c r="AT10" s="68">
        <f>データ!W6</f>
        <v>0.05</v>
      </c>
      <c r="AU10" s="68"/>
      <c r="AV10" s="68"/>
      <c r="AW10" s="68"/>
      <c r="AX10" s="68"/>
      <c r="AY10" s="68"/>
      <c r="AZ10" s="68"/>
      <c r="BA10" s="68"/>
      <c r="BB10" s="68">
        <f>データ!X6</f>
        <v>760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9kfEqXrG6N88YncHgGDbds9UiE+lS+vPYT9ZRse3fvNanU5TtssxLk3YgzDJJX9hEjTKcokVz63gJOmoF7/++Q==" saltValue="hV/eucdk+JMwJ8bRwK6R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42021</v>
      </c>
      <c r="D6" s="33">
        <f t="shared" si="3"/>
        <v>46</v>
      </c>
      <c r="E6" s="33">
        <f t="shared" si="3"/>
        <v>17</v>
      </c>
      <c r="F6" s="33">
        <f t="shared" si="3"/>
        <v>6</v>
      </c>
      <c r="G6" s="33">
        <f t="shared" si="3"/>
        <v>0</v>
      </c>
      <c r="H6" s="33" t="str">
        <f t="shared" si="3"/>
        <v>宮城県　石巻市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61.59</v>
      </c>
      <c r="P6" s="34">
        <f t="shared" si="3"/>
        <v>0.03</v>
      </c>
      <c r="Q6" s="34">
        <f t="shared" si="3"/>
        <v>100</v>
      </c>
      <c r="R6" s="34">
        <f t="shared" si="3"/>
        <v>3575</v>
      </c>
      <c r="S6" s="34">
        <f t="shared" si="3"/>
        <v>140824</v>
      </c>
      <c r="T6" s="34">
        <f t="shared" si="3"/>
        <v>554.54999999999995</v>
      </c>
      <c r="U6" s="34">
        <f t="shared" si="3"/>
        <v>253.94</v>
      </c>
      <c r="V6" s="34">
        <f t="shared" si="3"/>
        <v>38</v>
      </c>
      <c r="W6" s="34">
        <f t="shared" si="3"/>
        <v>0.05</v>
      </c>
      <c r="X6" s="34">
        <f t="shared" si="3"/>
        <v>760</v>
      </c>
      <c r="Y6" s="35" t="str">
        <f>IF(Y7="",NA(),Y7)</f>
        <v>-</v>
      </c>
      <c r="Z6" s="35" t="str">
        <f t="shared" ref="Z6:AH6" si="4">IF(Z7="",NA(),Z7)</f>
        <v>-</v>
      </c>
      <c r="AA6" s="35" t="str">
        <f t="shared" si="4"/>
        <v>-</v>
      </c>
      <c r="AB6" s="35" t="str">
        <f t="shared" si="4"/>
        <v>-</v>
      </c>
      <c r="AC6" s="35">
        <f t="shared" si="4"/>
        <v>96.67</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243.06</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33.1</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3.75</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5043.04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27.59</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3.54</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42021</v>
      </c>
      <c r="D7" s="37">
        <v>46</v>
      </c>
      <c r="E7" s="37">
        <v>17</v>
      </c>
      <c r="F7" s="37">
        <v>6</v>
      </c>
      <c r="G7" s="37">
        <v>0</v>
      </c>
      <c r="H7" s="37" t="s">
        <v>96</v>
      </c>
      <c r="I7" s="37" t="s">
        <v>97</v>
      </c>
      <c r="J7" s="37" t="s">
        <v>98</v>
      </c>
      <c r="K7" s="37" t="s">
        <v>99</v>
      </c>
      <c r="L7" s="37" t="s">
        <v>100</v>
      </c>
      <c r="M7" s="37" t="s">
        <v>101</v>
      </c>
      <c r="N7" s="38" t="s">
        <v>102</v>
      </c>
      <c r="O7" s="38">
        <v>61.59</v>
      </c>
      <c r="P7" s="38">
        <v>0.03</v>
      </c>
      <c r="Q7" s="38">
        <v>100</v>
      </c>
      <c r="R7" s="38">
        <v>3575</v>
      </c>
      <c r="S7" s="38">
        <v>140824</v>
      </c>
      <c r="T7" s="38">
        <v>554.54999999999995</v>
      </c>
      <c r="U7" s="38">
        <v>253.94</v>
      </c>
      <c r="V7" s="38">
        <v>38</v>
      </c>
      <c r="W7" s="38">
        <v>0.05</v>
      </c>
      <c r="X7" s="38">
        <v>760</v>
      </c>
      <c r="Y7" s="38" t="s">
        <v>102</v>
      </c>
      <c r="Z7" s="38" t="s">
        <v>102</v>
      </c>
      <c r="AA7" s="38" t="s">
        <v>102</v>
      </c>
      <c r="AB7" s="38" t="s">
        <v>102</v>
      </c>
      <c r="AC7" s="38">
        <v>96.67</v>
      </c>
      <c r="AD7" s="38" t="s">
        <v>102</v>
      </c>
      <c r="AE7" s="38" t="s">
        <v>102</v>
      </c>
      <c r="AF7" s="38" t="s">
        <v>102</v>
      </c>
      <c r="AG7" s="38" t="s">
        <v>102</v>
      </c>
      <c r="AH7" s="38">
        <v>101.18</v>
      </c>
      <c r="AI7" s="38">
        <v>99.28</v>
      </c>
      <c r="AJ7" s="38" t="s">
        <v>102</v>
      </c>
      <c r="AK7" s="38" t="s">
        <v>102</v>
      </c>
      <c r="AL7" s="38" t="s">
        <v>102</v>
      </c>
      <c r="AM7" s="38" t="s">
        <v>102</v>
      </c>
      <c r="AN7" s="38">
        <v>243.06</v>
      </c>
      <c r="AO7" s="38" t="s">
        <v>102</v>
      </c>
      <c r="AP7" s="38" t="s">
        <v>102</v>
      </c>
      <c r="AQ7" s="38" t="s">
        <v>102</v>
      </c>
      <c r="AR7" s="38" t="s">
        <v>102</v>
      </c>
      <c r="AS7" s="38">
        <v>140.63</v>
      </c>
      <c r="AT7" s="38">
        <v>86.39</v>
      </c>
      <c r="AU7" s="38" t="s">
        <v>102</v>
      </c>
      <c r="AV7" s="38" t="s">
        <v>102</v>
      </c>
      <c r="AW7" s="38" t="s">
        <v>102</v>
      </c>
      <c r="AX7" s="38" t="s">
        <v>102</v>
      </c>
      <c r="AY7" s="38">
        <v>33.1</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3.75</v>
      </c>
      <c r="BV7" s="38" t="s">
        <v>102</v>
      </c>
      <c r="BW7" s="38" t="s">
        <v>102</v>
      </c>
      <c r="BX7" s="38" t="s">
        <v>102</v>
      </c>
      <c r="BY7" s="38" t="s">
        <v>102</v>
      </c>
      <c r="BZ7" s="38">
        <v>39.64</v>
      </c>
      <c r="CA7" s="38">
        <v>42.6</v>
      </c>
      <c r="CB7" s="38" t="s">
        <v>102</v>
      </c>
      <c r="CC7" s="38" t="s">
        <v>102</v>
      </c>
      <c r="CD7" s="38" t="s">
        <v>102</v>
      </c>
      <c r="CE7" s="38" t="s">
        <v>102</v>
      </c>
      <c r="CF7" s="38">
        <v>5043.04</v>
      </c>
      <c r="CG7" s="38" t="s">
        <v>102</v>
      </c>
      <c r="CH7" s="38" t="s">
        <v>102</v>
      </c>
      <c r="CI7" s="38" t="s">
        <v>102</v>
      </c>
      <c r="CJ7" s="38" t="s">
        <v>102</v>
      </c>
      <c r="CK7" s="38">
        <v>449.72</v>
      </c>
      <c r="CL7" s="38">
        <v>410.22</v>
      </c>
      <c r="CM7" s="38" t="s">
        <v>102</v>
      </c>
      <c r="CN7" s="38" t="s">
        <v>102</v>
      </c>
      <c r="CO7" s="38" t="s">
        <v>102</v>
      </c>
      <c r="CP7" s="38" t="s">
        <v>102</v>
      </c>
      <c r="CQ7" s="38">
        <v>27.59</v>
      </c>
      <c r="CR7" s="38" t="s">
        <v>102</v>
      </c>
      <c r="CS7" s="38" t="s">
        <v>102</v>
      </c>
      <c r="CT7" s="38" t="s">
        <v>102</v>
      </c>
      <c r="CU7" s="38" t="s">
        <v>102</v>
      </c>
      <c r="CV7" s="38">
        <v>30.19</v>
      </c>
      <c r="CW7" s="38">
        <v>32.979999999999997</v>
      </c>
      <c r="CX7" s="38" t="s">
        <v>102</v>
      </c>
      <c r="CY7" s="38" t="s">
        <v>102</v>
      </c>
      <c r="CZ7" s="38" t="s">
        <v>102</v>
      </c>
      <c r="DA7" s="38" t="s">
        <v>102</v>
      </c>
      <c r="DB7" s="38">
        <v>100</v>
      </c>
      <c r="DC7" s="38" t="s">
        <v>102</v>
      </c>
      <c r="DD7" s="38" t="s">
        <v>102</v>
      </c>
      <c r="DE7" s="38" t="s">
        <v>102</v>
      </c>
      <c r="DF7" s="38" t="s">
        <v>102</v>
      </c>
      <c r="DG7" s="38">
        <v>79.09</v>
      </c>
      <c r="DH7" s="38">
        <v>80.45</v>
      </c>
      <c r="DI7" s="38" t="s">
        <v>102</v>
      </c>
      <c r="DJ7" s="38" t="s">
        <v>102</v>
      </c>
      <c r="DK7" s="38" t="s">
        <v>102</v>
      </c>
      <c r="DL7" s="38" t="s">
        <v>102</v>
      </c>
      <c r="DM7" s="38">
        <v>3.54</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2022-01-20T23:42:43Z</cp:lastPrinted>
  <dcterms:created xsi:type="dcterms:W3CDTF">2021-12-03T07:35:58Z</dcterms:created>
  <dcterms:modified xsi:type="dcterms:W3CDTF">2022-01-20T23:42:44Z</dcterms:modified>
  <cp:category/>
</cp:coreProperties>
</file>