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16.217\Kyoyu\■03 教育指導班\■Ｒ3_学習評価事例集作成委員\■220114 事例集（最終版）\PDF版\"/>
    </mc:Choice>
  </mc:AlternateContent>
  <bookViews>
    <workbookView xWindow="0" yWindow="0" windowWidth="20490" windowHeight="7530" tabRatio="735" activeTab="6"/>
  </bookViews>
  <sheets>
    <sheet name="【必読】進め方" sheetId="11" r:id="rId1"/>
    <sheet name="入力①" sheetId="14" r:id="rId2"/>
    <sheet name="入力②" sheetId="3" r:id="rId3"/>
    <sheet name="入力③" sheetId="9" r:id="rId4"/>
    <sheet name="出力①指導事項確認表" sheetId="4" r:id="rId5"/>
    <sheet name="出力②題材目標" sheetId="6" r:id="rId6"/>
    <sheet name="出力③評価規準" sheetId="16" r:id="rId7"/>
    <sheet name="触らない" sheetId="1" r:id="rId8"/>
  </sheets>
  <externalReferences>
    <externalReference r:id="rId9"/>
  </externalReferences>
  <definedNames>
    <definedName name="_xlnm.Print_Area" localSheetId="0">【必読】進め方!$A$1:$C$33</definedName>
    <definedName name="_xlnm.Print_Area" localSheetId="5">出力②題材目標!$A$1:$G$317</definedName>
    <definedName name="_xlnm.Print_Area" localSheetId="1">入力①!$A$1:$AO$32</definedName>
    <definedName name="_xlnm.Print_Area" localSheetId="2">入力②!$A$1:$F$334</definedName>
    <definedName name="_xlnm.Print_Area" localSheetId="3">入力③!$A$1:$D$20</definedName>
    <definedName name="態度">[1]触らない!$Q$5:$Q$8</definedName>
    <definedName name="目標技能">[1]触らない!$O$5:$O$10</definedName>
    <definedName name="目標知識">[1]触らない!$N$5:$N$14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14" l="1"/>
  <c r="W27" i="14"/>
  <c r="W28" i="14"/>
  <c r="W29" i="14"/>
  <c r="W30" i="14"/>
  <c r="W31" i="14"/>
  <c r="W32" i="14"/>
  <c r="W25" i="14"/>
  <c r="W22" i="14"/>
  <c r="W7" i="14"/>
  <c r="W8" i="14"/>
  <c r="W9" i="14"/>
  <c r="W10" i="14"/>
  <c r="W11" i="14"/>
  <c r="W12" i="14"/>
  <c r="W13" i="14"/>
  <c r="W14" i="14"/>
  <c r="W15" i="14"/>
  <c r="W16" i="14"/>
  <c r="W17" i="14"/>
  <c r="W18" i="14"/>
  <c r="W19" i="14"/>
  <c r="W20" i="14"/>
  <c r="W21" i="14"/>
  <c r="W6" i="14"/>
  <c r="H2" i="14"/>
  <c r="E316" i="16"/>
  <c r="E306" i="16"/>
  <c r="E295" i="16"/>
  <c r="E285" i="16"/>
  <c r="E274" i="16"/>
  <c r="E264" i="16"/>
  <c r="E253" i="16"/>
  <c r="E243" i="16"/>
  <c r="E232" i="16"/>
  <c r="E222" i="16"/>
  <c r="E211" i="16"/>
  <c r="E201" i="16"/>
  <c r="E190" i="16"/>
  <c r="E180" i="16"/>
  <c r="E169" i="16"/>
  <c r="E159" i="16"/>
  <c r="E148" i="16"/>
  <c r="E138" i="16"/>
  <c r="E127" i="16"/>
  <c r="E117" i="16"/>
  <c r="E106" i="16"/>
  <c r="E96" i="16"/>
  <c r="E85" i="16"/>
  <c r="E75" i="16"/>
  <c r="E64" i="16"/>
  <c r="E54" i="16"/>
  <c r="E43" i="16"/>
  <c r="E33" i="16"/>
  <c r="E22" i="16"/>
  <c r="E12" i="16"/>
  <c r="E315" i="16"/>
  <c r="E314" i="16"/>
  <c r="E313" i="16"/>
  <c r="E305" i="16"/>
  <c r="E304" i="16"/>
  <c r="E303" i="16"/>
  <c r="E294" i="16"/>
  <c r="E293" i="16"/>
  <c r="E292" i="16"/>
  <c r="E284" i="16"/>
  <c r="E283" i="16"/>
  <c r="E282" i="16"/>
  <c r="E273" i="16"/>
  <c r="E272" i="16"/>
  <c r="E271" i="16"/>
  <c r="E263" i="16"/>
  <c r="E262" i="16"/>
  <c r="E261" i="16"/>
  <c r="E252" i="16"/>
  <c r="E251" i="16"/>
  <c r="E250" i="16"/>
  <c r="E242" i="16"/>
  <c r="E241" i="16"/>
  <c r="E240" i="16"/>
  <c r="E231" i="16"/>
  <c r="E230" i="16"/>
  <c r="E229" i="16"/>
  <c r="E221" i="16"/>
  <c r="E220" i="16"/>
  <c r="E219" i="16"/>
  <c r="E210" i="16"/>
  <c r="E209" i="16"/>
  <c r="E208" i="16"/>
  <c r="E200" i="16"/>
  <c r="E199" i="16"/>
  <c r="E198" i="16"/>
  <c r="E189" i="16"/>
  <c r="E188" i="16"/>
  <c r="E187" i="16"/>
  <c r="E179" i="16"/>
  <c r="E178" i="16"/>
  <c r="E177" i="16"/>
  <c r="E168" i="16"/>
  <c r="E167" i="16"/>
  <c r="E166" i="16"/>
  <c r="E158" i="16"/>
  <c r="E157" i="16"/>
  <c r="E156" i="16"/>
  <c r="E147" i="16"/>
  <c r="E146" i="16"/>
  <c r="E145" i="16"/>
  <c r="E137" i="16"/>
  <c r="E136" i="16"/>
  <c r="E135" i="16"/>
  <c r="E126" i="16"/>
  <c r="E125" i="16"/>
  <c r="E124" i="16"/>
  <c r="E116" i="16"/>
  <c r="E115" i="16"/>
  <c r="E114" i="16"/>
  <c r="E105" i="16"/>
  <c r="E104" i="16"/>
  <c r="E103" i="16"/>
  <c r="E95" i="16"/>
  <c r="E94" i="16"/>
  <c r="E93" i="16"/>
  <c r="E84" i="16"/>
  <c r="E83" i="16"/>
  <c r="E82" i="16"/>
  <c r="E74" i="16"/>
  <c r="E73" i="16"/>
  <c r="E72" i="16"/>
  <c r="E63" i="16"/>
  <c r="E62" i="16"/>
  <c r="E61" i="16"/>
  <c r="E53" i="16"/>
  <c r="E52" i="16"/>
  <c r="E51" i="16"/>
  <c r="E42" i="16"/>
  <c r="E41" i="16"/>
  <c r="E40" i="16"/>
  <c r="E32" i="16"/>
  <c r="E31" i="16"/>
  <c r="E30" i="16"/>
  <c r="E21" i="16"/>
  <c r="E20" i="16"/>
  <c r="E19" i="16"/>
  <c r="E11" i="16"/>
  <c r="E10" i="16"/>
  <c r="E9" i="16"/>
  <c r="E312" i="16"/>
  <c r="E311" i="16"/>
  <c r="E310" i="16"/>
  <c r="E302" i="16"/>
  <c r="E301" i="16"/>
  <c r="E300" i="16"/>
  <c r="E291" i="16"/>
  <c r="E290" i="16"/>
  <c r="E289" i="16"/>
  <c r="E281" i="16"/>
  <c r="E280" i="16"/>
  <c r="E279" i="16"/>
  <c r="E270" i="16"/>
  <c r="E269" i="16"/>
  <c r="E268" i="16"/>
  <c r="E260" i="16"/>
  <c r="E259" i="16"/>
  <c r="E258" i="16"/>
  <c r="E249" i="16"/>
  <c r="E248" i="16"/>
  <c r="E247" i="16"/>
  <c r="E239" i="16"/>
  <c r="E238" i="16"/>
  <c r="E237" i="16"/>
  <c r="E228" i="16"/>
  <c r="E227" i="16"/>
  <c r="E226" i="16"/>
  <c r="E218" i="16"/>
  <c r="E217" i="16"/>
  <c r="E216" i="16"/>
  <c r="E207" i="16"/>
  <c r="E206" i="16"/>
  <c r="E205" i="16"/>
  <c r="E197" i="16"/>
  <c r="E196" i="16"/>
  <c r="E195" i="16"/>
  <c r="E186" i="16"/>
  <c r="E185" i="16"/>
  <c r="E184" i="16"/>
  <c r="E176" i="16"/>
  <c r="E175" i="16"/>
  <c r="E174" i="16"/>
  <c r="E165" i="16"/>
  <c r="E164" i="16"/>
  <c r="E163" i="16"/>
  <c r="E155" i="16"/>
  <c r="E154" i="16"/>
  <c r="E153" i="16"/>
  <c r="E144" i="16"/>
  <c r="E143" i="16"/>
  <c r="E142" i="16"/>
  <c r="E134" i="16"/>
  <c r="E133" i="16"/>
  <c r="E132" i="16"/>
  <c r="E123" i="16"/>
  <c r="E122" i="16"/>
  <c r="E121" i="16"/>
  <c r="E113" i="16"/>
  <c r="E112" i="16"/>
  <c r="E111" i="16"/>
  <c r="E102" i="16"/>
  <c r="E101" i="16"/>
  <c r="E100" i="16"/>
  <c r="E92" i="16"/>
  <c r="E91" i="16"/>
  <c r="E90" i="16"/>
  <c r="E81" i="16"/>
  <c r="E80" i="16"/>
  <c r="E79" i="16"/>
  <c r="E71" i="16"/>
  <c r="E70" i="16"/>
  <c r="E69" i="16"/>
  <c r="E60" i="16"/>
  <c r="E59" i="16"/>
  <c r="E58" i="16"/>
  <c r="E50" i="16"/>
  <c r="E49" i="16"/>
  <c r="E48" i="16"/>
  <c r="E39" i="16"/>
  <c r="E38" i="16"/>
  <c r="E37" i="16"/>
  <c r="E29" i="16"/>
  <c r="E28" i="16"/>
  <c r="E27" i="16"/>
  <c r="E18" i="16"/>
  <c r="E17" i="16"/>
  <c r="E16" i="16"/>
  <c r="E8" i="16"/>
  <c r="E7" i="16"/>
  <c r="E6" i="16"/>
  <c r="E309" i="16"/>
  <c r="E308" i="16"/>
  <c r="E307" i="16"/>
  <c r="E299" i="16"/>
  <c r="E298" i="16"/>
  <c r="E297" i="16"/>
  <c r="E288" i="16"/>
  <c r="E287" i="16"/>
  <c r="E286" i="16"/>
  <c r="E278" i="16"/>
  <c r="E277" i="16"/>
  <c r="E276" i="16"/>
  <c r="E267" i="16"/>
  <c r="E266" i="16"/>
  <c r="E265" i="16"/>
  <c r="E257" i="16"/>
  <c r="E256" i="16"/>
  <c r="E255" i="16"/>
  <c r="E246" i="16"/>
  <c r="E245" i="16"/>
  <c r="E244" i="16"/>
  <c r="E236" i="16"/>
  <c r="E235" i="16"/>
  <c r="E234" i="16"/>
  <c r="E225" i="16"/>
  <c r="E224" i="16"/>
  <c r="E223" i="16"/>
  <c r="E215" i="16"/>
  <c r="E214" i="16"/>
  <c r="E213" i="16"/>
  <c r="E204" i="16"/>
  <c r="E203" i="16"/>
  <c r="E202" i="16"/>
  <c r="E194" i="16"/>
  <c r="E193" i="16"/>
  <c r="E192" i="16"/>
  <c r="E183" i="16"/>
  <c r="E182" i="16"/>
  <c r="E181" i="16"/>
  <c r="E173" i="16"/>
  <c r="E172" i="16"/>
  <c r="E171" i="16"/>
  <c r="E162" i="16"/>
  <c r="E161" i="16"/>
  <c r="E160" i="16"/>
  <c r="E152" i="16"/>
  <c r="E151" i="16"/>
  <c r="E150" i="16"/>
  <c r="E141" i="16"/>
  <c r="E140" i="16"/>
  <c r="E139" i="16"/>
  <c r="E131" i="16"/>
  <c r="E130" i="16"/>
  <c r="E129" i="16"/>
  <c r="E120" i="16"/>
  <c r="E119" i="16"/>
  <c r="E118" i="16"/>
  <c r="E110" i="16"/>
  <c r="E109" i="16"/>
  <c r="E108" i="16"/>
  <c r="E99" i="16"/>
  <c r="E98" i="16"/>
  <c r="E97" i="16"/>
  <c r="E89" i="16"/>
  <c r="E88" i="16"/>
  <c r="E87" i="16"/>
  <c r="E78" i="16"/>
  <c r="E77" i="16"/>
  <c r="E76" i="16"/>
  <c r="E68" i="16"/>
  <c r="E67" i="16"/>
  <c r="E66" i="16"/>
  <c r="E57" i="16"/>
  <c r="E56" i="16"/>
  <c r="E55" i="16"/>
  <c r="E47" i="16"/>
  <c r="E46" i="16"/>
  <c r="E45" i="16"/>
  <c r="E36" i="16"/>
  <c r="E35" i="16"/>
  <c r="E34" i="16"/>
  <c r="E26" i="16"/>
  <c r="E25" i="16"/>
  <c r="E24" i="16"/>
  <c r="E15" i="16"/>
  <c r="E14" i="16"/>
  <c r="E13" i="16"/>
  <c r="E5" i="16"/>
  <c r="E4" i="16"/>
  <c r="E3" i="16"/>
  <c r="B307" i="16"/>
  <c r="B297" i="16"/>
  <c r="G296" i="16"/>
  <c r="D296" i="16"/>
  <c r="B286" i="16"/>
  <c r="B276" i="16"/>
  <c r="G275" i="16"/>
  <c r="D275" i="16"/>
  <c r="B265" i="16"/>
  <c r="B255" i="16"/>
  <c r="G254" i="16"/>
  <c r="D254" i="16"/>
  <c r="B244" i="16"/>
  <c r="B234" i="16"/>
  <c r="G233" i="16"/>
  <c r="D233" i="16"/>
  <c r="B223" i="16"/>
  <c r="B213" i="16"/>
  <c r="G212" i="16"/>
  <c r="D212" i="16"/>
  <c r="B202" i="16"/>
  <c r="B192" i="16"/>
  <c r="G191" i="16"/>
  <c r="D191" i="16"/>
  <c r="B181" i="16"/>
  <c r="B171" i="16"/>
  <c r="G170" i="16"/>
  <c r="D170" i="16"/>
  <c r="B160" i="16"/>
  <c r="B150" i="16"/>
  <c r="G149" i="16"/>
  <c r="D149" i="16"/>
  <c r="B139" i="16"/>
  <c r="B129" i="16"/>
  <c r="G128" i="16"/>
  <c r="D128" i="16"/>
  <c r="B118" i="16"/>
  <c r="B108" i="16"/>
  <c r="G107" i="16"/>
  <c r="D107" i="16"/>
  <c r="B97" i="16"/>
  <c r="B87" i="16"/>
  <c r="G86" i="16"/>
  <c r="D86" i="16"/>
  <c r="B76" i="16"/>
  <c r="B66" i="16"/>
  <c r="G65" i="16"/>
  <c r="D65" i="16"/>
  <c r="B55" i="16"/>
  <c r="B45" i="16"/>
  <c r="G44" i="16"/>
  <c r="D44" i="16"/>
  <c r="B34" i="16"/>
  <c r="B24" i="16"/>
  <c r="G23" i="16"/>
  <c r="D23" i="16"/>
  <c r="B13" i="16"/>
  <c r="B3" i="16"/>
  <c r="G2" i="16"/>
  <c r="D2" i="16"/>
  <c r="E309" i="6"/>
  <c r="E308" i="6"/>
  <c r="E307" i="6"/>
  <c r="E299" i="6"/>
  <c r="E298" i="6"/>
  <c r="E297" i="6"/>
  <c r="E288" i="6"/>
  <c r="E287" i="6"/>
  <c r="E286" i="6"/>
  <c r="E278" i="6"/>
  <c r="E277" i="6"/>
  <c r="E276" i="6"/>
  <c r="E267" i="6"/>
  <c r="E266" i="6"/>
  <c r="E265" i="6"/>
  <c r="E257" i="6"/>
  <c r="E256" i="6"/>
  <c r="E255" i="6"/>
  <c r="E246" i="6"/>
  <c r="E245" i="6"/>
  <c r="E244" i="6"/>
  <c r="E236" i="6"/>
  <c r="E235" i="6"/>
  <c r="E234" i="6"/>
  <c r="E225" i="6"/>
  <c r="E224" i="6"/>
  <c r="E223" i="6"/>
  <c r="E215" i="6"/>
  <c r="E214" i="6"/>
  <c r="E213" i="6"/>
  <c r="E204" i="6"/>
  <c r="E203" i="6"/>
  <c r="E202" i="6"/>
  <c r="E194" i="6"/>
  <c r="E193" i="6"/>
  <c r="E192" i="6"/>
  <c r="E183" i="6"/>
  <c r="E182" i="6"/>
  <c r="E181" i="6"/>
  <c r="E173" i="6"/>
  <c r="E172" i="6"/>
  <c r="E171" i="6"/>
  <c r="E162" i="6"/>
  <c r="E161" i="6"/>
  <c r="E160" i="6"/>
  <c r="E152" i="6"/>
  <c r="E151" i="6"/>
  <c r="E150" i="6"/>
  <c r="E141" i="6"/>
  <c r="E140" i="6"/>
  <c r="E139" i="6"/>
  <c r="E131" i="6"/>
  <c r="E130" i="6"/>
  <c r="E129" i="6"/>
  <c r="E120" i="6"/>
  <c r="E119" i="6"/>
  <c r="E118" i="6"/>
  <c r="E110" i="6"/>
  <c r="E109" i="6"/>
  <c r="E108" i="6"/>
  <c r="E99" i="6"/>
  <c r="E98" i="6"/>
  <c r="E97" i="6"/>
  <c r="E89" i="6"/>
  <c r="E88" i="6"/>
  <c r="E87" i="6"/>
  <c r="E78" i="6"/>
  <c r="E77" i="6"/>
  <c r="E76" i="6"/>
  <c r="E68" i="6"/>
  <c r="E67" i="6"/>
  <c r="E66" i="6"/>
  <c r="E57" i="6"/>
  <c r="E56" i="6"/>
  <c r="E55" i="6"/>
  <c r="E47" i="6"/>
  <c r="E46" i="6"/>
  <c r="E45" i="6"/>
  <c r="E36" i="6"/>
  <c r="E35" i="6"/>
  <c r="E34" i="6"/>
  <c r="E26" i="6"/>
  <c r="E25" i="6"/>
  <c r="E24" i="6"/>
  <c r="E15" i="6"/>
  <c r="E14" i="6"/>
  <c r="E13" i="6"/>
  <c r="E5" i="6"/>
  <c r="E4" i="6"/>
  <c r="E3" i="6"/>
  <c r="E315" i="6"/>
  <c r="E314" i="6"/>
  <c r="E313" i="6"/>
  <c r="E305" i="6"/>
  <c r="E304" i="6"/>
  <c r="E303" i="6"/>
  <c r="E294" i="6"/>
  <c r="E293" i="6"/>
  <c r="E292" i="6"/>
  <c r="E284" i="6"/>
  <c r="E283" i="6"/>
  <c r="E282" i="6"/>
  <c r="E273" i="6"/>
  <c r="E272" i="6"/>
  <c r="E271" i="6"/>
  <c r="E263" i="6"/>
  <c r="E262" i="6"/>
  <c r="E261" i="6"/>
  <c r="E252" i="6"/>
  <c r="E251" i="6"/>
  <c r="E250" i="6"/>
  <c r="E242" i="6"/>
  <c r="E241" i="6"/>
  <c r="E240" i="6"/>
  <c r="E231" i="6"/>
  <c r="E230" i="6"/>
  <c r="E229" i="6"/>
  <c r="E221" i="6"/>
  <c r="E220" i="6"/>
  <c r="E219" i="6"/>
  <c r="E210" i="6"/>
  <c r="E209" i="6"/>
  <c r="E208" i="6"/>
  <c r="E200" i="6"/>
  <c r="E199" i="6"/>
  <c r="E198" i="6"/>
  <c r="E189" i="6"/>
  <c r="E188" i="6"/>
  <c r="E187" i="6"/>
  <c r="E179" i="6"/>
  <c r="E178" i="6"/>
  <c r="E177" i="6"/>
  <c r="E168" i="6"/>
  <c r="E167" i="6"/>
  <c r="E166" i="6"/>
  <c r="E158" i="6"/>
  <c r="E157" i="6"/>
  <c r="E156" i="6"/>
  <c r="E147" i="6"/>
  <c r="E146" i="6"/>
  <c r="E145" i="6"/>
  <c r="E137" i="6"/>
  <c r="E136" i="6"/>
  <c r="E135" i="6"/>
  <c r="E126" i="6"/>
  <c r="E125" i="6"/>
  <c r="E124" i="6"/>
  <c r="E116" i="6"/>
  <c r="E115" i="6"/>
  <c r="E114" i="6"/>
  <c r="E105" i="6"/>
  <c r="E104" i="6"/>
  <c r="E103" i="6"/>
  <c r="E95" i="6"/>
  <c r="E94" i="6"/>
  <c r="E93" i="6"/>
  <c r="E84" i="6"/>
  <c r="E83" i="6"/>
  <c r="E82" i="6"/>
  <c r="E74" i="6"/>
  <c r="E73" i="6"/>
  <c r="E72" i="6"/>
  <c r="E63" i="6"/>
  <c r="E62" i="6"/>
  <c r="E61" i="6"/>
  <c r="E53" i="6"/>
  <c r="E52" i="6"/>
  <c r="E51" i="6"/>
  <c r="E42" i="6"/>
  <c r="E41" i="6"/>
  <c r="E40" i="6"/>
  <c r="E32" i="6"/>
  <c r="E31" i="6"/>
  <c r="E30" i="6"/>
  <c r="E21" i="6"/>
  <c r="E20" i="6"/>
  <c r="E19" i="6"/>
  <c r="E11" i="6"/>
  <c r="E10" i="6"/>
  <c r="E9" i="6"/>
  <c r="G275" i="6"/>
  <c r="G296" i="6"/>
  <c r="D296" i="6"/>
  <c r="E295" i="6"/>
  <c r="E291" i="6"/>
  <c r="E290" i="6"/>
  <c r="E289" i="6"/>
  <c r="E285" i="6"/>
  <c r="E281" i="6"/>
  <c r="E280" i="6"/>
  <c r="E279" i="6"/>
  <c r="D275" i="6"/>
  <c r="E274" i="6"/>
  <c r="E270" i="6"/>
  <c r="E269" i="6"/>
  <c r="E268" i="6"/>
  <c r="E264" i="6"/>
  <c r="E260" i="6"/>
  <c r="E259" i="6"/>
  <c r="E258" i="6"/>
  <c r="E316" i="6"/>
  <c r="E312" i="6"/>
  <c r="E311" i="6"/>
  <c r="E310" i="6"/>
  <c r="E306" i="6"/>
  <c r="E302" i="6"/>
  <c r="E301" i="6"/>
  <c r="E300" i="6"/>
  <c r="G254" i="6"/>
  <c r="D254" i="6"/>
  <c r="E253" i="6"/>
  <c r="E249" i="6"/>
  <c r="E248" i="6"/>
  <c r="E247" i="6"/>
  <c r="E243" i="6"/>
  <c r="E239" i="6"/>
  <c r="E238" i="6"/>
  <c r="E237" i="6"/>
  <c r="G233" i="6"/>
  <c r="D233" i="6"/>
  <c r="E232" i="6"/>
  <c r="E228" i="6"/>
  <c r="E227" i="6"/>
  <c r="E226" i="6"/>
  <c r="E222" i="6"/>
  <c r="E218" i="6"/>
  <c r="E217" i="6"/>
  <c r="E216" i="6"/>
  <c r="G212" i="6"/>
  <c r="D212" i="6"/>
  <c r="B213" i="6"/>
  <c r="B223" i="6"/>
  <c r="B234" i="6"/>
  <c r="B244" i="6"/>
  <c r="B255" i="6"/>
  <c r="B265" i="6"/>
  <c r="B276" i="6"/>
  <c r="B286" i="6"/>
  <c r="B297" i="6"/>
  <c r="B307" i="6"/>
  <c r="F34" i="4"/>
  <c r="F14" i="4"/>
  <c r="F15" i="4"/>
  <c r="F16" i="4"/>
  <c r="F17" i="4"/>
  <c r="F18" i="4"/>
  <c r="F19" i="4"/>
  <c r="F20" i="4"/>
  <c r="F21" i="4"/>
  <c r="F22" i="4"/>
  <c r="F23" i="4"/>
  <c r="F24" i="4"/>
  <c r="F25" i="4"/>
  <c r="F26" i="4"/>
  <c r="F27" i="4"/>
  <c r="F28" i="4"/>
  <c r="F29" i="4"/>
  <c r="F30" i="4"/>
  <c r="F31" i="4"/>
  <c r="F32" i="4"/>
  <c r="F33"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B244" i="4"/>
  <c r="C244" i="4"/>
  <c r="D246" i="4"/>
  <c r="D255" i="4"/>
  <c r="B264" i="4"/>
  <c r="C264" i="4"/>
  <c r="D266" i="4"/>
  <c r="D275" i="4"/>
  <c r="B284" i="4"/>
  <c r="C284" i="4"/>
  <c r="D286" i="4"/>
  <c r="D295" i="4"/>
  <c r="B204" i="4"/>
  <c r="C204" i="4"/>
  <c r="D206" i="4"/>
  <c r="D215" i="4"/>
  <c r="B224" i="4"/>
  <c r="C224" i="4"/>
  <c r="D226" i="4"/>
  <c r="D235" i="4"/>
  <c r="J3" i="14"/>
  <c r="V5" i="14"/>
  <c r="AN7" i="14"/>
  <c r="AN8" i="14"/>
  <c r="AN9" i="14"/>
  <c r="AN10" i="14"/>
  <c r="AJ7" i="14"/>
  <c r="AK7" i="14"/>
  <c r="AL7" i="14"/>
  <c r="AM7" i="14"/>
  <c r="AJ8" i="14"/>
  <c r="AK8" i="14"/>
  <c r="AL8" i="14"/>
  <c r="AM8" i="14"/>
  <c r="AJ9" i="14"/>
  <c r="AK9" i="14"/>
  <c r="AL9" i="14"/>
  <c r="AM9" i="14"/>
  <c r="AJ10" i="14"/>
  <c r="AS9" i="14"/>
  <c r="AT9" i="14"/>
  <c r="AC10" i="14" s="1"/>
  <c r="AU9" i="14"/>
  <c r="AV9" i="14"/>
  <c r="AE10" i="14" s="1"/>
  <c r="AW9" i="14"/>
  <c r="AX9" i="14"/>
  <c r="AG10" i="14" s="1"/>
  <c r="AY9" i="14"/>
  <c r="AH10" i="14" s="1"/>
  <c r="AZ9" i="14"/>
  <c r="AI10" i="14" s="1"/>
  <c r="BA9" i="14"/>
  <c r="BB9" i="14"/>
  <c r="AK10" i="14" s="1"/>
  <c r="BC9" i="14"/>
  <c r="AL10" i="14" s="1"/>
  <c r="BD9" i="14"/>
  <c r="AM10" i="14" s="1"/>
  <c r="BE9" i="14"/>
  <c r="AS8" i="14"/>
  <c r="AT8" i="14"/>
  <c r="AC9" i="14" s="1"/>
  <c r="AU8" i="14"/>
  <c r="AD9" i="14" s="1"/>
  <c r="AV8" i="14"/>
  <c r="AW8" i="14"/>
  <c r="AF9" i="14" s="1"/>
  <c r="AX8" i="14"/>
  <c r="AG9" i="14" s="1"/>
  <c r="AY8" i="14"/>
  <c r="AZ8" i="14"/>
  <c r="BA8" i="14"/>
  <c r="BB8" i="14"/>
  <c r="BC8" i="14"/>
  <c r="BD8" i="14"/>
  <c r="BE8" i="14"/>
  <c r="AS7" i="14"/>
  <c r="AB8" i="14" s="1"/>
  <c r="AT7" i="14"/>
  <c r="AU7" i="14"/>
  <c r="AV7" i="14"/>
  <c r="AW7" i="14"/>
  <c r="AX7" i="14"/>
  <c r="AG8" i="14" s="1"/>
  <c r="AY7" i="14"/>
  <c r="AZ7" i="14"/>
  <c r="AI8" i="14" s="1"/>
  <c r="BA7" i="14"/>
  <c r="BB7" i="14"/>
  <c r="BC7" i="14"/>
  <c r="BD7" i="14"/>
  <c r="BE7" i="14"/>
  <c r="AT6" i="14"/>
  <c r="AC7" i="14" s="1"/>
  <c r="AU6" i="14"/>
  <c r="AD7" i="14" s="1"/>
  <c r="AV6" i="14"/>
  <c r="AE7" i="14" s="1"/>
  <c r="AW6" i="14"/>
  <c r="AF7" i="14" s="1"/>
  <c r="AX6" i="14"/>
  <c r="AY6" i="14"/>
  <c r="AH7" i="14" s="1"/>
  <c r="AZ6" i="14"/>
  <c r="BA6" i="14"/>
  <c r="BB6" i="14"/>
  <c r="BC6" i="14"/>
  <c r="BD6" i="14"/>
  <c r="BE6" i="14"/>
  <c r="AR9" i="14"/>
  <c r="AA10" i="14" s="1"/>
  <c r="AB10" i="14"/>
  <c r="AF10" i="14"/>
  <c r="AQ9" i="14"/>
  <c r="Z10" i="14" s="1"/>
  <c r="D14" i="4"/>
  <c r="F13" i="4"/>
  <c r="F12" i="4"/>
  <c r="F11" i="4"/>
  <c r="F10" i="4"/>
  <c r="F9" i="4"/>
  <c r="F8" i="4"/>
  <c r="F7" i="4"/>
  <c r="F6" i="4"/>
  <c r="F5" i="4"/>
  <c r="D5" i="4"/>
  <c r="F4" i="4"/>
  <c r="F3" i="4"/>
  <c r="C3" i="4"/>
  <c r="B3" i="4"/>
  <c r="D9" i="9"/>
  <c r="D10" i="9"/>
  <c r="D11" i="9"/>
  <c r="D12" i="9"/>
  <c r="D7" i="9"/>
  <c r="E102" i="6"/>
  <c r="E101" i="6"/>
  <c r="E211" i="6"/>
  <c r="E207" i="6"/>
  <c r="E206" i="6"/>
  <c r="E205" i="6"/>
  <c r="E201" i="6"/>
  <c r="E197" i="6"/>
  <c r="E196" i="6"/>
  <c r="E195" i="6"/>
  <c r="G191" i="6"/>
  <c r="D191" i="6"/>
  <c r="E190" i="6"/>
  <c r="E186" i="6"/>
  <c r="E185" i="6"/>
  <c r="E184" i="6"/>
  <c r="E180" i="6"/>
  <c r="E176" i="6"/>
  <c r="E175" i="6"/>
  <c r="E174" i="6"/>
  <c r="G170" i="6"/>
  <c r="D170" i="6"/>
  <c r="E169" i="6"/>
  <c r="E165" i="6"/>
  <c r="E164" i="6"/>
  <c r="E163" i="6"/>
  <c r="E159" i="6"/>
  <c r="E155" i="6"/>
  <c r="E154" i="6"/>
  <c r="E153" i="6"/>
  <c r="G149" i="6"/>
  <c r="D149" i="6"/>
  <c r="E148" i="6"/>
  <c r="E144" i="6"/>
  <c r="E143" i="6"/>
  <c r="E142" i="6"/>
  <c r="E138" i="6"/>
  <c r="E134" i="6"/>
  <c r="E133" i="6"/>
  <c r="E132" i="6"/>
  <c r="G128" i="6"/>
  <c r="D128" i="6"/>
  <c r="E127" i="6"/>
  <c r="E123" i="6"/>
  <c r="E122" i="6"/>
  <c r="E121" i="6"/>
  <c r="E117" i="6"/>
  <c r="E113" i="6"/>
  <c r="E112" i="6"/>
  <c r="E111" i="6"/>
  <c r="G107" i="6"/>
  <c r="D107" i="6"/>
  <c r="E106" i="6"/>
  <c r="E100" i="6"/>
  <c r="E96" i="6"/>
  <c r="E92" i="6"/>
  <c r="E91" i="6"/>
  <c r="E90" i="6"/>
  <c r="G86" i="6"/>
  <c r="D86" i="6"/>
  <c r="E85" i="6"/>
  <c r="E81" i="6"/>
  <c r="E80" i="6"/>
  <c r="E79" i="6"/>
  <c r="E75" i="6"/>
  <c r="E71" i="6"/>
  <c r="E70" i="6"/>
  <c r="E69" i="6"/>
  <c r="D65" i="6"/>
  <c r="G65" i="6"/>
  <c r="E64" i="6"/>
  <c r="E60" i="6"/>
  <c r="E59" i="6"/>
  <c r="E58" i="6"/>
  <c r="E54" i="6"/>
  <c r="E50" i="6"/>
  <c r="E49" i="6"/>
  <c r="E48" i="6"/>
  <c r="G44" i="6"/>
  <c r="D44" i="6"/>
  <c r="E43" i="6"/>
  <c r="E39" i="6"/>
  <c r="E38" i="6"/>
  <c r="E37" i="6"/>
  <c r="E33" i="6"/>
  <c r="E29" i="6"/>
  <c r="E28" i="6"/>
  <c r="E27" i="6"/>
  <c r="G23" i="6"/>
  <c r="D23" i="6"/>
  <c r="B24" i="6"/>
  <c r="B34" i="6"/>
  <c r="B45" i="6"/>
  <c r="B55" i="6"/>
  <c r="B66" i="6"/>
  <c r="B76" i="6"/>
  <c r="B87" i="6"/>
  <c r="B97" i="6"/>
  <c r="B108" i="6"/>
  <c r="B118" i="6"/>
  <c r="B129" i="6"/>
  <c r="B139" i="6"/>
  <c r="B150" i="6"/>
  <c r="B160" i="6"/>
  <c r="B171" i="6"/>
  <c r="B181" i="6"/>
  <c r="B192" i="6"/>
  <c r="B202" i="6"/>
  <c r="B13" i="6"/>
  <c r="E16" i="6"/>
  <c r="E17" i="6"/>
  <c r="E18" i="6"/>
  <c r="E22" i="6"/>
  <c r="B3" i="6"/>
  <c r="E8" i="6"/>
  <c r="E7" i="6"/>
  <c r="E6" i="6"/>
  <c r="D195" i="4"/>
  <c r="D186" i="4"/>
  <c r="C184" i="4"/>
  <c r="B184" i="4"/>
  <c r="D175" i="4"/>
  <c r="D166" i="4"/>
  <c r="C164" i="4"/>
  <c r="B164" i="4"/>
  <c r="D155" i="4"/>
  <c r="D146" i="4"/>
  <c r="C144" i="4"/>
  <c r="B144" i="4"/>
  <c r="D135" i="4"/>
  <c r="D126" i="4"/>
  <c r="C124" i="4"/>
  <c r="B124" i="4"/>
  <c r="D115" i="4"/>
  <c r="D106" i="4"/>
  <c r="C104" i="4"/>
  <c r="B104" i="4"/>
  <c r="D95" i="4"/>
  <c r="D86" i="4"/>
  <c r="C84" i="4"/>
  <c r="B84" i="4"/>
  <c r="D75" i="4"/>
  <c r="D66" i="4"/>
  <c r="C64" i="4"/>
  <c r="B64" i="4"/>
  <c r="D55" i="4"/>
  <c r="D46" i="4"/>
  <c r="C44" i="4"/>
  <c r="B44" i="4"/>
  <c r="D35" i="4"/>
  <c r="D25" i="4"/>
  <c r="C23" i="4"/>
  <c r="B23" i="4"/>
  <c r="AR8" i="14"/>
  <c r="AA9" i="14" s="1"/>
  <c r="AB9" i="14"/>
  <c r="AH9" i="14"/>
  <c r="AQ8" i="14"/>
  <c r="AQ7" i="14"/>
  <c r="Z8" i="14" s="1"/>
  <c r="AR7" i="14"/>
  <c r="AA8" i="14" s="1"/>
  <c r="AC8" i="14"/>
  <c r="AF8" i="14"/>
  <c r="AH8" i="14"/>
  <c r="AR6" i="14"/>
  <c r="AA7" i="14" s="1"/>
  <c r="AS6" i="14"/>
  <c r="AB7" i="14" s="1"/>
  <c r="AG7" i="14"/>
  <c r="AI7" i="14"/>
  <c r="AQ6" i="14"/>
  <c r="Z7" i="14" s="1"/>
  <c r="AD10" i="14"/>
  <c r="AE9" i="14"/>
  <c r="AD8" i="14"/>
  <c r="AE8" i="14"/>
  <c r="AI9" i="14"/>
  <c r="V32" i="14"/>
  <c r="V31" i="14"/>
  <c r="V30" i="14"/>
  <c r="V29" i="14"/>
  <c r="V28" i="14"/>
  <c r="V27" i="14"/>
  <c r="V26" i="14"/>
  <c r="V25" i="14"/>
  <c r="V22" i="14"/>
  <c r="V21" i="14"/>
  <c r="V20" i="14"/>
  <c r="V19" i="14"/>
  <c r="V18" i="14"/>
  <c r="V17" i="14"/>
  <c r="V16" i="14"/>
  <c r="V15" i="14"/>
  <c r="V14" i="14"/>
  <c r="V13" i="14"/>
  <c r="V12" i="14"/>
  <c r="V11" i="14"/>
  <c r="V10" i="14"/>
  <c r="V9" i="14"/>
  <c r="V8" i="14"/>
  <c r="V7" i="14"/>
  <c r="V6" i="14"/>
  <c r="D2" i="6"/>
  <c r="D6" i="9"/>
  <c r="D13" i="9"/>
  <c r="D8" i="9"/>
  <c r="D17" i="9"/>
  <c r="G2" i="6"/>
  <c r="E12" i="6"/>
  <c r="AK5" i="14" l="1"/>
  <c r="W5" i="14"/>
  <c r="Z9" i="14"/>
</calcChain>
</file>

<file path=xl/comments1.xml><?xml version="1.0" encoding="utf-8"?>
<comments xmlns="http://schemas.openxmlformats.org/spreadsheetml/2006/main">
  <authors>
    <author>上遠野 裕子</author>
  </authors>
  <commentList>
    <comment ref="G6" authorId="0" shapeId="0">
      <text>
        <r>
          <rPr>
            <b/>
            <sz val="9"/>
            <color indexed="81"/>
            <rFont val="MS P ゴシック"/>
            <family val="3"/>
            <charset val="128"/>
          </rPr>
          <t>取り扱う題材のセルに，半角数字「1」を入力してください。</t>
        </r>
      </text>
    </comment>
  </commentList>
</comments>
</file>

<file path=xl/sharedStrings.xml><?xml version="1.0" encoding="utf-8"?>
<sst xmlns="http://schemas.openxmlformats.org/spreadsheetml/2006/main" count="962" uniqueCount="281">
  <si>
    <t>領域</t>
    <rPh sb="0" eb="2">
      <t>リョウイキ</t>
    </rPh>
    <phoneticPr fontId="2"/>
  </si>
  <si>
    <t>知識</t>
    <rPh sb="0" eb="2">
      <t>チシキ</t>
    </rPh>
    <phoneticPr fontId="2"/>
  </si>
  <si>
    <t>技能</t>
    <rPh sb="0" eb="2">
      <t>ギノウ</t>
    </rPh>
    <phoneticPr fontId="2"/>
  </si>
  <si>
    <t>思判表</t>
    <rPh sb="0" eb="3">
      <t>シハンヒョウ</t>
    </rPh>
    <phoneticPr fontId="2"/>
  </si>
  <si>
    <t>学びに</t>
    <rPh sb="0" eb="1">
      <t>マナ</t>
    </rPh>
    <phoneticPr fontId="2"/>
  </si>
  <si>
    <t>A(1)イ(ｱ)</t>
    <phoneticPr fontId="2"/>
  </si>
  <si>
    <t>A(1)</t>
  </si>
  <si>
    <t>A(1)イ(ｲ)</t>
    <phoneticPr fontId="2"/>
  </si>
  <si>
    <t>A(2)</t>
  </si>
  <si>
    <t>A(2)イ(ｱ)</t>
    <phoneticPr fontId="2"/>
  </si>
  <si>
    <t>A(3)</t>
  </si>
  <si>
    <t>B(1)鑑賞</t>
    <rPh sb="4" eb="6">
      <t>カンショウ</t>
    </rPh>
    <phoneticPr fontId="2"/>
  </si>
  <si>
    <t>A(2)イ(ｲ)</t>
    <phoneticPr fontId="2"/>
  </si>
  <si>
    <t>B(1)</t>
  </si>
  <si>
    <t>B(1)ア(ｱ)</t>
  </si>
  <si>
    <t>B(1)ア(ｲ)</t>
  </si>
  <si>
    <t>１</t>
    <phoneticPr fontId="2"/>
  </si>
  <si>
    <t>２</t>
    <phoneticPr fontId="2"/>
  </si>
  <si>
    <t>３</t>
    <phoneticPr fontId="2"/>
  </si>
  <si>
    <t>６</t>
  </si>
  <si>
    <t>７</t>
  </si>
  <si>
    <t>Ａ　表現</t>
    <rPh sb="2" eb="4">
      <t>ヒョウゲン</t>
    </rPh>
    <phoneticPr fontId="2"/>
  </si>
  <si>
    <t>ア</t>
    <phoneticPr fontId="2"/>
  </si>
  <si>
    <t>(ｱ)</t>
    <phoneticPr fontId="2"/>
  </si>
  <si>
    <t>(ｲ)</t>
    <phoneticPr fontId="2"/>
  </si>
  <si>
    <t>イ</t>
    <phoneticPr fontId="2"/>
  </si>
  <si>
    <t>Ｂ　鑑賞</t>
    <rPh sb="2" eb="4">
      <t>カンショウ</t>
    </rPh>
    <phoneticPr fontId="2"/>
  </si>
  <si>
    <t>（１）鑑賞</t>
    <rPh sb="3" eb="5">
      <t>カンショウ</t>
    </rPh>
    <phoneticPr fontId="2"/>
  </si>
  <si>
    <t>No</t>
    <phoneticPr fontId="2"/>
  </si>
  <si>
    <t>時数</t>
    <rPh sb="0" eb="2">
      <t>ジスウ</t>
    </rPh>
    <phoneticPr fontId="2"/>
  </si>
  <si>
    <t>領　域</t>
    <rPh sb="0" eb="1">
      <t>リョウ</t>
    </rPh>
    <rPh sb="2" eb="3">
      <t>イキ</t>
    </rPh>
    <phoneticPr fontId="2"/>
  </si>
  <si>
    <t>観点別</t>
    <rPh sb="0" eb="3">
      <t>カンテンベツ</t>
    </rPh>
    <phoneticPr fontId="2"/>
  </si>
  <si>
    <t>思判表</t>
    <rPh sb="0" eb="1">
      <t>シ</t>
    </rPh>
    <rPh sb="1" eb="2">
      <t>バン</t>
    </rPh>
    <rPh sb="2" eb="3">
      <t>ヒョウ</t>
    </rPh>
    <phoneticPr fontId="2"/>
  </si>
  <si>
    <r>
      <t>時数</t>
    </r>
    <r>
      <rPr>
        <b/>
        <sz val="10"/>
        <color rgb="FFFF0000"/>
        <rFont val="ＭＳ ゴシック"/>
        <family val="3"/>
        <charset val="128"/>
      </rPr>
      <t>（半角数字）</t>
    </r>
    <rPh sb="0" eb="2">
      <t>ジスウ</t>
    </rPh>
    <rPh sb="3" eb="5">
      <t>ハンカク</t>
    </rPh>
    <rPh sb="5" eb="7">
      <t>スウジ</t>
    </rPh>
    <phoneticPr fontId="2"/>
  </si>
  <si>
    <t>指導事項</t>
    <rPh sb="0" eb="4">
      <t>シドウジコウ</t>
    </rPh>
    <phoneticPr fontId="2"/>
  </si>
  <si>
    <t>指導事項確認表</t>
    <rPh sb="0" eb="2">
      <t>シドウ</t>
    </rPh>
    <rPh sb="2" eb="4">
      <t>ジコウ</t>
    </rPh>
    <rPh sb="4" eb="7">
      <t>カクニンヒョウ</t>
    </rPh>
    <phoneticPr fontId="2"/>
  </si>
  <si>
    <t>No.</t>
    <phoneticPr fontId="2"/>
  </si>
  <si>
    <t>思･判･表</t>
    <rPh sb="0" eb="1">
      <t>シ</t>
    </rPh>
    <rPh sb="2" eb="3">
      <t>バン</t>
    </rPh>
    <rPh sb="4" eb="5">
      <t>ヒョウ</t>
    </rPh>
    <phoneticPr fontId="2"/>
  </si>
  <si>
    <t>学びに向かう力・人間性等</t>
    <rPh sb="0" eb="1">
      <t>マナ</t>
    </rPh>
    <rPh sb="3" eb="4">
      <t>ム</t>
    </rPh>
    <rPh sb="6" eb="7">
      <t>チカラ</t>
    </rPh>
    <rPh sb="8" eb="11">
      <t>ニンゲンセイ</t>
    </rPh>
    <rPh sb="11" eb="12">
      <t>トウ</t>
    </rPh>
    <phoneticPr fontId="2"/>
  </si>
  <si>
    <t>知　識</t>
    <rPh sb="0" eb="1">
      <t>チ</t>
    </rPh>
    <rPh sb="2" eb="3">
      <t>シキ</t>
    </rPh>
    <phoneticPr fontId="2"/>
  </si>
  <si>
    <t>技　能</t>
    <rPh sb="0" eb="1">
      <t>ワザ</t>
    </rPh>
    <rPh sb="2" eb="3">
      <t>ノウ</t>
    </rPh>
    <phoneticPr fontId="2"/>
  </si>
  <si>
    <t>評価規準編</t>
    <rPh sb="0" eb="2">
      <t>ヒョウカ</t>
    </rPh>
    <rPh sb="2" eb="4">
      <t>キジュン</t>
    </rPh>
    <rPh sb="4" eb="5">
      <t>ヘン</t>
    </rPh>
    <phoneticPr fontId="2"/>
  </si>
  <si>
    <t>主体的に</t>
    <rPh sb="0" eb="3">
      <t>シュタイテキ</t>
    </rPh>
    <phoneticPr fontId="2"/>
  </si>
  <si>
    <t>その他</t>
    <rPh sb="2" eb="3">
      <t>ホカ</t>
    </rPh>
    <phoneticPr fontId="2"/>
  </si>
  <si>
    <t>(ｱ)</t>
  </si>
  <si>
    <t>(ｲ)</t>
  </si>
  <si>
    <t>(ｳ)</t>
  </si>
  <si>
    <t>〔共通事項〕</t>
    <rPh sb="1" eb="3">
      <t>キョウツウ</t>
    </rPh>
    <rPh sb="3" eb="5">
      <t>ジコウ</t>
    </rPh>
    <phoneticPr fontId="2"/>
  </si>
  <si>
    <t>A(1)イ(ｱ)</t>
  </si>
  <si>
    <t>A(1)イ(ｲ)</t>
  </si>
  <si>
    <t>A(2)イ(ｱ)</t>
  </si>
  <si>
    <t>A(2)イ(ｲ)</t>
  </si>
  <si>
    <t>【３観点設置確認表】</t>
    <rPh sb="2" eb="4">
      <t>カンテン</t>
    </rPh>
    <rPh sb="4" eb="6">
      <t>セッチ</t>
    </rPh>
    <rPh sb="6" eb="9">
      <t>カクニンヒョウ</t>
    </rPh>
    <phoneticPr fontId="2"/>
  </si>
  <si>
    <t>⇒
要確認！</t>
    <rPh sb="2" eb="5">
      <t>ヨウカクニン</t>
    </rPh>
    <phoneticPr fontId="2"/>
  </si>
  <si>
    <t>思・判・表</t>
    <rPh sb="0" eb="1">
      <t>シ</t>
    </rPh>
    <rPh sb="2" eb="3">
      <t>バン</t>
    </rPh>
    <rPh sb="4" eb="5">
      <t>ヒョウ</t>
    </rPh>
    <phoneticPr fontId="2"/>
  </si>
  <si>
    <t>ｰ</t>
    <phoneticPr fontId="2"/>
  </si>
  <si>
    <t>B(1)ア(ｳ)</t>
  </si>
  <si>
    <t>B(1)イ(ｱ)</t>
  </si>
  <si>
    <t>B(1)イ(ｱ)</t>
    <phoneticPr fontId="2"/>
  </si>
  <si>
    <t>B(1)イ(ｲ)</t>
  </si>
  <si>
    <t>B(1)イ(ｲ)</t>
    <phoneticPr fontId="2"/>
  </si>
  <si>
    <t>Ａ表現とB鑑賞</t>
    <rPh sb="1" eb="3">
      <t>ヒョウゲン</t>
    </rPh>
    <rPh sb="5" eb="7">
      <t>カンショウ</t>
    </rPh>
    <phoneticPr fontId="2"/>
  </si>
  <si>
    <t>○</t>
    <phoneticPr fontId="2"/>
  </si>
  <si>
    <t>OKなら○を</t>
    <phoneticPr fontId="2"/>
  </si>
  <si>
    <t>Ａ表現とＢ鑑賞は偏っていない</t>
    <rPh sb="1" eb="3">
      <t>ヒョウゲン</t>
    </rPh>
    <rPh sb="5" eb="7">
      <t>カンショウ</t>
    </rPh>
    <rPh sb="8" eb="9">
      <t>カタヨ</t>
    </rPh>
    <phoneticPr fontId="2"/>
  </si>
  <si>
    <t>次の事項は，学習の中で必ず取り上げる，または取り上げるよう配慮するとされているものです。
シラバス等にも取り扱うことが分かるよう明記し，未履修の疑いを持たれないようにすることが望ましいので，確認願います。</t>
    <rPh sb="22" eb="23">
      <t>ト</t>
    </rPh>
    <rPh sb="24" eb="25">
      <t>ア</t>
    </rPh>
    <rPh sb="29" eb="31">
      <t>ハイリョ</t>
    </rPh>
    <rPh sb="78" eb="79">
      <t>トウ</t>
    </rPh>
    <rPh sb="81" eb="82">
      <t>ト</t>
    </rPh>
    <rPh sb="83" eb="84">
      <t>アツカ</t>
    </rPh>
    <rPh sb="88" eb="89">
      <t>ワメイキミリシュウウタガモノゾ</t>
    </rPh>
    <rPh sb="95" eb="97">
      <t>カクニン</t>
    </rPh>
    <rPh sb="97" eb="98">
      <t>ネガ</t>
    </rPh>
    <phoneticPr fontId="2"/>
  </si>
  <si>
    <t>必ず取り上げなければならない内容等について</t>
    <rPh sb="0" eb="1">
      <t>カナラ</t>
    </rPh>
    <rPh sb="2" eb="3">
      <t>ト</t>
    </rPh>
    <rPh sb="4" eb="5">
      <t>ア</t>
    </rPh>
    <rPh sb="14" eb="16">
      <t>ナイヨウ</t>
    </rPh>
    <rPh sb="16" eb="17">
      <t>トウ</t>
    </rPh>
    <phoneticPr fontId="2"/>
  </si>
  <si>
    <r>
      <t>題材名</t>
    </r>
    <r>
      <rPr>
        <b/>
        <sz val="10"/>
        <color rgb="FFFF0000"/>
        <rFont val="ＭＳ ゴシック"/>
        <family val="3"/>
        <charset val="128"/>
      </rPr>
      <t>（手入力）</t>
    </r>
    <rPh sb="0" eb="2">
      <t>ダイザイ</t>
    </rPh>
    <rPh sb="2" eb="3">
      <t>メイ</t>
    </rPh>
    <rPh sb="4" eb="7">
      <t>テニュウリョク</t>
    </rPh>
    <phoneticPr fontId="2"/>
  </si>
  <si>
    <t>題材</t>
    <rPh sb="0" eb="2">
      <t>ダイザイ</t>
    </rPh>
    <phoneticPr fontId="2"/>
  </si>
  <si>
    <t>美術Ⅰ指導計画表（指導事項入力シート）</t>
    <rPh sb="0" eb="2">
      <t>ビジュツ</t>
    </rPh>
    <rPh sb="9" eb="11">
      <t>シドウ</t>
    </rPh>
    <rPh sb="11" eb="13">
      <t>ジコウ</t>
    </rPh>
    <rPh sb="13" eb="15">
      <t>ニュウリョク</t>
    </rPh>
    <phoneticPr fontId="2"/>
  </si>
  <si>
    <t>「入力①」のシートを印刷し，そこで設定した領域と指導事項をプルダウンから選択していきます。
その際，「入力①」とは観点別の順番が異なりますので，注意してください。
なお，題材名と時数は手入力です。題材名は，ふさわしい名称を考えて入れてください。</t>
    <rPh sb="1" eb="3">
      <t>ニュウリョク</t>
    </rPh>
    <rPh sb="10" eb="12">
      <t>インサツ</t>
    </rPh>
    <rPh sb="17" eb="19">
      <t>セッテイ</t>
    </rPh>
    <rPh sb="21" eb="23">
      <t>リョウイキ</t>
    </rPh>
    <rPh sb="24" eb="26">
      <t>シドウ</t>
    </rPh>
    <rPh sb="26" eb="28">
      <t>ジコウ</t>
    </rPh>
    <rPh sb="36" eb="38">
      <t>センタク</t>
    </rPh>
    <rPh sb="48" eb="49">
      <t>サイ</t>
    </rPh>
    <rPh sb="51" eb="53">
      <t>ニュウリョク</t>
    </rPh>
    <rPh sb="57" eb="59">
      <t>カンテン</t>
    </rPh>
    <rPh sb="59" eb="60">
      <t>ベツ</t>
    </rPh>
    <rPh sb="61" eb="63">
      <t>ジュンバン</t>
    </rPh>
    <rPh sb="64" eb="65">
      <t>コト</t>
    </rPh>
    <rPh sb="72" eb="74">
      <t>チュウイ</t>
    </rPh>
    <rPh sb="89" eb="91">
      <t>ジスウ</t>
    </rPh>
    <rPh sb="92" eb="95">
      <t>テニュウリョク</t>
    </rPh>
    <rPh sb="108" eb="110">
      <t>メイショウ</t>
    </rPh>
    <rPh sb="111" eb="112">
      <t>カンガ</t>
    </rPh>
    <rPh sb="114" eb="115">
      <t>イ</t>
    </rPh>
    <phoneticPr fontId="2"/>
  </si>
  <si>
    <t>題材No.</t>
    <rPh sb="0" eb="2">
      <t>ダイザイ</t>
    </rPh>
    <phoneticPr fontId="2"/>
  </si>
  <si>
    <t>題材名</t>
    <rPh sb="0" eb="2">
      <t>ダイザイ</t>
    </rPh>
    <rPh sb="2" eb="3">
      <t>メイ</t>
    </rPh>
    <phoneticPr fontId="2"/>
  </si>
  <si>
    <t>題材名</t>
    <phoneticPr fontId="2"/>
  </si>
  <si>
    <t>「音楽Ⅰ」指導事項確認表</t>
    <rPh sb="1" eb="3">
      <t>オンガク</t>
    </rPh>
    <rPh sb="5" eb="7">
      <t>シドウ</t>
    </rPh>
    <rPh sb="7" eb="9">
      <t>ジコウ</t>
    </rPh>
    <rPh sb="9" eb="11">
      <t>カクニン</t>
    </rPh>
    <rPh sb="11" eb="12">
      <t>ヒョウ</t>
    </rPh>
    <phoneticPr fontId="2"/>
  </si>
  <si>
    <t>４</t>
  </si>
  <si>
    <t>５</t>
  </si>
  <si>
    <t>８</t>
  </si>
  <si>
    <t>９</t>
  </si>
  <si>
    <t>１０</t>
  </si>
  <si>
    <t>（１）歌唱</t>
    <rPh sb="3" eb="5">
      <t>カショウ</t>
    </rPh>
    <phoneticPr fontId="2"/>
  </si>
  <si>
    <t>自己のイメージをもって歌唱表現を創意工夫すること。</t>
    <phoneticPr fontId="2"/>
  </si>
  <si>
    <t>曲想と音楽の構造や歌詞，文化的・歴史的背景との関わり</t>
    <phoneticPr fontId="2"/>
  </si>
  <si>
    <t>言葉の特性と曲種に応じた発声との関わり</t>
    <phoneticPr fontId="2"/>
  </si>
  <si>
    <t>様々な表現形態による歌唱表現の特徴</t>
    <phoneticPr fontId="2"/>
  </si>
  <si>
    <t>ウ</t>
    <phoneticPr fontId="2"/>
  </si>
  <si>
    <t>曲にふさわしい発声，言葉の発音，身体の使い方などの技能</t>
    <phoneticPr fontId="2"/>
  </si>
  <si>
    <t xml:space="preserve"> 他者との調和を意識して歌う技能</t>
    <phoneticPr fontId="2"/>
  </si>
  <si>
    <t xml:space="preserve"> 表現形態の特徴を生かして歌う技能</t>
    <phoneticPr fontId="2"/>
  </si>
  <si>
    <t>（２）器楽</t>
    <rPh sb="3" eb="5">
      <t>キガク</t>
    </rPh>
    <phoneticPr fontId="2"/>
  </si>
  <si>
    <t>思・判・表</t>
    <phoneticPr fontId="2"/>
  </si>
  <si>
    <t>自己のイメージをもって器楽表現を創意工夫すること。</t>
    <phoneticPr fontId="2"/>
  </si>
  <si>
    <t>曲想と音楽の構造や文化的・歴史的背景との関わり</t>
    <phoneticPr fontId="2"/>
  </si>
  <si>
    <t>曲想と楽器の音色や奏法との関わり</t>
    <phoneticPr fontId="2"/>
  </si>
  <si>
    <t>様々な表現形態による器楽表現の特徴</t>
    <phoneticPr fontId="2"/>
  </si>
  <si>
    <t>曲にふさわしい奏法，身体の使い方などの技能</t>
    <phoneticPr fontId="2"/>
  </si>
  <si>
    <t>他者との調和を意識して演奏する技能</t>
    <phoneticPr fontId="2"/>
  </si>
  <si>
    <t>表現形態の特徴を生かして演奏する技能</t>
    <phoneticPr fontId="2"/>
  </si>
  <si>
    <t>（３）創作</t>
    <rPh sb="3" eb="5">
      <t>ソウサク</t>
    </rPh>
    <phoneticPr fontId="2"/>
  </si>
  <si>
    <t>自己のイメージをもって創作表現を創意工夫すること。</t>
    <phoneticPr fontId="2"/>
  </si>
  <si>
    <t>知識　</t>
    <phoneticPr fontId="2"/>
  </si>
  <si>
    <t>音素材，音を連ねたり重ねたりしたときの響き，音階や音型などの特徴及び構成上の特徴について，表したいイメージと関わらせて理解すること。</t>
    <phoneticPr fontId="2"/>
  </si>
  <si>
    <r>
      <t xml:space="preserve">技能
</t>
    </r>
    <r>
      <rPr>
        <sz val="9"/>
        <color rgb="FFFF0000"/>
        <rFont val="ＭＳ Ｐゴシック"/>
        <family val="3"/>
        <charset val="128"/>
      </rPr>
      <t>どれか
１つでも可</t>
    </r>
    <rPh sb="0" eb="2">
      <t>ギノウ</t>
    </rPh>
    <rPh sb="12" eb="13">
      <t>カ</t>
    </rPh>
    <phoneticPr fontId="2"/>
  </si>
  <si>
    <t>反復，変化，対照などの手法を活用して音楽をつくる技能</t>
    <phoneticPr fontId="2"/>
  </si>
  <si>
    <t>旋律をつくったり，つくった旋律に副次的な旋律や和音などを付けた音楽をつくったりする技能</t>
    <phoneticPr fontId="2"/>
  </si>
  <si>
    <t>音楽を形づくっている要素の働きを変化させ，変奏や編曲をする技能</t>
    <phoneticPr fontId="2"/>
  </si>
  <si>
    <t>曲や演奏に対する評価とその根拠</t>
    <phoneticPr fontId="2"/>
  </si>
  <si>
    <t>自分や社会にとっての音楽の意味や価値</t>
    <phoneticPr fontId="2"/>
  </si>
  <si>
    <t>音楽表現の共通性や固有性</t>
    <phoneticPr fontId="2"/>
  </si>
  <si>
    <t>曲想や表現上の効果と音楽の構造との関わり</t>
    <phoneticPr fontId="2"/>
  </si>
  <si>
    <t>音楽の特徴と文化的・歴史的背景，他の芸術との関わり</t>
    <phoneticPr fontId="2"/>
  </si>
  <si>
    <t>(ｳ)</t>
    <phoneticPr fontId="2"/>
  </si>
  <si>
    <t>我が国や郷土の伝統音楽の種類とそれぞれの特徴</t>
    <phoneticPr fontId="2"/>
  </si>
  <si>
    <t>知識</t>
    <phoneticPr fontId="2"/>
  </si>
  <si>
    <t>思</t>
    <rPh sb="0" eb="1">
      <t>シ</t>
    </rPh>
    <phoneticPr fontId="2"/>
  </si>
  <si>
    <t>知</t>
    <rPh sb="0" eb="1">
      <t>チ</t>
    </rPh>
    <phoneticPr fontId="2"/>
  </si>
  <si>
    <t>技</t>
    <rPh sb="0" eb="1">
      <t>ワザ</t>
    </rPh>
    <phoneticPr fontId="2"/>
  </si>
  <si>
    <r>
      <t>※　観点のうち，設定していない場合があると，</t>
    </r>
    <r>
      <rPr>
        <b/>
        <sz val="10"/>
        <color rgb="FFFF0000"/>
        <rFont val="ＭＳ Ｐゴシック"/>
        <family val="3"/>
        <charset val="128"/>
      </rPr>
      <t>×</t>
    </r>
    <r>
      <rPr>
        <b/>
        <sz val="10"/>
        <color theme="1"/>
        <rFont val="ＭＳ Ｐゴシック"/>
        <family val="3"/>
        <charset val="128"/>
      </rPr>
      <t>が出ます。
     その場合，その題材が「A表現」を含む題材なら，
     技能の指導事項を必ず取り扱ってください。</t>
    </r>
    <rPh sb="2" eb="4">
      <t>カンテン</t>
    </rPh>
    <rPh sb="8" eb="10">
      <t>セッテイ</t>
    </rPh>
    <rPh sb="15" eb="17">
      <t>バアイ</t>
    </rPh>
    <rPh sb="24" eb="25">
      <t>デ</t>
    </rPh>
    <phoneticPr fontId="2"/>
  </si>
  <si>
    <t>作業セル（触らない）</t>
    <rPh sb="0" eb="2">
      <t>サギョウ</t>
    </rPh>
    <rPh sb="5" eb="6">
      <t>サワ</t>
    </rPh>
    <phoneticPr fontId="2"/>
  </si>
  <si>
    <t>A(1)歌唱</t>
    <rPh sb="4" eb="6">
      <t>カショウ</t>
    </rPh>
    <phoneticPr fontId="2"/>
  </si>
  <si>
    <t>A(2)器楽</t>
    <rPh sb="4" eb="6">
      <t>キガク</t>
    </rPh>
    <phoneticPr fontId="2"/>
  </si>
  <si>
    <t>A(3)創作</t>
    <rPh sb="4" eb="6">
      <t>ソウサク</t>
    </rPh>
    <phoneticPr fontId="2"/>
  </si>
  <si>
    <t>A(1)ア</t>
  </si>
  <si>
    <t>A(1)ア</t>
    <phoneticPr fontId="2"/>
  </si>
  <si>
    <t>A(2)ア</t>
  </si>
  <si>
    <t>A(2)ア</t>
    <phoneticPr fontId="2"/>
  </si>
  <si>
    <t>A(3)ア</t>
  </si>
  <si>
    <t>A(3)ア</t>
    <phoneticPr fontId="2"/>
  </si>
  <si>
    <t>A(1)イ(ｳ)</t>
  </si>
  <si>
    <t>A(1)イ(ｳ)</t>
    <phoneticPr fontId="2"/>
  </si>
  <si>
    <t>A(2)イ(ｳ)</t>
  </si>
  <si>
    <t>A(2)イ(ｳ)</t>
    <phoneticPr fontId="2"/>
  </si>
  <si>
    <t>A(3)イ</t>
  </si>
  <si>
    <t>A(3)イ</t>
    <phoneticPr fontId="2"/>
  </si>
  <si>
    <t>B(1)イ(ｳ)</t>
  </si>
  <si>
    <t>B(1)イ(ｳ)</t>
    <phoneticPr fontId="2"/>
  </si>
  <si>
    <t>A(1)ウ(ｱ)</t>
  </si>
  <si>
    <t>A(1)ウ(ｱ)</t>
    <phoneticPr fontId="2"/>
  </si>
  <si>
    <t>A(1)ウ(ｲ)</t>
  </si>
  <si>
    <t>A(1)ウ(ｲ)</t>
    <phoneticPr fontId="2"/>
  </si>
  <si>
    <t>A(1)ウ(ｳ)</t>
  </si>
  <si>
    <t>A(1)ウ(ｳ)</t>
    <phoneticPr fontId="2"/>
  </si>
  <si>
    <t>A(2)ウ(ｱ)</t>
  </si>
  <si>
    <t>A(2)ウ(ｱ)</t>
    <phoneticPr fontId="2"/>
  </si>
  <si>
    <t>A(2)ウ(ｲ)</t>
  </si>
  <si>
    <t>A(2)ウ(ｲ)</t>
    <phoneticPr fontId="2"/>
  </si>
  <si>
    <t>A(2)ウ(ｳ)</t>
  </si>
  <si>
    <t>A(2)ウ(ｳ)</t>
    <phoneticPr fontId="2"/>
  </si>
  <si>
    <t>A(3)ウ(ｱ)</t>
  </si>
  <si>
    <t>A(3)ウ(ｱ)</t>
    <phoneticPr fontId="2"/>
  </si>
  <si>
    <t>A(3)ウ(ｲ)</t>
  </si>
  <si>
    <t>A(3)ウ(ｲ)</t>
    <phoneticPr fontId="2"/>
  </si>
  <si>
    <t>A(3)ウ(ｳ)</t>
  </si>
  <si>
    <t>A(3)ウ(ｳ)</t>
    <phoneticPr fontId="2"/>
  </si>
  <si>
    <t>題材目標編</t>
    <rPh sb="0" eb="2">
      <t>ダイザイ</t>
    </rPh>
    <rPh sb="2" eb="4">
      <t>モクヒョウ</t>
    </rPh>
    <rPh sb="4" eb="5">
      <t>ヘン</t>
    </rPh>
    <phoneticPr fontId="2"/>
  </si>
  <si>
    <t>共通事項(1)ア</t>
    <rPh sb="0" eb="2">
      <t>キョウツウ</t>
    </rPh>
    <rPh sb="2" eb="4">
      <t>ジコウ</t>
    </rPh>
    <phoneticPr fontId="2"/>
  </si>
  <si>
    <t>共通事項(1)イ</t>
    <rPh sb="0" eb="2">
      <t>キョウツウ</t>
    </rPh>
    <rPh sb="2" eb="4">
      <t>ジコウ</t>
    </rPh>
    <phoneticPr fontId="2"/>
  </si>
  <si>
    <t>主体的・協働的に音楽の諸活動に取り組み，生涯にわたり音楽を愛好する心情を育むとともに，感性を磨き，音楽文化を尊重し，音楽によって生活や社会を明るく豊かなものにしていく態度を養う。</t>
  </si>
  <si>
    <t>音素材，音を連ねたり重ねたりしたときの響き，音階や音型などの特徴及び構成上の特徴について，表したいイメージと関わらせて理解する.</t>
  </si>
  <si>
    <t>曲想と音楽の構造や歌詞，文化的・歴史的背景との関わりについて理解する。</t>
  </si>
  <si>
    <t>言葉の特性と曲種に応じた発声との関わりについて理解する。</t>
  </si>
  <si>
    <t>様々な表現形態による歌唱表現の特徴について理解する。</t>
  </si>
  <si>
    <t>曲想と音楽の構造や文化的・歴史的背景との関わりについて理解する。</t>
  </si>
  <si>
    <t>曲想と楽器の音色や奏法との関わりについて理解する。</t>
  </si>
  <si>
    <t>様々な表現形態による器楽表現の特徴について理解する。</t>
  </si>
  <si>
    <t>曲想や表現上の効果と音楽の構造との関わりについて理解する。</t>
  </si>
  <si>
    <t>音楽の特徴と文化的・歴史的背景，他の芸術との関わりについて理解する。</t>
  </si>
  <si>
    <t>我が国や郷土の伝統音楽の種類とそれぞれの特徴について理解する。</t>
  </si>
  <si>
    <t>曲にふさわしい発声，言葉の発音，身体の使い方などの技能を身に付ける。</t>
  </si>
  <si>
    <t>他者との調和を意識して歌う技能を身に付ける。</t>
  </si>
  <si>
    <t>表現形態の特徴を生かして歌う技能を身に付ける。</t>
  </si>
  <si>
    <t>曲にふさわしい奏法，身体の使い方などの技能を身に付ける。</t>
  </si>
  <si>
    <t>他者との調和を意識して演奏する技能を身に付ける。</t>
  </si>
  <si>
    <t>表現形態の特徴を生かして演奏する技能を身に付ける。</t>
  </si>
  <si>
    <t>反復，変化，対照などの手法を活用して音楽をつくる技能を身に付ける。</t>
  </si>
  <si>
    <t>旋律をつくったり，つくった旋律に副次的な旋律や和音などを付けた音楽をつくったりする技能を身に付ける。</t>
  </si>
  <si>
    <t>音楽を形づくっている要素の働きを変化させ，変奏や編曲をする技能を身に付ける。</t>
  </si>
  <si>
    <t xml:space="preserve">音楽を形づくっている要素や要素同士の関連を知覚し，それらの働きを感受しながら，知覚したことと感受したこととの関わりについて考え，自己のイメーをもって歌唱表現を創意工夫する。 </t>
  </si>
  <si>
    <t>音楽を形づくっている要素や要素同士の関連を知覚し，それらの働きを感受しながら，知覚したことと感受したこととの関わりについて考え，自己のイメージをもって器楽表現を創意工夫する。</t>
  </si>
  <si>
    <t>音楽を形づくっている要素や要素同士の関連を知覚し，それらの働きを感受しながら，知覚したことと感受したこととの関わりについて考え，自己のイメージをもって創作表現を創意工夫する。</t>
  </si>
  <si>
    <t>音楽を形づくっている要素や要素同士の関連を知覚し，それらの働きを感受しながら，知覚したことと感受したこととの関わりについて考えるとともに，曲や演奏に対する評価とその根拠について考え，音楽のよさや美しさを自ら味わって聴く。</t>
  </si>
  <si>
    <t>音楽を形づくっている要素や要素同士の関連を知覚し，それらの働きを感受しながら，知覚したことと感受したこととの関わりについて考えるとともに，自分や社会にとっての音楽の意味や価値について考え，音楽のよさや美しさを自ら味わって聴く。</t>
  </si>
  <si>
    <t>音楽を形づくっている要素や要素同士の関連を知覚し，それらの働きを感受しながら，知覚したことと感受したこととの関わりについて考えるとともに，音楽表現の共通性や固有性について考え，音楽のよさや美しさを自ら味わって聴く。</t>
    <phoneticPr fontId="2"/>
  </si>
  <si>
    <t>曲想と音楽の構造や歌詞，文化的・歴史的背景との関わりについて理解している。（歌唱）</t>
    <phoneticPr fontId="2"/>
  </si>
  <si>
    <t>言葉の特性と曲種に応じた発声との関わりについて理解している。（歌唱）</t>
    <phoneticPr fontId="2"/>
  </si>
  <si>
    <t>様々な表現形態による歌唱表現の特徴について理解している。（歌唱）</t>
    <phoneticPr fontId="2"/>
  </si>
  <si>
    <t>曲想と音楽の構造や文化的・歴史的背景との関わりについて理解している。（器楽）</t>
    <phoneticPr fontId="2"/>
  </si>
  <si>
    <t>曲想と楽器の音色や奏法との関わりについて理解している。（器楽）</t>
    <phoneticPr fontId="2"/>
  </si>
  <si>
    <t>様々な表現形態による器楽表現の特徴について理解している。（器楽）</t>
    <phoneticPr fontId="2"/>
  </si>
  <si>
    <t>音素材，音を連ねたり重ねたりしたときの響き，音階や音型などの特徴及び構成上の特徴について，表したいイメージと関わらせて理解している.（創作）</t>
    <phoneticPr fontId="2"/>
  </si>
  <si>
    <t>曲想や表現上の効果と音楽の構造との関わりについて理解している。（鑑賞）</t>
    <phoneticPr fontId="2"/>
  </si>
  <si>
    <t>音楽の特徴と文化的・歴史的背景，他の芸術との関わりについて理解している。（鑑賞）</t>
    <phoneticPr fontId="2"/>
  </si>
  <si>
    <t>我が国や郷土の伝統音楽の種類とそれぞれの特徴について理解している。（鑑賞）</t>
    <phoneticPr fontId="2"/>
  </si>
  <si>
    <t>曲にふさわしい発声，言葉の発音，身体の使い方などの技能を身に付けている。（歌唱）</t>
    <phoneticPr fontId="2"/>
  </si>
  <si>
    <t>他者との調和を意識して歌う技能を身に付けている。（歌唱）</t>
    <phoneticPr fontId="2"/>
  </si>
  <si>
    <t>表現形態の特徴を生かして歌う技能を身に付けている。（歌唱）</t>
    <phoneticPr fontId="2"/>
  </si>
  <si>
    <t>曲にふさわしい奏法，身体の使い方などの技能を身に付けている。（器楽）</t>
    <phoneticPr fontId="2"/>
  </si>
  <si>
    <t>他者との調和を意識して演奏する技能を身に付けている。（器楽）</t>
    <phoneticPr fontId="2"/>
  </si>
  <si>
    <t>表現形態の特徴を生かして演奏する技能を身に付けている。（器楽）</t>
    <phoneticPr fontId="2"/>
  </si>
  <si>
    <t>反復，変化，対照などの手法を活用して音楽をつくる技能を身に付けている。（創作）</t>
    <phoneticPr fontId="2"/>
  </si>
  <si>
    <t>旋律をつくったり，つくった旋律に副次的な旋律や和音などを付けた音楽をつくったりする技能を身に付けている。（創作）</t>
    <phoneticPr fontId="2"/>
  </si>
  <si>
    <t>音楽を形づくっている要素の働きを変化させ，変奏や編曲をする技能を身に付けている。（創作）</t>
    <phoneticPr fontId="2"/>
  </si>
  <si>
    <t>音楽を形づくっている要素や要素同士の関連を知覚し，それらの働きを感受しながら，知覚したことと感受したこととの関わりについて考え，自己のイメーをもって歌唱表現を創意工夫している。（創作）</t>
    <phoneticPr fontId="2"/>
  </si>
  <si>
    <t>音楽を形づくっている要素や要素同士の関連を知覚し，それらの働きを感受しながら，知覚したことと感受したこととの関わりについて考え，自己のイメージをもって器楽表現を創意工夫している。（器楽）</t>
    <phoneticPr fontId="2"/>
  </si>
  <si>
    <t>音楽を形づくっている要素や要素同士の関連を知覚し，それらの働きを感受しながら，知覚したことと感受したこととの関わりについて考え，自己のイメージをもって創作表現を創意工夫している。（創作）</t>
    <phoneticPr fontId="2"/>
  </si>
  <si>
    <t>音楽を形づくっている要素や要素同士の関連を知覚し，それらの働きを感受しながら，知覚したことと感受したこととの関わりについて考えるとともに，曲や演奏に対する評価とその根拠について考え，音楽のよさや美しさを自ら味わって聴いている。（鑑賞）</t>
    <phoneticPr fontId="2"/>
  </si>
  <si>
    <t>音楽を形づくっている要素や要素同士の関連を知覚し，それらの働きを感受しながら，知覚したことと感受したこととの関わりについて考えるとともに，自分や社会にとっての音楽の意味や価値について考え，音楽のよさや美しさを自ら味わって聴いている。（鑑賞）</t>
    <phoneticPr fontId="2"/>
  </si>
  <si>
    <t>音楽を形づくっている要素や要素同士の関連を知覚し，それらの働きを感受しながら，知覚したことと感受したこととの関わりについて考えるとともに，音楽表現の共通性や固有性について考え，音楽のよさや美しさを自ら味わって聴いている。（鑑賞）</t>
    <phoneticPr fontId="2"/>
  </si>
  <si>
    <t>○○に関心をもち， 主体的・協働的に鑑賞の学習活動に取り組もうと している。（鑑賞）</t>
    <rPh sb="18" eb="20">
      <t>カンショウ</t>
    </rPh>
    <phoneticPr fontId="2"/>
  </si>
  <si>
    <t>○○に関心をもち， 主体的・協働的に創作の学習活動に取り組もうと している。（創作）</t>
    <rPh sb="18" eb="20">
      <t>ソウサク</t>
    </rPh>
    <phoneticPr fontId="2"/>
  </si>
  <si>
    <t>○○に関心をもち， 主体的・協働的に器楽の学習活動に取り組もうと している。（器楽）</t>
    <rPh sb="18" eb="20">
      <t>キガク</t>
    </rPh>
    <phoneticPr fontId="2"/>
  </si>
  <si>
    <t>○○に関心をもち， 主体的・協働的に歌唱の学習活動に取り組もうと している。（創作）</t>
    <rPh sb="18" eb="20">
      <t>カショウ</t>
    </rPh>
    <phoneticPr fontId="2"/>
  </si>
  <si>
    <t>A(1)ア 歌唱表現に関わる知識や技能を得たり生かしたりしながら，自己のイメージをもって歌唱表現を創意工夫すること。</t>
  </si>
  <si>
    <t>A(2)ア 器楽表現に関わる知識や技能を得たり生かしたりしながら，自己のイメージをもって器楽表現を創意工夫すること。</t>
  </si>
  <si>
    <t>A(3)ア 創作表現に関わる知識や技能を得たり生かしたりしながら，自己のイメージをもって創作表現を創意工夫すること。</t>
  </si>
  <si>
    <t>B(1)ア(ｱ) 曲や演奏に対する評価とその根拠</t>
  </si>
  <si>
    <t>B(1)ア(ｲ) 自分や社会にとっての音楽の意味や価値</t>
  </si>
  <si>
    <t>B(1)ア(ｳ) 音楽表現の共通性や固有性</t>
  </si>
  <si>
    <t>A(1)ウ(ｱ) 曲にふさわしい発声，言葉の発音，身体の使い方などの技能</t>
    <phoneticPr fontId="2"/>
  </si>
  <si>
    <t>A(1)ウ(ｲ) 他者との調和を意識して歌う技能</t>
    <phoneticPr fontId="2"/>
  </si>
  <si>
    <t>A(1)ウ(ｳ) 表現形態の特徴を生かして歌う技能</t>
    <phoneticPr fontId="2"/>
  </si>
  <si>
    <t>A(2)ウ(ｱ) 曲にふさわしい奏法，身体の使い方などの技能</t>
    <phoneticPr fontId="2"/>
  </si>
  <si>
    <t>A(2)ウ(ｲ) 他者との調和を意識して演奏する技能</t>
    <phoneticPr fontId="2"/>
  </si>
  <si>
    <t>A(2)ウ(ｳ) 表現形態の特徴を生かして演奏する技能</t>
    <phoneticPr fontId="2"/>
  </si>
  <si>
    <t>A(3)ウ(ｱ) 反復，変化，対照などの手法を活用して音楽をつくる技能</t>
    <phoneticPr fontId="2"/>
  </si>
  <si>
    <t>A(3)ウ(ｲ) 旋律をつくったり，つくった旋律に副次的な旋律や和音などを付けた音楽をつくったりする技能</t>
    <phoneticPr fontId="2"/>
  </si>
  <si>
    <t>A(3)ウ(ｳ) 音楽を形づくっている要素の働きを変化させ，変奏や編曲をする技能</t>
    <phoneticPr fontId="2"/>
  </si>
  <si>
    <t>A(1)イ(ｱ) 曲想と音楽の構造や歌詞，文化的・歴史的背景との関わり</t>
    <phoneticPr fontId="2"/>
  </si>
  <si>
    <t>A(1)イ(ｲ) 言葉の特性と曲種に応じた発声との関わり</t>
    <phoneticPr fontId="2"/>
  </si>
  <si>
    <t>A(1)イ(ｳ) 様々な表現形態による歌唱表現の特徴</t>
    <phoneticPr fontId="2"/>
  </si>
  <si>
    <t>A(2)イ(ｱ) 曲想と音楽の構造や文化的・歴史的背景との関わり</t>
    <phoneticPr fontId="2"/>
  </si>
  <si>
    <t>A(2)イ(ｲ) 曲想と楽器の音色や奏法との関わり</t>
    <phoneticPr fontId="2"/>
  </si>
  <si>
    <t>A(2)イ(ｳ) 様々な表現形態による器楽表現の特徴</t>
    <phoneticPr fontId="2"/>
  </si>
  <si>
    <t>A(3)イ 音素材，音を連ねたり重ねたりしたときの響き，音階や音型などの特徴及び構成上の特徴について，表したいイメージと関わらせて理解すること。</t>
    <phoneticPr fontId="2"/>
  </si>
  <si>
    <t>B(1)イ(ｲ) 音楽の特徴と文化的・歴史的背景，他の芸術との関わり</t>
    <phoneticPr fontId="2"/>
  </si>
  <si>
    <t>B(1)イ(ｱ) 曲想や表現上の効果と音楽の構造との関わり</t>
    <phoneticPr fontId="2"/>
  </si>
  <si>
    <t>B(1)イ(ｳ) 我が国や郷土の伝統音楽の種類とそれぞれの特徴</t>
    <phoneticPr fontId="2"/>
  </si>
  <si>
    <t>A(1) 主体的・協働的に音楽の諸活動に取り組み，生涯にわたり音楽を愛好する心情を育むとともに，感性を磨き，音楽文化を尊重し，音楽によって生活や社会を明るく豊かなものにしていく態度を養う。</t>
  </si>
  <si>
    <t>A(2) 主体的・協働的に音楽の諸活動に取り組み，生涯にわたり音楽を愛好する心情を育むとともに，感性を磨き，音楽文化を尊重し，音楽によって生活や社会を明るく豊かなものにしていく態度を養う。</t>
  </si>
  <si>
    <t>A(3) 主体的・協働的に音楽の諸活動に取り組み，生涯にわたり音楽を愛好する心情を育むとともに，感性を磨き，音楽文化を尊重し，音楽によって生活や社会を明るく豊かなものにしていく態度を養う。</t>
  </si>
  <si>
    <t>B(1) 主体的・協働的に音楽の諸活動に取り組み，生涯にわたり音楽を愛好する心情を育むとともに，感性を磨き，音楽文化を尊重し，音楽によって生活や社会を明るく豊かなものにしていく態度を養う。</t>
  </si>
  <si>
    <t>共通事項</t>
    <rPh sb="0" eb="2">
      <t>キョウツウ</t>
    </rPh>
    <rPh sb="2" eb="4">
      <t>ジコウ</t>
    </rPh>
    <phoneticPr fontId="2"/>
  </si>
  <si>
    <t>ｰ</t>
  </si>
  <si>
    <t>音楽Ⅰ　指導計画表Ⅰ（指導事項確認編）</t>
    <rPh sb="0" eb="2">
      <t>オンガク</t>
    </rPh>
    <rPh sb="4" eb="6">
      <t>シドウ</t>
    </rPh>
    <rPh sb="6" eb="8">
      <t>ケイカク</t>
    </rPh>
    <rPh sb="8" eb="9">
      <t>ヒョウ</t>
    </rPh>
    <rPh sb="11" eb="13">
      <t>シドウ</t>
    </rPh>
    <rPh sb="13" eb="15">
      <t>ジコウ</t>
    </rPh>
    <rPh sb="15" eb="17">
      <t>カクニン</t>
    </rPh>
    <rPh sb="17" eb="18">
      <t>ヘン</t>
    </rPh>
    <phoneticPr fontId="2"/>
  </si>
  <si>
    <t>共ア 音楽を形づくっている要素や要素同士の関連を知覚し，それらの働きを感受しながら，知覚したことと感受したこととの関わりについて考えること。</t>
    <rPh sb="0" eb="1">
      <t>トモ</t>
    </rPh>
    <rPh sb="3" eb="5">
      <t>オンガク</t>
    </rPh>
    <phoneticPr fontId="2"/>
  </si>
  <si>
    <t>共イ 音楽を形づくっている要素及び音楽に関する用語や記号などについて，音楽における働きと関わらせて理解すること。</t>
    <rPh sb="0" eb="1">
      <t>トモ</t>
    </rPh>
    <rPh sb="3" eb="5">
      <t>オンガク</t>
    </rPh>
    <phoneticPr fontId="2"/>
  </si>
  <si>
    <t>観点</t>
    <rPh sb="0" eb="2">
      <t>カンテン</t>
    </rPh>
    <phoneticPr fontId="2"/>
  </si>
  <si>
    <t>音楽Ⅰ　指導計画表Ⅱ（題材目標編）</t>
    <rPh sb="0" eb="2">
      <t>オンガク</t>
    </rPh>
    <rPh sb="4" eb="6">
      <t>シドウ</t>
    </rPh>
    <rPh sb="6" eb="8">
      <t>ケイカク</t>
    </rPh>
    <rPh sb="8" eb="9">
      <t>ヒョウ</t>
    </rPh>
    <rPh sb="11" eb="13">
      <t>ダイザイ</t>
    </rPh>
    <rPh sb="13" eb="15">
      <t>モクヒョウ</t>
    </rPh>
    <rPh sb="15" eb="16">
      <t>ヘン</t>
    </rPh>
    <phoneticPr fontId="2"/>
  </si>
  <si>
    <t>Ａ表現の「創作」指導では，即興的に音を出しながら音のつながり方を試すなど，音を音楽へと構成することを重視するとともに，作品を記録する方法を工夫させている。</t>
    <rPh sb="1" eb="3">
      <t>ヒョウゲン</t>
    </rPh>
    <rPh sb="5" eb="7">
      <t>ソウサク</t>
    </rPh>
    <rPh sb="8" eb="10">
      <t>シドウ</t>
    </rPh>
    <rPh sb="13" eb="16">
      <t>ソッキョウテキ</t>
    </rPh>
    <rPh sb="17" eb="18">
      <t>オト</t>
    </rPh>
    <rPh sb="19" eb="20">
      <t>ダ</t>
    </rPh>
    <rPh sb="24" eb="25">
      <t>オト</t>
    </rPh>
    <rPh sb="30" eb="31">
      <t>カタ</t>
    </rPh>
    <rPh sb="32" eb="33">
      <t>タメ</t>
    </rPh>
    <rPh sb="37" eb="38">
      <t>オト</t>
    </rPh>
    <rPh sb="39" eb="41">
      <t>オンガク</t>
    </rPh>
    <rPh sb="43" eb="45">
      <t>コウセイ</t>
    </rPh>
    <rPh sb="50" eb="52">
      <t>ジュウシ</t>
    </rPh>
    <rPh sb="59" eb="61">
      <t>サクヒン</t>
    </rPh>
    <rPh sb="62" eb="64">
      <t>キロク</t>
    </rPh>
    <rPh sb="66" eb="68">
      <t>ホウホウ</t>
    </rPh>
    <rPh sb="69" eb="71">
      <t>クフウ</t>
    </rPh>
    <phoneticPr fontId="2"/>
  </si>
  <si>
    <t>Ｂ鑑賞では，指導計画の中に，作品について批評し合う活動が入っている。</t>
    <rPh sb="1" eb="3">
      <t>カンショウ</t>
    </rPh>
    <rPh sb="11" eb="12">
      <t>ナカ</t>
    </rPh>
    <rPh sb="14" eb="16">
      <t>サクヒン</t>
    </rPh>
    <rPh sb="20" eb="22">
      <t>ヒヒョウ</t>
    </rPh>
    <rPh sb="23" eb="24">
      <t>ア</t>
    </rPh>
    <rPh sb="25" eb="27">
      <t>カツドウ</t>
    </rPh>
    <rPh sb="28" eb="29">
      <t>ハイ</t>
    </rPh>
    <phoneticPr fontId="2"/>
  </si>
  <si>
    <t>Ａ表現では，視唱、視奏、読譜、記譜を含めている。</t>
    <rPh sb="1" eb="3">
      <t>ヒョウゲン</t>
    </rPh>
    <rPh sb="6" eb="8">
      <t>シショウ</t>
    </rPh>
    <rPh sb="9" eb="10">
      <t>シ</t>
    </rPh>
    <rPh sb="10" eb="11">
      <t>ソウ</t>
    </rPh>
    <rPh sb="12" eb="14">
      <t>ドクフ</t>
    </rPh>
    <rPh sb="15" eb="17">
      <t>キフ</t>
    </rPh>
    <rPh sb="18" eb="19">
      <t>フク</t>
    </rPh>
    <phoneticPr fontId="2"/>
  </si>
  <si>
    <t>Ａ表現とＢ鑑賞の教材については、我が国や郷土の伝統音楽を含んでいる。</t>
    <rPh sb="8" eb="10">
      <t>キョウザイ</t>
    </rPh>
    <rPh sb="16" eb="17">
      <t>ワ</t>
    </rPh>
    <rPh sb="18" eb="19">
      <t>クニ</t>
    </rPh>
    <rPh sb="20" eb="22">
      <t>キョウド</t>
    </rPh>
    <rPh sb="23" eb="25">
      <t>デントウ</t>
    </rPh>
    <rPh sb="25" eb="27">
      <t>オンガク</t>
    </rPh>
    <rPh sb="28" eb="29">
      <t>フク</t>
    </rPh>
    <phoneticPr fontId="2"/>
  </si>
  <si>
    <t>Ｂ鑑賞の教材については、アジア地域の諸民族の音楽を取り扱っている。</t>
    <rPh sb="4" eb="6">
      <t>キョウザイ</t>
    </rPh>
    <rPh sb="15" eb="17">
      <t>チイキ</t>
    </rPh>
    <rPh sb="18" eb="21">
      <t>ショミンゾク</t>
    </rPh>
    <rPh sb="22" eb="24">
      <t>オンガク</t>
    </rPh>
    <rPh sb="25" eb="26">
      <t>ト</t>
    </rPh>
    <rPh sb="27" eb="28">
      <t>アツカ</t>
    </rPh>
    <phoneticPr fontId="2"/>
  </si>
  <si>
    <t>Ａ表現では，我が国の伝統的な歌唱を扱っている。</t>
    <rPh sb="1" eb="3">
      <t>ヒョウゲン</t>
    </rPh>
    <rPh sb="6" eb="7">
      <t>ワ</t>
    </rPh>
    <rPh sb="8" eb="9">
      <t>クニ</t>
    </rPh>
    <rPh sb="10" eb="12">
      <t>デントウ</t>
    </rPh>
    <rPh sb="12" eb="13">
      <t>テキ</t>
    </rPh>
    <rPh sb="14" eb="16">
      <t>カショウ</t>
    </rPh>
    <rPh sb="17" eb="18">
      <t>アツカ</t>
    </rPh>
    <phoneticPr fontId="2"/>
  </si>
  <si>
    <t>Ａ表現では，我が国の伝統的な和楽器を扱っている。</t>
    <rPh sb="1" eb="3">
      <t>ヒョウゲン</t>
    </rPh>
    <rPh sb="6" eb="7">
      <t>ワ</t>
    </rPh>
    <rPh sb="8" eb="9">
      <t>クニ</t>
    </rPh>
    <rPh sb="10" eb="12">
      <t>デントウ</t>
    </rPh>
    <rPh sb="12" eb="13">
      <t>テキ</t>
    </rPh>
    <rPh sb="14" eb="17">
      <t>ワガッキ</t>
    </rPh>
    <rPh sb="18" eb="19">
      <t>アツカ</t>
    </rPh>
    <phoneticPr fontId="2"/>
  </si>
  <si>
    <t>「音楽Ⅰ」について</t>
    <rPh sb="1" eb="3">
      <t>オンガク</t>
    </rPh>
    <phoneticPr fontId="2"/>
  </si>
  <si>
    <t>〔共通事項〕</t>
  </si>
  <si>
    <t>知識</t>
  </si>
  <si>
    <t>技能</t>
  </si>
  <si>
    <t>思判表</t>
  </si>
  <si>
    <t>１１</t>
  </si>
  <si>
    <t>１２</t>
  </si>
  <si>
    <t>１３</t>
  </si>
  <si>
    <t>１４</t>
  </si>
  <si>
    <t>１５</t>
    <phoneticPr fontId="2"/>
  </si>
  <si>
    <t>単位数</t>
    <rPh sb="0" eb="3">
      <t>タンイスウ</t>
    </rPh>
    <phoneticPr fontId="2"/>
  </si>
  <si>
    <t>ﾁｪｯｸ</t>
    <phoneticPr fontId="2"/>
  </si>
  <si>
    <t>共通</t>
    <rPh sb="0" eb="2">
      <t>キョウツウ</t>
    </rPh>
    <phoneticPr fontId="2"/>
  </si>
  <si>
    <t>時数
合計</t>
    <rPh sb="0" eb="2">
      <t>ジスウ</t>
    </rPh>
    <rPh sb="3" eb="5">
      <t>ゴウケイ</t>
    </rPh>
    <phoneticPr fontId="2"/>
  </si>
  <si>
    <t>　時間になるよう，計画します。</t>
    <rPh sb="1" eb="3">
      <t>ジカン</t>
    </rPh>
    <rPh sb="9" eb="11">
      <t>ケイカク</t>
    </rPh>
    <phoneticPr fontId="2"/>
  </si>
  <si>
    <r>
      <t>領域</t>
    </r>
    <r>
      <rPr>
        <b/>
        <sz val="10"/>
        <color rgb="FFFF0000"/>
        <rFont val="ＭＳ ゴシック"/>
        <family val="3"/>
        <charset val="128"/>
      </rPr>
      <t xml:space="preserve">（プルダウン選択）
</t>
    </r>
    <r>
      <rPr>
        <sz val="9"/>
        <color rgb="FF0070C0"/>
        <rFont val="ＭＳ ゴシック"/>
        <family val="3"/>
        <charset val="128"/>
      </rPr>
      <t>※　Ａ表現とＢ鑑賞，又はＡ鑑賞の２領域での複合計画の場合は２段を使用。
※　ＡかＢどちら1つの場合は１段のみ使用。</t>
    </r>
    <rPh sb="0" eb="1">
      <t>リョウ</t>
    </rPh>
    <rPh sb="1" eb="2">
      <t>イキ</t>
    </rPh>
    <rPh sb="15" eb="17">
      <t>ヒョウゲン</t>
    </rPh>
    <rPh sb="19" eb="21">
      <t>カンショウ</t>
    </rPh>
    <rPh sb="22" eb="23">
      <t>マタ</t>
    </rPh>
    <rPh sb="25" eb="27">
      <t>カンショウ</t>
    </rPh>
    <rPh sb="29" eb="31">
      <t>リョウイキ</t>
    </rPh>
    <rPh sb="33" eb="35">
      <t>フクゴウ</t>
    </rPh>
    <rPh sb="35" eb="37">
      <t>ケイカク</t>
    </rPh>
    <rPh sb="38" eb="40">
      <t>バアイ</t>
    </rPh>
    <rPh sb="42" eb="43">
      <t>ダン</t>
    </rPh>
    <rPh sb="44" eb="46">
      <t>シヨウ</t>
    </rPh>
    <rPh sb="59" eb="61">
      <t>バアイ</t>
    </rPh>
    <rPh sb="63" eb="64">
      <t>ダン</t>
    </rPh>
    <rPh sb="66" eb="68">
      <t>シヨウ</t>
    </rPh>
    <phoneticPr fontId="2"/>
  </si>
  <si>
    <r>
      <rPr>
        <b/>
        <sz val="12"/>
        <color rgb="FFFF0000"/>
        <rFont val="HG丸ｺﾞｼｯｸM-PRO"/>
        <family val="3"/>
        <charset val="128"/>
      </rPr>
      <t>2　入力②のシートについて</t>
    </r>
    <r>
      <rPr>
        <sz val="10"/>
        <color theme="1"/>
        <rFont val="ＭＳ ゴシック"/>
        <family val="3"/>
        <charset val="128"/>
      </rPr>
      <t xml:space="preserve">
　新年度からは，指導と評価の一体化を図り，観点別学習状況評価が本格実施となります。
　観点別評価を実施するためには，題材目標及び評価規準を具体に設定する必要がありますが，この入力②のシートは，それを自動作成するためのものです。
◎手順１
　入力①のシートを印刷してください。
◎手順２
　入力①のシートにを見て，「領域」と「指導事項」をプルダウンから選択していきます。
　そのとき，入力①が次のような場合であれば，入力②の題材No1では，まず領域は「(1)歌唱」を選び，赤〇の指導事項であれば，「思･判･表」のプルダウンから，「Ａ(1)ア」を選択します。
　このようにして，入力①のシートの内容をプルダウンで選択して入力してください。
◎手順３　
　プルダウンの選択が終わったら，「題材名」を考えて手入力し，配当「時数」を，半角数字で入力してください。
◎手順４
　全て入力終わったら，シートの一番下の，合計時間数を見てください。
　１単位３５時間ですので，標準単位の２単位であれば，７０時間になっていたらＯＫです。そうでない場合は，時数の配当を見直してください。</t>
    </r>
    <rPh sb="16" eb="19">
      <t>シンネンド</t>
    </rPh>
    <rPh sb="23" eb="25">
      <t>シドウ</t>
    </rPh>
    <rPh sb="26" eb="28">
      <t>ヒョウカ</t>
    </rPh>
    <rPh sb="29" eb="32">
      <t>イッタイカ</t>
    </rPh>
    <rPh sb="33" eb="34">
      <t>ハカ</t>
    </rPh>
    <rPh sb="36" eb="38">
      <t>カンテン</t>
    </rPh>
    <rPh sb="38" eb="39">
      <t>ベツ</t>
    </rPh>
    <rPh sb="39" eb="41">
      <t>ガクシュウ</t>
    </rPh>
    <rPh sb="41" eb="43">
      <t>ジョウキョウ</t>
    </rPh>
    <rPh sb="43" eb="45">
      <t>ヒョウカ</t>
    </rPh>
    <rPh sb="46" eb="48">
      <t>ホンカク</t>
    </rPh>
    <rPh sb="48" eb="50">
      <t>ジッシ</t>
    </rPh>
    <rPh sb="58" eb="60">
      <t>カンテン</t>
    </rPh>
    <rPh sb="60" eb="61">
      <t>ベツ</t>
    </rPh>
    <rPh sb="61" eb="63">
      <t>ヒョウカ</t>
    </rPh>
    <rPh sb="64" eb="66">
      <t>ジッシ</t>
    </rPh>
    <rPh sb="73" eb="75">
      <t>ダイザイ</t>
    </rPh>
    <rPh sb="75" eb="77">
      <t>モクヒョウ</t>
    </rPh>
    <rPh sb="77" eb="78">
      <t>オヨ</t>
    </rPh>
    <rPh sb="79" eb="81">
      <t>ヒョウカ</t>
    </rPh>
    <rPh sb="81" eb="83">
      <t>キジュン</t>
    </rPh>
    <rPh sb="84" eb="86">
      <t>グタイ</t>
    </rPh>
    <rPh sb="87" eb="89">
      <t>セッテイ</t>
    </rPh>
    <rPh sb="91" eb="93">
      <t>ヒツヨウ</t>
    </rPh>
    <rPh sb="102" eb="104">
      <t>ニュウリョク</t>
    </rPh>
    <rPh sb="114" eb="116">
      <t>ジドウ</t>
    </rPh>
    <rPh sb="116" eb="118">
      <t>サクセイ</t>
    </rPh>
    <rPh sb="131" eb="133">
      <t>テジュン</t>
    </rPh>
    <rPh sb="136" eb="138">
      <t>ニュウリョク</t>
    </rPh>
    <rPh sb="144" eb="146">
      <t>インサツ</t>
    </rPh>
    <rPh sb="156" eb="158">
      <t>テジュン</t>
    </rPh>
    <rPh sb="161" eb="163">
      <t>ニュウリョク</t>
    </rPh>
    <rPh sb="170" eb="171">
      <t>ミ</t>
    </rPh>
    <rPh sb="174" eb="176">
      <t>リョウイキ</t>
    </rPh>
    <rPh sb="179" eb="181">
      <t>シドウ</t>
    </rPh>
    <rPh sb="181" eb="183">
      <t>ジコウ</t>
    </rPh>
    <rPh sb="192" eb="194">
      <t>センタク</t>
    </rPh>
    <rPh sb="208" eb="210">
      <t>ニュウリョク</t>
    </rPh>
    <rPh sb="212" eb="213">
      <t>ツギ</t>
    </rPh>
    <rPh sb="217" eb="219">
      <t>バアイ</t>
    </rPh>
    <rPh sb="224" eb="226">
      <t>ニュウリョク</t>
    </rPh>
    <rPh sb="228" eb="230">
      <t>ダイザイ</t>
    </rPh>
    <rPh sb="238" eb="240">
      <t>リョウイキ</t>
    </rPh>
    <rPh sb="245" eb="247">
      <t>カショウ</t>
    </rPh>
    <rPh sb="249" eb="250">
      <t>エラ</t>
    </rPh>
    <rPh sb="288" eb="290">
      <t>センタク</t>
    </rPh>
    <rPh sb="304" eb="306">
      <t>ニュウリョク</t>
    </rPh>
    <rPh sb="312" eb="314">
      <t>ナイヨウ</t>
    </rPh>
    <rPh sb="321" eb="323">
      <t>センタク</t>
    </rPh>
    <rPh sb="325" eb="327">
      <t>ニュウリョク</t>
    </rPh>
    <rPh sb="353" eb="355">
      <t>テジュン</t>
    </rPh>
    <rPh sb="365" eb="367">
      <t>センタク</t>
    </rPh>
    <rPh sb="368" eb="369">
      <t>オ</t>
    </rPh>
    <rPh sb="375" eb="377">
      <t>ダイザイ</t>
    </rPh>
    <rPh sb="377" eb="378">
      <t>メイ</t>
    </rPh>
    <rPh sb="380" eb="381">
      <t>カンガ</t>
    </rPh>
    <rPh sb="383" eb="386">
      <t>テニュウリョク</t>
    </rPh>
    <rPh sb="388" eb="390">
      <t>ハイトウ</t>
    </rPh>
    <rPh sb="391" eb="393">
      <t>ジスウ</t>
    </rPh>
    <rPh sb="396" eb="398">
      <t>ハンカク</t>
    </rPh>
    <rPh sb="398" eb="400">
      <t>スウジ</t>
    </rPh>
    <rPh sb="401" eb="403">
      <t>ニュウリョク</t>
    </rPh>
    <rPh sb="413" eb="415">
      <t>テジュン</t>
    </rPh>
    <rPh sb="418" eb="419">
      <t>スベ</t>
    </rPh>
    <rPh sb="420" eb="422">
      <t>ニュウリョク</t>
    </rPh>
    <rPh sb="422" eb="423">
      <t>オ</t>
    </rPh>
    <rPh sb="432" eb="435">
      <t>イチバンシタ</t>
    </rPh>
    <rPh sb="437" eb="439">
      <t>ゴウケイ</t>
    </rPh>
    <rPh sb="439" eb="442">
      <t>ジカンスウ</t>
    </rPh>
    <rPh sb="443" eb="444">
      <t>ミ</t>
    </rPh>
    <rPh sb="453" eb="455">
      <t>タンイ</t>
    </rPh>
    <rPh sb="457" eb="459">
      <t>ジカン</t>
    </rPh>
    <rPh sb="464" eb="466">
      <t>ヒョウジュン</t>
    </rPh>
    <rPh sb="466" eb="468">
      <t>タンイ</t>
    </rPh>
    <rPh sb="470" eb="472">
      <t>タンイ</t>
    </rPh>
    <rPh sb="479" eb="481">
      <t>ジカン</t>
    </rPh>
    <rPh sb="498" eb="500">
      <t>バアイ</t>
    </rPh>
    <rPh sb="502" eb="504">
      <t>ジスウ</t>
    </rPh>
    <rPh sb="505" eb="507">
      <t>ハイトウ</t>
    </rPh>
    <rPh sb="508" eb="510">
      <t>ミナオ</t>
    </rPh>
    <phoneticPr fontId="2"/>
  </si>
  <si>
    <r>
      <rPr>
        <b/>
        <sz val="12"/>
        <color rgb="FFFF0000"/>
        <rFont val="HG丸ｺﾞｼｯｸM-PRO"/>
        <family val="3"/>
        <charset val="128"/>
      </rPr>
      <t>3　入力③のシートについて</t>
    </r>
    <r>
      <rPr>
        <sz val="10"/>
        <color theme="1"/>
        <rFont val="ＭＳ ゴシック"/>
        <family val="3"/>
        <charset val="128"/>
      </rPr>
      <t xml:space="preserve">
　このシートは，音楽Ⅰでの未履修等を防ぐ確認チェックシートですので，題材の計画やシラバス作成時に活用してください。</t>
    </r>
    <rPh sb="23" eb="25">
      <t>オンガク</t>
    </rPh>
    <rPh sb="49" eb="51">
      <t>ダイザイ</t>
    </rPh>
    <rPh sb="52" eb="54">
      <t>ケイカク</t>
    </rPh>
    <phoneticPr fontId="2"/>
  </si>
  <si>
    <t>音楽Ⅰ　指導計画表Ⅲ（評価規準）</t>
    <rPh sb="0" eb="2">
      <t>オンガク</t>
    </rPh>
    <rPh sb="4" eb="6">
      <t>シドウ</t>
    </rPh>
    <rPh sb="6" eb="8">
      <t>ケイカク</t>
    </rPh>
    <rPh sb="8" eb="9">
      <t>ヒョウ</t>
    </rPh>
    <rPh sb="11" eb="13">
      <t>ヒョウカ</t>
    </rPh>
    <rPh sb="13" eb="15">
      <t>キジュン</t>
    </rPh>
    <phoneticPr fontId="2"/>
  </si>
  <si>
    <t>知覚・感受</t>
    <rPh sb="0" eb="2">
      <t>チカク</t>
    </rPh>
    <rPh sb="3" eb="5">
      <t>カンジュ</t>
    </rPh>
    <phoneticPr fontId="2"/>
  </si>
  <si>
    <t>用語・記号など</t>
    <rPh sb="0" eb="2">
      <t>ヨウゴ</t>
    </rPh>
    <rPh sb="3" eb="5">
      <t>キゴウ</t>
    </rPh>
    <phoneticPr fontId="2"/>
  </si>
  <si>
    <t>音楽に関する知的財産権</t>
    <rPh sb="0" eb="2">
      <t>オンガク</t>
    </rPh>
    <rPh sb="3" eb="4">
      <t>カン</t>
    </rPh>
    <rPh sb="6" eb="8">
      <t>チテキ</t>
    </rPh>
    <rPh sb="8" eb="11">
      <t>ザイサンケン</t>
    </rPh>
    <phoneticPr fontId="2"/>
  </si>
  <si>
    <r>
      <t>指導事項</t>
    </r>
    <r>
      <rPr>
        <b/>
        <sz val="10"/>
        <color rgb="FFFF0000"/>
        <rFont val="ＭＳ ゴシック"/>
        <family val="3"/>
        <charset val="128"/>
      </rPr>
      <t>（プルダウン選択）</t>
    </r>
    <r>
      <rPr>
        <sz val="10"/>
        <color theme="1"/>
        <rFont val="ＭＳ ゴシック"/>
        <family val="3"/>
        <charset val="128"/>
      </rPr>
      <t xml:space="preserve">
</t>
    </r>
    <r>
      <rPr>
        <sz val="9"/>
        <color rgb="FF0070C0"/>
        <rFont val="ＭＳ ゴシック"/>
        <family val="3"/>
        <charset val="128"/>
      </rPr>
      <t>※　知識等，３段になっていますが，必ず３段とも埋めるものではありません。入力①の計画とおり，1つ選んだ場合は１つ，２つ選んだ場合は２つ選択してください。
※　「学びに向かう力・人間性等」に係る指導事項はありませんが，出力シートに関係しますので，領域の番号を選んでください。</t>
    </r>
    <rPh sb="0" eb="4">
      <t>シドウジコウ</t>
    </rPh>
    <rPh sb="10" eb="12">
      <t>センタク</t>
    </rPh>
    <rPh sb="16" eb="18">
      <t>チシキ</t>
    </rPh>
    <rPh sb="18" eb="19">
      <t>トウ</t>
    </rPh>
    <rPh sb="21" eb="22">
      <t>ダン</t>
    </rPh>
    <rPh sb="31" eb="32">
      <t>カナラ</t>
    </rPh>
    <rPh sb="34" eb="35">
      <t>ダン</t>
    </rPh>
    <rPh sb="37" eb="38">
      <t>ウ</t>
    </rPh>
    <rPh sb="50" eb="52">
      <t>ニュウリョク</t>
    </rPh>
    <rPh sb="54" eb="56">
      <t>ケイカク</t>
    </rPh>
    <rPh sb="62" eb="63">
      <t>エラ</t>
    </rPh>
    <rPh sb="65" eb="67">
      <t>バアイ</t>
    </rPh>
    <rPh sb="73" eb="74">
      <t>エラ</t>
    </rPh>
    <rPh sb="76" eb="78">
      <t>バアイ</t>
    </rPh>
    <rPh sb="81" eb="83">
      <t>センタク</t>
    </rPh>
    <rPh sb="94" eb="95">
      <t>マナ</t>
    </rPh>
    <rPh sb="97" eb="98">
      <t>ム</t>
    </rPh>
    <rPh sb="100" eb="101">
      <t>チカラ</t>
    </rPh>
    <rPh sb="102" eb="105">
      <t>ニンゲンセイ</t>
    </rPh>
    <rPh sb="105" eb="106">
      <t>トウ</t>
    </rPh>
    <rPh sb="108" eb="109">
      <t>カカ</t>
    </rPh>
    <rPh sb="110" eb="112">
      <t>シドウ</t>
    </rPh>
    <rPh sb="112" eb="114">
      <t>ジコウ</t>
    </rPh>
    <rPh sb="122" eb="124">
      <t>シュツリョク</t>
    </rPh>
    <rPh sb="128" eb="130">
      <t>カンケイ</t>
    </rPh>
    <rPh sb="136" eb="138">
      <t>リョウイキ</t>
    </rPh>
    <rPh sb="139" eb="141">
      <t>バンゴウ</t>
    </rPh>
    <rPh sb="142" eb="143">
      <t>エラ</t>
    </rPh>
    <phoneticPr fontId="2"/>
  </si>
  <si>
    <t>主体的に学習に
取り組む態度</t>
    <phoneticPr fontId="2"/>
  </si>
  <si>
    <r>
      <rPr>
        <b/>
        <sz val="12"/>
        <color rgb="FF00B050"/>
        <rFont val="ＭＳ ゴシック"/>
        <family val="3"/>
        <charset val="128"/>
      </rPr>
      <t>芸術「音楽Ⅰ」の年間指導計画及び評価規準等の作成が意図的・計画的に行えるよう，Excelファイルを作成しましたので，活用願います。</t>
    </r>
    <r>
      <rPr>
        <b/>
        <sz val="12"/>
        <color rgb="FFFF0000"/>
        <rFont val="ＭＳ ゴシック"/>
        <family val="3"/>
        <charset val="128"/>
      </rPr>
      <t xml:space="preserve">
1　入力①のシートについて</t>
    </r>
    <r>
      <rPr>
        <sz val="10"/>
        <color theme="1"/>
        <rFont val="ＭＳ ゴシック"/>
        <family val="3"/>
        <charset val="128"/>
      </rPr>
      <t xml:space="preserve">
　1年間の指導計画を立てます。
◎手順１
　単位数を半角数字で入力します。
　すると，計画しなければならない合計時数がでます。
◎手順２
　入力シートの表の見方は縦方向です。1つの題材ごとに取り扱う指導事項を選び，「1」を入力していきます。一番下の〔共通事項〕も忘れずに選んでください。
◎手順３
　題材Noの下に，その題材の時数（何時間で実施するのか）を半角数字で入力してください。
●注意点１
　音楽では，例えば「(1)歌唱」の「知識」には(ｱ)(ｲ)(ｳ)の3つの指導事項がありますが，１つの題材では，１つ選んでも３つとも選んでもかまいません。ただし，１つ又は２つだけ選んだ場合は，別の題材選んでいない指導事項を必ず設定しなければなりません。
●注意点２
　Ｗ列に，「時数が合いません！」と出た場合には，年間時数が３５時間×単位数になっていないので，時数を見直してください。「未履修の恐れ」と出た場合は，年間計画で指導事項を選んでないことになりますので，見直してください。
●注意点３
　全て計画し終えたら，シートの右側の表を確認してください。
　何か設定に不足等がある場合には，赤字で示されます。　
　Ａ表現を含む題材では「思･判･表」「知識」「技能」の指導事項は必須です。
　Ｂ鑑賞単独の題材の場合は，「思･判･表」「知識」だけになります。
　なお，共通事項は必ず含めます。
　選択漏れがないか，確認表で確かめてください。
　</t>
    </r>
    <rPh sb="0" eb="2">
      <t>ゲイジュツ</t>
    </rPh>
    <rPh sb="3" eb="5">
      <t>オンガク</t>
    </rPh>
    <rPh sb="8" eb="10">
      <t>ネンカン</t>
    </rPh>
    <rPh sb="10" eb="12">
      <t>シドウ</t>
    </rPh>
    <rPh sb="12" eb="14">
      <t>ケイカク</t>
    </rPh>
    <rPh sb="14" eb="15">
      <t>オヨ</t>
    </rPh>
    <rPh sb="16" eb="18">
      <t>ヒョウカ</t>
    </rPh>
    <rPh sb="18" eb="20">
      <t>キジュン</t>
    </rPh>
    <rPh sb="20" eb="21">
      <t>トウ</t>
    </rPh>
    <rPh sb="22" eb="24">
      <t>サクセイ</t>
    </rPh>
    <rPh sb="25" eb="28">
      <t>イトテキ</t>
    </rPh>
    <rPh sb="29" eb="32">
      <t>ケイカクテキ</t>
    </rPh>
    <rPh sb="33" eb="34">
      <t>オコナ</t>
    </rPh>
    <rPh sb="49" eb="51">
      <t>サクセイ</t>
    </rPh>
    <rPh sb="58" eb="60">
      <t>カツヨウ</t>
    </rPh>
    <rPh sb="60" eb="61">
      <t>ネガ</t>
    </rPh>
    <rPh sb="84" eb="86">
      <t>ネンカン</t>
    </rPh>
    <rPh sb="87" eb="89">
      <t>シドウ</t>
    </rPh>
    <rPh sb="89" eb="91">
      <t>ケイカク</t>
    </rPh>
    <rPh sb="92" eb="93">
      <t>タ</t>
    </rPh>
    <rPh sb="100" eb="102">
      <t>テジュン</t>
    </rPh>
    <rPh sb="105" eb="108">
      <t>タンイスウ</t>
    </rPh>
    <rPh sb="109" eb="111">
      <t>ハンカク</t>
    </rPh>
    <rPh sb="111" eb="113">
      <t>スウジ</t>
    </rPh>
    <rPh sb="114" eb="116">
      <t>ニュウリョク</t>
    </rPh>
    <rPh sb="126" eb="128">
      <t>ケイカク</t>
    </rPh>
    <rPh sb="137" eb="139">
      <t>ゴウケイ</t>
    </rPh>
    <rPh sb="139" eb="141">
      <t>ジスウ</t>
    </rPh>
    <rPh sb="149" eb="151">
      <t>テジュン</t>
    </rPh>
    <rPh sb="154" eb="156">
      <t>ニュウリョク</t>
    </rPh>
    <rPh sb="160" eb="161">
      <t>ヒョウ</t>
    </rPh>
    <rPh sb="162" eb="164">
      <t>ミカタ</t>
    </rPh>
    <rPh sb="165" eb="168">
      <t>タテホウコウ</t>
    </rPh>
    <rPh sb="174" eb="176">
      <t>ダイザイ</t>
    </rPh>
    <rPh sb="179" eb="180">
      <t>ト</t>
    </rPh>
    <rPh sb="181" eb="182">
      <t>アツカ</t>
    </rPh>
    <rPh sb="183" eb="185">
      <t>シドウ</t>
    </rPh>
    <rPh sb="185" eb="187">
      <t>ジコウ</t>
    </rPh>
    <rPh sb="188" eb="189">
      <t>エラ</t>
    </rPh>
    <rPh sb="195" eb="197">
      <t>ニュウリョク</t>
    </rPh>
    <rPh sb="204" eb="207">
      <t>イチバンシタ</t>
    </rPh>
    <rPh sb="209" eb="211">
      <t>キョウツウ</t>
    </rPh>
    <rPh sb="211" eb="213">
      <t>ジコウ</t>
    </rPh>
    <rPh sb="215" eb="216">
      <t>ワス</t>
    </rPh>
    <rPh sb="219" eb="220">
      <t>エラ</t>
    </rPh>
    <rPh sb="230" eb="232">
      <t>テジュン</t>
    </rPh>
    <rPh sb="235" eb="237">
      <t>ダイザイ</t>
    </rPh>
    <rPh sb="240" eb="241">
      <t>シタ</t>
    </rPh>
    <rPh sb="245" eb="247">
      <t>ダイザイ</t>
    </rPh>
    <rPh sb="248" eb="250">
      <t>ジスウ</t>
    </rPh>
    <rPh sb="251" eb="254">
      <t>ナンジカン</t>
    </rPh>
    <rPh sb="255" eb="257">
      <t>ジッシ</t>
    </rPh>
    <rPh sb="263" eb="265">
      <t>ハンカク</t>
    </rPh>
    <rPh sb="265" eb="267">
      <t>スウジ</t>
    </rPh>
    <rPh sb="268" eb="270">
      <t>ニュウリョク</t>
    </rPh>
    <rPh sb="280" eb="283">
      <t>チュウイテン</t>
    </rPh>
    <rPh sb="286" eb="288">
      <t>オンガク</t>
    </rPh>
    <rPh sb="291" eb="292">
      <t>タト</t>
    </rPh>
    <rPh sb="298" eb="300">
      <t>カショウ</t>
    </rPh>
    <rPh sb="303" eb="305">
      <t>チシキ</t>
    </rPh>
    <rPh sb="321" eb="323">
      <t>シドウ</t>
    </rPh>
    <rPh sb="323" eb="325">
      <t>ジコウ</t>
    </rPh>
    <rPh sb="335" eb="337">
      <t>ダイザイ</t>
    </rPh>
    <rPh sb="342" eb="343">
      <t>エラ</t>
    </rPh>
    <rPh sb="350" eb="351">
      <t>エラ</t>
    </rPh>
    <rPh sb="367" eb="368">
      <t>マタ</t>
    </rPh>
    <rPh sb="373" eb="374">
      <t>エラ</t>
    </rPh>
    <rPh sb="376" eb="378">
      <t>バアイ</t>
    </rPh>
    <rPh sb="380" eb="381">
      <t>ベツ</t>
    </rPh>
    <rPh sb="382" eb="384">
      <t>ダイザイ</t>
    </rPh>
    <rPh sb="384" eb="385">
      <t>エラ</t>
    </rPh>
    <rPh sb="390" eb="392">
      <t>シドウ</t>
    </rPh>
    <rPh sb="392" eb="394">
      <t>ジコウ</t>
    </rPh>
    <rPh sb="395" eb="396">
      <t>カナラ</t>
    </rPh>
    <rPh sb="397" eb="399">
      <t>セッテイ</t>
    </rPh>
    <rPh sb="413" eb="416">
      <t>チュウイテン</t>
    </rPh>
    <rPh sb="420" eb="421">
      <t>レツ</t>
    </rPh>
    <rPh sb="424" eb="426">
      <t>ジスウ</t>
    </rPh>
    <rPh sb="427" eb="428">
      <t>ア</t>
    </rPh>
    <rPh sb="435" eb="436">
      <t>デ</t>
    </rPh>
    <rPh sb="437" eb="439">
      <t>バアイ</t>
    </rPh>
    <rPh sb="442" eb="444">
      <t>ネンカン</t>
    </rPh>
    <rPh sb="444" eb="446">
      <t>ジスウ</t>
    </rPh>
    <rPh sb="449" eb="451">
      <t>ジカン</t>
    </rPh>
    <rPh sb="452" eb="455">
      <t>タンイスウ</t>
    </rPh>
    <rPh sb="465" eb="467">
      <t>ジスウ</t>
    </rPh>
    <rPh sb="468" eb="469">
      <t>ミ</t>
    </rPh>
    <rPh sb="469" eb="470">
      <t>ナオ</t>
    </rPh>
    <rPh sb="478" eb="481">
      <t>ミリシュウ</t>
    </rPh>
    <rPh sb="482" eb="483">
      <t>オソ</t>
    </rPh>
    <rPh sb="486" eb="487">
      <t>デ</t>
    </rPh>
    <rPh sb="488" eb="490">
      <t>バアイ</t>
    </rPh>
    <rPh sb="492" eb="494">
      <t>ネンカン</t>
    </rPh>
    <rPh sb="494" eb="496">
      <t>ケイカク</t>
    </rPh>
    <rPh sb="497" eb="499">
      <t>シドウ</t>
    </rPh>
    <rPh sb="499" eb="501">
      <t>ジコウ</t>
    </rPh>
    <rPh sb="502" eb="503">
      <t>エラ</t>
    </rPh>
    <rPh sb="517" eb="519">
      <t>ミナオ</t>
    </rPh>
    <rPh sb="529" eb="531">
      <t>チュウイ</t>
    </rPh>
    <rPh sb="531" eb="532">
      <t>テン</t>
    </rPh>
    <rPh sb="535" eb="536">
      <t>スベ</t>
    </rPh>
    <rPh sb="537" eb="539">
      <t>ケイカク</t>
    </rPh>
    <rPh sb="540" eb="541">
      <t>オ</t>
    </rPh>
    <rPh sb="552" eb="553">
      <t>ヒョウ</t>
    </rPh>
    <rPh sb="554" eb="556">
      <t>カクニン</t>
    </rPh>
    <rPh sb="565" eb="566">
      <t>ナニ</t>
    </rPh>
    <rPh sb="567" eb="569">
      <t>セッテイ</t>
    </rPh>
    <rPh sb="570" eb="572">
      <t>フソク</t>
    </rPh>
    <rPh sb="572" eb="573">
      <t>トウ</t>
    </rPh>
    <rPh sb="576" eb="578">
      <t>バアイ</t>
    </rPh>
    <rPh sb="581" eb="583">
      <t>アカジ</t>
    </rPh>
    <rPh sb="584" eb="585">
      <t>シメ</t>
    </rPh>
    <rPh sb="594" eb="596">
      <t>ヒョウゲン</t>
    </rPh>
    <rPh sb="597" eb="598">
      <t>フク</t>
    </rPh>
    <rPh sb="599" eb="601">
      <t>ダイザイ</t>
    </rPh>
    <rPh sb="611" eb="613">
      <t>チシキ</t>
    </rPh>
    <rPh sb="615" eb="617">
      <t>ギノウ</t>
    </rPh>
    <rPh sb="619" eb="621">
      <t>シドウ</t>
    </rPh>
    <rPh sb="621" eb="623">
      <t>ジコウ</t>
    </rPh>
    <rPh sb="624" eb="626">
      <t>ヒッス</t>
    </rPh>
    <rPh sb="632" eb="634">
      <t>カンショウ</t>
    </rPh>
    <rPh sb="634" eb="636">
      <t>タンドク</t>
    </rPh>
    <rPh sb="637" eb="639">
      <t>ダイザイ</t>
    </rPh>
    <rPh sb="640" eb="642">
      <t>バアイ</t>
    </rPh>
    <rPh sb="668" eb="670">
      <t>キョウツウ</t>
    </rPh>
    <rPh sb="670" eb="672">
      <t>ジコウ</t>
    </rPh>
    <rPh sb="673" eb="674">
      <t>カナラ</t>
    </rPh>
    <rPh sb="675" eb="676">
      <t>フク</t>
    </rPh>
    <rPh sb="682" eb="684">
      <t>センタク</t>
    </rPh>
    <rPh sb="684" eb="685">
      <t>モ</t>
    </rPh>
    <rPh sb="691" eb="694">
      <t>カクニンヒョウ</t>
    </rPh>
    <rPh sb="695" eb="696">
      <t>タシ</t>
    </rPh>
    <phoneticPr fontId="2"/>
  </si>
  <si>
    <r>
      <rPr>
        <b/>
        <sz val="12"/>
        <color rgb="FFFF0000"/>
        <rFont val="HG丸ｺﾞｼｯｸM-PRO"/>
        <family val="3"/>
        <charset val="128"/>
      </rPr>
      <t>４　出力シートについて</t>
    </r>
    <r>
      <rPr>
        <sz val="10"/>
        <color theme="1"/>
        <rFont val="ＭＳ ゴシック"/>
        <family val="3"/>
        <charset val="128"/>
      </rPr>
      <t xml:space="preserve">
　別入力①に基づいて入力②のシートを入力し終えると，次のシートが自動作成されます！
　【作成されるもの】
　◎　出力①指導事項確認表
　◎　出力②題材目標
　◎　出力③評価規準
　ただし，ここで御注意いただきたいのは，「題材目標」と「評価規準」です。
　この出力シートでは，単に指導事項の文言の語尾等を加工したに過ぎません。
　しかし，先生方もよく御存じのように，同じ「歌唱」の学習でも，その題材の設定はさまざまです。よって，「題材目標」と「評価規準」は，その題材に合わせて文言を具体化していく必要があります。
　でも，御安心を！</t>
    </r>
    <r>
      <rPr>
        <u/>
        <sz val="10"/>
        <color theme="1"/>
        <rFont val="ＭＳ ゴシック"/>
        <family val="3"/>
        <charset val="128"/>
      </rPr>
      <t>指導事項を基に題材目標と評価規準が作成されていれば，後は次のように具体化するだけです。そして，題材目標は，具体化した文が観点の中に複数ある場合は，「一文」にまとめるだけです。具体化の文言は，国立教育政策研究所の資料や，県の今回の資料，そして学習指導要領解説等を参考にしてください</t>
    </r>
    <r>
      <rPr>
        <sz val="10"/>
        <color theme="1"/>
        <rFont val="ＭＳ ゴシック"/>
        <family val="3"/>
        <charset val="128"/>
      </rPr>
      <t xml:space="preserve">。
</t>
    </r>
    <r>
      <rPr>
        <sz val="9"/>
        <color theme="1"/>
        <rFont val="ＭＳ ゴシック"/>
        <family val="3"/>
        <charset val="128"/>
      </rPr>
      <t xml:space="preserve">
　　例／曲想と</t>
    </r>
    <r>
      <rPr>
        <u/>
        <sz val="9"/>
        <color theme="1"/>
        <rFont val="ＭＳ ゴシック"/>
        <family val="3"/>
        <charset val="128"/>
      </rPr>
      <t>楽器</t>
    </r>
    <r>
      <rPr>
        <sz val="9"/>
        <color theme="1"/>
        <rFont val="ＭＳ ゴシック"/>
        <family val="3"/>
        <charset val="128"/>
      </rPr>
      <t>の音色や奏法との関わりについて理解する。
        音素材，音を連ねたり重ねたりしたときの響き，音階や音型などの特徴及び構成上の特徴について，
        表したいイメージと関わらせて理解する。　　　　
　　　　　　　      ↓　</t>
    </r>
    <r>
      <rPr>
        <b/>
        <sz val="9"/>
        <color theme="1"/>
        <rFont val="ＭＳ ゴシック"/>
        <family val="3"/>
        <charset val="128"/>
      </rPr>
      <t>具体化する。今回の題材では取り扱わない部分は，削除する。</t>
    </r>
    <r>
      <rPr>
        <sz val="9"/>
        <color theme="1"/>
        <rFont val="ＭＳ ゴシック"/>
        <family val="3"/>
        <charset val="128"/>
      </rPr>
      <t xml:space="preserve">
　　　　曲想と</t>
    </r>
    <r>
      <rPr>
        <u/>
        <sz val="9"/>
        <color theme="1"/>
        <rFont val="ＭＳ ゴシック"/>
        <family val="3"/>
        <charset val="128"/>
      </rPr>
      <t>琴</t>
    </r>
    <r>
      <rPr>
        <sz val="9"/>
        <color theme="1"/>
        <rFont val="ＭＳ ゴシック"/>
        <family val="3"/>
        <charset val="128"/>
      </rPr>
      <t>の音色や奏法との関わり</t>
    </r>
    <r>
      <rPr>
        <u val="double"/>
        <sz val="9"/>
        <color theme="1"/>
        <rFont val="ＭＳ ゴシック"/>
        <family val="3"/>
        <charset val="128"/>
      </rPr>
      <t>について理解する</t>
    </r>
    <r>
      <rPr>
        <sz val="9"/>
        <color theme="1"/>
        <rFont val="ＭＳ ゴシック"/>
        <family val="3"/>
        <charset val="128"/>
      </rPr>
      <t>。
　　　　</t>
    </r>
    <r>
      <rPr>
        <strike/>
        <sz val="9"/>
        <color theme="1"/>
        <rFont val="ＭＳ ゴシック"/>
        <family val="3"/>
        <charset val="128"/>
      </rPr>
      <t>音素材，</t>
    </r>
    <r>
      <rPr>
        <sz val="9"/>
        <color theme="1"/>
        <rFont val="ＭＳ ゴシック"/>
        <family val="3"/>
        <charset val="128"/>
      </rPr>
      <t>音を連ねたり重ねたりしたときの響き</t>
    </r>
    <r>
      <rPr>
        <strike/>
        <sz val="9"/>
        <color theme="1"/>
        <rFont val="ＭＳ ゴシック"/>
        <family val="3"/>
        <charset val="128"/>
      </rPr>
      <t>，音階や音型などの特徴及び構成上</t>
    </r>
    <r>
      <rPr>
        <sz val="9"/>
        <color theme="1"/>
        <rFont val="ＭＳ ゴシック"/>
        <family val="3"/>
        <charset val="128"/>
      </rPr>
      <t>の特徴について，
        表したいイメージと関わらせて</t>
    </r>
    <r>
      <rPr>
        <u val="double"/>
        <sz val="9"/>
        <color theme="1"/>
        <rFont val="ＭＳ ゴシック"/>
        <family val="3"/>
        <charset val="128"/>
      </rPr>
      <t>理解する</t>
    </r>
    <r>
      <rPr>
        <sz val="9"/>
        <color theme="1"/>
        <rFont val="ＭＳ ゴシック"/>
        <family val="3"/>
        <charset val="128"/>
      </rPr>
      <t>。
　　　　　　　　　　↓</t>
    </r>
    <r>
      <rPr>
        <b/>
        <sz val="9"/>
        <color theme="1"/>
        <rFont val="ＭＳ ゴシック"/>
        <family val="3"/>
        <charset val="128"/>
      </rPr>
      <t>　（目標の場合は）複数の文を，一文にまとめる。</t>
    </r>
    <r>
      <rPr>
        <sz val="9"/>
        <color theme="1"/>
        <rFont val="ＭＳ ゴシック"/>
        <family val="3"/>
        <charset val="128"/>
      </rPr>
      <t xml:space="preserve">
　　　　曲想と琴の音色や奏法との関わり</t>
    </r>
    <r>
      <rPr>
        <u val="double"/>
        <sz val="9"/>
        <color theme="1"/>
        <rFont val="ＭＳ ゴシック"/>
        <family val="3"/>
        <charset val="128"/>
      </rPr>
      <t>，</t>
    </r>
    <r>
      <rPr>
        <sz val="9"/>
        <color theme="1"/>
        <rFont val="ＭＳ ゴシック"/>
        <family val="3"/>
        <charset val="128"/>
      </rPr>
      <t>音を連ねたり重ねたりしたときの響きの特徴について，
        表したいイメージと関わらせて</t>
    </r>
    <r>
      <rPr>
        <u val="double"/>
        <sz val="9"/>
        <color theme="1"/>
        <rFont val="ＭＳ ゴシック"/>
        <family val="3"/>
        <charset val="128"/>
      </rPr>
      <t>理解する</t>
    </r>
    <r>
      <rPr>
        <sz val="9"/>
        <color theme="1"/>
        <rFont val="ＭＳ ゴシック"/>
        <family val="3"/>
        <charset val="128"/>
      </rPr>
      <t xml:space="preserve">。　
</t>
    </r>
    <r>
      <rPr>
        <sz val="10"/>
        <color theme="1"/>
        <rFont val="ＭＳ ゴシック"/>
        <family val="3"/>
        <charset val="128"/>
      </rPr>
      <t xml:space="preserve">
　ですから，各学校においては，作成した出力シートをコピーし，その後，文言を具体化等してからお使いください。
　＜出力シートのコピーの仕方＞
　◎　手順１
　　　このエクセルファイルに「新たなシート」を作る。
　◎　手順２
　　　コピーしたい出力シートを全画面コピーし，「新たなシート」に，ただ「貼り付ける」。
　　　　※このままだと，関数が入っているので，文言修正できません。
　◎　手順３
　　　表の部分を範囲指定して「コピー」し，「コピー」したものを同じ場所に「貼り付けのオプション」の「コピー（値）」を選択して貼り付ける。そうすると，関数ではなく文字が貼り付けられて，その後，加工することができる。
＜注意点＞
　題材目標と評価規準の文言はほぼ同じ文言をになりますので，目標の文言を修正したら，同じ修正を評価規準にもほどこしてください。</t>
    </r>
    <rPh sb="2" eb="4">
      <t>シュツリョク</t>
    </rPh>
    <rPh sb="14" eb="15">
      <t>ベツ</t>
    </rPh>
    <rPh sb="15" eb="17">
      <t>ニュウリョク</t>
    </rPh>
    <rPh sb="19" eb="20">
      <t>モト</t>
    </rPh>
    <rPh sb="23" eb="25">
      <t>ニュウリョク</t>
    </rPh>
    <rPh sb="31" eb="33">
      <t>ニュウリョク</t>
    </rPh>
    <rPh sb="34" eb="35">
      <t>オ</t>
    </rPh>
    <rPh sb="39" eb="40">
      <t>ツギ</t>
    </rPh>
    <rPh sb="45" eb="47">
      <t>ジドウ</t>
    </rPh>
    <rPh sb="47" eb="49">
      <t>サクセイ</t>
    </rPh>
    <rPh sb="58" eb="60">
      <t>サクセイ</t>
    </rPh>
    <rPh sb="70" eb="71">
      <t>シュツ</t>
    </rPh>
    <rPh sb="71" eb="72">
      <t>リョク</t>
    </rPh>
    <rPh sb="73" eb="75">
      <t>シドウ</t>
    </rPh>
    <rPh sb="75" eb="77">
      <t>ジコウ</t>
    </rPh>
    <rPh sb="77" eb="80">
      <t>カクニンヒョウ</t>
    </rPh>
    <rPh sb="84" eb="86">
      <t>シュツリョク</t>
    </rPh>
    <rPh sb="87" eb="89">
      <t>ダイザイ</t>
    </rPh>
    <rPh sb="89" eb="91">
      <t>モクヒョウ</t>
    </rPh>
    <rPh sb="95" eb="97">
      <t>シュツリョク</t>
    </rPh>
    <rPh sb="98" eb="100">
      <t>ヒョウカ</t>
    </rPh>
    <rPh sb="100" eb="102">
      <t>キジュン</t>
    </rPh>
    <rPh sb="112" eb="115">
      <t>ゴチュウイ</t>
    </rPh>
    <rPh sb="125" eb="127">
      <t>ダイザイ</t>
    </rPh>
    <rPh sb="127" eb="129">
      <t>モクヒョウ</t>
    </rPh>
    <rPh sb="132" eb="134">
      <t>ヒョウカ</t>
    </rPh>
    <rPh sb="134" eb="136">
      <t>キジュン</t>
    </rPh>
    <rPh sb="144" eb="146">
      <t>シュツリョク</t>
    </rPh>
    <rPh sb="152" eb="153">
      <t>タン</t>
    </rPh>
    <rPh sb="154" eb="156">
      <t>シドウ</t>
    </rPh>
    <rPh sb="156" eb="158">
      <t>ジコウ</t>
    </rPh>
    <rPh sb="159" eb="161">
      <t>モンゴン</t>
    </rPh>
    <rPh sb="162" eb="164">
      <t>ゴビ</t>
    </rPh>
    <rPh sb="164" eb="165">
      <t>トウ</t>
    </rPh>
    <rPh sb="166" eb="168">
      <t>カコウ</t>
    </rPh>
    <rPh sb="171" eb="172">
      <t>ス</t>
    </rPh>
    <rPh sb="183" eb="186">
      <t>センセイガタ</t>
    </rPh>
    <rPh sb="189" eb="191">
      <t>ゴゾン</t>
    </rPh>
    <rPh sb="197" eb="198">
      <t>オナ</t>
    </rPh>
    <rPh sb="200" eb="202">
      <t>カショウ</t>
    </rPh>
    <rPh sb="204" eb="206">
      <t>ガクシュウ</t>
    </rPh>
    <rPh sb="211" eb="213">
      <t>ダイザイ</t>
    </rPh>
    <rPh sb="214" eb="216">
      <t>セッテイ</t>
    </rPh>
    <rPh sb="229" eb="231">
      <t>ダイザイ</t>
    </rPh>
    <rPh sb="231" eb="233">
      <t>モクヒョウ</t>
    </rPh>
    <rPh sb="236" eb="238">
      <t>ヒョウカ</t>
    </rPh>
    <rPh sb="238" eb="240">
      <t>キジュン</t>
    </rPh>
    <rPh sb="245" eb="247">
      <t>ダイザイ</t>
    </rPh>
    <rPh sb="248" eb="249">
      <t>ア</t>
    </rPh>
    <rPh sb="252" eb="254">
      <t>モンゴン</t>
    </rPh>
    <rPh sb="255" eb="258">
      <t>グタイカ</t>
    </rPh>
    <rPh sb="262" eb="264">
      <t>ヒツヨウ</t>
    </rPh>
    <rPh sb="275" eb="278">
      <t>ゴアンシン</t>
    </rPh>
    <rPh sb="280" eb="282">
      <t>シドウ</t>
    </rPh>
    <rPh sb="282" eb="284">
      <t>ジコウ</t>
    </rPh>
    <rPh sb="285" eb="286">
      <t>モト</t>
    </rPh>
    <rPh sb="287" eb="289">
      <t>ダイザイ</t>
    </rPh>
    <rPh sb="289" eb="291">
      <t>モクヒョウ</t>
    </rPh>
    <rPh sb="292" eb="294">
      <t>ヒョウカ</t>
    </rPh>
    <rPh sb="294" eb="296">
      <t>キジュン</t>
    </rPh>
    <rPh sb="297" eb="299">
      <t>サクセイ</t>
    </rPh>
    <rPh sb="306" eb="307">
      <t>アト</t>
    </rPh>
    <rPh sb="308" eb="309">
      <t>ツギ</t>
    </rPh>
    <rPh sb="313" eb="316">
      <t>グタイカ</t>
    </rPh>
    <rPh sb="327" eb="329">
      <t>ダイザイ</t>
    </rPh>
    <rPh sb="329" eb="331">
      <t>モクヒョウ</t>
    </rPh>
    <rPh sb="333" eb="336">
      <t>グタイカ</t>
    </rPh>
    <rPh sb="338" eb="339">
      <t>ブン</t>
    </rPh>
    <rPh sb="340" eb="342">
      <t>カンテン</t>
    </rPh>
    <rPh sb="343" eb="344">
      <t>ナカ</t>
    </rPh>
    <rPh sb="345" eb="347">
      <t>フクスウ</t>
    </rPh>
    <rPh sb="349" eb="351">
      <t>バアイ</t>
    </rPh>
    <rPh sb="354" eb="356">
      <t>イチブン</t>
    </rPh>
    <rPh sb="367" eb="370">
      <t>グタイカ</t>
    </rPh>
    <rPh sb="371" eb="373">
      <t>モンゴン</t>
    </rPh>
    <rPh sb="375" eb="377">
      <t>コクリツ</t>
    </rPh>
    <rPh sb="377" eb="379">
      <t>キョウイク</t>
    </rPh>
    <rPh sb="379" eb="381">
      <t>セイサク</t>
    </rPh>
    <rPh sb="381" eb="384">
      <t>ケンキュウジョ</t>
    </rPh>
    <rPh sb="400" eb="402">
      <t>ガクシュウ</t>
    </rPh>
    <rPh sb="402" eb="404">
      <t>シドウ</t>
    </rPh>
    <rPh sb="404" eb="406">
      <t>ヨウリョウ</t>
    </rPh>
    <rPh sb="406" eb="408">
      <t>カイセツ</t>
    </rPh>
    <rPh sb="408" eb="409">
      <t>トウ</t>
    </rPh>
    <rPh sb="410" eb="412">
      <t>サンコウ</t>
    </rPh>
    <rPh sb="427" eb="428">
      <t>レイ</t>
    </rPh>
    <rPh sb="429" eb="431">
      <t>キョクソウ</t>
    </rPh>
    <rPh sb="432" eb="434">
      <t>ガッキ</t>
    </rPh>
    <rPh sb="435" eb="437">
      <t>ネイロ</t>
    </rPh>
    <rPh sb="442" eb="443">
      <t>カカ</t>
    </rPh>
    <rPh sb="449" eb="451">
      <t>リカイ</t>
    </rPh>
    <rPh sb="556" eb="559">
      <t>グタイカ</t>
    </rPh>
    <rPh sb="562" eb="564">
      <t>コンカイ</t>
    </rPh>
    <rPh sb="565" eb="567">
      <t>ダイザイ</t>
    </rPh>
    <rPh sb="569" eb="570">
      <t>ト</t>
    </rPh>
    <rPh sb="571" eb="572">
      <t>アツカ</t>
    </rPh>
    <rPh sb="575" eb="577">
      <t>ブブン</t>
    </rPh>
    <rPh sb="579" eb="581">
      <t>サクジョ</t>
    </rPh>
    <rPh sb="591" eb="592">
      <t>コト</t>
    </rPh>
    <rPh sb="607" eb="609">
      <t>リカイ</t>
    </rPh>
    <rPh sb="705" eb="707">
      <t>モクヒョウ</t>
    </rPh>
    <rPh sb="708" eb="710">
      <t>バアイ</t>
    </rPh>
    <rPh sb="712" eb="714">
      <t>フクスウ</t>
    </rPh>
    <rPh sb="715" eb="716">
      <t>ブン</t>
    </rPh>
    <rPh sb="718" eb="720">
      <t>イチブン</t>
    </rPh>
    <rPh sb="809" eb="812">
      <t>カクガッコウ</t>
    </rPh>
    <rPh sb="818" eb="820">
      <t>サクセイ</t>
    </rPh>
    <rPh sb="822" eb="824">
      <t>シュツリョク</t>
    </rPh>
    <rPh sb="835" eb="836">
      <t>ゴ</t>
    </rPh>
    <rPh sb="837" eb="839">
      <t>モンゴン</t>
    </rPh>
    <rPh sb="840" eb="843">
      <t>グタイカ</t>
    </rPh>
    <rPh sb="844" eb="845">
      <t>トウ</t>
    </rPh>
    <rPh sb="849" eb="850">
      <t>ツカ</t>
    </rPh>
    <rPh sb="860" eb="862">
      <t>シュツリョク</t>
    </rPh>
    <rPh sb="870" eb="872">
      <t>シカタ</t>
    </rPh>
    <rPh sb="877" eb="879">
      <t>テジュン</t>
    </rPh>
    <rPh sb="896" eb="897">
      <t>アラ</t>
    </rPh>
    <rPh sb="904" eb="905">
      <t>ツク</t>
    </rPh>
    <rPh sb="911" eb="913">
      <t>テジュン</t>
    </rPh>
    <rPh sb="924" eb="926">
      <t>シュツリョク</t>
    </rPh>
    <rPh sb="930" eb="933">
      <t>ゼンガメン</t>
    </rPh>
    <rPh sb="939" eb="940">
      <t>アラ</t>
    </rPh>
    <rPh sb="951" eb="952">
      <t>ハ</t>
    </rPh>
    <rPh sb="953" eb="954">
      <t>ツ</t>
    </rPh>
    <rPh sb="971" eb="973">
      <t>カンスウ</t>
    </rPh>
    <rPh sb="974" eb="975">
      <t>ハイ</t>
    </rPh>
    <rPh sb="982" eb="984">
      <t>モンゴン</t>
    </rPh>
    <rPh sb="984" eb="986">
      <t>シュウセイ</t>
    </rPh>
    <rPh sb="996" eb="998">
      <t>テジュン</t>
    </rPh>
    <rPh sb="1003" eb="1004">
      <t>ヒョウ</t>
    </rPh>
    <rPh sb="1005" eb="1007">
      <t>ブブン</t>
    </rPh>
    <rPh sb="1008" eb="1010">
      <t>ハンイ</t>
    </rPh>
    <rPh sb="1010" eb="1012">
      <t>シテイ</t>
    </rPh>
    <rPh sb="1037" eb="1038">
      <t>ハ</t>
    </rPh>
    <rPh sb="1039" eb="1040">
      <t>ツ</t>
    </rPh>
    <rPh sb="1058" eb="1060">
      <t>センタク</t>
    </rPh>
    <rPh sb="1062" eb="1063">
      <t>ハ</t>
    </rPh>
    <rPh sb="1064" eb="1065">
      <t>ツ</t>
    </rPh>
    <rPh sb="1074" eb="1076">
      <t>カンスウ</t>
    </rPh>
    <rPh sb="1080" eb="1082">
      <t>モジ</t>
    </rPh>
    <rPh sb="1084" eb="1085">
      <t>ハ</t>
    </rPh>
    <rPh sb="1086" eb="1087">
      <t>ツ</t>
    </rPh>
    <rPh sb="1093" eb="1094">
      <t>アト</t>
    </rPh>
    <rPh sb="1095" eb="1097">
      <t>カコウ</t>
    </rPh>
    <rPh sb="1112" eb="1115">
      <t>チュウイテン</t>
    </rPh>
    <rPh sb="1118" eb="1120">
      <t>ダイザイ</t>
    </rPh>
    <rPh sb="1120" eb="1122">
      <t>モクヒョウ</t>
    </rPh>
    <rPh sb="1123" eb="1125">
      <t>ヒョウカ</t>
    </rPh>
    <rPh sb="1125" eb="1127">
      <t>キジュン</t>
    </rPh>
    <rPh sb="1129" eb="1131">
      <t>モンゴン</t>
    </rPh>
    <rPh sb="1134" eb="1135">
      <t>オナ</t>
    </rPh>
    <rPh sb="1136" eb="1138">
      <t>モンゴン</t>
    </rPh>
    <rPh sb="1149" eb="1151">
      <t>モンゴン</t>
    </rPh>
    <rPh sb="1152" eb="1154">
      <t>シュウセイ</t>
    </rPh>
    <rPh sb="1158" eb="1159">
      <t>オナ</t>
    </rPh>
    <rPh sb="1160" eb="1162">
      <t>シュウセイ</t>
    </rPh>
    <rPh sb="1163" eb="1165">
      <t>ヒョウカ</t>
    </rPh>
    <rPh sb="1165" eb="1167">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</si>
</sst>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6"/>
      <color theme="1"/>
      <name val="HG正楷書体-PRO"/>
      <family val="4"/>
      <charset val="128"/>
    </font>
    <font>
      <sz val="9"/>
      <color rgb="FFFF0000"/>
      <name val="ＭＳ Ｐゴシック"/>
      <family val="3"/>
      <charset val="128"/>
    </font>
    <font>
      <b/>
      <sz val="9"/>
      <color indexed="81"/>
      <name val="MS P ゴシック"/>
      <family val="3"/>
      <charset val="128"/>
    </font>
    <font>
      <sz val="14"/>
      <color theme="1"/>
      <name val="ＭＳ 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b/>
      <sz val="10"/>
      <color rgb="FFFF0000"/>
      <name val="ＭＳ ゴシック"/>
      <family val="3"/>
      <charset val="128"/>
    </font>
    <font>
      <sz val="11"/>
      <color theme="1"/>
      <name val="ＭＳ ゴシック"/>
      <family val="3"/>
      <charset val="128"/>
    </font>
    <font>
      <sz val="6"/>
      <color theme="1"/>
      <name val="ＭＳ ゴシック"/>
      <family val="3"/>
      <charset val="128"/>
    </font>
    <font>
      <b/>
      <sz val="12"/>
      <color theme="1"/>
      <name val="HG丸ｺﾞｼｯｸM-PRO"/>
      <family val="3"/>
      <charset val="128"/>
    </font>
    <font>
      <sz val="11"/>
      <color rgb="FFFF0000"/>
      <name val="ＭＳ ゴシック"/>
      <family val="3"/>
      <charset val="128"/>
    </font>
    <font>
      <b/>
      <sz val="16"/>
      <color theme="1"/>
      <name val="HG丸ｺﾞｼｯｸM-PRO"/>
      <family val="3"/>
      <charset val="128"/>
    </font>
    <font>
      <b/>
      <sz val="9"/>
      <color rgb="FF00B050"/>
      <name val="ＭＳ Ｐゴシック"/>
      <family val="3"/>
      <charset val="128"/>
    </font>
    <font>
      <b/>
      <sz val="9"/>
      <color rgb="FFC00000"/>
      <name val="ＭＳ Ｐゴシック"/>
      <family val="3"/>
      <charset val="128"/>
    </font>
    <font>
      <b/>
      <sz val="9"/>
      <color rgb="FF0070C0"/>
      <name val="ＭＳ Ｐゴシック"/>
      <family val="3"/>
      <charset val="128"/>
    </font>
    <font>
      <sz val="11"/>
      <color theme="1"/>
      <name val="ＭＳ Ｐゴシック"/>
      <family val="3"/>
      <charset val="128"/>
    </font>
    <font>
      <b/>
      <sz val="10"/>
      <color rgb="FFFF0000"/>
      <name val="ＭＳ Ｐゴシック"/>
      <family val="3"/>
      <charset val="128"/>
    </font>
    <font>
      <sz val="16"/>
      <color rgb="FFFF0000"/>
      <name val="HG創英角ﾎﾟｯﾌﾟ体"/>
      <family val="3"/>
      <charset val="128"/>
    </font>
    <font>
      <sz val="9"/>
      <color rgb="FF0070C0"/>
      <name val="ＭＳ ゴシック"/>
      <family val="3"/>
      <charset val="128"/>
    </font>
    <font>
      <b/>
      <sz val="14"/>
      <color rgb="FF00B050"/>
      <name val="HG丸ｺﾞｼｯｸM-PRO"/>
      <family val="3"/>
      <charset val="128"/>
    </font>
    <font>
      <b/>
      <sz val="10"/>
      <color theme="1"/>
      <name val="ＭＳ Ｐゴシック"/>
      <family val="3"/>
      <charset val="128"/>
    </font>
    <font>
      <b/>
      <sz val="12"/>
      <color rgb="FFFF0000"/>
      <name val="HG丸ｺﾞｼｯｸM-PRO"/>
      <family val="3"/>
      <charset val="128"/>
    </font>
    <font>
      <sz val="9"/>
      <name val="ＭＳ ゴシック"/>
      <family val="3"/>
      <charset val="128"/>
    </font>
    <font>
      <b/>
      <sz val="9"/>
      <color rgb="FFFF0000"/>
      <name val="ＭＳ ゴシック"/>
      <family val="3"/>
      <charset val="128"/>
    </font>
    <font>
      <b/>
      <sz val="9"/>
      <color theme="1"/>
      <name val="ＭＳ ゴシック"/>
      <family val="3"/>
      <charset val="128"/>
    </font>
    <font>
      <u/>
      <sz val="9"/>
      <color theme="1"/>
      <name val="ＭＳ ゴシック"/>
      <family val="3"/>
      <charset val="128"/>
    </font>
    <font>
      <strike/>
      <sz val="9"/>
      <color theme="1"/>
      <name val="ＭＳ ゴシック"/>
      <family val="3"/>
      <charset val="128"/>
    </font>
    <font>
      <u/>
      <sz val="10"/>
      <color theme="1"/>
      <name val="ＭＳ ゴシック"/>
      <family val="3"/>
      <charset val="128"/>
    </font>
    <font>
      <u val="double"/>
      <sz val="9"/>
      <color theme="1"/>
      <name val="ＭＳ ゴシック"/>
      <family val="3"/>
      <charset val="128"/>
    </font>
    <font>
      <sz val="12"/>
      <color theme="1"/>
      <name val="ＭＳ Ｐゴシック"/>
      <family val="3"/>
      <charset val="128"/>
    </font>
    <font>
      <sz val="8"/>
      <color theme="1"/>
      <name val="ＭＳ Ｐゴシック"/>
      <family val="3"/>
      <charset val="128"/>
    </font>
    <font>
      <sz val="11"/>
      <color rgb="FFFF0000"/>
      <name val="HGS創英角ﾎﾟｯﾌﾟ体"/>
      <family val="3"/>
      <charset val="128"/>
    </font>
    <font>
      <b/>
      <sz val="11"/>
      <color theme="1"/>
      <name val="ＭＳ Ｐゴシック"/>
      <family val="3"/>
      <charset val="128"/>
    </font>
    <font>
      <b/>
      <sz val="9"/>
      <color rgb="FFFF0000"/>
      <name val="ＭＳ Ｐゴシック"/>
      <family val="3"/>
      <charset val="128"/>
    </font>
    <font>
      <b/>
      <sz val="12"/>
      <color rgb="FFFF0000"/>
      <name val="ＭＳ ゴシック"/>
      <family val="3"/>
      <charset val="128"/>
    </font>
    <font>
      <b/>
      <sz val="12"/>
      <color rgb="FF00B050"/>
      <name val="ＭＳ 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s>
  <borders count="94">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auto="1"/>
      </left>
      <right style="medium">
        <color indexed="64"/>
      </right>
      <top style="medium">
        <color indexed="64"/>
      </top>
      <bottom style="hair">
        <color auto="1"/>
      </bottom>
      <diagonal/>
    </border>
    <border>
      <left style="medium">
        <color indexed="64"/>
      </left>
      <right style="thin">
        <color auto="1"/>
      </right>
      <top/>
      <bottom/>
      <diagonal/>
    </border>
    <border>
      <left style="thin">
        <color auto="1"/>
      </left>
      <right style="thin">
        <color auto="1"/>
      </right>
      <top/>
      <bottom/>
      <diagonal/>
    </border>
    <border>
      <left style="hair">
        <color auto="1"/>
      </left>
      <right style="medium">
        <color indexed="64"/>
      </right>
      <top style="hair">
        <color auto="1"/>
      </top>
      <bottom style="thin">
        <color indexed="64"/>
      </bottom>
      <diagonal/>
    </border>
    <border>
      <left style="hair">
        <color auto="1"/>
      </left>
      <right style="medium">
        <color indexed="64"/>
      </right>
      <top/>
      <bottom style="thin">
        <color indexed="64"/>
      </bottom>
      <diagonal/>
    </border>
    <border>
      <left style="thin">
        <color auto="1"/>
      </left>
      <right style="thin">
        <color auto="1"/>
      </right>
      <top/>
      <bottom style="thin">
        <color auto="1"/>
      </bottom>
      <diagonal/>
    </border>
    <border>
      <left style="thin">
        <color indexed="64"/>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thin">
        <color auto="1"/>
      </left>
      <right style="thin">
        <color auto="1"/>
      </right>
      <top style="thin">
        <color auto="1"/>
      </top>
      <bottom/>
      <diagonal/>
    </border>
    <border>
      <left style="hair">
        <color auto="1"/>
      </left>
      <right style="medium">
        <color indexed="64"/>
      </right>
      <top style="thin">
        <color indexed="64"/>
      </top>
      <bottom style="hair">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auto="1"/>
      </right>
      <top/>
      <bottom/>
      <diagonal/>
    </border>
    <border>
      <left style="hair">
        <color auto="1"/>
      </left>
      <right style="medium">
        <color indexed="64"/>
      </right>
      <top/>
      <bottom/>
      <diagonal/>
    </border>
    <border>
      <left style="thin">
        <color indexed="64"/>
      </left>
      <right style="hair">
        <color auto="1"/>
      </right>
      <top/>
      <bottom style="thin">
        <color indexed="64"/>
      </bottom>
      <diagonal/>
    </border>
    <border>
      <left style="thin">
        <color auto="1"/>
      </left>
      <right style="hair">
        <color auto="1"/>
      </right>
      <top style="thin">
        <color indexed="64"/>
      </top>
      <bottom/>
      <diagonal/>
    </border>
    <border>
      <left style="hair">
        <color auto="1"/>
      </left>
      <right style="medium">
        <color indexed="64"/>
      </right>
      <top/>
      <bottom style="hair">
        <color auto="1"/>
      </bottom>
      <diagonal/>
    </border>
    <border>
      <left style="thin">
        <color auto="1"/>
      </left>
      <right/>
      <top style="medium">
        <color indexed="64"/>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auto="1"/>
      </left>
      <right style="medium">
        <color indexed="64"/>
      </right>
      <top/>
      <bottom style="thin">
        <color auto="1"/>
      </bottom>
      <diagonal/>
    </border>
    <border>
      <left style="medium">
        <color indexed="64"/>
      </left>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medium">
        <color indexed="64"/>
      </top>
      <bottom/>
      <diagonal/>
    </border>
    <border>
      <left/>
      <right style="hair">
        <color auto="1"/>
      </right>
      <top style="medium">
        <color indexed="64"/>
      </top>
      <bottom/>
      <diagonal/>
    </border>
    <border>
      <left/>
      <right style="hair">
        <color auto="1"/>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top style="thin">
        <color indexed="64"/>
      </top>
      <bottom/>
      <diagonal/>
    </border>
    <border>
      <left/>
      <right style="medium">
        <color indexed="64"/>
      </right>
      <top style="thin">
        <color indexed="64"/>
      </top>
      <bottom/>
      <diagonal/>
    </border>
    <border>
      <left style="thin">
        <color auto="1"/>
      </left>
      <right/>
      <top/>
      <bottom style="hair">
        <color auto="1"/>
      </bottom>
      <diagonal/>
    </border>
    <border>
      <left/>
      <right/>
      <top/>
      <bottom style="hair">
        <color auto="1"/>
      </bottom>
      <diagonal/>
    </border>
    <border>
      <left/>
      <right style="medium">
        <color indexed="64"/>
      </right>
      <top/>
      <bottom style="hair">
        <color auto="1"/>
      </bottom>
      <diagonal/>
    </border>
    <border>
      <left/>
      <right/>
      <top/>
      <bottom style="thin">
        <color indexed="64"/>
      </bottom>
      <diagonal/>
    </border>
    <border>
      <left/>
      <right style="medium">
        <color indexed="64"/>
      </right>
      <top/>
      <bottom style="thin">
        <color auto="1"/>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1" fillId="3" borderId="5"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8" fillId="0" borderId="0" xfId="0" applyFont="1">
      <alignment vertical="center"/>
    </xf>
    <xf numFmtId="0" fontId="9" fillId="4" borderId="18" xfId="0" applyFont="1" applyFill="1" applyBorder="1" applyAlignment="1" applyProtection="1">
      <alignment vertical="center" wrapText="1"/>
      <protection locked="0"/>
    </xf>
    <xf numFmtId="0" fontId="9" fillId="4" borderId="21" xfId="0" applyFont="1" applyFill="1" applyBorder="1" applyAlignment="1" applyProtection="1">
      <alignment vertical="center" wrapText="1"/>
      <protection locked="0"/>
    </xf>
    <xf numFmtId="0" fontId="9" fillId="4" borderId="25" xfId="0" applyFont="1" applyFill="1" applyBorder="1" applyAlignment="1" applyProtection="1">
      <alignment vertical="center" wrapText="1"/>
      <protection locked="0"/>
    </xf>
    <xf numFmtId="0" fontId="9" fillId="4" borderId="27" xfId="0" applyFont="1" applyFill="1" applyBorder="1" applyAlignment="1" applyProtection="1">
      <alignment vertical="center" wrapText="1"/>
      <protection locked="0"/>
    </xf>
    <xf numFmtId="0" fontId="9" fillId="4" borderId="31" xfId="0" applyFont="1" applyFill="1" applyBorder="1" applyAlignment="1" applyProtection="1">
      <alignment vertical="center" wrapText="1"/>
      <protection locked="0"/>
    </xf>
    <xf numFmtId="0" fontId="9" fillId="0" borderId="0" xfId="0" applyFont="1" applyAlignment="1">
      <alignment vertical="center" wrapText="1"/>
    </xf>
    <xf numFmtId="0" fontId="9" fillId="2" borderId="0" xfId="0" applyFont="1" applyFill="1" applyAlignment="1">
      <alignment vertical="center" wrapText="1"/>
    </xf>
    <xf numFmtId="0" fontId="3" fillId="0" borderId="0" xfId="0" applyFont="1" applyProtection="1">
      <alignment vertical="center"/>
    </xf>
    <xf numFmtId="0" fontId="0" fillId="0" borderId="0" xfId="0" applyProtection="1">
      <alignment vertical="center"/>
    </xf>
    <xf numFmtId="0" fontId="7" fillId="0" borderId="0" xfId="0" applyFont="1" applyProtection="1">
      <alignment vertical="center"/>
    </xf>
    <xf numFmtId="0" fontId="8" fillId="0" borderId="0" xfId="0" applyFont="1" applyProtection="1">
      <alignment vertical="center"/>
    </xf>
    <xf numFmtId="0" fontId="0" fillId="0" borderId="4" xfId="0" applyBorder="1" applyProtection="1">
      <alignment vertical="center"/>
    </xf>
    <xf numFmtId="0" fontId="0" fillId="0" borderId="5" xfId="0" applyBorder="1" applyAlignment="1" applyProtection="1">
      <alignment horizontal="center" vertical="center"/>
    </xf>
    <xf numFmtId="0" fontId="8" fillId="0" borderId="5" xfId="0" applyFont="1" applyBorder="1" applyAlignment="1" applyProtection="1">
      <alignment horizontal="center" vertical="center"/>
    </xf>
    <xf numFmtId="0" fontId="0" fillId="0" borderId="34" xfId="0" applyBorder="1" applyAlignment="1" applyProtection="1">
      <alignment horizontal="center" vertical="center"/>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6" fillId="0" borderId="0" xfId="0" applyFont="1" applyProtection="1">
      <alignment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horizontal="center" vertical="center"/>
    </xf>
    <xf numFmtId="0" fontId="11" fillId="0" borderId="34" xfId="0" applyFont="1" applyBorder="1" applyProtection="1">
      <alignment vertical="center"/>
      <protection locked="0"/>
    </xf>
    <xf numFmtId="0" fontId="11" fillId="0" borderId="35" xfId="0" applyFont="1" applyBorder="1" applyProtection="1">
      <alignment vertical="center"/>
      <protection locked="0"/>
    </xf>
    <xf numFmtId="0" fontId="11" fillId="0" borderId="36" xfId="0" applyFont="1" applyBorder="1" applyProtection="1">
      <alignment vertical="center"/>
      <protection locked="0"/>
    </xf>
    <xf numFmtId="0" fontId="1" fillId="3" borderId="23" xfId="0" applyFont="1" applyFill="1" applyBorder="1" applyAlignment="1" applyProtection="1">
      <alignment horizontal="center" vertical="center"/>
      <protection locked="0"/>
    </xf>
    <xf numFmtId="0" fontId="9" fillId="5" borderId="0" xfId="0" applyFont="1" applyFill="1" applyAlignment="1">
      <alignment vertical="center" wrapText="1"/>
    </xf>
    <xf numFmtId="49" fontId="9" fillId="5" borderId="0" xfId="0" applyNumberFormat="1" applyFont="1" applyFill="1" applyAlignment="1">
      <alignment vertical="center" wrapText="1"/>
    </xf>
    <xf numFmtId="0" fontId="15" fillId="0" borderId="0" xfId="0" applyFont="1">
      <alignment vertical="center"/>
    </xf>
    <xf numFmtId="0" fontId="9" fillId="4" borderId="54" xfId="0" applyFont="1" applyFill="1" applyBorder="1" applyAlignment="1" applyProtection="1">
      <alignment vertical="center" wrapText="1"/>
      <protection locked="0"/>
    </xf>
    <xf numFmtId="0" fontId="9" fillId="4" borderId="21"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0" fontId="9" fillId="4" borderId="54" xfId="0" applyFont="1" applyFill="1" applyBorder="1" applyAlignment="1" applyProtection="1">
      <alignment horizontal="left" vertical="center" wrapText="1"/>
    </xf>
    <xf numFmtId="0" fontId="9" fillId="4" borderId="25" xfId="0" applyFont="1" applyFill="1" applyBorder="1" applyAlignment="1" applyProtection="1">
      <alignment horizontal="left" vertical="center" wrapText="1"/>
    </xf>
    <xf numFmtId="0" fontId="11" fillId="0" borderId="68" xfId="0" applyFont="1" applyBorder="1" applyProtection="1">
      <alignment vertical="center"/>
      <protection locked="0"/>
    </xf>
    <xf numFmtId="0" fontId="11" fillId="0" borderId="17"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9" fillId="0" borderId="24" xfId="0" applyFont="1" applyBorder="1" applyAlignment="1" applyProtection="1">
      <alignment horizontal="center" vertical="center"/>
    </xf>
    <xf numFmtId="0" fontId="9" fillId="0" borderId="30" xfId="0" applyFont="1" applyBorder="1" applyAlignment="1" applyProtection="1">
      <alignment horizontal="center" vertical="center"/>
    </xf>
    <xf numFmtId="0" fontId="8" fillId="0" borderId="17"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13" fillId="0" borderId="0" xfId="0" applyFont="1" applyProtection="1">
      <alignment vertical="center"/>
    </xf>
    <xf numFmtId="0" fontId="11" fillId="0" borderId="0" xfId="0" applyFont="1" applyProtection="1">
      <alignment vertical="center"/>
    </xf>
    <xf numFmtId="0" fontId="9" fillId="0" borderId="33" xfId="0" applyFont="1" applyBorder="1" applyAlignment="1" applyProtection="1">
      <alignment horizontal="center" vertical="center" wrapText="1"/>
    </xf>
    <xf numFmtId="0" fontId="10" fillId="0" borderId="0" xfId="0" applyFont="1" applyProtection="1">
      <alignment vertical="center"/>
    </xf>
    <xf numFmtId="0" fontId="11" fillId="0" borderId="0" xfId="0" applyFont="1" applyAlignment="1" applyProtection="1">
      <alignment horizontal="center" vertical="center"/>
    </xf>
    <xf numFmtId="0" fontId="14" fillId="0" borderId="0" xfId="0" applyFont="1" applyProtection="1">
      <alignment vertical="center"/>
    </xf>
    <xf numFmtId="0" fontId="23"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textRotation="255"/>
    </xf>
    <xf numFmtId="0" fontId="19" fillId="0" borderId="0" xfId="0" applyFont="1" applyProtection="1">
      <alignment vertical="center"/>
    </xf>
    <xf numFmtId="0" fontId="18" fillId="0" borderId="8" xfId="0" applyFont="1" applyBorder="1" applyAlignment="1" applyProtection="1">
      <alignment horizontal="center" vertical="center"/>
    </xf>
    <xf numFmtId="0" fontId="20" fillId="0" borderId="8" xfId="0" applyFont="1" applyBorder="1" applyAlignment="1" applyProtection="1">
      <alignment horizontal="center" vertical="center"/>
    </xf>
    <xf numFmtId="0" fontId="1" fillId="0" borderId="8" xfId="0" applyFont="1" applyBorder="1" applyAlignment="1" applyProtection="1">
      <alignment horizontal="right" vertical="center"/>
    </xf>
    <xf numFmtId="0" fontId="1" fillId="0" borderId="8" xfId="0" applyFont="1" applyBorder="1" applyAlignment="1" applyProtection="1">
      <alignment horizontal="center" vertical="center"/>
    </xf>
    <xf numFmtId="0" fontId="1" fillId="3" borderId="26" xfId="0" applyFont="1" applyFill="1" applyBorder="1" applyAlignment="1" applyProtection="1">
      <alignment horizontal="center" vertical="center"/>
      <protection locked="0"/>
    </xf>
    <xf numFmtId="0" fontId="9" fillId="0" borderId="0" xfId="0" applyFont="1" applyFill="1" applyAlignment="1">
      <alignment vertical="center" wrapText="1"/>
    </xf>
    <xf numFmtId="0" fontId="9" fillId="4" borderId="51" xfId="0" applyFont="1" applyFill="1" applyBorder="1" applyAlignment="1" applyProtection="1">
      <alignment vertical="center" wrapText="1"/>
      <protection locked="0"/>
    </xf>
    <xf numFmtId="0" fontId="16" fillId="0" borderId="8" xfId="0" applyFont="1" applyBorder="1" applyAlignment="1" applyProtection="1">
      <alignment horizontal="center" vertical="center"/>
    </xf>
    <xf numFmtId="0" fontId="17" fillId="0" borderId="8" xfId="0" applyFont="1" applyBorder="1" applyAlignment="1" applyProtection="1">
      <alignment horizontal="center" vertical="center"/>
    </xf>
    <xf numFmtId="0" fontId="9" fillId="4" borderId="22" xfId="0" applyFont="1" applyFill="1" applyBorder="1" applyAlignment="1" applyProtection="1">
      <alignment vertical="center" wrapText="1"/>
      <protection locked="0"/>
    </xf>
    <xf numFmtId="0" fontId="9" fillId="4" borderId="27" xfId="0" applyFont="1" applyFill="1" applyBorder="1" applyAlignment="1" applyProtection="1">
      <alignment horizontal="left" vertical="center" wrapText="1"/>
    </xf>
    <xf numFmtId="0" fontId="26" fillId="4" borderId="18" xfId="0" applyFont="1" applyFill="1" applyBorder="1" applyAlignment="1" applyProtection="1">
      <alignment horizontal="left" vertical="center" wrapText="1"/>
    </xf>
    <xf numFmtId="0" fontId="26" fillId="4" borderId="21" xfId="0" applyFont="1" applyFill="1" applyBorder="1" applyAlignment="1" applyProtection="1">
      <alignment horizontal="left" vertical="center" wrapText="1"/>
    </xf>
    <xf numFmtId="0" fontId="11" fillId="0" borderId="72" xfId="0" applyFont="1" applyBorder="1" applyProtection="1">
      <alignment vertical="center"/>
      <protection locked="0"/>
    </xf>
    <xf numFmtId="0" fontId="11" fillId="0" borderId="90" xfId="0" applyFont="1" applyBorder="1" applyProtection="1">
      <alignment vertical="center"/>
    </xf>
    <xf numFmtId="0" fontId="8" fillId="0" borderId="0" xfId="0" applyFont="1" applyAlignment="1" applyProtection="1">
      <alignment vertical="center" wrapText="1"/>
    </xf>
    <xf numFmtId="0" fontId="1" fillId="0" borderId="23" xfId="0" applyFont="1" applyBorder="1" applyAlignment="1" applyProtection="1">
      <alignment horizontal="center" vertical="center"/>
    </xf>
    <xf numFmtId="0" fontId="4" fillId="0" borderId="0" xfId="0" applyFont="1" applyProtection="1">
      <alignment vertical="center"/>
    </xf>
    <xf numFmtId="0" fontId="3" fillId="0" borderId="0" xfId="0" applyFont="1" applyAlignment="1" applyProtection="1">
      <alignment horizontal="left" vertical="center"/>
    </xf>
    <xf numFmtId="0" fontId="1" fillId="0" borderId="0" xfId="0" applyFont="1" applyAlignment="1" applyProtection="1">
      <alignment horizontal="right" vertical="center"/>
    </xf>
    <xf numFmtId="0" fontId="1" fillId="0" borderId="0" xfId="0" applyFont="1" applyAlignment="1" applyProtection="1">
      <alignment horizontal="left" vertical="center"/>
    </xf>
    <xf numFmtId="49" fontId="1" fillId="0" borderId="1"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9" fillId="0" borderId="3" xfId="0" applyNumberFormat="1" applyFont="1" applyBorder="1" applyAlignment="1" applyProtection="1">
      <alignment horizontal="center" vertical="center" wrapText="1"/>
    </xf>
    <xf numFmtId="0" fontId="4" fillId="0" borderId="0" xfId="0" applyFont="1" applyAlignment="1" applyProtection="1">
      <alignment vertical="center" wrapText="1"/>
    </xf>
    <xf numFmtId="0" fontId="1" fillId="0" borderId="5" xfId="0" applyFont="1" applyBorder="1" applyAlignment="1" applyProtection="1">
      <alignment horizontal="center" vertical="center" wrapText="1"/>
    </xf>
    <xf numFmtId="0" fontId="1" fillId="0" borderId="5" xfId="0" applyFont="1" applyBorder="1" applyAlignment="1" applyProtection="1">
      <alignment vertical="center" wrapText="1"/>
    </xf>
    <xf numFmtId="0" fontId="1" fillId="0" borderId="6" xfId="0" applyFont="1" applyBorder="1" applyProtection="1">
      <alignment vertical="center"/>
    </xf>
    <xf numFmtId="0" fontId="1" fillId="5" borderId="0" xfId="0" applyFont="1" applyFill="1" applyProtection="1">
      <alignment vertical="center"/>
    </xf>
    <xf numFmtId="0" fontId="1" fillId="0" borderId="8" xfId="0" applyFont="1" applyBorder="1" applyAlignment="1" applyProtection="1">
      <alignment horizontal="center" vertical="center" wrapText="1"/>
    </xf>
    <xf numFmtId="0" fontId="1" fillId="0" borderId="8" xfId="0" applyFont="1" applyBorder="1" applyAlignment="1" applyProtection="1">
      <alignment vertical="center" wrapText="1"/>
    </xf>
    <xf numFmtId="0" fontId="1" fillId="0" borderId="9" xfId="0" applyFont="1" applyBorder="1" applyProtection="1">
      <alignment vertical="center"/>
    </xf>
    <xf numFmtId="0" fontId="1" fillId="0" borderId="26" xfId="0" applyFont="1" applyBorder="1" applyAlignment="1" applyProtection="1">
      <alignment horizontal="center" vertical="center" wrapText="1"/>
    </xf>
    <xf numFmtId="0" fontId="1" fillId="0" borderId="26" xfId="0" applyFont="1" applyBorder="1" applyAlignment="1" applyProtection="1">
      <alignment vertical="center" wrapText="1"/>
    </xf>
    <xf numFmtId="0" fontId="1" fillId="0" borderId="10" xfId="0" applyFont="1" applyBorder="1" applyAlignment="1" applyProtection="1">
      <alignment horizontal="center" vertical="center" wrapText="1"/>
    </xf>
    <xf numFmtId="0" fontId="1" fillId="0" borderId="10" xfId="0" applyFont="1" applyBorder="1" applyAlignment="1" applyProtection="1">
      <alignment vertical="center" wrapText="1"/>
    </xf>
    <xf numFmtId="0" fontId="1" fillId="0" borderId="9"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6" xfId="0" applyFont="1" applyBorder="1" applyAlignment="1" applyProtection="1">
      <alignment horizontal="right" vertical="center"/>
    </xf>
    <xf numFmtId="0" fontId="1" fillId="0" borderId="23" xfId="0" applyFont="1" applyBorder="1" applyAlignment="1" applyProtection="1">
      <alignment horizontal="center" vertical="center" wrapText="1"/>
    </xf>
    <xf numFmtId="0" fontId="1" fillId="0" borderId="23" xfId="0" applyFont="1" applyBorder="1" applyAlignment="1" applyProtection="1">
      <alignment vertical="center" wrapText="1"/>
    </xf>
    <xf numFmtId="0" fontId="1" fillId="0" borderId="5" xfId="0" applyFont="1" applyBorder="1" applyProtection="1">
      <alignment vertical="center"/>
    </xf>
    <xf numFmtId="0" fontId="1" fillId="0" borderId="11" xfId="0" applyFont="1" applyBorder="1" applyProtection="1">
      <alignment vertical="center"/>
    </xf>
    <xf numFmtId="0" fontId="1" fillId="0" borderId="15" xfId="0" applyNumberFormat="1" applyFont="1" applyBorder="1" applyAlignment="1" applyProtection="1">
      <alignment horizontal="center" vertical="center"/>
      <protection locked="0"/>
    </xf>
    <xf numFmtId="0" fontId="1" fillId="0" borderId="16" xfId="0" applyNumberFormat="1" applyFont="1" applyBorder="1" applyAlignment="1" applyProtection="1">
      <alignment horizontal="center" vertical="center"/>
      <protection locked="0"/>
    </xf>
    <xf numFmtId="0" fontId="40" fillId="0" borderId="0" xfId="0" applyFont="1" applyAlignment="1" applyProtection="1">
      <alignment vertical="center" wrapText="1"/>
    </xf>
    <xf numFmtId="0" fontId="8" fillId="0" borderId="0" xfId="0" applyFont="1" applyAlignment="1">
      <alignment horizontal="left" vertical="top" wrapText="1"/>
    </xf>
    <xf numFmtId="0" fontId="3" fillId="0" borderId="0" xfId="0" applyFont="1" applyAlignment="1" applyProtection="1">
      <alignment horizontal="left" vertical="center"/>
    </xf>
    <xf numFmtId="0" fontId="24" fillId="0" borderId="0" xfId="0" applyFont="1" applyBorder="1" applyAlignment="1" applyProtection="1">
      <alignment horizontal="left" vertical="center" wrapText="1"/>
    </xf>
    <xf numFmtId="0" fontId="33" fillId="3" borderId="92" xfId="0" applyFont="1" applyFill="1" applyBorder="1" applyAlignment="1" applyProtection="1">
      <alignment horizontal="center" vertical="center"/>
      <protection locked="0"/>
    </xf>
    <xf numFmtId="0" fontId="33" fillId="3" borderId="93" xfId="0" applyFont="1" applyFill="1" applyBorder="1" applyAlignment="1" applyProtection="1">
      <alignment horizontal="center" vertical="center"/>
      <protection locked="0"/>
    </xf>
    <xf numFmtId="0" fontId="37" fillId="0" borderId="8" xfId="0" applyFont="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34" fillId="0" borderId="8" xfId="0" applyFont="1" applyBorder="1" applyAlignment="1" applyProtection="1">
      <alignment horizontal="center" vertical="center"/>
    </xf>
    <xf numFmtId="0" fontId="36" fillId="6" borderId="91" xfId="0" applyFont="1" applyFill="1" applyBorder="1" applyAlignment="1" applyProtection="1">
      <alignment horizontal="center" vertical="center"/>
    </xf>
    <xf numFmtId="0" fontId="35" fillId="0" borderId="0" xfId="0" applyFont="1" applyAlignment="1" applyProtection="1">
      <alignment horizontal="left" vertical="center"/>
    </xf>
    <xf numFmtId="0" fontId="1" fillId="0" borderId="75" xfId="0" applyFont="1" applyBorder="1" applyAlignment="1" applyProtection="1">
      <alignment horizontal="center" vertical="center" textRotation="255"/>
    </xf>
    <xf numFmtId="0" fontId="1" fillId="0" borderId="74" xfId="0" applyFont="1" applyBorder="1" applyAlignment="1" applyProtection="1">
      <alignment horizontal="center" vertical="center" textRotation="255"/>
    </xf>
    <xf numFmtId="0" fontId="1" fillId="0" borderId="65" xfId="0" applyFont="1" applyBorder="1" applyAlignment="1" applyProtection="1">
      <alignment horizontal="center" vertical="center" textRotation="255"/>
    </xf>
    <xf numFmtId="0" fontId="1" fillId="0" borderId="45" xfId="0" applyFont="1" applyBorder="1" applyAlignment="1" applyProtection="1">
      <alignment horizontal="center" vertical="center" textRotation="255"/>
    </xf>
    <xf numFmtId="0" fontId="1" fillId="0" borderId="46" xfId="0" applyFont="1" applyBorder="1" applyAlignment="1" applyProtection="1">
      <alignment horizontal="center" vertical="center" textRotation="255"/>
    </xf>
    <xf numFmtId="0" fontId="1" fillId="0" borderId="47" xfId="0" applyFont="1" applyBorder="1" applyAlignment="1" applyProtection="1">
      <alignment horizontal="center" vertical="center" textRotation="255"/>
    </xf>
    <xf numFmtId="0" fontId="1" fillId="0" borderId="43" xfId="0" applyFont="1" applyBorder="1" applyAlignment="1" applyProtection="1">
      <alignment horizontal="center" vertical="center" textRotation="255"/>
    </xf>
    <xf numFmtId="0" fontId="18" fillId="0" borderId="55"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6" fillId="0" borderId="62" xfId="0" applyFont="1" applyBorder="1" applyAlignment="1" applyProtection="1">
      <alignment horizontal="center" vertical="center"/>
    </xf>
    <xf numFmtId="0" fontId="16" fillId="0" borderId="14" xfId="0" applyFont="1" applyBorder="1" applyAlignment="1" applyProtection="1">
      <alignment horizontal="center" vertical="center"/>
    </xf>
    <xf numFmtId="0" fontId="21" fillId="0" borderId="0" xfId="0" applyFont="1" applyAlignment="1" applyProtection="1">
      <alignment horizontal="right" vertical="center" textRotation="255" wrapText="1"/>
    </xf>
    <xf numFmtId="0" fontId="1" fillId="0" borderId="8"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 fillId="0" borderId="4" xfId="0" applyFont="1" applyBorder="1" applyAlignment="1" applyProtection="1">
      <alignment horizontal="center" vertical="center" textRotation="255"/>
    </xf>
    <xf numFmtId="0" fontId="1" fillId="0" borderId="7" xfId="0" applyFont="1" applyBorder="1" applyAlignment="1" applyProtection="1">
      <alignment horizontal="center" vertical="center" textRotation="255"/>
    </xf>
    <xf numFmtId="0" fontId="1" fillId="0" borderId="64" xfId="0" applyFont="1" applyBorder="1" applyAlignment="1" applyProtection="1">
      <alignment horizontal="center" vertical="center" textRotation="255"/>
    </xf>
    <xf numFmtId="0" fontId="1" fillId="0" borderId="70" xfId="0" applyFont="1" applyBorder="1" applyAlignment="1" applyProtection="1">
      <alignment horizontal="center" vertical="center" textRotation="255"/>
    </xf>
    <xf numFmtId="0" fontId="1" fillId="0" borderId="71" xfId="0" applyFont="1" applyBorder="1" applyAlignment="1" applyProtection="1">
      <alignment horizontal="right" vertical="center"/>
    </xf>
    <xf numFmtId="0" fontId="1" fillId="0" borderId="72" xfId="0" applyFont="1" applyBorder="1" applyAlignment="1" applyProtection="1">
      <alignment horizontal="right" vertical="center"/>
    </xf>
    <xf numFmtId="0" fontId="1" fillId="0" borderId="73" xfId="0" applyFont="1" applyBorder="1" applyAlignment="1" applyProtection="1">
      <alignment horizontal="right" vertical="center"/>
    </xf>
    <xf numFmtId="0" fontId="40" fillId="0" borderId="44" xfId="0" applyFont="1" applyBorder="1" applyAlignment="1" applyProtection="1">
      <alignment horizontal="left" vertical="center" wrapText="1"/>
    </xf>
    <xf numFmtId="0" fontId="1" fillId="0" borderId="12" xfId="0" applyFont="1" applyBorder="1" applyAlignment="1" applyProtection="1">
      <alignment horizontal="center" vertical="center" textRotation="255"/>
    </xf>
    <xf numFmtId="0" fontId="1" fillId="0" borderId="42" xfId="0" applyFont="1" applyBorder="1" applyAlignment="1" applyProtection="1">
      <alignment horizontal="center" vertical="center" textRotation="255"/>
    </xf>
    <xf numFmtId="0" fontId="1" fillId="0" borderId="13" xfId="0" applyFont="1" applyBorder="1" applyAlignment="1" applyProtection="1">
      <alignment horizontal="center" vertical="center" textRotation="255"/>
    </xf>
    <xf numFmtId="0" fontId="1" fillId="0" borderId="5"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8" xfId="0" applyFont="1" applyBorder="1" applyAlignment="1" applyProtection="1">
      <alignment horizontal="center" vertical="center"/>
    </xf>
    <xf numFmtId="0" fontId="18" fillId="0" borderId="5"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6" fillId="0" borderId="8"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48"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3" borderId="2"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7" fillId="0" borderId="76" xfId="0" applyFont="1" applyFill="1" applyBorder="1" applyAlignment="1" applyProtection="1">
      <alignment horizontal="center" vertical="center"/>
    </xf>
    <xf numFmtId="0" fontId="7" fillId="0" borderId="7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78" xfId="0" applyFont="1" applyFill="1" applyBorder="1" applyAlignment="1" applyProtection="1">
      <alignment horizontal="center" vertical="center"/>
    </xf>
    <xf numFmtId="0" fontId="7" fillId="4" borderId="20"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9" fillId="0" borderId="50"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7" fillId="4" borderId="29" xfId="0" applyFont="1" applyFill="1" applyBorder="1" applyAlignment="1" applyProtection="1">
      <alignment horizontal="center" vertical="center"/>
      <protection locked="0"/>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27" fillId="0" borderId="44" xfId="0" applyFont="1" applyBorder="1" applyAlignment="1" applyProtection="1">
      <alignment horizontal="left" vertical="center"/>
    </xf>
    <xf numFmtId="0" fontId="27" fillId="0" borderId="0" xfId="0" applyFont="1" applyBorder="1" applyAlignment="1" applyProtection="1">
      <alignment horizontal="left" vertical="center"/>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66"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67" xfId="0" applyFont="1" applyBorder="1" applyAlignment="1" applyProtection="1">
      <alignment horizontal="left" vertical="center" wrapText="1"/>
    </xf>
    <xf numFmtId="0" fontId="8" fillId="0" borderId="41" xfId="0" applyFont="1" applyBorder="1" applyAlignment="1" applyProtection="1">
      <alignment horizontal="left" vertical="center" wrapText="1"/>
    </xf>
    <xf numFmtId="0" fontId="8" fillId="0" borderId="69"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89"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5"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7" fillId="0" borderId="76"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38"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4" borderId="26" xfId="0" applyFont="1" applyFill="1" applyBorder="1" applyAlignment="1" applyProtection="1">
      <alignment horizontal="center" vertical="center" wrapText="1" shrinkToFit="1"/>
    </xf>
    <xf numFmtId="0" fontId="7" fillId="4" borderId="20" xfId="0" applyFont="1" applyFill="1" applyBorder="1" applyAlignment="1" applyProtection="1">
      <alignment horizontal="center" vertical="center" wrapText="1" shrinkToFit="1"/>
    </xf>
    <xf numFmtId="0" fontId="1" fillId="4" borderId="79" xfId="0" applyFont="1" applyFill="1" applyBorder="1" applyAlignment="1" applyProtection="1">
      <alignment horizontal="left" vertical="center" wrapText="1"/>
    </xf>
    <xf numFmtId="0" fontId="1" fillId="4" borderId="80" xfId="0" applyFont="1" applyFill="1" applyBorder="1" applyAlignment="1" applyProtection="1">
      <alignment horizontal="left" vertical="center" wrapText="1"/>
    </xf>
    <xf numFmtId="0" fontId="1" fillId="4" borderId="81" xfId="0" applyFont="1" applyFill="1" applyBorder="1" applyAlignment="1" applyProtection="1">
      <alignment horizontal="left" vertical="center" wrapText="1"/>
    </xf>
    <xf numFmtId="0" fontId="1" fillId="4" borderId="39" xfId="0" applyFont="1" applyFill="1" applyBorder="1" applyAlignment="1" applyProtection="1">
      <alignment horizontal="left" vertical="center" wrapText="1"/>
    </xf>
    <xf numFmtId="0" fontId="1" fillId="4" borderId="82" xfId="0" applyFont="1" applyFill="1" applyBorder="1" applyAlignment="1" applyProtection="1">
      <alignment horizontal="left" vertical="center" wrapText="1"/>
    </xf>
    <xf numFmtId="0" fontId="1" fillId="4" borderId="83" xfId="0" applyFont="1" applyFill="1" applyBorder="1" applyAlignment="1" applyProtection="1">
      <alignment horizontal="left" vertical="center" wrapText="1"/>
    </xf>
    <xf numFmtId="0" fontId="1" fillId="4" borderId="84" xfId="0" applyFont="1" applyFill="1" applyBorder="1" applyAlignment="1" applyProtection="1">
      <alignment horizontal="left" vertical="center" wrapText="1"/>
    </xf>
    <xf numFmtId="0" fontId="1" fillId="4" borderId="85" xfId="0" applyFont="1" applyFill="1" applyBorder="1" applyAlignment="1" applyProtection="1">
      <alignment horizontal="left" vertical="center" wrapText="1"/>
    </xf>
    <xf numFmtId="0" fontId="1" fillId="4" borderId="86" xfId="0" applyFont="1" applyFill="1" applyBorder="1" applyAlignment="1" applyProtection="1">
      <alignment horizontal="left" vertical="center" wrapText="1"/>
    </xf>
    <xf numFmtId="0" fontId="1" fillId="4" borderId="59" xfId="0" applyFont="1" applyFill="1" applyBorder="1" applyAlignment="1" applyProtection="1">
      <alignment horizontal="left" vertical="center" wrapText="1"/>
    </xf>
    <xf numFmtId="0" fontId="1" fillId="4" borderId="60" xfId="0" applyFont="1" applyFill="1" applyBorder="1" applyAlignment="1" applyProtection="1">
      <alignment horizontal="left" vertical="center" wrapText="1"/>
    </xf>
    <xf numFmtId="0" fontId="1" fillId="4" borderId="61" xfId="0" applyFont="1" applyFill="1" applyBorder="1" applyAlignment="1" applyProtection="1">
      <alignment horizontal="left" vertical="center" wrapText="1"/>
    </xf>
    <xf numFmtId="0" fontId="8" fillId="0" borderId="5" xfId="0" applyFont="1" applyBorder="1" applyAlignment="1" applyProtection="1">
      <alignment horizontal="left" vertical="center"/>
    </xf>
    <xf numFmtId="0" fontId="7" fillId="0" borderId="64" xfId="0" applyFont="1" applyBorder="1" applyAlignment="1" applyProtection="1">
      <alignment horizontal="center" vertical="center" textRotation="255"/>
    </xf>
    <xf numFmtId="0" fontId="7" fillId="0" borderId="19" xfId="0" applyFont="1" applyBorder="1" applyAlignment="1" applyProtection="1">
      <alignment horizontal="center" vertical="center" textRotation="255"/>
    </xf>
    <xf numFmtId="0" fontId="7" fillId="0" borderId="28" xfId="0" applyFont="1" applyBorder="1" applyAlignment="1" applyProtection="1">
      <alignment horizontal="center" vertical="center" textRotation="255"/>
    </xf>
    <xf numFmtId="0" fontId="7" fillId="0" borderId="39" xfId="0" applyFont="1" applyBorder="1" applyAlignment="1" applyProtection="1">
      <alignment horizontal="center" vertical="center" wrapText="1" shrinkToFit="1"/>
    </xf>
    <xf numFmtId="0" fontId="7" fillId="0" borderId="41" xfId="0" applyFont="1" applyBorder="1" applyAlignment="1" applyProtection="1">
      <alignment horizontal="center" vertical="center" wrapText="1" shrinkToFit="1"/>
    </xf>
    <xf numFmtId="0" fontId="7" fillId="0" borderId="37" xfId="0" applyFont="1" applyBorder="1" applyAlignment="1" applyProtection="1">
      <alignment horizontal="center" vertical="center" wrapText="1" shrinkToFit="1"/>
    </xf>
    <xf numFmtId="0" fontId="7" fillId="0" borderId="32" xfId="0" applyFont="1" applyBorder="1" applyAlignment="1" applyProtection="1">
      <alignment horizontal="center" vertical="center" wrapText="1" shrinkToFit="1"/>
    </xf>
    <xf numFmtId="0" fontId="7" fillId="0" borderId="38" xfId="0" applyFont="1" applyBorder="1" applyAlignment="1" applyProtection="1">
      <alignment horizontal="center" vertical="center" wrapText="1" shrinkToFit="1"/>
    </xf>
    <xf numFmtId="0" fontId="7" fillId="0" borderId="42" xfId="0" applyFont="1" applyBorder="1" applyAlignment="1" applyProtection="1">
      <alignment horizontal="center" vertical="center" wrapText="1" shrinkToFit="1"/>
    </xf>
    <xf numFmtId="0" fontId="8" fillId="0" borderId="26"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23" xfId="0" applyFont="1" applyBorder="1" applyAlignment="1" applyProtection="1">
      <alignment horizontal="center" vertical="center"/>
    </xf>
    <xf numFmtId="0" fontId="1" fillId="4" borderId="38" xfId="0" applyFont="1" applyFill="1" applyBorder="1" applyAlignment="1" applyProtection="1">
      <alignment horizontal="left" vertical="center" wrapText="1"/>
    </xf>
    <xf numFmtId="0" fontId="1" fillId="4" borderId="87" xfId="0" applyFont="1" applyFill="1" applyBorder="1" applyAlignment="1" applyProtection="1">
      <alignment horizontal="left" vertical="center" wrapText="1"/>
    </xf>
    <xf numFmtId="0" fontId="1" fillId="4" borderId="88" xfId="0" applyFont="1" applyFill="1" applyBorder="1" applyAlignment="1" applyProtection="1">
      <alignment horizontal="left" vertical="center" wrapText="1"/>
    </xf>
    <xf numFmtId="0" fontId="1" fillId="4" borderId="48" xfId="0" applyFont="1" applyFill="1" applyBorder="1" applyAlignment="1" applyProtection="1">
      <alignment horizontal="left" vertical="center" wrapText="1"/>
    </xf>
    <xf numFmtId="0" fontId="1" fillId="4" borderId="49" xfId="0" applyFont="1" applyFill="1" applyBorder="1" applyAlignment="1" applyProtection="1">
      <alignment horizontal="left" vertical="center" wrapText="1"/>
    </xf>
    <xf numFmtId="0" fontId="1" fillId="4" borderId="9" xfId="0" applyFont="1" applyFill="1" applyBorder="1" applyAlignment="1" applyProtection="1">
      <alignment horizontal="left" vertical="center" wrapText="1"/>
    </xf>
    <xf numFmtId="0" fontId="7" fillId="0" borderId="40" xfId="0" applyFont="1" applyBorder="1" applyAlignment="1" applyProtection="1">
      <alignment horizontal="center" vertical="center" wrapText="1" shrinkToFit="1"/>
    </xf>
    <xf numFmtId="0" fontId="7" fillId="0" borderId="43" xfId="0" applyFont="1" applyBorder="1" applyAlignment="1" applyProtection="1">
      <alignment horizontal="center" vertical="center" wrapText="1" shrinkToFit="1"/>
    </xf>
    <xf numFmtId="0" fontId="1" fillId="4" borderId="56" xfId="0" applyFont="1" applyFill="1" applyBorder="1" applyAlignment="1" applyProtection="1">
      <alignment horizontal="left" vertical="center" wrapText="1"/>
    </xf>
    <xf numFmtId="0" fontId="1" fillId="4" borderId="57" xfId="0" applyFont="1" applyFill="1" applyBorder="1" applyAlignment="1" applyProtection="1">
      <alignment horizontal="left" vertical="center" wrapText="1"/>
    </xf>
    <xf numFmtId="0" fontId="1" fillId="4" borderId="58" xfId="0" applyFont="1" applyFill="1" applyBorder="1" applyAlignment="1" applyProtection="1">
      <alignment horizontal="left" vertical="center" wrapText="1"/>
    </xf>
    <xf numFmtId="0" fontId="1" fillId="4" borderId="62" xfId="0" applyFont="1" applyFill="1" applyBorder="1" applyAlignment="1" applyProtection="1">
      <alignment horizontal="left" vertical="center" wrapText="1"/>
    </xf>
    <xf numFmtId="0" fontId="1" fillId="4" borderId="63"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EC2FA"/>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714375</xdr:colOff>
      <xdr:row>6</xdr:row>
      <xdr:rowOff>28574</xdr:rowOff>
    </xdr:from>
    <xdr:to>
      <xdr:col>2</xdr:col>
      <xdr:colOff>1914525</xdr:colOff>
      <xdr:row>8</xdr:row>
      <xdr:rowOff>123824</xdr:rowOff>
    </xdr:to>
    <xdr:sp macro="" textlink="">
      <xdr:nvSpPr>
        <xdr:cNvPr id="2" name="爆発: 14 pt 1">
          <a:extLst>
            <a:ext uri="{FF2B5EF4-FFF2-40B4-BE49-F238E27FC236}">
              <a16:creationId xmlns:a16="http://schemas.microsoft.com/office/drawing/2014/main" id="{DECE5284-A556-4445-9881-CF75EC4DAC27}"/>
            </a:ext>
          </a:extLst>
        </xdr:cNvPr>
        <xdr:cNvSpPr/>
      </xdr:nvSpPr>
      <xdr:spPr>
        <a:xfrm>
          <a:off x="12715875" y="2981324"/>
          <a:ext cx="1200150" cy="571500"/>
        </a:xfrm>
        <a:prstGeom prst="irregularSeal2">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981077</xdr:colOff>
      <xdr:row>6</xdr:row>
      <xdr:rowOff>152399</xdr:rowOff>
    </xdr:from>
    <xdr:to>
      <xdr:col>2</xdr:col>
      <xdr:colOff>1819277</xdr:colOff>
      <xdr:row>8</xdr:row>
      <xdr:rowOff>85724</xdr:rowOff>
    </xdr:to>
    <xdr:sp macro="" textlink="">
      <xdr:nvSpPr>
        <xdr:cNvPr id="3" name="テキスト ボックス 2">
          <a:extLst>
            <a:ext uri="{FF2B5EF4-FFF2-40B4-BE49-F238E27FC236}">
              <a16:creationId xmlns:a16="http://schemas.microsoft.com/office/drawing/2014/main" id="{EF1F3651-92DE-46A1-95D0-FB74878FD6F6}"/>
            </a:ext>
          </a:extLst>
        </xdr:cNvPr>
        <xdr:cNvSpPr txBox="1"/>
      </xdr:nvSpPr>
      <xdr:spPr>
        <a:xfrm rot="20823191">
          <a:off x="12982577" y="3105149"/>
          <a:ext cx="8382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n>
                <a:noFill/>
              </a:ln>
              <a:solidFill>
                <a:srgbClr val="FFFF00"/>
              </a:solidFill>
              <a:latin typeface="HG創英角ﾎﾟｯﾌﾟ体" panose="040B0A09000000000000" pitchFamily="49" charset="-128"/>
              <a:ea typeface="HG創英角ﾎﾟｯﾌﾟ体" panose="040B0A09000000000000" pitchFamily="49" charset="-128"/>
            </a:rPr>
            <a:t>重要！</a:t>
          </a:r>
        </a:p>
      </xdr:txBody>
    </xdr:sp>
    <xdr:clientData/>
  </xdr:twoCellAnchor>
  <xdr:twoCellAnchor editAs="oneCell">
    <xdr:from>
      <xdr:col>1</xdr:col>
      <xdr:colOff>342900</xdr:colOff>
      <xdr:row>5</xdr:row>
      <xdr:rowOff>209550</xdr:rowOff>
    </xdr:from>
    <xdr:to>
      <xdr:col>1</xdr:col>
      <xdr:colOff>3952875</xdr:colOff>
      <xdr:row>15</xdr:row>
      <xdr:rowOff>66675</xdr:rowOff>
    </xdr:to>
    <xdr:pic>
      <xdr:nvPicPr>
        <xdr:cNvPr id="7" name="図 6">
          <a:extLst>
            <a:ext uri="{FF2B5EF4-FFF2-40B4-BE49-F238E27FC236}">
              <a16:creationId xmlns:a16="http://schemas.microsoft.com/office/drawing/2014/main" id="{C05BA021-C175-4626-8F1E-889C275758A4}"/>
            </a:ext>
          </a:extLst>
        </xdr:cNvPr>
        <xdr:cNvPicPr/>
      </xdr:nvPicPr>
      <xdr:blipFill rotWithShape="1">
        <a:blip xmlns:r="http://schemas.openxmlformats.org/officeDocument/2006/relationships" r:embed="rId1"/>
        <a:srcRect l="2645" t="42983" r="65428" b="23447"/>
        <a:stretch/>
      </xdr:blipFill>
      <xdr:spPr bwMode="auto">
        <a:xfrm>
          <a:off x="6353175" y="2924175"/>
          <a:ext cx="3609975" cy="2095500"/>
        </a:xfrm>
        <a:prstGeom prst="rect">
          <a:avLst/>
        </a:prstGeom>
        <a:ln>
          <a:solidFill>
            <a:schemeClr val="tx1"/>
          </a:solidFill>
        </a:ln>
        <a:extLst>
          <a:ext uri="{53640926-AAD7-44D8-BBD7-CCE9431645EC}">
            <a14:shadowObscured xmlns:a14="http://schemas.microsoft.com/office/drawing/2010/main"/>
          </a:ext>
        </a:extLst>
      </xdr:spPr>
    </xdr:pic>
    <xdr:clientData/>
  </xdr:twoCellAnchor>
  <xdr:twoCellAnchor>
    <xdr:from>
      <xdr:col>1</xdr:col>
      <xdr:colOff>2790826</xdr:colOff>
      <xdr:row>7</xdr:row>
      <xdr:rowOff>209550</xdr:rowOff>
    </xdr:from>
    <xdr:to>
      <xdr:col>1</xdr:col>
      <xdr:colOff>3114676</xdr:colOff>
      <xdr:row>9</xdr:row>
      <xdr:rowOff>66675</xdr:rowOff>
    </xdr:to>
    <xdr:sp macro="" textlink="">
      <xdr:nvSpPr>
        <xdr:cNvPr id="5" name="楕円 4">
          <a:extLst>
            <a:ext uri="{FF2B5EF4-FFF2-40B4-BE49-F238E27FC236}">
              <a16:creationId xmlns:a16="http://schemas.microsoft.com/office/drawing/2014/main" id="{AEB7E929-8341-45B5-9A3B-446F30F5F86C}"/>
            </a:ext>
          </a:extLst>
        </xdr:cNvPr>
        <xdr:cNvSpPr/>
      </xdr:nvSpPr>
      <xdr:spPr>
        <a:xfrm>
          <a:off x="8801101" y="3400425"/>
          <a:ext cx="323850" cy="3333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318gwn\Desktop\&#26360;&#36947;&#25351;&#23566;&#20107;&#38917;%20(version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指導事項確認）"/>
      <sheetName val="入力②"/>
      <sheetName val="指導事項"/>
      <sheetName val="内容確認表"/>
      <sheetName val="触らない"/>
      <sheetName val="保険"/>
    </sheetNames>
    <sheetDataSet>
      <sheetData sheetId="0"/>
      <sheetData sheetId="1"/>
      <sheetData sheetId="2"/>
      <sheetData sheetId="3"/>
      <sheetData sheetId="4">
        <row r="5">
          <cell r="N5" t="str">
            <v>A(1)イ(ｱ)用具・用材の特徴と表現効果との関わりについて理解する。</v>
          </cell>
          <cell r="O5" t="str">
            <v>A(1)(ｱ)目的や用途に即した効果的な表現の技能を身に付ける。</v>
          </cell>
          <cell r="Q5" t="str">
            <v>A(1)自身の表現の意図に基づく表現，漢字仮名交じりの書の特質に基づく表現をする幅広い表現の学 習活動に主体的に取り組み，書に対する感性を豊かにし，書を愛好する心情を養う。</v>
          </cell>
        </row>
        <row r="6">
          <cell r="N6" t="str">
            <v>A(1)イ(ｲ)名筆や現代の書の表現と用筆・運筆との関わりについて理解する。</v>
          </cell>
          <cell r="O6" t="str">
            <v>A(1)(ｲ)漢字と仮名の調和した線質による表現の技能を身に付ける。</v>
          </cell>
          <cell r="Q6" t="str">
            <v>A(2)自身の表現の意図に基づく表現，漢字の書の特質に基づく表現をする幅広い表現の学 習活動に主体的に取り組み，書に対する感性を豊かにし，書を愛好する心情を養う。</v>
          </cell>
        </row>
        <row r="7">
          <cell r="N7" t="str">
            <v>A(2)(ｱ)用具・用材の特徴と表現効果との関わりについて理解する。</v>
          </cell>
          <cell r="O7" t="str">
            <v>A(2)(ｱ)古典に基づく基本的な用筆・運筆の技能を身に付ける。</v>
          </cell>
          <cell r="Q7" t="str">
            <v>A(3)自身の表現の意図に基づく表現，仮名の書の特質に基づく表現をする幅広い表現の学 習活動に主体的に取り組み，書に対する感性を豊かにし，書を愛好する心情を養う。</v>
          </cell>
        </row>
        <row r="8">
          <cell r="N8" t="str">
            <v>A(2)イ(ｲ)書体や書風と用筆・運筆との関わりについて理解する。</v>
          </cell>
          <cell r="O8" t="str">
            <v>A(2)(ｲ)古典の線質，字形や構成を生かした表現の技能を身に付ける。</v>
          </cell>
          <cell r="Q8" t="str">
            <v>B(1)書のよさや美しさを感受し，作品や書の意味や価値について考えながら，幅広い鑑賞の学習活動に主体的に取り組み，書に対する感性を豊かにし，書を愛好する心情を養う。</v>
          </cell>
        </row>
        <row r="9">
          <cell r="N9" t="str">
            <v>A(3)イ(ｱ)用具・用材の特徴と表現効果との関わりについて理解する。</v>
          </cell>
          <cell r="O9" t="str">
            <v>A(3)(ｱ)古典に基づく基本的な用筆・運筆の技能を身に付ける。</v>
          </cell>
        </row>
        <row r="10">
          <cell r="N10" t="str">
            <v>A(3)イ(ｲ)線質や書風と用筆・運筆との関わりについて理解する。</v>
          </cell>
          <cell r="O10" t="str">
            <v>A(3)(ｲ)連綿と単体，線質や字形を生かした表現の技能を身に付ける。</v>
          </cell>
        </row>
        <row r="11">
          <cell r="N11" t="str">
            <v>B(1)イ(ｱ)線質，字形，構成等の要素と表現効果や風趣との関わりについて理解する。</v>
          </cell>
        </row>
        <row r="12">
          <cell r="N12" t="str">
            <v>B(1)イ(ｲ)日本及び中国等の文字と書の伝統と文化について理解する。</v>
          </cell>
        </row>
        <row r="13">
          <cell r="N13" t="str">
            <v>B(1)イ(ｳ)漢字の書体の変遷，仮名の成立等について理解する。</v>
          </cell>
        </row>
        <row r="14">
          <cell r="N14" t="str">
            <v>B(1)イ(ｴ)書の伝統的な鑑賞の方法や形態について理解する。</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view="pageBreakPreview" topLeftCell="C1" zoomScaleNormal="100" zoomScaleSheetLayoutView="100" workbookViewId="0">
      <selection activeCell="C3" sqref="C3:C30"/>
    </sheetView>
  </sheetViews>
  <sheetFormatPr defaultRowHeight="16.5" customHeight="1"/>
  <cols>
    <col min="1" max="1" width="78.875" style="5" customWidth="1"/>
    <col min="2" max="2" width="78.625" style="5" customWidth="1"/>
    <col min="3" max="3" width="82.625" style="5" customWidth="1"/>
    <col min="4" max="16384" width="9" style="5"/>
  </cols>
  <sheetData>
    <row r="2" spans="1:3" ht="23.25" customHeight="1">
      <c r="A2" s="34" t="s">
        <v>255</v>
      </c>
    </row>
    <row r="3" spans="1:3" ht="138.75" customHeight="1">
      <c r="A3" s="105" t="s">
        <v>279</v>
      </c>
      <c r="B3" s="105" t="s">
        <v>271</v>
      </c>
      <c r="C3" s="105" t="s">
        <v>280</v>
      </c>
    </row>
    <row r="4" spans="1:3" ht="16.5" customHeight="1">
      <c r="A4" s="105"/>
      <c r="B4" s="105"/>
      <c r="C4" s="105"/>
    </row>
    <row r="5" spans="1:3" ht="18.75" customHeight="1">
      <c r="A5" s="105"/>
      <c r="B5" s="105"/>
      <c r="C5" s="105"/>
    </row>
    <row r="6" spans="1:3" ht="18.75" customHeight="1">
      <c r="A6" s="105"/>
      <c r="B6" s="105"/>
      <c r="C6" s="105"/>
    </row>
    <row r="7" spans="1:3" ht="18.75" customHeight="1">
      <c r="A7" s="105"/>
      <c r="B7" s="105"/>
      <c r="C7" s="105"/>
    </row>
    <row r="8" spans="1:3" ht="18.75" customHeight="1">
      <c r="A8" s="105"/>
      <c r="B8" s="105"/>
      <c r="C8" s="105"/>
    </row>
    <row r="9" spans="1:3" ht="18.75" customHeight="1">
      <c r="A9" s="105"/>
      <c r="B9" s="105"/>
      <c r="C9" s="105"/>
    </row>
    <row r="10" spans="1:3" ht="18.75" customHeight="1">
      <c r="A10" s="105"/>
      <c r="B10" s="105"/>
      <c r="C10" s="105"/>
    </row>
    <row r="11" spans="1:3" ht="16.5" customHeight="1">
      <c r="A11" s="105"/>
      <c r="B11" s="105"/>
      <c r="C11" s="105"/>
    </row>
    <row r="12" spans="1:3" ht="16.5" customHeight="1">
      <c r="A12" s="105"/>
      <c r="B12" s="105"/>
      <c r="C12" s="105"/>
    </row>
    <row r="13" spans="1:3" ht="16.5" customHeight="1">
      <c r="A13" s="105"/>
      <c r="B13" s="105"/>
      <c r="C13" s="105"/>
    </row>
    <row r="14" spans="1:3" ht="16.5" customHeight="1">
      <c r="A14" s="105"/>
      <c r="B14" s="105"/>
      <c r="C14" s="105"/>
    </row>
    <row r="15" spans="1:3" ht="16.5" customHeight="1">
      <c r="A15" s="105"/>
      <c r="B15" s="105"/>
      <c r="C15" s="105"/>
    </row>
    <row r="16" spans="1:3" ht="16.5" customHeight="1">
      <c r="A16" s="105"/>
      <c r="B16" s="105"/>
      <c r="C16" s="105"/>
    </row>
    <row r="17" spans="1:3" ht="16.5" customHeight="1">
      <c r="A17" s="105"/>
      <c r="B17" s="105"/>
      <c r="C17" s="105"/>
    </row>
    <row r="18" spans="1:3" ht="16.5" customHeight="1">
      <c r="A18" s="105"/>
      <c r="B18" s="105"/>
      <c r="C18" s="105"/>
    </row>
    <row r="19" spans="1:3" ht="16.5" customHeight="1">
      <c r="A19" s="105"/>
      <c r="B19" s="105"/>
      <c r="C19" s="105"/>
    </row>
    <row r="20" spans="1:3" ht="16.5" customHeight="1">
      <c r="A20" s="105"/>
      <c r="B20" s="105"/>
      <c r="C20" s="105"/>
    </row>
    <row r="21" spans="1:3" ht="16.5" customHeight="1">
      <c r="A21" s="105"/>
      <c r="B21" s="105"/>
      <c r="C21" s="105"/>
    </row>
    <row r="22" spans="1:3" ht="16.5" customHeight="1">
      <c r="B22" s="105"/>
      <c r="C22" s="105"/>
    </row>
    <row r="23" spans="1:3" ht="34.5" customHeight="1">
      <c r="B23" s="105"/>
      <c r="C23" s="105"/>
    </row>
    <row r="24" spans="1:3" ht="34.5" customHeight="1">
      <c r="B24" s="105" t="s">
        <v>272</v>
      </c>
      <c r="C24" s="105"/>
    </row>
    <row r="25" spans="1:3" ht="34.5" customHeight="1">
      <c r="B25" s="105"/>
      <c r="C25" s="105"/>
    </row>
    <row r="26" spans="1:3" ht="16.5" customHeight="1">
      <c r="C26" s="105"/>
    </row>
    <row r="27" spans="1:3" ht="16.5" customHeight="1">
      <c r="C27" s="105"/>
    </row>
    <row r="28" spans="1:3" ht="16.5" customHeight="1">
      <c r="C28" s="105"/>
    </row>
    <row r="29" spans="1:3" ht="16.5" customHeight="1">
      <c r="C29" s="105"/>
    </row>
    <row r="30" spans="1:3" ht="16.5" customHeight="1">
      <c r="C30" s="105"/>
    </row>
  </sheetData>
  <sheetProtection sheet="1" objects="1" scenarios="1"/>
  <mergeCells count="4">
    <mergeCell ref="B3:B23"/>
    <mergeCell ref="B24:B25"/>
    <mergeCell ref="C3:C30"/>
    <mergeCell ref="A3:A21"/>
  </mergeCells>
  <phoneticPr fontId="2"/>
  <pageMargins left="0.7" right="0.7" top="0.75" bottom="0.75" header="0.3" footer="0.3"/>
  <pageSetup paperSize="9" orientation="portrait" r:id="rId1"/>
  <colBreaks count="2" manualBreakCount="2">
    <brk id="1" max="32" man="1"/>
    <brk id="2" max="3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2"/>
  <sheetViews>
    <sheetView view="pageBreakPreview" topLeftCell="A19" zoomScaleNormal="100" zoomScaleSheetLayoutView="100" workbookViewId="0">
      <selection activeCell="Y26" sqref="Y26"/>
    </sheetView>
  </sheetViews>
  <sheetFormatPr defaultRowHeight="11.25"/>
  <cols>
    <col min="1" max="1" width="2.875" style="54" customWidth="1"/>
    <col min="2" max="2" width="2.875" style="56" customWidth="1"/>
    <col min="3" max="3" width="2.875" style="54" customWidth="1"/>
    <col min="4" max="4" width="7.5" style="54" customWidth="1"/>
    <col min="5" max="5" width="2.625" style="55" customWidth="1"/>
    <col min="6" max="6" width="19.625" style="54" customWidth="1"/>
    <col min="7" max="21" width="3.25" style="55" customWidth="1"/>
    <col min="22" max="22" width="5.25" style="54" customWidth="1"/>
    <col min="23" max="23" width="8.125" style="75" customWidth="1"/>
    <col min="24" max="24" width="14.875" style="54" customWidth="1"/>
    <col min="25" max="25" width="9" style="54"/>
    <col min="26" max="40" width="3.125" style="54" customWidth="1"/>
    <col min="41" max="41" width="4.375" style="54" customWidth="1"/>
    <col min="42" max="42" width="3.75" style="54" customWidth="1"/>
    <col min="43" max="57" width="2.125" style="54" customWidth="1"/>
    <col min="58" max="16384" width="9" style="54"/>
  </cols>
  <sheetData>
    <row r="1" spans="1:57" ht="26.25" customHeight="1">
      <c r="B1" s="106" t="s">
        <v>74</v>
      </c>
      <c r="C1" s="106"/>
      <c r="D1" s="106"/>
      <c r="E1" s="106"/>
      <c r="F1" s="106"/>
    </row>
    <row r="2" spans="1:57" ht="14.25" customHeight="1" thickBot="1">
      <c r="B2" s="106"/>
      <c r="C2" s="106"/>
      <c r="D2" s="106"/>
      <c r="E2" s="106"/>
      <c r="F2" s="106"/>
      <c r="H2" s="114" t="str">
        <f>IF(G3="","↓単位数を入力してください！","")</f>
        <v>↓単位数を入力してください！</v>
      </c>
      <c r="I2" s="114"/>
      <c r="J2" s="114"/>
      <c r="K2" s="114"/>
      <c r="L2" s="114"/>
      <c r="M2" s="114"/>
      <c r="N2" s="114"/>
      <c r="O2" s="114"/>
      <c r="P2" s="114"/>
    </row>
    <row r="3" spans="1:57" ht="24.75" customHeight="1" thickBot="1">
      <c r="B3" s="76"/>
      <c r="C3" s="76"/>
      <c r="D3" s="76"/>
      <c r="E3" s="76"/>
      <c r="F3" s="77" t="s">
        <v>265</v>
      </c>
      <c r="G3" s="108"/>
      <c r="H3" s="109"/>
      <c r="J3" s="113">
        <f>G3*35</f>
        <v>0</v>
      </c>
      <c r="K3" s="113"/>
      <c r="L3" s="78" t="s">
        <v>269</v>
      </c>
    </row>
    <row r="4" spans="1:57" ht="24.75" customHeight="1" thickBot="1">
      <c r="F4" s="77" t="s">
        <v>68</v>
      </c>
      <c r="G4" s="79" t="s">
        <v>16</v>
      </c>
      <c r="H4" s="80" t="s">
        <v>17</v>
      </c>
      <c r="I4" s="80" t="s">
        <v>18</v>
      </c>
      <c r="J4" s="80" t="s">
        <v>75</v>
      </c>
      <c r="K4" s="80" t="s">
        <v>76</v>
      </c>
      <c r="L4" s="80" t="s">
        <v>19</v>
      </c>
      <c r="M4" s="80" t="s">
        <v>20</v>
      </c>
      <c r="N4" s="80" t="s">
        <v>77</v>
      </c>
      <c r="O4" s="80" t="s">
        <v>78</v>
      </c>
      <c r="P4" s="80" t="s">
        <v>79</v>
      </c>
      <c r="Q4" s="80" t="s">
        <v>260</v>
      </c>
      <c r="R4" s="80" t="s">
        <v>261</v>
      </c>
      <c r="S4" s="80" t="s">
        <v>262</v>
      </c>
      <c r="T4" s="80" t="s">
        <v>263</v>
      </c>
      <c r="U4" s="80" t="s">
        <v>264</v>
      </c>
      <c r="V4" s="81" t="s">
        <v>266</v>
      </c>
      <c r="X4" s="56"/>
      <c r="Y4" s="57" t="s">
        <v>52</v>
      </c>
      <c r="Z4" s="55"/>
      <c r="AA4" s="55"/>
      <c r="AB4" s="55"/>
      <c r="AC4" s="55"/>
      <c r="AD4" s="55"/>
      <c r="AE4" s="55"/>
      <c r="AF4" s="55"/>
      <c r="AP4" s="54" t="s">
        <v>118</v>
      </c>
    </row>
    <row r="5" spans="1:57" ht="24.75" customHeight="1" thickBot="1">
      <c r="F5" s="77" t="s">
        <v>29</v>
      </c>
      <c r="G5" s="102"/>
      <c r="H5" s="103"/>
      <c r="I5" s="103"/>
      <c r="J5" s="103"/>
      <c r="K5" s="103"/>
      <c r="L5" s="103"/>
      <c r="M5" s="103"/>
      <c r="N5" s="103"/>
      <c r="O5" s="103"/>
      <c r="P5" s="103"/>
      <c r="Q5" s="103"/>
      <c r="R5" s="103"/>
      <c r="S5" s="103"/>
      <c r="T5" s="103"/>
      <c r="U5" s="103"/>
      <c r="V5" s="82">
        <f>SUM(G5:U5)</f>
        <v>0</v>
      </c>
      <c r="W5" s="83" t="str">
        <f>IF(V5=J3,"","時数が合いません！！")</f>
        <v/>
      </c>
      <c r="X5" s="56"/>
      <c r="Y5" s="57"/>
      <c r="Z5" s="55"/>
      <c r="AA5" s="55"/>
      <c r="AB5" s="55"/>
      <c r="AC5" s="55"/>
      <c r="AD5" s="55"/>
      <c r="AE5" s="55"/>
      <c r="AF5" s="55"/>
      <c r="AI5" s="111" t="s">
        <v>268</v>
      </c>
      <c r="AJ5" s="112"/>
      <c r="AK5" s="110" t="str">
        <f>IF(V5=J3,"OK","35時間×単位数になってません")</f>
        <v>OK</v>
      </c>
      <c r="AL5" s="110"/>
      <c r="AM5" s="110"/>
      <c r="AN5" s="110"/>
    </row>
    <row r="6" spans="1:57" ht="24" customHeight="1">
      <c r="A6" s="115" t="s">
        <v>21</v>
      </c>
      <c r="B6" s="133" t="s">
        <v>80</v>
      </c>
      <c r="C6" s="84" t="s">
        <v>22</v>
      </c>
      <c r="D6" s="122" t="s">
        <v>54</v>
      </c>
      <c r="E6" s="123"/>
      <c r="F6" s="85" t="s">
        <v>81</v>
      </c>
      <c r="G6" s="1"/>
      <c r="H6" s="1"/>
      <c r="I6" s="1"/>
      <c r="J6" s="1"/>
      <c r="K6" s="1"/>
      <c r="L6" s="1"/>
      <c r="M6" s="1"/>
      <c r="N6" s="1"/>
      <c r="O6" s="1"/>
      <c r="P6" s="1"/>
      <c r="Q6" s="1"/>
      <c r="R6" s="1"/>
      <c r="S6" s="1"/>
      <c r="T6" s="1"/>
      <c r="U6" s="1"/>
      <c r="V6" s="86">
        <f>SUM(G6:U6)</f>
        <v>0</v>
      </c>
      <c r="W6" s="104" t="str">
        <f>IF(V6=0,"未履修の恐れ","　")</f>
        <v>未履修の恐れ</v>
      </c>
      <c r="X6" s="126" t="s">
        <v>53</v>
      </c>
      <c r="Y6" s="60" t="s">
        <v>71</v>
      </c>
      <c r="Z6" s="61">
        <v>1</v>
      </c>
      <c r="AA6" s="61">
        <v>2</v>
      </c>
      <c r="AB6" s="61">
        <v>3</v>
      </c>
      <c r="AC6" s="61">
        <v>4</v>
      </c>
      <c r="AD6" s="61">
        <v>5</v>
      </c>
      <c r="AE6" s="61">
        <v>6</v>
      </c>
      <c r="AF6" s="61">
        <v>7</v>
      </c>
      <c r="AG6" s="61">
        <v>8</v>
      </c>
      <c r="AH6" s="61">
        <v>9</v>
      </c>
      <c r="AI6" s="74">
        <v>10</v>
      </c>
      <c r="AJ6" s="74">
        <v>11</v>
      </c>
      <c r="AK6" s="74">
        <v>12</v>
      </c>
      <c r="AL6" s="74">
        <v>13</v>
      </c>
      <c r="AM6" s="74">
        <v>14</v>
      </c>
      <c r="AN6" s="74">
        <v>15</v>
      </c>
      <c r="AP6" s="87" t="s">
        <v>114</v>
      </c>
      <c r="AQ6" s="87">
        <f t="shared" ref="AQ6:BE6" si="0">G6+G13+G20+G25+G26+G27</f>
        <v>0</v>
      </c>
      <c r="AR6" s="87">
        <f t="shared" si="0"/>
        <v>0</v>
      </c>
      <c r="AS6" s="87">
        <f t="shared" si="0"/>
        <v>0</v>
      </c>
      <c r="AT6" s="87">
        <f t="shared" si="0"/>
        <v>0</v>
      </c>
      <c r="AU6" s="87">
        <f t="shared" si="0"/>
        <v>0</v>
      </c>
      <c r="AV6" s="87">
        <f t="shared" si="0"/>
        <v>0</v>
      </c>
      <c r="AW6" s="87">
        <f t="shared" si="0"/>
        <v>0</v>
      </c>
      <c r="AX6" s="87">
        <f t="shared" si="0"/>
        <v>0</v>
      </c>
      <c r="AY6" s="87">
        <f t="shared" si="0"/>
        <v>0</v>
      </c>
      <c r="AZ6" s="87">
        <f t="shared" si="0"/>
        <v>0</v>
      </c>
      <c r="BA6" s="87">
        <f t="shared" si="0"/>
        <v>0</v>
      </c>
      <c r="BB6" s="87">
        <f t="shared" si="0"/>
        <v>0</v>
      </c>
      <c r="BC6" s="87">
        <f t="shared" si="0"/>
        <v>0</v>
      </c>
      <c r="BD6" s="87">
        <f t="shared" si="0"/>
        <v>0</v>
      </c>
      <c r="BE6" s="87">
        <f t="shared" si="0"/>
        <v>0</v>
      </c>
    </row>
    <row r="7" spans="1:57" ht="24" customHeight="1">
      <c r="A7" s="116"/>
      <c r="B7" s="134"/>
      <c r="C7" s="127" t="s">
        <v>25</v>
      </c>
      <c r="D7" s="151" t="s">
        <v>1</v>
      </c>
      <c r="E7" s="88" t="s">
        <v>44</v>
      </c>
      <c r="F7" s="89" t="s">
        <v>82</v>
      </c>
      <c r="G7" s="2"/>
      <c r="H7" s="2"/>
      <c r="I7" s="2"/>
      <c r="J7" s="2"/>
      <c r="K7" s="2"/>
      <c r="L7" s="2"/>
      <c r="M7" s="2"/>
      <c r="N7" s="2"/>
      <c r="O7" s="2"/>
      <c r="P7" s="2"/>
      <c r="Q7" s="2"/>
      <c r="R7" s="2"/>
      <c r="S7" s="2"/>
      <c r="T7" s="2"/>
      <c r="U7" s="2"/>
      <c r="V7" s="90">
        <f>SUM(G7:U7)</f>
        <v>0</v>
      </c>
      <c r="W7" s="104" t="str">
        <f t="shared" ref="W7:W21" si="1">IF(V7=0,"未履修の恐れ","　")</f>
        <v>未履修の恐れ</v>
      </c>
      <c r="X7" s="126"/>
      <c r="Y7" s="58" t="s">
        <v>54</v>
      </c>
      <c r="Z7" s="59" t="str">
        <f t="shared" ref="Z7:AI10" si="2">IF(AQ6=0,"×","　")</f>
        <v>×</v>
      </c>
      <c r="AA7" s="59" t="str">
        <f t="shared" si="2"/>
        <v>×</v>
      </c>
      <c r="AB7" s="59" t="str">
        <f t="shared" si="2"/>
        <v>×</v>
      </c>
      <c r="AC7" s="59" t="str">
        <f t="shared" si="2"/>
        <v>×</v>
      </c>
      <c r="AD7" s="59" t="str">
        <f t="shared" si="2"/>
        <v>×</v>
      </c>
      <c r="AE7" s="59" t="str">
        <f t="shared" si="2"/>
        <v>×</v>
      </c>
      <c r="AF7" s="59" t="str">
        <f t="shared" si="2"/>
        <v>×</v>
      </c>
      <c r="AG7" s="59" t="str">
        <f t="shared" si="2"/>
        <v>×</v>
      </c>
      <c r="AH7" s="59" t="str">
        <f t="shared" si="2"/>
        <v>×</v>
      </c>
      <c r="AI7" s="59" t="str">
        <f t="shared" si="2"/>
        <v>×</v>
      </c>
      <c r="AJ7" s="59" t="str">
        <f t="shared" ref="AJ7:AJ10" si="3">IF(BA6=0,"×","　")</f>
        <v>×</v>
      </c>
      <c r="AK7" s="59" t="str">
        <f t="shared" ref="AK7:AK10" si="4">IF(BB6=0,"×","　")</f>
        <v>×</v>
      </c>
      <c r="AL7" s="59" t="str">
        <f t="shared" ref="AL7:AL10" si="5">IF(BC6=0,"×","　")</f>
        <v>×</v>
      </c>
      <c r="AM7" s="59" t="str">
        <f t="shared" ref="AM7:AN10" si="6">IF(BD6=0,"×","　")</f>
        <v>×</v>
      </c>
      <c r="AN7" s="59" t="str">
        <f t="shared" si="6"/>
        <v>×</v>
      </c>
      <c r="AP7" s="87" t="s">
        <v>115</v>
      </c>
      <c r="AQ7" s="87">
        <f t="shared" ref="AQ7:BE7" si="7">G7+G8+G9+G14+G15+G16+G21+G28+G29+G30</f>
        <v>0</v>
      </c>
      <c r="AR7" s="87">
        <f t="shared" si="7"/>
        <v>0</v>
      </c>
      <c r="AS7" s="87">
        <f t="shared" si="7"/>
        <v>0</v>
      </c>
      <c r="AT7" s="87">
        <f t="shared" si="7"/>
        <v>0</v>
      </c>
      <c r="AU7" s="87">
        <f t="shared" si="7"/>
        <v>0</v>
      </c>
      <c r="AV7" s="87">
        <f t="shared" si="7"/>
        <v>0</v>
      </c>
      <c r="AW7" s="87">
        <f t="shared" si="7"/>
        <v>0</v>
      </c>
      <c r="AX7" s="87">
        <f t="shared" si="7"/>
        <v>0</v>
      </c>
      <c r="AY7" s="87">
        <f t="shared" si="7"/>
        <v>0</v>
      </c>
      <c r="AZ7" s="87">
        <f t="shared" si="7"/>
        <v>0</v>
      </c>
      <c r="BA7" s="87">
        <f t="shared" si="7"/>
        <v>0</v>
      </c>
      <c r="BB7" s="87">
        <f t="shared" si="7"/>
        <v>0</v>
      </c>
      <c r="BC7" s="87">
        <f t="shared" si="7"/>
        <v>0</v>
      </c>
      <c r="BD7" s="87">
        <f t="shared" si="7"/>
        <v>0</v>
      </c>
      <c r="BE7" s="87">
        <f t="shared" si="7"/>
        <v>0</v>
      </c>
    </row>
    <row r="8" spans="1:57" ht="24" customHeight="1">
      <c r="A8" s="116"/>
      <c r="B8" s="134"/>
      <c r="C8" s="127"/>
      <c r="D8" s="151"/>
      <c r="E8" s="88" t="s">
        <v>45</v>
      </c>
      <c r="F8" s="89" t="s">
        <v>83</v>
      </c>
      <c r="G8" s="2"/>
      <c r="H8" s="2"/>
      <c r="I8" s="2"/>
      <c r="J8" s="2"/>
      <c r="K8" s="2"/>
      <c r="L8" s="2"/>
      <c r="M8" s="2"/>
      <c r="N8" s="2"/>
      <c r="O8" s="2"/>
      <c r="P8" s="2"/>
      <c r="Q8" s="2"/>
      <c r="R8" s="2"/>
      <c r="S8" s="2"/>
      <c r="T8" s="2"/>
      <c r="U8" s="2"/>
      <c r="V8" s="90">
        <f t="shared" ref="V8:V12" si="8">SUM(G8:U8)</f>
        <v>0</v>
      </c>
      <c r="W8" s="104" t="str">
        <f t="shared" si="1"/>
        <v>未履修の恐れ</v>
      </c>
      <c r="X8" s="126"/>
      <c r="Y8" s="65" t="s">
        <v>1</v>
      </c>
      <c r="Z8" s="59" t="str">
        <f t="shared" si="2"/>
        <v>×</v>
      </c>
      <c r="AA8" s="59" t="str">
        <f t="shared" si="2"/>
        <v>×</v>
      </c>
      <c r="AB8" s="59" t="str">
        <f t="shared" si="2"/>
        <v>×</v>
      </c>
      <c r="AC8" s="59" t="str">
        <f t="shared" si="2"/>
        <v>×</v>
      </c>
      <c r="AD8" s="59" t="str">
        <f t="shared" si="2"/>
        <v>×</v>
      </c>
      <c r="AE8" s="59" t="str">
        <f t="shared" si="2"/>
        <v>×</v>
      </c>
      <c r="AF8" s="59" t="str">
        <f t="shared" si="2"/>
        <v>×</v>
      </c>
      <c r="AG8" s="59" t="str">
        <f t="shared" si="2"/>
        <v>×</v>
      </c>
      <c r="AH8" s="59" t="str">
        <f t="shared" si="2"/>
        <v>×</v>
      </c>
      <c r="AI8" s="59" t="str">
        <f t="shared" si="2"/>
        <v>×</v>
      </c>
      <c r="AJ8" s="59" t="str">
        <f t="shared" si="3"/>
        <v>×</v>
      </c>
      <c r="AK8" s="59" t="str">
        <f t="shared" si="4"/>
        <v>×</v>
      </c>
      <c r="AL8" s="59" t="str">
        <f t="shared" si="5"/>
        <v>×</v>
      </c>
      <c r="AM8" s="59" t="str">
        <f t="shared" si="6"/>
        <v>×</v>
      </c>
      <c r="AN8" s="59" t="str">
        <f t="shared" si="6"/>
        <v>×</v>
      </c>
      <c r="AP8" s="87" t="s">
        <v>116</v>
      </c>
      <c r="AQ8" s="87">
        <f t="shared" ref="AQ8:BE8" si="9">G10+G11+G12+G17+G18+G19+G22+G23+G24</f>
        <v>0</v>
      </c>
      <c r="AR8" s="87">
        <f t="shared" si="9"/>
        <v>0</v>
      </c>
      <c r="AS8" s="87">
        <f t="shared" si="9"/>
        <v>0</v>
      </c>
      <c r="AT8" s="87">
        <f t="shared" si="9"/>
        <v>0</v>
      </c>
      <c r="AU8" s="87">
        <f t="shared" si="9"/>
        <v>0</v>
      </c>
      <c r="AV8" s="87">
        <f t="shared" si="9"/>
        <v>0</v>
      </c>
      <c r="AW8" s="87">
        <f t="shared" si="9"/>
        <v>0</v>
      </c>
      <c r="AX8" s="87">
        <f t="shared" si="9"/>
        <v>0</v>
      </c>
      <c r="AY8" s="87">
        <f t="shared" si="9"/>
        <v>0</v>
      </c>
      <c r="AZ8" s="87">
        <f t="shared" si="9"/>
        <v>0</v>
      </c>
      <c r="BA8" s="87">
        <f t="shared" si="9"/>
        <v>0</v>
      </c>
      <c r="BB8" s="87">
        <f t="shared" si="9"/>
        <v>0</v>
      </c>
      <c r="BC8" s="87">
        <f t="shared" si="9"/>
        <v>0</v>
      </c>
      <c r="BD8" s="87">
        <f t="shared" si="9"/>
        <v>0</v>
      </c>
      <c r="BE8" s="87">
        <f t="shared" si="9"/>
        <v>0</v>
      </c>
    </row>
    <row r="9" spans="1:57" ht="24" customHeight="1">
      <c r="A9" s="116"/>
      <c r="B9" s="134"/>
      <c r="C9" s="127"/>
      <c r="D9" s="151"/>
      <c r="E9" s="88" t="s">
        <v>46</v>
      </c>
      <c r="F9" s="89" t="s">
        <v>84</v>
      </c>
      <c r="G9" s="2"/>
      <c r="H9" s="2"/>
      <c r="I9" s="2"/>
      <c r="J9" s="2"/>
      <c r="K9" s="2"/>
      <c r="L9" s="2"/>
      <c r="M9" s="2"/>
      <c r="N9" s="2"/>
      <c r="O9" s="2"/>
      <c r="P9" s="2"/>
      <c r="Q9" s="2"/>
      <c r="R9" s="2"/>
      <c r="S9" s="2"/>
      <c r="T9" s="2"/>
      <c r="U9" s="2"/>
      <c r="V9" s="90">
        <f t="shared" si="8"/>
        <v>0</v>
      </c>
      <c r="W9" s="104" t="str">
        <f t="shared" si="1"/>
        <v>未履修の恐れ</v>
      </c>
      <c r="X9" s="126"/>
      <c r="Y9" s="66" t="s">
        <v>2</v>
      </c>
      <c r="Z9" s="59" t="str">
        <f t="shared" si="2"/>
        <v>×</v>
      </c>
      <c r="AA9" s="59" t="str">
        <f t="shared" si="2"/>
        <v>×</v>
      </c>
      <c r="AB9" s="59" t="str">
        <f t="shared" si="2"/>
        <v>×</v>
      </c>
      <c r="AC9" s="59" t="str">
        <f t="shared" si="2"/>
        <v>×</v>
      </c>
      <c r="AD9" s="59" t="str">
        <f t="shared" si="2"/>
        <v>×</v>
      </c>
      <c r="AE9" s="59" t="str">
        <f t="shared" si="2"/>
        <v>×</v>
      </c>
      <c r="AF9" s="59" t="str">
        <f t="shared" si="2"/>
        <v>×</v>
      </c>
      <c r="AG9" s="59" t="str">
        <f t="shared" si="2"/>
        <v>×</v>
      </c>
      <c r="AH9" s="59" t="str">
        <f t="shared" si="2"/>
        <v>×</v>
      </c>
      <c r="AI9" s="59" t="str">
        <f t="shared" si="2"/>
        <v>×</v>
      </c>
      <c r="AJ9" s="59" t="str">
        <f t="shared" si="3"/>
        <v>×</v>
      </c>
      <c r="AK9" s="59" t="str">
        <f t="shared" si="4"/>
        <v>×</v>
      </c>
      <c r="AL9" s="59" t="str">
        <f t="shared" si="5"/>
        <v>×</v>
      </c>
      <c r="AM9" s="59" t="str">
        <f t="shared" si="6"/>
        <v>×</v>
      </c>
      <c r="AN9" s="59" t="str">
        <f t="shared" si="6"/>
        <v>×</v>
      </c>
      <c r="AP9" s="54" t="s">
        <v>267</v>
      </c>
      <c r="AQ9" s="54">
        <f t="shared" ref="AQ9:BE9" si="10">G31+G32</f>
        <v>0</v>
      </c>
      <c r="AR9" s="54">
        <f t="shared" si="10"/>
        <v>0</v>
      </c>
      <c r="AS9" s="54">
        <f t="shared" si="10"/>
        <v>0</v>
      </c>
      <c r="AT9" s="54">
        <f t="shared" si="10"/>
        <v>0</v>
      </c>
      <c r="AU9" s="54">
        <f t="shared" si="10"/>
        <v>0</v>
      </c>
      <c r="AV9" s="54">
        <f t="shared" si="10"/>
        <v>0</v>
      </c>
      <c r="AW9" s="54">
        <f t="shared" si="10"/>
        <v>0</v>
      </c>
      <c r="AX9" s="54">
        <f t="shared" si="10"/>
        <v>0</v>
      </c>
      <c r="AY9" s="54">
        <f t="shared" si="10"/>
        <v>0</v>
      </c>
      <c r="AZ9" s="54">
        <f t="shared" si="10"/>
        <v>0</v>
      </c>
      <c r="BA9" s="54">
        <f t="shared" si="10"/>
        <v>0</v>
      </c>
      <c r="BB9" s="54">
        <f t="shared" si="10"/>
        <v>0</v>
      </c>
      <c r="BC9" s="54">
        <f t="shared" si="10"/>
        <v>0</v>
      </c>
      <c r="BD9" s="54">
        <f t="shared" si="10"/>
        <v>0</v>
      </c>
      <c r="BE9" s="54">
        <f t="shared" si="10"/>
        <v>0</v>
      </c>
    </row>
    <row r="10" spans="1:57" ht="35.25" customHeight="1">
      <c r="A10" s="116"/>
      <c r="B10" s="134"/>
      <c r="C10" s="127" t="s">
        <v>85</v>
      </c>
      <c r="D10" s="130" t="s">
        <v>2</v>
      </c>
      <c r="E10" s="88" t="s">
        <v>44</v>
      </c>
      <c r="F10" s="89" t="s">
        <v>86</v>
      </c>
      <c r="G10" s="2"/>
      <c r="H10" s="2"/>
      <c r="I10" s="2"/>
      <c r="J10" s="2"/>
      <c r="K10" s="2"/>
      <c r="L10" s="2"/>
      <c r="M10" s="2"/>
      <c r="N10" s="2"/>
      <c r="O10" s="2"/>
      <c r="P10" s="2"/>
      <c r="Q10" s="2"/>
      <c r="R10" s="2"/>
      <c r="S10" s="2"/>
      <c r="T10" s="2"/>
      <c r="U10" s="2"/>
      <c r="V10" s="90">
        <f t="shared" si="8"/>
        <v>0</v>
      </c>
      <c r="W10" s="104" t="str">
        <f t="shared" si="1"/>
        <v>未履修の恐れ</v>
      </c>
      <c r="X10" s="126"/>
      <c r="Y10" s="61" t="s">
        <v>241</v>
      </c>
      <c r="Z10" s="59" t="str">
        <f t="shared" si="2"/>
        <v>×</v>
      </c>
      <c r="AA10" s="59" t="str">
        <f t="shared" si="2"/>
        <v>×</v>
      </c>
      <c r="AB10" s="59" t="str">
        <f t="shared" si="2"/>
        <v>×</v>
      </c>
      <c r="AC10" s="59" t="str">
        <f t="shared" si="2"/>
        <v>×</v>
      </c>
      <c r="AD10" s="59" t="str">
        <f t="shared" si="2"/>
        <v>×</v>
      </c>
      <c r="AE10" s="59" t="str">
        <f t="shared" si="2"/>
        <v>×</v>
      </c>
      <c r="AF10" s="59" t="str">
        <f t="shared" si="2"/>
        <v>×</v>
      </c>
      <c r="AG10" s="59" t="str">
        <f t="shared" si="2"/>
        <v>×</v>
      </c>
      <c r="AH10" s="59" t="str">
        <f t="shared" si="2"/>
        <v>×</v>
      </c>
      <c r="AI10" s="59" t="str">
        <f t="shared" si="2"/>
        <v>×</v>
      </c>
      <c r="AJ10" s="59" t="str">
        <f t="shared" si="3"/>
        <v>×</v>
      </c>
      <c r="AK10" s="59" t="str">
        <f t="shared" si="4"/>
        <v>×</v>
      </c>
      <c r="AL10" s="59" t="str">
        <f t="shared" si="5"/>
        <v>×</v>
      </c>
      <c r="AM10" s="59" t="str">
        <f t="shared" si="6"/>
        <v>×</v>
      </c>
      <c r="AN10" s="59" t="str">
        <f t="shared" si="6"/>
        <v>×</v>
      </c>
    </row>
    <row r="11" spans="1:57" ht="24" customHeight="1">
      <c r="A11" s="116"/>
      <c r="B11" s="135"/>
      <c r="C11" s="128"/>
      <c r="D11" s="131"/>
      <c r="E11" s="91" t="s">
        <v>45</v>
      </c>
      <c r="F11" s="92" t="s">
        <v>87</v>
      </c>
      <c r="G11" s="62"/>
      <c r="H11" s="62"/>
      <c r="I11" s="62"/>
      <c r="J11" s="62"/>
      <c r="K11" s="62"/>
      <c r="L11" s="62"/>
      <c r="M11" s="62"/>
      <c r="N11" s="62"/>
      <c r="O11" s="62"/>
      <c r="P11" s="62"/>
      <c r="Q11" s="62"/>
      <c r="R11" s="62"/>
      <c r="S11" s="62"/>
      <c r="T11" s="62"/>
      <c r="U11" s="62"/>
      <c r="V11" s="90">
        <f t="shared" si="8"/>
        <v>0</v>
      </c>
      <c r="W11" s="104" t="str">
        <f t="shared" si="1"/>
        <v>未履修の恐れ</v>
      </c>
    </row>
    <row r="12" spans="1:57" ht="24" customHeight="1" thickBot="1">
      <c r="A12" s="116"/>
      <c r="B12" s="136"/>
      <c r="C12" s="129"/>
      <c r="D12" s="132"/>
      <c r="E12" s="93" t="s">
        <v>46</v>
      </c>
      <c r="F12" s="94" t="s">
        <v>88</v>
      </c>
      <c r="G12" s="3"/>
      <c r="H12" s="3"/>
      <c r="I12" s="3"/>
      <c r="J12" s="3"/>
      <c r="K12" s="3"/>
      <c r="L12" s="3"/>
      <c r="M12" s="3"/>
      <c r="N12" s="3"/>
      <c r="O12" s="3"/>
      <c r="P12" s="3"/>
      <c r="Q12" s="3"/>
      <c r="R12" s="3"/>
      <c r="S12" s="3"/>
      <c r="T12" s="3"/>
      <c r="U12" s="3"/>
      <c r="V12" s="90">
        <f t="shared" si="8"/>
        <v>0</v>
      </c>
      <c r="W12" s="104" t="str">
        <f t="shared" si="1"/>
        <v>未履修の恐れ</v>
      </c>
      <c r="Y12" s="107" t="s">
        <v>117</v>
      </c>
      <c r="Z12" s="107"/>
      <c r="AA12" s="107"/>
      <c r="AB12" s="107"/>
      <c r="AC12" s="107"/>
      <c r="AD12" s="107"/>
      <c r="AE12" s="107"/>
      <c r="AF12" s="107"/>
      <c r="AG12" s="107"/>
      <c r="AH12" s="107"/>
      <c r="AI12" s="107"/>
      <c r="AJ12" s="107"/>
      <c r="AK12" s="107"/>
      <c r="AL12" s="107"/>
      <c r="AM12" s="107"/>
    </row>
    <row r="13" spans="1:57" ht="24" customHeight="1">
      <c r="A13" s="116"/>
      <c r="B13" s="133" t="s">
        <v>89</v>
      </c>
      <c r="C13" s="84" t="s">
        <v>22</v>
      </c>
      <c r="D13" s="122" t="s">
        <v>90</v>
      </c>
      <c r="E13" s="123"/>
      <c r="F13" s="85" t="s">
        <v>91</v>
      </c>
      <c r="G13" s="1"/>
      <c r="H13" s="1"/>
      <c r="I13" s="1"/>
      <c r="J13" s="1"/>
      <c r="K13" s="1"/>
      <c r="L13" s="1"/>
      <c r="M13" s="1"/>
      <c r="N13" s="1"/>
      <c r="O13" s="1"/>
      <c r="P13" s="1"/>
      <c r="Q13" s="1"/>
      <c r="R13" s="1"/>
      <c r="S13" s="1"/>
      <c r="T13" s="1"/>
      <c r="U13" s="1"/>
      <c r="V13" s="86">
        <f>SUM(G13:U13)</f>
        <v>0</v>
      </c>
      <c r="W13" s="104" t="str">
        <f t="shared" si="1"/>
        <v>未履修の恐れ</v>
      </c>
      <c r="Y13" s="107"/>
      <c r="Z13" s="107"/>
      <c r="AA13" s="107"/>
      <c r="AB13" s="107"/>
      <c r="AC13" s="107"/>
      <c r="AD13" s="107"/>
      <c r="AE13" s="107"/>
      <c r="AF13" s="107"/>
      <c r="AG13" s="107"/>
      <c r="AH13" s="107"/>
      <c r="AI13" s="107"/>
      <c r="AJ13" s="107"/>
      <c r="AK13" s="107"/>
      <c r="AL13" s="107"/>
      <c r="AM13" s="107"/>
    </row>
    <row r="14" spans="1:57" ht="24" customHeight="1">
      <c r="A14" s="116"/>
      <c r="B14" s="134"/>
      <c r="C14" s="127" t="s">
        <v>25</v>
      </c>
      <c r="D14" s="151" t="s">
        <v>1</v>
      </c>
      <c r="E14" s="88" t="s">
        <v>44</v>
      </c>
      <c r="F14" s="89" t="s">
        <v>92</v>
      </c>
      <c r="G14" s="2"/>
      <c r="H14" s="4"/>
      <c r="I14" s="2"/>
      <c r="J14" s="2"/>
      <c r="K14" s="2"/>
      <c r="L14" s="2"/>
      <c r="M14" s="2"/>
      <c r="N14" s="2"/>
      <c r="O14" s="2"/>
      <c r="P14" s="2"/>
      <c r="Q14" s="2"/>
      <c r="R14" s="2"/>
      <c r="S14" s="2"/>
      <c r="T14" s="2"/>
      <c r="U14" s="2"/>
      <c r="V14" s="90">
        <f>SUM(G14:U14)</f>
        <v>0</v>
      </c>
      <c r="W14" s="104" t="str">
        <f t="shared" si="1"/>
        <v>未履修の恐れ</v>
      </c>
    </row>
    <row r="15" spans="1:57" ht="24" customHeight="1">
      <c r="A15" s="116"/>
      <c r="B15" s="134"/>
      <c r="C15" s="127"/>
      <c r="D15" s="151"/>
      <c r="E15" s="88" t="s">
        <v>45</v>
      </c>
      <c r="F15" s="89" t="s">
        <v>93</v>
      </c>
      <c r="G15" s="2"/>
      <c r="H15" s="4"/>
      <c r="I15" s="2"/>
      <c r="J15" s="2"/>
      <c r="K15" s="2"/>
      <c r="L15" s="2"/>
      <c r="M15" s="2"/>
      <c r="N15" s="2"/>
      <c r="O15" s="2"/>
      <c r="P15" s="2"/>
      <c r="Q15" s="2"/>
      <c r="R15" s="2"/>
      <c r="S15" s="2"/>
      <c r="T15" s="2"/>
      <c r="U15" s="2"/>
      <c r="V15" s="90">
        <f t="shared" ref="V15:V18" si="11">SUM(G15:U15)</f>
        <v>0</v>
      </c>
      <c r="W15" s="104" t="str">
        <f t="shared" si="1"/>
        <v>未履修の恐れ</v>
      </c>
    </row>
    <row r="16" spans="1:57" ht="24" customHeight="1">
      <c r="A16" s="116"/>
      <c r="B16" s="134"/>
      <c r="C16" s="127"/>
      <c r="D16" s="151"/>
      <c r="E16" s="88" t="s">
        <v>46</v>
      </c>
      <c r="F16" s="89" t="s">
        <v>94</v>
      </c>
      <c r="G16" s="2"/>
      <c r="H16" s="2"/>
      <c r="I16" s="2"/>
      <c r="J16" s="2"/>
      <c r="K16" s="2"/>
      <c r="L16" s="2"/>
      <c r="M16" s="2"/>
      <c r="N16" s="2"/>
      <c r="O16" s="2"/>
      <c r="P16" s="2"/>
      <c r="Q16" s="2"/>
      <c r="R16" s="2"/>
      <c r="S16" s="2"/>
      <c r="T16" s="2"/>
      <c r="U16" s="2"/>
      <c r="V16" s="90">
        <f t="shared" si="11"/>
        <v>0</v>
      </c>
      <c r="W16" s="104" t="str">
        <f t="shared" si="1"/>
        <v>未履修の恐れ</v>
      </c>
    </row>
    <row r="17" spans="1:23" ht="24" customHeight="1">
      <c r="A17" s="116"/>
      <c r="B17" s="134"/>
      <c r="C17" s="127" t="s">
        <v>85</v>
      </c>
      <c r="D17" s="130" t="s">
        <v>2</v>
      </c>
      <c r="E17" s="88" t="s">
        <v>44</v>
      </c>
      <c r="F17" s="89" t="s">
        <v>95</v>
      </c>
      <c r="G17" s="2"/>
      <c r="H17" s="2"/>
      <c r="I17" s="2"/>
      <c r="J17" s="2"/>
      <c r="K17" s="2"/>
      <c r="L17" s="2"/>
      <c r="M17" s="2"/>
      <c r="N17" s="2"/>
      <c r="O17" s="2"/>
      <c r="P17" s="2"/>
      <c r="Q17" s="2"/>
      <c r="R17" s="2"/>
      <c r="S17" s="2"/>
      <c r="T17" s="2"/>
      <c r="U17" s="2"/>
      <c r="V17" s="95">
        <f t="shared" si="11"/>
        <v>0</v>
      </c>
      <c r="W17" s="104" t="str">
        <f t="shared" si="1"/>
        <v>未履修の恐れ</v>
      </c>
    </row>
    <row r="18" spans="1:23" ht="24" customHeight="1">
      <c r="A18" s="116"/>
      <c r="B18" s="135"/>
      <c r="C18" s="128"/>
      <c r="D18" s="131"/>
      <c r="E18" s="91" t="s">
        <v>45</v>
      </c>
      <c r="F18" s="92" t="s">
        <v>96</v>
      </c>
      <c r="G18" s="62"/>
      <c r="H18" s="62"/>
      <c r="I18" s="62"/>
      <c r="J18" s="62"/>
      <c r="K18" s="62"/>
      <c r="L18" s="62"/>
      <c r="M18" s="62"/>
      <c r="N18" s="62"/>
      <c r="O18" s="62"/>
      <c r="P18" s="62"/>
      <c r="Q18" s="62"/>
      <c r="R18" s="62"/>
      <c r="S18" s="62"/>
      <c r="T18" s="62"/>
      <c r="U18" s="62"/>
      <c r="V18" s="95">
        <f t="shared" si="11"/>
        <v>0</v>
      </c>
      <c r="W18" s="104" t="str">
        <f t="shared" si="1"/>
        <v>未履修の恐れ</v>
      </c>
    </row>
    <row r="19" spans="1:23" ht="24" customHeight="1" thickBot="1">
      <c r="A19" s="116"/>
      <c r="B19" s="136"/>
      <c r="C19" s="129"/>
      <c r="D19" s="132"/>
      <c r="E19" s="93" t="s">
        <v>46</v>
      </c>
      <c r="F19" s="94" t="s">
        <v>97</v>
      </c>
      <c r="G19" s="3"/>
      <c r="H19" s="3"/>
      <c r="I19" s="3"/>
      <c r="J19" s="3"/>
      <c r="K19" s="3"/>
      <c r="L19" s="3"/>
      <c r="M19" s="3"/>
      <c r="N19" s="3"/>
      <c r="O19" s="3"/>
      <c r="P19" s="3"/>
      <c r="Q19" s="3"/>
      <c r="R19" s="3"/>
      <c r="S19" s="3"/>
      <c r="T19" s="3"/>
      <c r="U19" s="3"/>
      <c r="V19" s="96">
        <f>SUM(G19:U19)</f>
        <v>0</v>
      </c>
      <c r="W19" s="104" t="str">
        <f t="shared" si="1"/>
        <v>未履修の恐れ</v>
      </c>
    </row>
    <row r="20" spans="1:23" ht="24" customHeight="1">
      <c r="A20" s="116"/>
      <c r="B20" s="133" t="s">
        <v>98</v>
      </c>
      <c r="C20" s="84" t="s">
        <v>22</v>
      </c>
      <c r="D20" s="122" t="s">
        <v>90</v>
      </c>
      <c r="E20" s="123"/>
      <c r="F20" s="85" t="s">
        <v>99</v>
      </c>
      <c r="G20" s="1"/>
      <c r="H20" s="1"/>
      <c r="I20" s="1"/>
      <c r="J20" s="1"/>
      <c r="K20" s="1"/>
      <c r="L20" s="1"/>
      <c r="M20" s="1"/>
      <c r="N20" s="1"/>
      <c r="O20" s="1"/>
      <c r="P20" s="1"/>
      <c r="Q20" s="1"/>
      <c r="R20" s="1"/>
      <c r="S20" s="1"/>
      <c r="T20" s="1"/>
      <c r="U20" s="1"/>
      <c r="V20" s="97">
        <f>SUM(G20:U20)</f>
        <v>0</v>
      </c>
      <c r="W20" s="104" t="str">
        <f t="shared" si="1"/>
        <v>未履修の恐れ</v>
      </c>
    </row>
    <row r="21" spans="1:23" ht="58.5" customHeight="1">
      <c r="A21" s="116"/>
      <c r="B21" s="134"/>
      <c r="C21" s="88" t="s">
        <v>25</v>
      </c>
      <c r="D21" s="152" t="s">
        <v>100</v>
      </c>
      <c r="E21" s="153"/>
      <c r="F21" s="89" t="s">
        <v>101</v>
      </c>
      <c r="G21" s="2"/>
      <c r="H21" s="2"/>
      <c r="I21" s="2"/>
      <c r="J21" s="2"/>
      <c r="K21" s="2"/>
      <c r="L21" s="2"/>
      <c r="M21" s="2"/>
      <c r="N21" s="2"/>
      <c r="O21" s="2"/>
      <c r="P21" s="2"/>
      <c r="Q21" s="2"/>
      <c r="R21" s="2"/>
      <c r="S21" s="2"/>
      <c r="T21" s="2"/>
      <c r="U21" s="2"/>
      <c r="V21" s="95">
        <f>SUM(G21:U21)</f>
        <v>0</v>
      </c>
      <c r="W21" s="104" t="str">
        <f t="shared" si="1"/>
        <v>未履修の恐れ</v>
      </c>
    </row>
    <row r="22" spans="1:23" ht="24" customHeight="1">
      <c r="A22" s="116"/>
      <c r="B22" s="134"/>
      <c r="C22" s="127" t="s">
        <v>85</v>
      </c>
      <c r="D22" s="130" t="s">
        <v>102</v>
      </c>
      <c r="E22" s="88" t="s">
        <v>44</v>
      </c>
      <c r="F22" s="89" t="s">
        <v>103</v>
      </c>
      <c r="G22" s="2"/>
      <c r="H22" s="2"/>
      <c r="I22" s="2"/>
      <c r="J22" s="2"/>
      <c r="K22" s="2"/>
      <c r="L22" s="2"/>
      <c r="M22" s="2"/>
      <c r="N22" s="2"/>
      <c r="O22" s="2"/>
      <c r="P22" s="2"/>
      <c r="Q22" s="2"/>
      <c r="R22" s="2"/>
      <c r="S22" s="2"/>
      <c r="T22" s="2"/>
      <c r="U22" s="2"/>
      <c r="V22" s="137">
        <f>SUM(G22:U24)</f>
        <v>0</v>
      </c>
      <c r="W22" s="140" t="str">
        <f>IF(V22=0,"未履修の恐れ","　")</f>
        <v>未履修の恐れ</v>
      </c>
    </row>
    <row r="23" spans="1:23" ht="48" customHeight="1">
      <c r="A23" s="116"/>
      <c r="B23" s="135"/>
      <c r="C23" s="128"/>
      <c r="D23" s="131"/>
      <c r="E23" s="91" t="s">
        <v>45</v>
      </c>
      <c r="F23" s="92" t="s">
        <v>104</v>
      </c>
      <c r="G23" s="62"/>
      <c r="H23" s="62"/>
      <c r="I23" s="62"/>
      <c r="J23" s="62"/>
      <c r="K23" s="62"/>
      <c r="L23" s="62"/>
      <c r="M23" s="62"/>
      <c r="N23" s="62"/>
      <c r="O23" s="62"/>
      <c r="P23" s="62"/>
      <c r="Q23" s="62"/>
      <c r="R23" s="62"/>
      <c r="S23" s="62"/>
      <c r="T23" s="62"/>
      <c r="U23" s="62"/>
      <c r="V23" s="138"/>
      <c r="W23" s="140"/>
    </row>
    <row r="24" spans="1:23" ht="34.5" customHeight="1" thickBot="1">
      <c r="A24" s="117"/>
      <c r="B24" s="136"/>
      <c r="C24" s="129"/>
      <c r="D24" s="132"/>
      <c r="E24" s="93" t="s">
        <v>46</v>
      </c>
      <c r="F24" s="94" t="s">
        <v>105</v>
      </c>
      <c r="G24" s="3"/>
      <c r="H24" s="3"/>
      <c r="I24" s="3"/>
      <c r="J24" s="3"/>
      <c r="K24" s="3"/>
      <c r="L24" s="3"/>
      <c r="M24" s="3"/>
      <c r="N24" s="3"/>
      <c r="O24" s="3"/>
      <c r="P24" s="3"/>
      <c r="Q24" s="3"/>
      <c r="R24" s="3"/>
      <c r="S24" s="3"/>
      <c r="T24" s="3"/>
      <c r="U24" s="3"/>
      <c r="V24" s="139"/>
      <c r="W24" s="140"/>
    </row>
    <row r="25" spans="1:23" ht="24" customHeight="1">
      <c r="A25" s="115" t="s">
        <v>26</v>
      </c>
      <c r="B25" s="141" t="s">
        <v>27</v>
      </c>
      <c r="C25" s="144" t="s">
        <v>22</v>
      </c>
      <c r="D25" s="147" t="s">
        <v>54</v>
      </c>
      <c r="E25" s="84" t="s">
        <v>44</v>
      </c>
      <c r="F25" s="85" t="s">
        <v>106</v>
      </c>
      <c r="G25" s="1"/>
      <c r="H25" s="1"/>
      <c r="I25" s="1"/>
      <c r="J25" s="1"/>
      <c r="K25" s="1"/>
      <c r="L25" s="1"/>
      <c r="M25" s="1"/>
      <c r="N25" s="1"/>
      <c r="O25" s="1"/>
      <c r="P25" s="1"/>
      <c r="Q25" s="1"/>
      <c r="R25" s="1"/>
      <c r="S25" s="1"/>
      <c r="T25" s="1"/>
      <c r="U25" s="1"/>
      <c r="V25" s="97">
        <f t="shared" ref="V25:V30" si="12">SUM(G25:U25)</f>
        <v>0</v>
      </c>
      <c r="W25" s="104" t="str">
        <f>IF(V25=0,"未履修の恐れ","　")</f>
        <v>未履修の恐れ</v>
      </c>
    </row>
    <row r="26" spans="1:23" ht="24" customHeight="1">
      <c r="A26" s="116"/>
      <c r="B26" s="142"/>
      <c r="C26" s="145"/>
      <c r="D26" s="148"/>
      <c r="E26" s="98" t="s">
        <v>45</v>
      </c>
      <c r="F26" s="99" t="s">
        <v>107</v>
      </c>
      <c r="G26" s="31"/>
      <c r="H26" s="31"/>
      <c r="I26" s="31"/>
      <c r="J26" s="31"/>
      <c r="K26" s="31"/>
      <c r="L26" s="31"/>
      <c r="M26" s="31"/>
      <c r="N26" s="31"/>
      <c r="O26" s="31"/>
      <c r="P26" s="31"/>
      <c r="Q26" s="31"/>
      <c r="R26" s="31"/>
      <c r="S26" s="31"/>
      <c r="T26" s="31"/>
      <c r="U26" s="31"/>
      <c r="V26" s="95">
        <f t="shared" si="12"/>
        <v>0</v>
      </c>
      <c r="W26" s="104" t="str">
        <f t="shared" ref="W26:W32" si="13">IF(V26=0,"未履修の恐れ","　")</f>
        <v>未履修の恐れ</v>
      </c>
    </row>
    <row r="27" spans="1:23" ht="24" customHeight="1">
      <c r="A27" s="116"/>
      <c r="B27" s="143"/>
      <c r="C27" s="146"/>
      <c r="D27" s="149"/>
      <c r="E27" s="88" t="s">
        <v>46</v>
      </c>
      <c r="F27" s="89" t="s">
        <v>108</v>
      </c>
      <c r="G27" s="2"/>
      <c r="H27" s="2"/>
      <c r="I27" s="2"/>
      <c r="J27" s="2"/>
      <c r="K27" s="2"/>
      <c r="L27" s="2"/>
      <c r="M27" s="2"/>
      <c r="N27" s="2"/>
      <c r="O27" s="2"/>
      <c r="P27" s="2"/>
      <c r="Q27" s="2"/>
      <c r="R27" s="2"/>
      <c r="S27" s="2"/>
      <c r="T27" s="2"/>
      <c r="U27" s="2"/>
      <c r="V27" s="95">
        <f t="shared" si="12"/>
        <v>0</v>
      </c>
      <c r="W27" s="104" t="str">
        <f t="shared" si="13"/>
        <v>未履修の恐れ</v>
      </c>
    </row>
    <row r="28" spans="1:23" ht="24" customHeight="1">
      <c r="A28" s="116"/>
      <c r="B28" s="143"/>
      <c r="C28" s="127" t="s">
        <v>25</v>
      </c>
      <c r="D28" s="150" t="s">
        <v>1</v>
      </c>
      <c r="E28" s="88" t="s">
        <v>23</v>
      </c>
      <c r="F28" s="89" t="s">
        <v>109</v>
      </c>
      <c r="G28" s="2"/>
      <c r="H28" s="2"/>
      <c r="I28" s="2"/>
      <c r="J28" s="2"/>
      <c r="K28" s="2"/>
      <c r="L28" s="2"/>
      <c r="M28" s="2"/>
      <c r="N28" s="2"/>
      <c r="O28" s="2"/>
      <c r="P28" s="2"/>
      <c r="Q28" s="2"/>
      <c r="R28" s="2"/>
      <c r="S28" s="2"/>
      <c r="T28" s="2"/>
      <c r="U28" s="2"/>
      <c r="V28" s="95">
        <f t="shared" si="12"/>
        <v>0</v>
      </c>
      <c r="W28" s="104" t="str">
        <f t="shared" si="13"/>
        <v>未履修の恐れ</v>
      </c>
    </row>
    <row r="29" spans="1:23" ht="24" customHeight="1">
      <c r="A29" s="116"/>
      <c r="B29" s="143"/>
      <c r="C29" s="127"/>
      <c r="D29" s="150"/>
      <c r="E29" s="88" t="s">
        <v>24</v>
      </c>
      <c r="F29" s="89" t="s">
        <v>110</v>
      </c>
      <c r="G29" s="2"/>
      <c r="H29" s="2"/>
      <c r="I29" s="2"/>
      <c r="J29" s="2"/>
      <c r="K29" s="2"/>
      <c r="L29" s="2"/>
      <c r="M29" s="2"/>
      <c r="N29" s="2"/>
      <c r="O29" s="2"/>
      <c r="P29" s="2"/>
      <c r="Q29" s="2"/>
      <c r="R29" s="2"/>
      <c r="S29" s="2"/>
      <c r="T29" s="2"/>
      <c r="U29" s="2"/>
      <c r="V29" s="95">
        <f t="shared" si="12"/>
        <v>0</v>
      </c>
      <c r="W29" s="104" t="str">
        <f t="shared" si="13"/>
        <v>未履修の恐れ</v>
      </c>
    </row>
    <row r="30" spans="1:23" ht="24" customHeight="1" thickBot="1">
      <c r="A30" s="117"/>
      <c r="B30" s="143"/>
      <c r="C30" s="128"/>
      <c r="D30" s="150"/>
      <c r="E30" s="88" t="s">
        <v>111</v>
      </c>
      <c r="F30" s="89" t="s">
        <v>112</v>
      </c>
      <c r="G30" s="2"/>
      <c r="H30" s="2"/>
      <c r="I30" s="2"/>
      <c r="J30" s="2"/>
      <c r="K30" s="2"/>
      <c r="L30" s="2"/>
      <c r="M30" s="2"/>
      <c r="N30" s="2"/>
      <c r="O30" s="2"/>
      <c r="P30" s="2"/>
      <c r="Q30" s="2"/>
      <c r="R30" s="2"/>
      <c r="S30" s="2"/>
      <c r="T30" s="2"/>
      <c r="U30" s="2"/>
      <c r="V30" s="95">
        <f t="shared" si="12"/>
        <v>0</v>
      </c>
      <c r="W30" s="104" t="str">
        <f t="shared" si="13"/>
        <v>未履修の恐れ</v>
      </c>
    </row>
    <row r="31" spans="1:23" ht="24" customHeight="1">
      <c r="A31" s="118" t="s">
        <v>47</v>
      </c>
      <c r="B31" s="119"/>
      <c r="C31" s="84" t="s">
        <v>22</v>
      </c>
      <c r="D31" s="122" t="s">
        <v>32</v>
      </c>
      <c r="E31" s="123"/>
      <c r="F31" s="100" t="s">
        <v>274</v>
      </c>
      <c r="G31" s="1"/>
      <c r="H31" s="1"/>
      <c r="I31" s="1"/>
      <c r="J31" s="1"/>
      <c r="K31" s="1"/>
      <c r="L31" s="1"/>
      <c r="M31" s="1"/>
      <c r="N31" s="1"/>
      <c r="O31" s="1"/>
      <c r="P31" s="1"/>
      <c r="Q31" s="1"/>
      <c r="R31" s="1"/>
      <c r="S31" s="1"/>
      <c r="T31" s="1"/>
      <c r="U31" s="1"/>
      <c r="V31" s="86">
        <f t="shared" ref="V31:V32" si="14">SUM(G31:U31)</f>
        <v>0</v>
      </c>
      <c r="W31" s="104" t="str">
        <f t="shared" si="13"/>
        <v>未履修の恐れ</v>
      </c>
    </row>
    <row r="32" spans="1:23" ht="24" customHeight="1" thickBot="1">
      <c r="A32" s="120"/>
      <c r="B32" s="121"/>
      <c r="C32" s="93" t="s">
        <v>25</v>
      </c>
      <c r="D32" s="124" t="s">
        <v>113</v>
      </c>
      <c r="E32" s="125"/>
      <c r="F32" s="94" t="s">
        <v>275</v>
      </c>
      <c r="G32" s="3"/>
      <c r="H32" s="3"/>
      <c r="I32" s="3"/>
      <c r="J32" s="3"/>
      <c r="K32" s="3"/>
      <c r="L32" s="3"/>
      <c r="M32" s="3"/>
      <c r="N32" s="3"/>
      <c r="O32" s="3"/>
      <c r="P32" s="3"/>
      <c r="Q32" s="3"/>
      <c r="R32" s="3"/>
      <c r="S32" s="3"/>
      <c r="T32" s="3"/>
      <c r="U32" s="3"/>
      <c r="V32" s="101">
        <f t="shared" si="14"/>
        <v>0</v>
      </c>
      <c r="W32" s="104" t="str">
        <f t="shared" si="13"/>
        <v>未履修の恐れ</v>
      </c>
    </row>
  </sheetData>
  <sheetProtection sheet="1" objects="1" scenarios="1"/>
  <mergeCells count="38">
    <mergeCell ref="B20:B24"/>
    <mergeCell ref="D20:E20"/>
    <mergeCell ref="D21:E21"/>
    <mergeCell ref="B2:F2"/>
    <mergeCell ref="B6:B12"/>
    <mergeCell ref="D6:E6"/>
    <mergeCell ref="C7:C9"/>
    <mergeCell ref="D7:D9"/>
    <mergeCell ref="C10:C12"/>
    <mergeCell ref="D10:D12"/>
    <mergeCell ref="D28:D30"/>
    <mergeCell ref="C14:C16"/>
    <mergeCell ref="D14:D16"/>
    <mergeCell ref="C17:C19"/>
    <mergeCell ref="D17:D19"/>
    <mergeCell ref="A6:A24"/>
    <mergeCell ref="A31:B32"/>
    <mergeCell ref="D31:E31"/>
    <mergeCell ref="D32:E32"/>
    <mergeCell ref="X6:X10"/>
    <mergeCell ref="C22:C24"/>
    <mergeCell ref="D22:D24"/>
    <mergeCell ref="B13:B19"/>
    <mergeCell ref="D13:E13"/>
    <mergeCell ref="V22:V24"/>
    <mergeCell ref="W22:W24"/>
    <mergeCell ref="A25:A30"/>
    <mergeCell ref="B25:B30"/>
    <mergeCell ref="C25:C27"/>
    <mergeCell ref="D25:D27"/>
    <mergeCell ref="C28:C30"/>
    <mergeCell ref="B1:F1"/>
    <mergeCell ref="Y12:AM13"/>
    <mergeCell ref="G3:H3"/>
    <mergeCell ref="AK5:AN5"/>
    <mergeCell ref="AI5:AJ5"/>
    <mergeCell ref="J3:K3"/>
    <mergeCell ref="H2:P2"/>
  </mergeCells>
  <phoneticPr fontId="2"/>
  <pageMargins left="0.7" right="0.7" top="0.75" bottom="0.75" header="0.3" footer="0.3"/>
  <pageSetup paperSize="9" scale="80" orientation="portrait" r:id="rId1"/>
  <colBreaks count="1" manualBreakCount="1">
    <brk id="23" max="31"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4"/>
  <sheetViews>
    <sheetView view="pageBreakPreview" topLeftCell="A4" zoomScaleNormal="100" zoomScaleSheetLayoutView="100" workbookViewId="0">
      <selection activeCell="D4" sqref="D4"/>
    </sheetView>
  </sheetViews>
  <sheetFormatPr defaultRowHeight="12"/>
  <cols>
    <col min="1" max="1" width="2.625" style="16" customWidth="1"/>
    <col min="2" max="2" width="19.25" style="16" customWidth="1"/>
    <col min="3" max="3" width="16.625" style="16" customWidth="1"/>
    <col min="4" max="4" width="22.375" style="15" customWidth="1"/>
    <col min="5" max="5" width="6.125" style="27" customWidth="1"/>
    <col min="6" max="6" width="41.875" style="16" customWidth="1"/>
    <col min="7" max="9" width="9" style="16"/>
    <col min="10" max="10" width="21.875" style="16" customWidth="1"/>
    <col min="11" max="16384" width="9" style="16"/>
  </cols>
  <sheetData>
    <row r="1" spans="1:6" ht="24.75" customHeight="1">
      <c r="A1" s="13" t="s">
        <v>69</v>
      </c>
      <c r="B1" s="23"/>
      <c r="C1" s="23"/>
    </row>
    <row r="2" spans="1:6" ht="48" customHeight="1">
      <c r="A2" s="170" t="s">
        <v>70</v>
      </c>
      <c r="B2" s="171"/>
      <c r="C2" s="171"/>
      <c r="D2" s="171"/>
      <c r="E2" s="171"/>
      <c r="F2" s="171"/>
    </row>
    <row r="3" spans="1:6" ht="9.75" customHeight="1" thickBot="1">
      <c r="D3" s="42"/>
    </row>
    <row r="4" spans="1:6" s="27" customFormat="1" ht="83.25" customHeight="1" thickBot="1">
      <c r="A4" s="24" t="s">
        <v>28</v>
      </c>
      <c r="B4" s="25" t="s">
        <v>67</v>
      </c>
      <c r="C4" s="25" t="s">
        <v>33</v>
      </c>
      <c r="D4" s="46" t="s">
        <v>270</v>
      </c>
      <c r="E4" s="25" t="s">
        <v>31</v>
      </c>
      <c r="F4" s="45" t="s">
        <v>277</v>
      </c>
    </row>
    <row r="5" spans="1:6" ht="12" customHeight="1">
      <c r="A5" s="154">
        <v>1</v>
      </c>
      <c r="B5" s="157"/>
      <c r="C5" s="157"/>
      <c r="D5" s="160" t="s">
        <v>241</v>
      </c>
      <c r="E5" s="161"/>
      <c r="F5" s="6"/>
    </row>
    <row r="6" spans="1:6" ht="12" customHeight="1">
      <c r="A6" s="155"/>
      <c r="B6" s="158"/>
      <c r="C6" s="158"/>
      <c r="D6" s="162"/>
      <c r="E6" s="163"/>
      <c r="F6" s="67"/>
    </row>
    <row r="7" spans="1:6" ht="12" customHeight="1">
      <c r="A7" s="155"/>
      <c r="B7" s="158"/>
      <c r="C7" s="158"/>
      <c r="D7" s="164"/>
      <c r="E7" s="166" t="s">
        <v>1</v>
      </c>
      <c r="F7" s="35"/>
    </row>
    <row r="8" spans="1:6" ht="12" customHeight="1">
      <c r="A8" s="155"/>
      <c r="B8" s="158"/>
      <c r="C8" s="158"/>
      <c r="D8" s="164"/>
      <c r="E8" s="166"/>
      <c r="F8" s="35"/>
    </row>
    <row r="9" spans="1:6" ht="12" customHeight="1">
      <c r="A9" s="155"/>
      <c r="B9" s="158"/>
      <c r="C9" s="158"/>
      <c r="D9" s="164"/>
      <c r="E9" s="167"/>
      <c r="F9" s="35"/>
    </row>
    <row r="10" spans="1:6" ht="12" customHeight="1">
      <c r="A10" s="155"/>
      <c r="B10" s="158"/>
      <c r="C10" s="158"/>
      <c r="D10" s="164"/>
      <c r="E10" s="168" t="s">
        <v>2</v>
      </c>
      <c r="F10" s="9"/>
    </row>
    <row r="11" spans="1:6" ht="12" customHeight="1">
      <c r="A11" s="155"/>
      <c r="B11" s="158"/>
      <c r="C11" s="158"/>
      <c r="D11" s="164"/>
      <c r="E11" s="166"/>
      <c r="F11" s="64"/>
    </row>
    <row r="12" spans="1:6" ht="12" customHeight="1">
      <c r="A12" s="155"/>
      <c r="B12" s="158"/>
      <c r="C12" s="158"/>
      <c r="D12" s="164"/>
      <c r="E12" s="167"/>
      <c r="F12" s="7"/>
    </row>
    <row r="13" spans="1:6" ht="12" customHeight="1">
      <c r="A13" s="155"/>
      <c r="B13" s="158"/>
      <c r="C13" s="158"/>
      <c r="D13" s="164"/>
      <c r="E13" s="168" t="s">
        <v>32</v>
      </c>
      <c r="F13" s="9"/>
    </row>
    <row r="14" spans="1:6" ht="12" customHeight="1">
      <c r="A14" s="155"/>
      <c r="B14" s="158"/>
      <c r="C14" s="158"/>
      <c r="D14" s="164"/>
      <c r="E14" s="166"/>
      <c r="F14" s="64"/>
    </row>
    <row r="15" spans="1:6" ht="12" customHeight="1">
      <c r="A15" s="155"/>
      <c r="B15" s="158"/>
      <c r="C15" s="158"/>
      <c r="D15" s="164"/>
      <c r="E15" s="167"/>
      <c r="F15" s="7"/>
    </row>
    <row r="16" spans="1:6" ht="12" customHeight="1">
      <c r="A16" s="155"/>
      <c r="B16" s="158"/>
      <c r="C16" s="158"/>
      <c r="D16" s="165"/>
      <c r="E16" s="43" t="s">
        <v>4</v>
      </c>
      <c r="F16" s="8"/>
    </row>
    <row r="17" spans="1:6">
      <c r="A17" s="155"/>
      <c r="B17" s="158"/>
      <c r="C17" s="158"/>
      <c r="D17" s="164"/>
      <c r="E17" s="166" t="s">
        <v>1</v>
      </c>
      <c r="F17" s="35"/>
    </row>
    <row r="18" spans="1:6">
      <c r="A18" s="155"/>
      <c r="B18" s="158"/>
      <c r="C18" s="158"/>
      <c r="D18" s="164"/>
      <c r="E18" s="166"/>
      <c r="F18" s="35"/>
    </row>
    <row r="19" spans="1:6">
      <c r="A19" s="155"/>
      <c r="B19" s="158"/>
      <c r="C19" s="158"/>
      <c r="D19" s="164"/>
      <c r="E19" s="167"/>
      <c r="F19" s="35"/>
    </row>
    <row r="20" spans="1:6">
      <c r="A20" s="155"/>
      <c r="B20" s="158"/>
      <c r="C20" s="158"/>
      <c r="D20" s="164"/>
      <c r="E20" s="168" t="s">
        <v>2</v>
      </c>
      <c r="F20" s="9"/>
    </row>
    <row r="21" spans="1:6">
      <c r="A21" s="155"/>
      <c r="B21" s="158"/>
      <c r="C21" s="158"/>
      <c r="D21" s="164"/>
      <c r="E21" s="166"/>
      <c r="F21" s="64"/>
    </row>
    <row r="22" spans="1:6">
      <c r="A22" s="155"/>
      <c r="B22" s="158"/>
      <c r="C22" s="158"/>
      <c r="D22" s="164"/>
      <c r="E22" s="167"/>
      <c r="F22" s="7"/>
    </row>
    <row r="23" spans="1:6">
      <c r="A23" s="155"/>
      <c r="B23" s="158"/>
      <c r="C23" s="158"/>
      <c r="D23" s="164"/>
      <c r="E23" s="168" t="s">
        <v>32</v>
      </c>
      <c r="F23" s="9"/>
    </row>
    <row r="24" spans="1:6">
      <c r="A24" s="155"/>
      <c r="B24" s="158"/>
      <c r="C24" s="158"/>
      <c r="D24" s="164"/>
      <c r="E24" s="166"/>
      <c r="F24" s="64"/>
    </row>
    <row r="25" spans="1:6">
      <c r="A25" s="155"/>
      <c r="B25" s="158"/>
      <c r="C25" s="158"/>
      <c r="D25" s="164"/>
      <c r="E25" s="167"/>
      <c r="F25" s="7"/>
    </row>
    <row r="26" spans="1:6" ht="12.75" thickBot="1">
      <c r="A26" s="156"/>
      <c r="B26" s="159"/>
      <c r="C26" s="159"/>
      <c r="D26" s="169"/>
      <c r="E26" s="44" t="s">
        <v>4</v>
      </c>
      <c r="F26" s="10"/>
    </row>
    <row r="27" spans="1:6">
      <c r="A27" s="154">
        <v>2</v>
      </c>
      <c r="B27" s="157"/>
      <c r="C27" s="157"/>
      <c r="D27" s="160" t="s">
        <v>241</v>
      </c>
      <c r="E27" s="161"/>
      <c r="F27" s="6"/>
    </row>
    <row r="28" spans="1:6">
      <c r="A28" s="155"/>
      <c r="B28" s="158"/>
      <c r="C28" s="158"/>
      <c r="D28" s="162"/>
      <c r="E28" s="163"/>
      <c r="F28" s="67"/>
    </row>
    <row r="29" spans="1:6">
      <c r="A29" s="155"/>
      <c r="B29" s="158"/>
      <c r="C29" s="158"/>
      <c r="D29" s="164"/>
      <c r="E29" s="166" t="s">
        <v>1</v>
      </c>
      <c r="F29" s="35"/>
    </row>
    <row r="30" spans="1:6">
      <c r="A30" s="155"/>
      <c r="B30" s="158"/>
      <c r="C30" s="158"/>
      <c r="D30" s="164"/>
      <c r="E30" s="166"/>
      <c r="F30" s="35"/>
    </row>
    <row r="31" spans="1:6">
      <c r="A31" s="155"/>
      <c r="B31" s="158"/>
      <c r="C31" s="158"/>
      <c r="D31" s="164"/>
      <c r="E31" s="167"/>
      <c r="F31" s="35"/>
    </row>
    <row r="32" spans="1:6">
      <c r="A32" s="155"/>
      <c r="B32" s="158"/>
      <c r="C32" s="158"/>
      <c r="D32" s="164"/>
      <c r="E32" s="168" t="s">
        <v>2</v>
      </c>
      <c r="F32" s="9"/>
    </row>
    <row r="33" spans="1:6">
      <c r="A33" s="155"/>
      <c r="B33" s="158"/>
      <c r="C33" s="158"/>
      <c r="D33" s="164"/>
      <c r="E33" s="166"/>
      <c r="F33" s="64"/>
    </row>
    <row r="34" spans="1:6">
      <c r="A34" s="155"/>
      <c r="B34" s="158"/>
      <c r="C34" s="158"/>
      <c r="D34" s="164"/>
      <c r="E34" s="167"/>
      <c r="F34" s="7"/>
    </row>
    <row r="35" spans="1:6">
      <c r="A35" s="155"/>
      <c r="B35" s="158"/>
      <c r="C35" s="158"/>
      <c r="D35" s="164"/>
      <c r="E35" s="168" t="s">
        <v>32</v>
      </c>
      <c r="F35" s="9"/>
    </row>
    <row r="36" spans="1:6">
      <c r="A36" s="155"/>
      <c r="B36" s="158"/>
      <c r="C36" s="158"/>
      <c r="D36" s="164"/>
      <c r="E36" s="166"/>
      <c r="F36" s="64"/>
    </row>
    <row r="37" spans="1:6">
      <c r="A37" s="155"/>
      <c r="B37" s="158"/>
      <c r="C37" s="158"/>
      <c r="D37" s="164"/>
      <c r="E37" s="167"/>
      <c r="F37" s="7"/>
    </row>
    <row r="38" spans="1:6">
      <c r="A38" s="155"/>
      <c r="B38" s="158"/>
      <c r="C38" s="158"/>
      <c r="D38" s="165"/>
      <c r="E38" s="43" t="s">
        <v>4</v>
      </c>
      <c r="F38" s="8"/>
    </row>
    <row r="39" spans="1:6">
      <c r="A39" s="155"/>
      <c r="B39" s="158"/>
      <c r="C39" s="158"/>
      <c r="D39" s="164"/>
      <c r="E39" s="166" t="s">
        <v>1</v>
      </c>
      <c r="F39" s="35"/>
    </row>
    <row r="40" spans="1:6">
      <c r="A40" s="155"/>
      <c r="B40" s="158"/>
      <c r="C40" s="158"/>
      <c r="D40" s="164"/>
      <c r="E40" s="166"/>
      <c r="F40" s="35"/>
    </row>
    <row r="41" spans="1:6">
      <c r="A41" s="155"/>
      <c r="B41" s="158"/>
      <c r="C41" s="158"/>
      <c r="D41" s="164"/>
      <c r="E41" s="167"/>
      <c r="F41" s="35"/>
    </row>
    <row r="42" spans="1:6">
      <c r="A42" s="155"/>
      <c r="B42" s="158"/>
      <c r="C42" s="158"/>
      <c r="D42" s="164"/>
      <c r="E42" s="168" t="s">
        <v>2</v>
      </c>
      <c r="F42" s="9"/>
    </row>
    <row r="43" spans="1:6">
      <c r="A43" s="155"/>
      <c r="B43" s="158"/>
      <c r="C43" s="158"/>
      <c r="D43" s="164"/>
      <c r="E43" s="166"/>
      <c r="F43" s="64"/>
    </row>
    <row r="44" spans="1:6">
      <c r="A44" s="155"/>
      <c r="B44" s="158"/>
      <c r="C44" s="158"/>
      <c r="D44" s="164"/>
      <c r="E44" s="167"/>
      <c r="F44" s="7"/>
    </row>
    <row r="45" spans="1:6">
      <c r="A45" s="155"/>
      <c r="B45" s="158"/>
      <c r="C45" s="158"/>
      <c r="D45" s="164"/>
      <c r="E45" s="168" t="s">
        <v>32</v>
      </c>
      <c r="F45" s="9"/>
    </row>
    <row r="46" spans="1:6">
      <c r="A46" s="155"/>
      <c r="B46" s="158"/>
      <c r="C46" s="158"/>
      <c r="D46" s="164"/>
      <c r="E46" s="166"/>
      <c r="F46" s="64"/>
    </row>
    <row r="47" spans="1:6">
      <c r="A47" s="155"/>
      <c r="B47" s="158"/>
      <c r="C47" s="158"/>
      <c r="D47" s="164"/>
      <c r="E47" s="167"/>
      <c r="F47" s="7"/>
    </row>
    <row r="48" spans="1:6" ht="12.75" thickBot="1">
      <c r="A48" s="156"/>
      <c r="B48" s="159"/>
      <c r="C48" s="159"/>
      <c r="D48" s="169"/>
      <c r="E48" s="44" t="s">
        <v>4</v>
      </c>
      <c r="F48" s="10"/>
    </row>
    <row r="49" spans="1:6">
      <c r="A49" s="154">
        <v>3</v>
      </c>
      <c r="B49" s="157"/>
      <c r="C49" s="157"/>
      <c r="D49" s="160" t="s">
        <v>241</v>
      </c>
      <c r="E49" s="161"/>
      <c r="F49" s="6"/>
    </row>
    <row r="50" spans="1:6">
      <c r="A50" s="155"/>
      <c r="B50" s="158"/>
      <c r="C50" s="158"/>
      <c r="D50" s="162"/>
      <c r="E50" s="163"/>
      <c r="F50" s="67"/>
    </row>
    <row r="51" spans="1:6">
      <c r="A51" s="155"/>
      <c r="B51" s="158"/>
      <c r="C51" s="158"/>
      <c r="D51" s="164"/>
      <c r="E51" s="166" t="s">
        <v>1</v>
      </c>
      <c r="F51" s="35"/>
    </row>
    <row r="52" spans="1:6">
      <c r="A52" s="155"/>
      <c r="B52" s="158"/>
      <c r="C52" s="158"/>
      <c r="D52" s="164"/>
      <c r="E52" s="166"/>
      <c r="F52" s="35"/>
    </row>
    <row r="53" spans="1:6">
      <c r="A53" s="155"/>
      <c r="B53" s="158"/>
      <c r="C53" s="158"/>
      <c r="D53" s="164"/>
      <c r="E53" s="167"/>
      <c r="F53" s="35"/>
    </row>
    <row r="54" spans="1:6">
      <c r="A54" s="155"/>
      <c r="B54" s="158"/>
      <c r="C54" s="158"/>
      <c r="D54" s="164"/>
      <c r="E54" s="168" t="s">
        <v>2</v>
      </c>
      <c r="F54" s="9"/>
    </row>
    <row r="55" spans="1:6">
      <c r="A55" s="155"/>
      <c r="B55" s="158"/>
      <c r="C55" s="158"/>
      <c r="D55" s="164"/>
      <c r="E55" s="166"/>
      <c r="F55" s="64"/>
    </row>
    <row r="56" spans="1:6">
      <c r="A56" s="155"/>
      <c r="B56" s="158"/>
      <c r="C56" s="158"/>
      <c r="D56" s="164"/>
      <c r="E56" s="167"/>
      <c r="F56" s="7"/>
    </row>
    <row r="57" spans="1:6">
      <c r="A57" s="155"/>
      <c r="B57" s="158"/>
      <c r="C57" s="158"/>
      <c r="D57" s="164"/>
      <c r="E57" s="168" t="s">
        <v>32</v>
      </c>
      <c r="F57" s="9"/>
    </row>
    <row r="58" spans="1:6">
      <c r="A58" s="155"/>
      <c r="B58" s="158"/>
      <c r="C58" s="158"/>
      <c r="D58" s="164"/>
      <c r="E58" s="166"/>
      <c r="F58" s="64"/>
    </row>
    <row r="59" spans="1:6">
      <c r="A59" s="155"/>
      <c r="B59" s="158"/>
      <c r="C59" s="158"/>
      <c r="D59" s="164"/>
      <c r="E59" s="167"/>
      <c r="F59" s="7"/>
    </row>
    <row r="60" spans="1:6">
      <c r="A60" s="155"/>
      <c r="B60" s="158"/>
      <c r="C60" s="158"/>
      <c r="D60" s="165"/>
      <c r="E60" s="43" t="s">
        <v>4</v>
      </c>
      <c r="F60" s="8"/>
    </row>
    <row r="61" spans="1:6">
      <c r="A61" s="155"/>
      <c r="B61" s="158"/>
      <c r="C61" s="158"/>
      <c r="D61" s="164"/>
      <c r="E61" s="166" t="s">
        <v>1</v>
      </c>
      <c r="F61" s="35"/>
    </row>
    <row r="62" spans="1:6">
      <c r="A62" s="155"/>
      <c r="B62" s="158"/>
      <c r="C62" s="158"/>
      <c r="D62" s="164"/>
      <c r="E62" s="166"/>
      <c r="F62" s="35"/>
    </row>
    <row r="63" spans="1:6">
      <c r="A63" s="155"/>
      <c r="B63" s="158"/>
      <c r="C63" s="158"/>
      <c r="D63" s="164"/>
      <c r="E63" s="167"/>
      <c r="F63" s="35"/>
    </row>
    <row r="64" spans="1:6">
      <c r="A64" s="155"/>
      <c r="B64" s="158"/>
      <c r="C64" s="158"/>
      <c r="D64" s="164"/>
      <c r="E64" s="168" t="s">
        <v>2</v>
      </c>
      <c r="F64" s="9"/>
    </row>
    <row r="65" spans="1:6">
      <c r="A65" s="155"/>
      <c r="B65" s="158"/>
      <c r="C65" s="158"/>
      <c r="D65" s="164"/>
      <c r="E65" s="166"/>
      <c r="F65" s="64"/>
    </row>
    <row r="66" spans="1:6">
      <c r="A66" s="155"/>
      <c r="B66" s="158"/>
      <c r="C66" s="158"/>
      <c r="D66" s="164"/>
      <c r="E66" s="167"/>
      <c r="F66" s="7"/>
    </row>
    <row r="67" spans="1:6">
      <c r="A67" s="155"/>
      <c r="B67" s="158"/>
      <c r="C67" s="158"/>
      <c r="D67" s="164"/>
      <c r="E67" s="168" t="s">
        <v>32</v>
      </c>
      <c r="F67" s="9"/>
    </row>
    <row r="68" spans="1:6">
      <c r="A68" s="155"/>
      <c r="B68" s="158"/>
      <c r="C68" s="158"/>
      <c r="D68" s="164"/>
      <c r="E68" s="166"/>
      <c r="F68" s="64"/>
    </row>
    <row r="69" spans="1:6">
      <c r="A69" s="155"/>
      <c r="B69" s="158"/>
      <c r="C69" s="158"/>
      <c r="D69" s="164"/>
      <c r="E69" s="167"/>
      <c r="F69" s="7"/>
    </row>
    <row r="70" spans="1:6" ht="12.75" thickBot="1">
      <c r="A70" s="156"/>
      <c r="B70" s="159"/>
      <c r="C70" s="159"/>
      <c r="D70" s="169"/>
      <c r="E70" s="44" t="s">
        <v>4</v>
      </c>
      <c r="F70" s="10"/>
    </row>
    <row r="71" spans="1:6">
      <c r="A71" s="154">
        <v>4</v>
      </c>
      <c r="B71" s="157"/>
      <c r="C71" s="157"/>
      <c r="D71" s="160" t="s">
        <v>241</v>
      </c>
      <c r="E71" s="161"/>
      <c r="F71" s="6"/>
    </row>
    <row r="72" spans="1:6">
      <c r="A72" s="155"/>
      <c r="B72" s="158"/>
      <c r="C72" s="158"/>
      <c r="D72" s="162"/>
      <c r="E72" s="163"/>
      <c r="F72" s="67"/>
    </row>
    <row r="73" spans="1:6">
      <c r="A73" s="155"/>
      <c r="B73" s="158"/>
      <c r="C73" s="158"/>
      <c r="D73" s="164"/>
      <c r="E73" s="166" t="s">
        <v>1</v>
      </c>
      <c r="F73" s="35"/>
    </row>
    <row r="74" spans="1:6">
      <c r="A74" s="155"/>
      <c r="B74" s="158"/>
      <c r="C74" s="158"/>
      <c r="D74" s="164"/>
      <c r="E74" s="166"/>
      <c r="F74" s="35"/>
    </row>
    <row r="75" spans="1:6">
      <c r="A75" s="155"/>
      <c r="B75" s="158"/>
      <c r="C75" s="158"/>
      <c r="D75" s="164"/>
      <c r="E75" s="167"/>
      <c r="F75" s="35"/>
    </row>
    <row r="76" spans="1:6">
      <c r="A76" s="155"/>
      <c r="B76" s="158"/>
      <c r="C76" s="158"/>
      <c r="D76" s="164"/>
      <c r="E76" s="168" t="s">
        <v>2</v>
      </c>
      <c r="F76" s="9"/>
    </row>
    <row r="77" spans="1:6">
      <c r="A77" s="155"/>
      <c r="B77" s="158"/>
      <c r="C77" s="158"/>
      <c r="D77" s="164"/>
      <c r="E77" s="166"/>
      <c r="F77" s="64"/>
    </row>
    <row r="78" spans="1:6">
      <c r="A78" s="155"/>
      <c r="B78" s="158"/>
      <c r="C78" s="158"/>
      <c r="D78" s="164"/>
      <c r="E78" s="167"/>
      <c r="F78" s="7"/>
    </row>
    <row r="79" spans="1:6">
      <c r="A79" s="155"/>
      <c r="B79" s="158"/>
      <c r="C79" s="158"/>
      <c r="D79" s="164"/>
      <c r="E79" s="168" t="s">
        <v>32</v>
      </c>
      <c r="F79" s="9"/>
    </row>
    <row r="80" spans="1:6">
      <c r="A80" s="155"/>
      <c r="B80" s="158"/>
      <c r="C80" s="158"/>
      <c r="D80" s="164"/>
      <c r="E80" s="166"/>
      <c r="F80" s="64"/>
    </row>
    <row r="81" spans="1:6">
      <c r="A81" s="155"/>
      <c r="B81" s="158"/>
      <c r="C81" s="158"/>
      <c r="D81" s="164"/>
      <c r="E81" s="167"/>
      <c r="F81" s="7"/>
    </row>
    <row r="82" spans="1:6">
      <c r="A82" s="155"/>
      <c r="B82" s="158"/>
      <c r="C82" s="158"/>
      <c r="D82" s="165"/>
      <c r="E82" s="43" t="s">
        <v>4</v>
      </c>
      <c r="F82" s="8"/>
    </row>
    <row r="83" spans="1:6">
      <c r="A83" s="155"/>
      <c r="B83" s="158"/>
      <c r="C83" s="158"/>
      <c r="D83" s="164"/>
      <c r="E83" s="166" t="s">
        <v>1</v>
      </c>
      <c r="F83" s="35"/>
    </row>
    <row r="84" spans="1:6">
      <c r="A84" s="155"/>
      <c r="B84" s="158"/>
      <c r="C84" s="158"/>
      <c r="D84" s="164"/>
      <c r="E84" s="166"/>
      <c r="F84" s="35"/>
    </row>
    <row r="85" spans="1:6">
      <c r="A85" s="155"/>
      <c r="B85" s="158"/>
      <c r="C85" s="158"/>
      <c r="D85" s="164"/>
      <c r="E85" s="167"/>
      <c r="F85" s="35"/>
    </row>
    <row r="86" spans="1:6">
      <c r="A86" s="155"/>
      <c r="B86" s="158"/>
      <c r="C86" s="158"/>
      <c r="D86" s="164"/>
      <c r="E86" s="168" t="s">
        <v>2</v>
      </c>
      <c r="F86" s="9"/>
    </row>
    <row r="87" spans="1:6">
      <c r="A87" s="155"/>
      <c r="B87" s="158"/>
      <c r="C87" s="158"/>
      <c r="D87" s="164"/>
      <c r="E87" s="166"/>
      <c r="F87" s="64"/>
    </row>
    <row r="88" spans="1:6">
      <c r="A88" s="155"/>
      <c r="B88" s="158"/>
      <c r="C88" s="158"/>
      <c r="D88" s="164"/>
      <c r="E88" s="167"/>
      <c r="F88" s="7"/>
    </row>
    <row r="89" spans="1:6">
      <c r="A89" s="155"/>
      <c r="B89" s="158"/>
      <c r="C89" s="158"/>
      <c r="D89" s="164"/>
      <c r="E89" s="168" t="s">
        <v>32</v>
      </c>
      <c r="F89" s="9"/>
    </row>
    <row r="90" spans="1:6">
      <c r="A90" s="155"/>
      <c r="B90" s="158"/>
      <c r="C90" s="158"/>
      <c r="D90" s="164"/>
      <c r="E90" s="166"/>
      <c r="F90" s="64"/>
    </row>
    <row r="91" spans="1:6">
      <c r="A91" s="155"/>
      <c r="B91" s="158"/>
      <c r="C91" s="158"/>
      <c r="D91" s="164"/>
      <c r="E91" s="167"/>
      <c r="F91" s="7"/>
    </row>
    <row r="92" spans="1:6" ht="12.75" thickBot="1">
      <c r="A92" s="156"/>
      <c r="B92" s="159"/>
      <c r="C92" s="159"/>
      <c r="D92" s="169"/>
      <c r="E92" s="44" t="s">
        <v>4</v>
      </c>
      <c r="F92" s="10"/>
    </row>
    <row r="93" spans="1:6">
      <c r="A93" s="154">
        <v>5</v>
      </c>
      <c r="B93" s="157"/>
      <c r="C93" s="157"/>
      <c r="D93" s="160" t="s">
        <v>241</v>
      </c>
      <c r="E93" s="161"/>
      <c r="F93" s="6"/>
    </row>
    <row r="94" spans="1:6">
      <c r="A94" s="155"/>
      <c r="B94" s="158"/>
      <c r="C94" s="158"/>
      <c r="D94" s="162"/>
      <c r="E94" s="163"/>
      <c r="F94" s="67"/>
    </row>
    <row r="95" spans="1:6">
      <c r="A95" s="155"/>
      <c r="B95" s="158"/>
      <c r="C95" s="158"/>
      <c r="D95" s="164"/>
      <c r="E95" s="166" t="s">
        <v>1</v>
      </c>
      <c r="F95" s="35"/>
    </row>
    <row r="96" spans="1:6">
      <c r="A96" s="155"/>
      <c r="B96" s="158"/>
      <c r="C96" s="158"/>
      <c r="D96" s="164"/>
      <c r="E96" s="166"/>
      <c r="F96" s="35"/>
    </row>
    <row r="97" spans="1:6">
      <c r="A97" s="155"/>
      <c r="B97" s="158"/>
      <c r="C97" s="158"/>
      <c r="D97" s="164"/>
      <c r="E97" s="167"/>
      <c r="F97" s="35"/>
    </row>
    <row r="98" spans="1:6">
      <c r="A98" s="155"/>
      <c r="B98" s="158"/>
      <c r="C98" s="158"/>
      <c r="D98" s="164"/>
      <c r="E98" s="168" t="s">
        <v>2</v>
      </c>
      <c r="F98" s="9"/>
    </row>
    <row r="99" spans="1:6">
      <c r="A99" s="155"/>
      <c r="B99" s="158"/>
      <c r="C99" s="158"/>
      <c r="D99" s="164"/>
      <c r="E99" s="166"/>
      <c r="F99" s="64"/>
    </row>
    <row r="100" spans="1:6">
      <c r="A100" s="155"/>
      <c r="B100" s="158"/>
      <c r="C100" s="158"/>
      <c r="D100" s="164"/>
      <c r="E100" s="167"/>
      <c r="F100" s="7"/>
    </row>
    <row r="101" spans="1:6">
      <c r="A101" s="155"/>
      <c r="B101" s="158"/>
      <c r="C101" s="158"/>
      <c r="D101" s="164"/>
      <c r="E101" s="168" t="s">
        <v>32</v>
      </c>
      <c r="F101" s="9"/>
    </row>
    <row r="102" spans="1:6">
      <c r="A102" s="155"/>
      <c r="B102" s="158"/>
      <c r="C102" s="158"/>
      <c r="D102" s="164"/>
      <c r="E102" s="166"/>
      <c r="F102" s="64"/>
    </row>
    <row r="103" spans="1:6">
      <c r="A103" s="155"/>
      <c r="B103" s="158"/>
      <c r="C103" s="158"/>
      <c r="D103" s="164"/>
      <c r="E103" s="167"/>
      <c r="F103" s="7"/>
    </row>
    <row r="104" spans="1:6">
      <c r="A104" s="155"/>
      <c r="B104" s="158"/>
      <c r="C104" s="158"/>
      <c r="D104" s="165"/>
      <c r="E104" s="43" t="s">
        <v>4</v>
      </c>
      <c r="F104" s="8"/>
    </row>
    <row r="105" spans="1:6">
      <c r="A105" s="155"/>
      <c r="B105" s="158"/>
      <c r="C105" s="158"/>
      <c r="D105" s="164"/>
      <c r="E105" s="166" t="s">
        <v>1</v>
      </c>
      <c r="F105" s="35"/>
    </row>
    <row r="106" spans="1:6">
      <c r="A106" s="155"/>
      <c r="B106" s="158"/>
      <c r="C106" s="158"/>
      <c r="D106" s="164"/>
      <c r="E106" s="166"/>
      <c r="F106" s="35"/>
    </row>
    <row r="107" spans="1:6">
      <c r="A107" s="155"/>
      <c r="B107" s="158"/>
      <c r="C107" s="158"/>
      <c r="D107" s="164"/>
      <c r="E107" s="167"/>
      <c r="F107" s="35"/>
    </row>
    <row r="108" spans="1:6">
      <c r="A108" s="155"/>
      <c r="B108" s="158"/>
      <c r="C108" s="158"/>
      <c r="D108" s="164"/>
      <c r="E108" s="168" t="s">
        <v>2</v>
      </c>
      <c r="F108" s="9"/>
    </row>
    <row r="109" spans="1:6">
      <c r="A109" s="155"/>
      <c r="B109" s="158"/>
      <c r="C109" s="158"/>
      <c r="D109" s="164"/>
      <c r="E109" s="166"/>
      <c r="F109" s="64"/>
    </row>
    <row r="110" spans="1:6">
      <c r="A110" s="155"/>
      <c r="B110" s="158"/>
      <c r="C110" s="158"/>
      <c r="D110" s="164"/>
      <c r="E110" s="167"/>
      <c r="F110" s="7"/>
    </row>
    <row r="111" spans="1:6">
      <c r="A111" s="155"/>
      <c r="B111" s="158"/>
      <c r="C111" s="158"/>
      <c r="D111" s="164"/>
      <c r="E111" s="168" t="s">
        <v>32</v>
      </c>
      <c r="F111" s="9"/>
    </row>
    <row r="112" spans="1:6">
      <c r="A112" s="155"/>
      <c r="B112" s="158"/>
      <c r="C112" s="158"/>
      <c r="D112" s="164"/>
      <c r="E112" s="166"/>
      <c r="F112" s="64"/>
    </row>
    <row r="113" spans="1:6">
      <c r="A113" s="155"/>
      <c r="B113" s="158"/>
      <c r="C113" s="158"/>
      <c r="D113" s="164"/>
      <c r="E113" s="167"/>
      <c r="F113" s="7"/>
    </row>
    <row r="114" spans="1:6" ht="12.75" thickBot="1">
      <c r="A114" s="156"/>
      <c r="B114" s="159"/>
      <c r="C114" s="159"/>
      <c r="D114" s="169"/>
      <c r="E114" s="44" t="s">
        <v>4</v>
      </c>
      <c r="F114" s="10"/>
    </row>
    <row r="115" spans="1:6">
      <c r="A115" s="154">
        <v>6</v>
      </c>
      <c r="B115" s="157"/>
      <c r="C115" s="157"/>
      <c r="D115" s="160" t="s">
        <v>241</v>
      </c>
      <c r="E115" s="161"/>
      <c r="F115" s="6"/>
    </row>
    <row r="116" spans="1:6">
      <c r="A116" s="155"/>
      <c r="B116" s="158"/>
      <c r="C116" s="158"/>
      <c r="D116" s="162"/>
      <c r="E116" s="163"/>
      <c r="F116" s="67"/>
    </row>
    <row r="117" spans="1:6">
      <c r="A117" s="155"/>
      <c r="B117" s="158"/>
      <c r="C117" s="158"/>
      <c r="D117" s="164"/>
      <c r="E117" s="166" t="s">
        <v>1</v>
      </c>
      <c r="F117" s="35"/>
    </row>
    <row r="118" spans="1:6">
      <c r="A118" s="155"/>
      <c r="B118" s="158"/>
      <c r="C118" s="158"/>
      <c r="D118" s="164"/>
      <c r="E118" s="166"/>
      <c r="F118" s="35"/>
    </row>
    <row r="119" spans="1:6">
      <c r="A119" s="155"/>
      <c r="B119" s="158"/>
      <c r="C119" s="158"/>
      <c r="D119" s="164"/>
      <c r="E119" s="167"/>
      <c r="F119" s="35"/>
    </row>
    <row r="120" spans="1:6">
      <c r="A120" s="155"/>
      <c r="B120" s="158"/>
      <c r="C120" s="158"/>
      <c r="D120" s="164"/>
      <c r="E120" s="168" t="s">
        <v>2</v>
      </c>
      <c r="F120" s="9"/>
    </row>
    <row r="121" spans="1:6">
      <c r="A121" s="155"/>
      <c r="B121" s="158"/>
      <c r="C121" s="158"/>
      <c r="D121" s="164"/>
      <c r="E121" s="166"/>
      <c r="F121" s="64"/>
    </row>
    <row r="122" spans="1:6">
      <c r="A122" s="155"/>
      <c r="B122" s="158"/>
      <c r="C122" s="158"/>
      <c r="D122" s="164"/>
      <c r="E122" s="167"/>
      <c r="F122" s="7"/>
    </row>
    <row r="123" spans="1:6">
      <c r="A123" s="155"/>
      <c r="B123" s="158"/>
      <c r="C123" s="158"/>
      <c r="D123" s="164"/>
      <c r="E123" s="168" t="s">
        <v>32</v>
      </c>
      <c r="F123" s="9"/>
    </row>
    <row r="124" spans="1:6">
      <c r="A124" s="155"/>
      <c r="B124" s="158"/>
      <c r="C124" s="158"/>
      <c r="D124" s="164"/>
      <c r="E124" s="166"/>
      <c r="F124" s="64"/>
    </row>
    <row r="125" spans="1:6">
      <c r="A125" s="155"/>
      <c r="B125" s="158"/>
      <c r="C125" s="158"/>
      <c r="D125" s="164"/>
      <c r="E125" s="167"/>
      <c r="F125" s="7"/>
    </row>
    <row r="126" spans="1:6">
      <c r="A126" s="155"/>
      <c r="B126" s="158"/>
      <c r="C126" s="158"/>
      <c r="D126" s="165"/>
      <c r="E126" s="43" t="s">
        <v>4</v>
      </c>
      <c r="F126" s="8"/>
    </row>
    <row r="127" spans="1:6">
      <c r="A127" s="155"/>
      <c r="B127" s="158"/>
      <c r="C127" s="158"/>
      <c r="D127" s="164"/>
      <c r="E127" s="166" t="s">
        <v>1</v>
      </c>
      <c r="F127" s="35"/>
    </row>
    <row r="128" spans="1:6">
      <c r="A128" s="155"/>
      <c r="B128" s="158"/>
      <c r="C128" s="158"/>
      <c r="D128" s="164"/>
      <c r="E128" s="166"/>
      <c r="F128" s="35"/>
    </row>
    <row r="129" spans="1:6">
      <c r="A129" s="155"/>
      <c r="B129" s="158"/>
      <c r="C129" s="158"/>
      <c r="D129" s="164"/>
      <c r="E129" s="167"/>
      <c r="F129" s="35"/>
    </row>
    <row r="130" spans="1:6">
      <c r="A130" s="155"/>
      <c r="B130" s="158"/>
      <c r="C130" s="158"/>
      <c r="D130" s="164"/>
      <c r="E130" s="168" t="s">
        <v>2</v>
      </c>
      <c r="F130" s="9"/>
    </row>
    <row r="131" spans="1:6">
      <c r="A131" s="155"/>
      <c r="B131" s="158"/>
      <c r="C131" s="158"/>
      <c r="D131" s="164"/>
      <c r="E131" s="166"/>
      <c r="F131" s="64"/>
    </row>
    <row r="132" spans="1:6">
      <c r="A132" s="155"/>
      <c r="B132" s="158"/>
      <c r="C132" s="158"/>
      <c r="D132" s="164"/>
      <c r="E132" s="167"/>
      <c r="F132" s="7"/>
    </row>
    <row r="133" spans="1:6">
      <c r="A133" s="155"/>
      <c r="B133" s="158"/>
      <c r="C133" s="158"/>
      <c r="D133" s="164"/>
      <c r="E133" s="168" t="s">
        <v>32</v>
      </c>
      <c r="F133" s="9"/>
    </row>
    <row r="134" spans="1:6">
      <c r="A134" s="155"/>
      <c r="B134" s="158"/>
      <c r="C134" s="158"/>
      <c r="D134" s="164"/>
      <c r="E134" s="166"/>
      <c r="F134" s="64"/>
    </row>
    <row r="135" spans="1:6">
      <c r="A135" s="155"/>
      <c r="B135" s="158"/>
      <c r="C135" s="158"/>
      <c r="D135" s="164"/>
      <c r="E135" s="167"/>
      <c r="F135" s="7"/>
    </row>
    <row r="136" spans="1:6" ht="12.75" thickBot="1">
      <c r="A136" s="156"/>
      <c r="B136" s="159"/>
      <c r="C136" s="159"/>
      <c r="D136" s="169"/>
      <c r="E136" s="44" t="s">
        <v>4</v>
      </c>
      <c r="F136" s="10"/>
    </row>
    <row r="137" spans="1:6">
      <c r="A137" s="154">
        <v>7</v>
      </c>
      <c r="B137" s="157"/>
      <c r="C137" s="157"/>
      <c r="D137" s="160" t="s">
        <v>241</v>
      </c>
      <c r="E137" s="161"/>
      <c r="F137" s="6"/>
    </row>
    <row r="138" spans="1:6">
      <c r="A138" s="155"/>
      <c r="B138" s="158"/>
      <c r="C138" s="158"/>
      <c r="D138" s="162"/>
      <c r="E138" s="163"/>
      <c r="F138" s="67"/>
    </row>
    <row r="139" spans="1:6">
      <c r="A139" s="155"/>
      <c r="B139" s="158"/>
      <c r="C139" s="158"/>
      <c r="D139" s="164"/>
      <c r="E139" s="166" t="s">
        <v>1</v>
      </c>
      <c r="F139" s="35"/>
    </row>
    <row r="140" spans="1:6">
      <c r="A140" s="155"/>
      <c r="B140" s="158"/>
      <c r="C140" s="158"/>
      <c r="D140" s="164"/>
      <c r="E140" s="166"/>
      <c r="F140" s="35"/>
    </row>
    <row r="141" spans="1:6">
      <c r="A141" s="155"/>
      <c r="B141" s="158"/>
      <c r="C141" s="158"/>
      <c r="D141" s="164"/>
      <c r="E141" s="167"/>
      <c r="F141" s="35"/>
    </row>
    <row r="142" spans="1:6">
      <c r="A142" s="155"/>
      <c r="B142" s="158"/>
      <c r="C142" s="158"/>
      <c r="D142" s="164"/>
      <c r="E142" s="168" t="s">
        <v>2</v>
      </c>
      <c r="F142" s="9"/>
    </row>
    <row r="143" spans="1:6">
      <c r="A143" s="155"/>
      <c r="B143" s="158"/>
      <c r="C143" s="158"/>
      <c r="D143" s="164"/>
      <c r="E143" s="166"/>
      <c r="F143" s="64"/>
    </row>
    <row r="144" spans="1:6">
      <c r="A144" s="155"/>
      <c r="B144" s="158"/>
      <c r="C144" s="158"/>
      <c r="D144" s="164"/>
      <c r="E144" s="167"/>
      <c r="F144" s="7"/>
    </row>
    <row r="145" spans="1:6">
      <c r="A145" s="155"/>
      <c r="B145" s="158"/>
      <c r="C145" s="158"/>
      <c r="D145" s="164"/>
      <c r="E145" s="168" t="s">
        <v>32</v>
      </c>
      <c r="F145" s="9"/>
    </row>
    <row r="146" spans="1:6">
      <c r="A146" s="155"/>
      <c r="B146" s="158"/>
      <c r="C146" s="158"/>
      <c r="D146" s="164"/>
      <c r="E146" s="166"/>
      <c r="F146" s="64"/>
    </row>
    <row r="147" spans="1:6">
      <c r="A147" s="155"/>
      <c r="B147" s="158"/>
      <c r="C147" s="158"/>
      <c r="D147" s="164"/>
      <c r="E147" s="167"/>
      <c r="F147" s="7"/>
    </row>
    <row r="148" spans="1:6">
      <c r="A148" s="155"/>
      <c r="B148" s="158"/>
      <c r="C148" s="158"/>
      <c r="D148" s="165"/>
      <c r="E148" s="43" t="s">
        <v>4</v>
      </c>
      <c r="F148" s="8"/>
    </row>
    <row r="149" spans="1:6">
      <c r="A149" s="155"/>
      <c r="B149" s="158"/>
      <c r="C149" s="158"/>
      <c r="D149" s="164"/>
      <c r="E149" s="166" t="s">
        <v>1</v>
      </c>
      <c r="F149" s="35"/>
    </row>
    <row r="150" spans="1:6">
      <c r="A150" s="155"/>
      <c r="B150" s="158"/>
      <c r="C150" s="158"/>
      <c r="D150" s="164"/>
      <c r="E150" s="166"/>
      <c r="F150" s="35"/>
    </row>
    <row r="151" spans="1:6">
      <c r="A151" s="155"/>
      <c r="B151" s="158"/>
      <c r="C151" s="158"/>
      <c r="D151" s="164"/>
      <c r="E151" s="167"/>
      <c r="F151" s="35"/>
    </row>
    <row r="152" spans="1:6">
      <c r="A152" s="155"/>
      <c r="B152" s="158"/>
      <c r="C152" s="158"/>
      <c r="D152" s="164"/>
      <c r="E152" s="168" t="s">
        <v>2</v>
      </c>
      <c r="F152" s="9"/>
    </row>
    <row r="153" spans="1:6">
      <c r="A153" s="155"/>
      <c r="B153" s="158"/>
      <c r="C153" s="158"/>
      <c r="D153" s="164"/>
      <c r="E153" s="166"/>
      <c r="F153" s="64"/>
    </row>
    <row r="154" spans="1:6">
      <c r="A154" s="155"/>
      <c r="B154" s="158"/>
      <c r="C154" s="158"/>
      <c r="D154" s="164"/>
      <c r="E154" s="167"/>
      <c r="F154" s="7"/>
    </row>
    <row r="155" spans="1:6">
      <c r="A155" s="155"/>
      <c r="B155" s="158"/>
      <c r="C155" s="158"/>
      <c r="D155" s="164"/>
      <c r="E155" s="168" t="s">
        <v>32</v>
      </c>
      <c r="F155" s="9"/>
    </row>
    <row r="156" spans="1:6">
      <c r="A156" s="155"/>
      <c r="B156" s="158"/>
      <c r="C156" s="158"/>
      <c r="D156" s="164"/>
      <c r="E156" s="166"/>
      <c r="F156" s="64"/>
    </row>
    <row r="157" spans="1:6">
      <c r="A157" s="155"/>
      <c r="B157" s="158"/>
      <c r="C157" s="158"/>
      <c r="D157" s="164"/>
      <c r="E157" s="167"/>
      <c r="F157" s="7"/>
    </row>
    <row r="158" spans="1:6" ht="12.75" thickBot="1">
      <c r="A158" s="156"/>
      <c r="B158" s="159"/>
      <c r="C158" s="159"/>
      <c r="D158" s="169"/>
      <c r="E158" s="44" t="s">
        <v>4</v>
      </c>
      <c r="F158" s="10"/>
    </row>
    <row r="159" spans="1:6">
      <c r="A159" s="154">
        <v>8</v>
      </c>
      <c r="B159" s="157"/>
      <c r="C159" s="157"/>
      <c r="D159" s="160" t="s">
        <v>241</v>
      </c>
      <c r="E159" s="161"/>
      <c r="F159" s="6"/>
    </row>
    <row r="160" spans="1:6">
      <c r="A160" s="155"/>
      <c r="B160" s="158"/>
      <c r="C160" s="158"/>
      <c r="D160" s="162"/>
      <c r="E160" s="163"/>
      <c r="F160" s="67"/>
    </row>
    <row r="161" spans="1:6">
      <c r="A161" s="155"/>
      <c r="B161" s="158"/>
      <c r="C161" s="158"/>
      <c r="D161" s="164"/>
      <c r="E161" s="166" t="s">
        <v>1</v>
      </c>
      <c r="F161" s="35"/>
    </row>
    <row r="162" spans="1:6">
      <c r="A162" s="155"/>
      <c r="B162" s="158"/>
      <c r="C162" s="158"/>
      <c r="D162" s="164"/>
      <c r="E162" s="166"/>
      <c r="F162" s="35"/>
    </row>
    <row r="163" spans="1:6">
      <c r="A163" s="155"/>
      <c r="B163" s="158"/>
      <c r="C163" s="158"/>
      <c r="D163" s="164"/>
      <c r="E163" s="167"/>
      <c r="F163" s="35"/>
    </row>
    <row r="164" spans="1:6">
      <c r="A164" s="155"/>
      <c r="B164" s="158"/>
      <c r="C164" s="158"/>
      <c r="D164" s="164"/>
      <c r="E164" s="168" t="s">
        <v>2</v>
      </c>
      <c r="F164" s="9"/>
    </row>
    <row r="165" spans="1:6">
      <c r="A165" s="155"/>
      <c r="B165" s="158"/>
      <c r="C165" s="158"/>
      <c r="D165" s="164"/>
      <c r="E165" s="166"/>
      <c r="F165" s="64"/>
    </row>
    <row r="166" spans="1:6">
      <c r="A166" s="155"/>
      <c r="B166" s="158"/>
      <c r="C166" s="158"/>
      <c r="D166" s="164"/>
      <c r="E166" s="167"/>
      <c r="F166" s="7"/>
    </row>
    <row r="167" spans="1:6">
      <c r="A167" s="155"/>
      <c r="B167" s="158"/>
      <c r="C167" s="158"/>
      <c r="D167" s="164"/>
      <c r="E167" s="168" t="s">
        <v>32</v>
      </c>
      <c r="F167" s="9"/>
    </row>
    <row r="168" spans="1:6">
      <c r="A168" s="155"/>
      <c r="B168" s="158"/>
      <c r="C168" s="158"/>
      <c r="D168" s="164"/>
      <c r="E168" s="166"/>
      <c r="F168" s="64"/>
    </row>
    <row r="169" spans="1:6">
      <c r="A169" s="155"/>
      <c r="B169" s="158"/>
      <c r="C169" s="158"/>
      <c r="D169" s="164"/>
      <c r="E169" s="167"/>
      <c r="F169" s="7"/>
    </row>
    <row r="170" spans="1:6">
      <c r="A170" s="155"/>
      <c r="B170" s="158"/>
      <c r="C170" s="158"/>
      <c r="D170" s="165"/>
      <c r="E170" s="43" t="s">
        <v>4</v>
      </c>
      <c r="F170" s="8"/>
    </row>
    <row r="171" spans="1:6">
      <c r="A171" s="155"/>
      <c r="B171" s="158"/>
      <c r="C171" s="158"/>
      <c r="D171" s="164"/>
      <c r="E171" s="166" t="s">
        <v>1</v>
      </c>
      <c r="F171" s="35"/>
    </row>
    <row r="172" spans="1:6">
      <c r="A172" s="155"/>
      <c r="B172" s="158"/>
      <c r="C172" s="158"/>
      <c r="D172" s="164"/>
      <c r="E172" s="166"/>
      <c r="F172" s="35"/>
    </row>
    <row r="173" spans="1:6">
      <c r="A173" s="155"/>
      <c r="B173" s="158"/>
      <c r="C173" s="158"/>
      <c r="D173" s="164"/>
      <c r="E173" s="167"/>
      <c r="F173" s="35"/>
    </row>
    <row r="174" spans="1:6">
      <c r="A174" s="155"/>
      <c r="B174" s="158"/>
      <c r="C174" s="158"/>
      <c r="D174" s="164"/>
      <c r="E174" s="168" t="s">
        <v>2</v>
      </c>
      <c r="F174" s="9"/>
    </row>
    <row r="175" spans="1:6">
      <c r="A175" s="155"/>
      <c r="B175" s="158"/>
      <c r="C175" s="158"/>
      <c r="D175" s="164"/>
      <c r="E175" s="166"/>
      <c r="F175" s="64"/>
    </row>
    <row r="176" spans="1:6">
      <c r="A176" s="155"/>
      <c r="B176" s="158"/>
      <c r="C176" s="158"/>
      <c r="D176" s="164"/>
      <c r="E176" s="167"/>
      <c r="F176" s="7"/>
    </row>
    <row r="177" spans="1:6">
      <c r="A177" s="155"/>
      <c r="B177" s="158"/>
      <c r="C177" s="158"/>
      <c r="D177" s="164"/>
      <c r="E177" s="168" t="s">
        <v>32</v>
      </c>
      <c r="F177" s="9"/>
    </row>
    <row r="178" spans="1:6">
      <c r="A178" s="155"/>
      <c r="B178" s="158"/>
      <c r="C178" s="158"/>
      <c r="D178" s="164"/>
      <c r="E178" s="166"/>
      <c r="F178" s="64"/>
    </row>
    <row r="179" spans="1:6">
      <c r="A179" s="155"/>
      <c r="B179" s="158"/>
      <c r="C179" s="158"/>
      <c r="D179" s="164"/>
      <c r="E179" s="167"/>
      <c r="F179" s="7"/>
    </row>
    <row r="180" spans="1:6" ht="12.75" thickBot="1">
      <c r="A180" s="156"/>
      <c r="B180" s="159"/>
      <c r="C180" s="159"/>
      <c r="D180" s="169"/>
      <c r="E180" s="44" t="s">
        <v>4</v>
      </c>
      <c r="F180" s="10"/>
    </row>
    <row r="181" spans="1:6">
      <c r="A181" s="154">
        <v>9</v>
      </c>
      <c r="B181" s="157"/>
      <c r="C181" s="157"/>
      <c r="D181" s="160" t="s">
        <v>241</v>
      </c>
      <c r="E181" s="161"/>
      <c r="F181" s="6"/>
    </row>
    <row r="182" spans="1:6">
      <c r="A182" s="155"/>
      <c r="B182" s="158"/>
      <c r="C182" s="158"/>
      <c r="D182" s="162"/>
      <c r="E182" s="163"/>
      <c r="F182" s="67"/>
    </row>
    <row r="183" spans="1:6">
      <c r="A183" s="155"/>
      <c r="B183" s="158"/>
      <c r="C183" s="158"/>
      <c r="D183" s="164"/>
      <c r="E183" s="166" t="s">
        <v>1</v>
      </c>
      <c r="F183" s="35"/>
    </row>
    <row r="184" spans="1:6">
      <c r="A184" s="155"/>
      <c r="B184" s="158"/>
      <c r="C184" s="158"/>
      <c r="D184" s="164"/>
      <c r="E184" s="166"/>
      <c r="F184" s="35"/>
    </row>
    <row r="185" spans="1:6">
      <c r="A185" s="155"/>
      <c r="B185" s="158"/>
      <c r="C185" s="158"/>
      <c r="D185" s="164"/>
      <c r="E185" s="167"/>
      <c r="F185" s="35"/>
    </row>
    <row r="186" spans="1:6">
      <c r="A186" s="155"/>
      <c r="B186" s="158"/>
      <c r="C186" s="158"/>
      <c r="D186" s="164"/>
      <c r="E186" s="168" t="s">
        <v>2</v>
      </c>
      <c r="F186" s="9"/>
    </row>
    <row r="187" spans="1:6">
      <c r="A187" s="155"/>
      <c r="B187" s="158"/>
      <c r="C187" s="158"/>
      <c r="D187" s="164"/>
      <c r="E187" s="166"/>
      <c r="F187" s="64"/>
    </row>
    <row r="188" spans="1:6">
      <c r="A188" s="155"/>
      <c r="B188" s="158"/>
      <c r="C188" s="158"/>
      <c r="D188" s="164"/>
      <c r="E188" s="167"/>
      <c r="F188" s="7"/>
    </row>
    <row r="189" spans="1:6">
      <c r="A189" s="155"/>
      <c r="B189" s="158"/>
      <c r="C189" s="158"/>
      <c r="D189" s="164"/>
      <c r="E189" s="168" t="s">
        <v>32</v>
      </c>
      <c r="F189" s="9"/>
    </row>
    <row r="190" spans="1:6">
      <c r="A190" s="155"/>
      <c r="B190" s="158"/>
      <c r="C190" s="158"/>
      <c r="D190" s="164"/>
      <c r="E190" s="166"/>
      <c r="F190" s="64"/>
    </row>
    <row r="191" spans="1:6">
      <c r="A191" s="155"/>
      <c r="B191" s="158"/>
      <c r="C191" s="158"/>
      <c r="D191" s="164"/>
      <c r="E191" s="167"/>
      <c r="F191" s="7"/>
    </row>
    <row r="192" spans="1:6">
      <c r="A192" s="155"/>
      <c r="B192" s="158"/>
      <c r="C192" s="158"/>
      <c r="D192" s="165"/>
      <c r="E192" s="43" t="s">
        <v>4</v>
      </c>
      <c r="F192" s="8"/>
    </row>
    <row r="193" spans="1:6">
      <c r="A193" s="155"/>
      <c r="B193" s="158"/>
      <c r="C193" s="158"/>
      <c r="D193" s="164"/>
      <c r="E193" s="166" t="s">
        <v>1</v>
      </c>
      <c r="F193" s="35"/>
    </row>
    <row r="194" spans="1:6">
      <c r="A194" s="155"/>
      <c r="B194" s="158"/>
      <c r="C194" s="158"/>
      <c r="D194" s="164"/>
      <c r="E194" s="166"/>
      <c r="F194" s="35"/>
    </row>
    <row r="195" spans="1:6">
      <c r="A195" s="155"/>
      <c r="B195" s="158"/>
      <c r="C195" s="158"/>
      <c r="D195" s="164"/>
      <c r="E195" s="167"/>
      <c r="F195" s="35"/>
    </row>
    <row r="196" spans="1:6">
      <c r="A196" s="155"/>
      <c r="B196" s="158"/>
      <c r="C196" s="158"/>
      <c r="D196" s="164"/>
      <c r="E196" s="168" t="s">
        <v>2</v>
      </c>
      <c r="F196" s="9"/>
    </row>
    <row r="197" spans="1:6">
      <c r="A197" s="155"/>
      <c r="B197" s="158"/>
      <c r="C197" s="158"/>
      <c r="D197" s="164"/>
      <c r="E197" s="166"/>
      <c r="F197" s="64"/>
    </row>
    <row r="198" spans="1:6">
      <c r="A198" s="155"/>
      <c r="B198" s="158"/>
      <c r="C198" s="158"/>
      <c r="D198" s="164"/>
      <c r="E198" s="167"/>
      <c r="F198" s="7"/>
    </row>
    <row r="199" spans="1:6">
      <c r="A199" s="155"/>
      <c r="B199" s="158"/>
      <c r="C199" s="158"/>
      <c r="D199" s="164"/>
      <c r="E199" s="168" t="s">
        <v>32</v>
      </c>
      <c r="F199" s="9"/>
    </row>
    <row r="200" spans="1:6">
      <c r="A200" s="155"/>
      <c r="B200" s="158"/>
      <c r="C200" s="158"/>
      <c r="D200" s="164"/>
      <c r="E200" s="166"/>
      <c r="F200" s="64"/>
    </row>
    <row r="201" spans="1:6">
      <c r="A201" s="155"/>
      <c r="B201" s="158"/>
      <c r="C201" s="158"/>
      <c r="D201" s="164"/>
      <c r="E201" s="167"/>
      <c r="F201" s="7"/>
    </row>
    <row r="202" spans="1:6" ht="12.75" thickBot="1">
      <c r="A202" s="156"/>
      <c r="B202" s="159"/>
      <c r="C202" s="159"/>
      <c r="D202" s="169"/>
      <c r="E202" s="44" t="s">
        <v>4</v>
      </c>
      <c r="F202" s="10"/>
    </row>
    <row r="203" spans="1:6">
      <c r="A203" s="154">
        <v>10</v>
      </c>
      <c r="B203" s="157"/>
      <c r="C203" s="157"/>
      <c r="D203" s="160" t="s">
        <v>241</v>
      </c>
      <c r="E203" s="161"/>
      <c r="F203" s="6"/>
    </row>
    <row r="204" spans="1:6">
      <c r="A204" s="155"/>
      <c r="B204" s="158"/>
      <c r="C204" s="158"/>
      <c r="D204" s="162"/>
      <c r="E204" s="163"/>
      <c r="F204" s="67"/>
    </row>
    <row r="205" spans="1:6">
      <c r="A205" s="155"/>
      <c r="B205" s="158"/>
      <c r="C205" s="158"/>
      <c r="D205" s="164"/>
      <c r="E205" s="166" t="s">
        <v>1</v>
      </c>
      <c r="F205" s="35"/>
    </row>
    <row r="206" spans="1:6">
      <c r="A206" s="155"/>
      <c r="B206" s="158"/>
      <c r="C206" s="158"/>
      <c r="D206" s="164"/>
      <c r="E206" s="166"/>
      <c r="F206" s="35"/>
    </row>
    <row r="207" spans="1:6">
      <c r="A207" s="155"/>
      <c r="B207" s="158"/>
      <c r="C207" s="158"/>
      <c r="D207" s="164"/>
      <c r="E207" s="167"/>
      <c r="F207" s="35"/>
    </row>
    <row r="208" spans="1:6">
      <c r="A208" s="155"/>
      <c r="B208" s="158"/>
      <c r="C208" s="158"/>
      <c r="D208" s="164"/>
      <c r="E208" s="168" t="s">
        <v>2</v>
      </c>
      <c r="F208" s="9"/>
    </row>
    <row r="209" spans="1:6">
      <c r="A209" s="155"/>
      <c r="B209" s="158"/>
      <c r="C209" s="158"/>
      <c r="D209" s="164"/>
      <c r="E209" s="166"/>
      <c r="F209" s="64"/>
    </row>
    <row r="210" spans="1:6">
      <c r="A210" s="155"/>
      <c r="B210" s="158"/>
      <c r="C210" s="158"/>
      <c r="D210" s="164"/>
      <c r="E210" s="167"/>
      <c r="F210" s="7"/>
    </row>
    <row r="211" spans="1:6">
      <c r="A211" s="155"/>
      <c r="B211" s="158"/>
      <c r="C211" s="158"/>
      <c r="D211" s="164"/>
      <c r="E211" s="168" t="s">
        <v>32</v>
      </c>
      <c r="F211" s="9"/>
    </row>
    <row r="212" spans="1:6">
      <c r="A212" s="155"/>
      <c r="B212" s="158"/>
      <c r="C212" s="158"/>
      <c r="D212" s="164"/>
      <c r="E212" s="166"/>
      <c r="F212" s="64"/>
    </row>
    <row r="213" spans="1:6">
      <c r="A213" s="155"/>
      <c r="B213" s="158"/>
      <c r="C213" s="158"/>
      <c r="D213" s="164"/>
      <c r="E213" s="167"/>
      <c r="F213" s="7"/>
    </row>
    <row r="214" spans="1:6">
      <c r="A214" s="155"/>
      <c r="B214" s="158"/>
      <c r="C214" s="158"/>
      <c r="D214" s="165"/>
      <c r="E214" s="43" t="s">
        <v>4</v>
      </c>
      <c r="F214" s="8"/>
    </row>
    <row r="215" spans="1:6">
      <c r="A215" s="155"/>
      <c r="B215" s="158"/>
      <c r="C215" s="158"/>
      <c r="D215" s="164"/>
      <c r="E215" s="166" t="s">
        <v>1</v>
      </c>
      <c r="F215" s="35"/>
    </row>
    <row r="216" spans="1:6">
      <c r="A216" s="155"/>
      <c r="B216" s="158"/>
      <c r="C216" s="158"/>
      <c r="D216" s="164"/>
      <c r="E216" s="166"/>
      <c r="F216" s="35"/>
    </row>
    <row r="217" spans="1:6">
      <c r="A217" s="155"/>
      <c r="B217" s="158"/>
      <c r="C217" s="158"/>
      <c r="D217" s="164"/>
      <c r="E217" s="167"/>
      <c r="F217" s="35"/>
    </row>
    <row r="218" spans="1:6">
      <c r="A218" s="155"/>
      <c r="B218" s="158"/>
      <c r="C218" s="158"/>
      <c r="D218" s="164"/>
      <c r="E218" s="168" t="s">
        <v>2</v>
      </c>
      <c r="F218" s="9"/>
    </row>
    <row r="219" spans="1:6">
      <c r="A219" s="155"/>
      <c r="B219" s="158"/>
      <c r="C219" s="158"/>
      <c r="D219" s="164"/>
      <c r="E219" s="166"/>
      <c r="F219" s="64"/>
    </row>
    <row r="220" spans="1:6">
      <c r="A220" s="155"/>
      <c r="B220" s="158"/>
      <c r="C220" s="158"/>
      <c r="D220" s="164"/>
      <c r="E220" s="167"/>
      <c r="F220" s="7"/>
    </row>
    <row r="221" spans="1:6">
      <c r="A221" s="155"/>
      <c r="B221" s="158"/>
      <c r="C221" s="158"/>
      <c r="D221" s="164"/>
      <c r="E221" s="168" t="s">
        <v>32</v>
      </c>
      <c r="F221" s="9"/>
    </row>
    <row r="222" spans="1:6">
      <c r="A222" s="155"/>
      <c r="B222" s="158"/>
      <c r="C222" s="158"/>
      <c r="D222" s="164"/>
      <c r="E222" s="166"/>
      <c r="F222" s="64"/>
    </row>
    <row r="223" spans="1:6">
      <c r="A223" s="155"/>
      <c r="B223" s="158"/>
      <c r="C223" s="158"/>
      <c r="D223" s="164"/>
      <c r="E223" s="167"/>
      <c r="F223" s="7"/>
    </row>
    <row r="224" spans="1:6" ht="12.75" thickBot="1">
      <c r="A224" s="156"/>
      <c r="B224" s="159"/>
      <c r="C224" s="159"/>
      <c r="D224" s="169"/>
      <c r="E224" s="44" t="s">
        <v>4</v>
      </c>
      <c r="F224" s="10"/>
    </row>
    <row r="225" spans="1:6">
      <c r="A225" s="154">
        <v>11</v>
      </c>
      <c r="B225" s="157"/>
      <c r="C225" s="157"/>
      <c r="D225" s="160" t="s">
        <v>241</v>
      </c>
      <c r="E225" s="161"/>
      <c r="F225" s="6"/>
    </row>
    <row r="226" spans="1:6">
      <c r="A226" s="155"/>
      <c r="B226" s="158"/>
      <c r="C226" s="158"/>
      <c r="D226" s="162"/>
      <c r="E226" s="163"/>
      <c r="F226" s="67"/>
    </row>
    <row r="227" spans="1:6">
      <c r="A227" s="155"/>
      <c r="B227" s="158"/>
      <c r="C227" s="158"/>
      <c r="D227" s="164"/>
      <c r="E227" s="166" t="s">
        <v>1</v>
      </c>
      <c r="F227" s="35"/>
    </row>
    <row r="228" spans="1:6">
      <c r="A228" s="155"/>
      <c r="B228" s="158"/>
      <c r="C228" s="158"/>
      <c r="D228" s="164"/>
      <c r="E228" s="166"/>
      <c r="F228" s="35"/>
    </row>
    <row r="229" spans="1:6">
      <c r="A229" s="155"/>
      <c r="B229" s="158"/>
      <c r="C229" s="158"/>
      <c r="D229" s="164"/>
      <c r="E229" s="167"/>
      <c r="F229" s="35"/>
    </row>
    <row r="230" spans="1:6">
      <c r="A230" s="155"/>
      <c r="B230" s="158"/>
      <c r="C230" s="158"/>
      <c r="D230" s="164"/>
      <c r="E230" s="168" t="s">
        <v>2</v>
      </c>
      <c r="F230" s="9"/>
    </row>
    <row r="231" spans="1:6">
      <c r="A231" s="155"/>
      <c r="B231" s="158"/>
      <c r="C231" s="158"/>
      <c r="D231" s="164"/>
      <c r="E231" s="166"/>
      <c r="F231" s="64"/>
    </row>
    <row r="232" spans="1:6">
      <c r="A232" s="155"/>
      <c r="B232" s="158"/>
      <c r="C232" s="158"/>
      <c r="D232" s="164"/>
      <c r="E232" s="167"/>
      <c r="F232" s="7"/>
    </row>
    <row r="233" spans="1:6">
      <c r="A233" s="155"/>
      <c r="B233" s="158"/>
      <c r="C233" s="158"/>
      <c r="D233" s="164"/>
      <c r="E233" s="168" t="s">
        <v>32</v>
      </c>
      <c r="F233" s="9"/>
    </row>
    <row r="234" spans="1:6">
      <c r="A234" s="155"/>
      <c r="B234" s="158"/>
      <c r="C234" s="158"/>
      <c r="D234" s="164"/>
      <c r="E234" s="166"/>
      <c r="F234" s="64"/>
    </row>
    <row r="235" spans="1:6">
      <c r="A235" s="155"/>
      <c r="B235" s="158"/>
      <c r="C235" s="158"/>
      <c r="D235" s="164"/>
      <c r="E235" s="167"/>
      <c r="F235" s="7"/>
    </row>
    <row r="236" spans="1:6">
      <c r="A236" s="155"/>
      <c r="B236" s="158"/>
      <c r="C236" s="158"/>
      <c r="D236" s="165"/>
      <c r="E236" s="43" t="s">
        <v>4</v>
      </c>
      <c r="F236" s="8"/>
    </row>
    <row r="237" spans="1:6">
      <c r="A237" s="155"/>
      <c r="B237" s="158"/>
      <c r="C237" s="158"/>
      <c r="D237" s="164"/>
      <c r="E237" s="166" t="s">
        <v>1</v>
      </c>
      <c r="F237" s="35"/>
    </row>
    <row r="238" spans="1:6">
      <c r="A238" s="155"/>
      <c r="B238" s="158"/>
      <c r="C238" s="158"/>
      <c r="D238" s="164"/>
      <c r="E238" s="166"/>
      <c r="F238" s="35"/>
    </row>
    <row r="239" spans="1:6">
      <c r="A239" s="155"/>
      <c r="B239" s="158"/>
      <c r="C239" s="158"/>
      <c r="D239" s="164"/>
      <c r="E239" s="167"/>
      <c r="F239" s="35"/>
    </row>
    <row r="240" spans="1:6">
      <c r="A240" s="155"/>
      <c r="B240" s="158"/>
      <c r="C240" s="158"/>
      <c r="D240" s="164"/>
      <c r="E240" s="168" t="s">
        <v>2</v>
      </c>
      <c r="F240" s="9"/>
    </row>
    <row r="241" spans="1:6">
      <c r="A241" s="155"/>
      <c r="B241" s="158"/>
      <c r="C241" s="158"/>
      <c r="D241" s="164"/>
      <c r="E241" s="166"/>
      <c r="F241" s="64"/>
    </row>
    <row r="242" spans="1:6">
      <c r="A242" s="155"/>
      <c r="B242" s="158"/>
      <c r="C242" s="158"/>
      <c r="D242" s="164"/>
      <c r="E242" s="167"/>
      <c r="F242" s="7"/>
    </row>
    <row r="243" spans="1:6">
      <c r="A243" s="155"/>
      <c r="B243" s="158"/>
      <c r="C243" s="158"/>
      <c r="D243" s="164"/>
      <c r="E243" s="168" t="s">
        <v>32</v>
      </c>
      <c r="F243" s="9"/>
    </row>
    <row r="244" spans="1:6">
      <c r="A244" s="155"/>
      <c r="B244" s="158"/>
      <c r="C244" s="158"/>
      <c r="D244" s="164"/>
      <c r="E244" s="166"/>
      <c r="F244" s="64"/>
    </row>
    <row r="245" spans="1:6">
      <c r="A245" s="155"/>
      <c r="B245" s="158"/>
      <c r="C245" s="158"/>
      <c r="D245" s="164"/>
      <c r="E245" s="167"/>
      <c r="F245" s="7"/>
    </row>
    <row r="246" spans="1:6" ht="12.75" thickBot="1">
      <c r="A246" s="156"/>
      <c r="B246" s="159"/>
      <c r="C246" s="159"/>
      <c r="D246" s="169"/>
      <c r="E246" s="44" t="s">
        <v>4</v>
      </c>
      <c r="F246" s="10"/>
    </row>
    <row r="247" spans="1:6">
      <c r="A247" s="154">
        <v>12</v>
      </c>
      <c r="B247" s="157"/>
      <c r="C247" s="157"/>
      <c r="D247" s="160" t="s">
        <v>241</v>
      </c>
      <c r="E247" s="161"/>
      <c r="F247" s="6"/>
    </row>
    <row r="248" spans="1:6">
      <c r="A248" s="155"/>
      <c r="B248" s="158"/>
      <c r="C248" s="158"/>
      <c r="D248" s="162"/>
      <c r="E248" s="163"/>
      <c r="F248" s="67"/>
    </row>
    <row r="249" spans="1:6">
      <c r="A249" s="155"/>
      <c r="B249" s="158"/>
      <c r="C249" s="158"/>
      <c r="D249" s="164"/>
      <c r="E249" s="166" t="s">
        <v>1</v>
      </c>
      <c r="F249" s="35"/>
    </row>
    <row r="250" spans="1:6">
      <c r="A250" s="155"/>
      <c r="B250" s="158"/>
      <c r="C250" s="158"/>
      <c r="D250" s="164"/>
      <c r="E250" s="166"/>
      <c r="F250" s="35"/>
    </row>
    <row r="251" spans="1:6">
      <c r="A251" s="155"/>
      <c r="B251" s="158"/>
      <c r="C251" s="158"/>
      <c r="D251" s="164"/>
      <c r="E251" s="167"/>
      <c r="F251" s="35"/>
    </row>
    <row r="252" spans="1:6">
      <c r="A252" s="155"/>
      <c r="B252" s="158"/>
      <c r="C252" s="158"/>
      <c r="D252" s="164"/>
      <c r="E252" s="168" t="s">
        <v>2</v>
      </c>
      <c r="F252" s="9"/>
    </row>
    <row r="253" spans="1:6">
      <c r="A253" s="155"/>
      <c r="B253" s="158"/>
      <c r="C253" s="158"/>
      <c r="D253" s="164"/>
      <c r="E253" s="166"/>
      <c r="F253" s="64"/>
    </row>
    <row r="254" spans="1:6">
      <c r="A254" s="155"/>
      <c r="B254" s="158"/>
      <c r="C254" s="158"/>
      <c r="D254" s="164"/>
      <c r="E254" s="167"/>
      <c r="F254" s="7"/>
    </row>
    <row r="255" spans="1:6">
      <c r="A255" s="155"/>
      <c r="B255" s="158"/>
      <c r="C255" s="158"/>
      <c r="D255" s="164"/>
      <c r="E255" s="168" t="s">
        <v>32</v>
      </c>
      <c r="F255" s="9"/>
    </row>
    <row r="256" spans="1:6">
      <c r="A256" s="155"/>
      <c r="B256" s="158"/>
      <c r="C256" s="158"/>
      <c r="D256" s="164"/>
      <c r="E256" s="166"/>
      <c r="F256" s="64"/>
    </row>
    <row r="257" spans="1:6">
      <c r="A257" s="155"/>
      <c r="B257" s="158"/>
      <c r="C257" s="158"/>
      <c r="D257" s="164"/>
      <c r="E257" s="167"/>
      <c r="F257" s="7"/>
    </row>
    <row r="258" spans="1:6">
      <c r="A258" s="155"/>
      <c r="B258" s="158"/>
      <c r="C258" s="158"/>
      <c r="D258" s="165"/>
      <c r="E258" s="43" t="s">
        <v>4</v>
      </c>
      <c r="F258" s="8"/>
    </row>
    <row r="259" spans="1:6">
      <c r="A259" s="155"/>
      <c r="B259" s="158"/>
      <c r="C259" s="158"/>
      <c r="D259" s="164"/>
      <c r="E259" s="166" t="s">
        <v>1</v>
      </c>
      <c r="F259" s="35"/>
    </row>
    <row r="260" spans="1:6">
      <c r="A260" s="155"/>
      <c r="B260" s="158"/>
      <c r="C260" s="158"/>
      <c r="D260" s="164"/>
      <c r="E260" s="166"/>
      <c r="F260" s="35"/>
    </row>
    <row r="261" spans="1:6">
      <c r="A261" s="155"/>
      <c r="B261" s="158"/>
      <c r="C261" s="158"/>
      <c r="D261" s="164"/>
      <c r="E261" s="167"/>
      <c r="F261" s="35"/>
    </row>
    <row r="262" spans="1:6">
      <c r="A262" s="155"/>
      <c r="B262" s="158"/>
      <c r="C262" s="158"/>
      <c r="D262" s="164"/>
      <c r="E262" s="168" t="s">
        <v>2</v>
      </c>
      <c r="F262" s="9"/>
    </row>
    <row r="263" spans="1:6">
      <c r="A263" s="155"/>
      <c r="B263" s="158"/>
      <c r="C263" s="158"/>
      <c r="D263" s="164"/>
      <c r="E263" s="166"/>
      <c r="F263" s="64"/>
    </row>
    <row r="264" spans="1:6">
      <c r="A264" s="155"/>
      <c r="B264" s="158"/>
      <c r="C264" s="158"/>
      <c r="D264" s="164"/>
      <c r="E264" s="167"/>
      <c r="F264" s="7"/>
    </row>
    <row r="265" spans="1:6">
      <c r="A265" s="155"/>
      <c r="B265" s="158"/>
      <c r="C265" s="158"/>
      <c r="D265" s="164"/>
      <c r="E265" s="168" t="s">
        <v>32</v>
      </c>
      <c r="F265" s="9"/>
    </row>
    <row r="266" spans="1:6">
      <c r="A266" s="155"/>
      <c r="B266" s="158"/>
      <c r="C266" s="158"/>
      <c r="D266" s="164"/>
      <c r="E266" s="166"/>
      <c r="F266" s="64"/>
    </row>
    <row r="267" spans="1:6">
      <c r="A267" s="155"/>
      <c r="B267" s="158"/>
      <c r="C267" s="158"/>
      <c r="D267" s="164"/>
      <c r="E267" s="167"/>
      <c r="F267" s="7"/>
    </row>
    <row r="268" spans="1:6" ht="12.75" thickBot="1">
      <c r="A268" s="156"/>
      <c r="B268" s="159"/>
      <c r="C268" s="159"/>
      <c r="D268" s="169"/>
      <c r="E268" s="44" t="s">
        <v>4</v>
      </c>
      <c r="F268" s="10"/>
    </row>
    <row r="269" spans="1:6">
      <c r="A269" s="154">
        <v>13</v>
      </c>
      <c r="B269" s="157"/>
      <c r="C269" s="157"/>
      <c r="D269" s="160" t="s">
        <v>241</v>
      </c>
      <c r="E269" s="161"/>
      <c r="F269" s="6"/>
    </row>
    <row r="270" spans="1:6">
      <c r="A270" s="155"/>
      <c r="B270" s="158"/>
      <c r="C270" s="158"/>
      <c r="D270" s="162"/>
      <c r="E270" s="163"/>
      <c r="F270" s="67"/>
    </row>
    <row r="271" spans="1:6">
      <c r="A271" s="155"/>
      <c r="B271" s="158"/>
      <c r="C271" s="158"/>
      <c r="D271" s="164"/>
      <c r="E271" s="166" t="s">
        <v>1</v>
      </c>
      <c r="F271" s="35"/>
    </row>
    <row r="272" spans="1:6">
      <c r="A272" s="155"/>
      <c r="B272" s="158"/>
      <c r="C272" s="158"/>
      <c r="D272" s="164"/>
      <c r="E272" s="166"/>
      <c r="F272" s="35"/>
    </row>
    <row r="273" spans="1:6">
      <c r="A273" s="155"/>
      <c r="B273" s="158"/>
      <c r="C273" s="158"/>
      <c r="D273" s="164"/>
      <c r="E273" s="167"/>
      <c r="F273" s="35"/>
    </row>
    <row r="274" spans="1:6">
      <c r="A274" s="155"/>
      <c r="B274" s="158"/>
      <c r="C274" s="158"/>
      <c r="D274" s="164"/>
      <c r="E274" s="168" t="s">
        <v>2</v>
      </c>
      <c r="F274" s="9"/>
    </row>
    <row r="275" spans="1:6">
      <c r="A275" s="155"/>
      <c r="B275" s="158"/>
      <c r="C275" s="158"/>
      <c r="D275" s="164"/>
      <c r="E275" s="166"/>
      <c r="F275" s="64"/>
    </row>
    <row r="276" spans="1:6">
      <c r="A276" s="155"/>
      <c r="B276" s="158"/>
      <c r="C276" s="158"/>
      <c r="D276" s="164"/>
      <c r="E276" s="167"/>
      <c r="F276" s="7"/>
    </row>
    <row r="277" spans="1:6">
      <c r="A277" s="155"/>
      <c r="B277" s="158"/>
      <c r="C277" s="158"/>
      <c r="D277" s="164"/>
      <c r="E277" s="168" t="s">
        <v>32</v>
      </c>
      <c r="F277" s="9"/>
    </row>
    <row r="278" spans="1:6">
      <c r="A278" s="155"/>
      <c r="B278" s="158"/>
      <c r="C278" s="158"/>
      <c r="D278" s="164"/>
      <c r="E278" s="166"/>
      <c r="F278" s="64"/>
    </row>
    <row r="279" spans="1:6">
      <c r="A279" s="155"/>
      <c r="B279" s="158"/>
      <c r="C279" s="158"/>
      <c r="D279" s="164"/>
      <c r="E279" s="167"/>
      <c r="F279" s="7"/>
    </row>
    <row r="280" spans="1:6">
      <c r="A280" s="155"/>
      <c r="B280" s="158"/>
      <c r="C280" s="158"/>
      <c r="D280" s="165"/>
      <c r="E280" s="43" t="s">
        <v>4</v>
      </c>
      <c r="F280" s="8"/>
    </row>
    <row r="281" spans="1:6">
      <c r="A281" s="155"/>
      <c r="B281" s="158"/>
      <c r="C281" s="158"/>
      <c r="D281" s="164"/>
      <c r="E281" s="166" t="s">
        <v>1</v>
      </c>
      <c r="F281" s="35"/>
    </row>
    <row r="282" spans="1:6">
      <c r="A282" s="155"/>
      <c r="B282" s="158"/>
      <c r="C282" s="158"/>
      <c r="D282" s="164"/>
      <c r="E282" s="166"/>
      <c r="F282" s="35"/>
    </row>
    <row r="283" spans="1:6">
      <c r="A283" s="155"/>
      <c r="B283" s="158"/>
      <c r="C283" s="158"/>
      <c r="D283" s="164"/>
      <c r="E283" s="167"/>
      <c r="F283" s="35"/>
    </row>
    <row r="284" spans="1:6">
      <c r="A284" s="155"/>
      <c r="B284" s="158"/>
      <c r="C284" s="158"/>
      <c r="D284" s="164"/>
      <c r="E284" s="168" t="s">
        <v>2</v>
      </c>
      <c r="F284" s="9"/>
    </row>
    <row r="285" spans="1:6">
      <c r="A285" s="155"/>
      <c r="B285" s="158"/>
      <c r="C285" s="158"/>
      <c r="D285" s="164"/>
      <c r="E285" s="166"/>
      <c r="F285" s="64"/>
    </row>
    <row r="286" spans="1:6">
      <c r="A286" s="155"/>
      <c r="B286" s="158"/>
      <c r="C286" s="158"/>
      <c r="D286" s="164"/>
      <c r="E286" s="167"/>
      <c r="F286" s="7"/>
    </row>
    <row r="287" spans="1:6">
      <c r="A287" s="155"/>
      <c r="B287" s="158"/>
      <c r="C287" s="158"/>
      <c r="D287" s="164"/>
      <c r="E287" s="168" t="s">
        <v>32</v>
      </c>
      <c r="F287" s="9"/>
    </row>
    <row r="288" spans="1:6">
      <c r="A288" s="155"/>
      <c r="B288" s="158"/>
      <c r="C288" s="158"/>
      <c r="D288" s="164"/>
      <c r="E288" s="166"/>
      <c r="F288" s="64"/>
    </row>
    <row r="289" spans="1:6">
      <c r="A289" s="155"/>
      <c r="B289" s="158"/>
      <c r="C289" s="158"/>
      <c r="D289" s="164"/>
      <c r="E289" s="167"/>
      <c r="F289" s="7"/>
    </row>
    <row r="290" spans="1:6" ht="12.75" thickBot="1">
      <c r="A290" s="156"/>
      <c r="B290" s="159"/>
      <c r="C290" s="159"/>
      <c r="D290" s="169"/>
      <c r="E290" s="44" t="s">
        <v>4</v>
      </c>
      <c r="F290" s="10"/>
    </row>
    <row r="291" spans="1:6">
      <c r="A291" s="154">
        <v>14</v>
      </c>
      <c r="B291" s="157"/>
      <c r="C291" s="157"/>
      <c r="D291" s="160" t="s">
        <v>241</v>
      </c>
      <c r="E291" s="161"/>
      <c r="F291" s="6"/>
    </row>
    <row r="292" spans="1:6">
      <c r="A292" s="155"/>
      <c r="B292" s="158"/>
      <c r="C292" s="158"/>
      <c r="D292" s="162"/>
      <c r="E292" s="163"/>
      <c r="F292" s="67"/>
    </row>
    <row r="293" spans="1:6">
      <c r="A293" s="155"/>
      <c r="B293" s="158"/>
      <c r="C293" s="158"/>
      <c r="D293" s="164"/>
      <c r="E293" s="166" t="s">
        <v>1</v>
      </c>
      <c r="F293" s="35"/>
    </row>
    <row r="294" spans="1:6">
      <c r="A294" s="155"/>
      <c r="B294" s="158"/>
      <c r="C294" s="158"/>
      <c r="D294" s="164"/>
      <c r="E294" s="166"/>
      <c r="F294" s="35"/>
    </row>
    <row r="295" spans="1:6">
      <c r="A295" s="155"/>
      <c r="B295" s="158"/>
      <c r="C295" s="158"/>
      <c r="D295" s="164"/>
      <c r="E295" s="167"/>
      <c r="F295" s="35"/>
    </row>
    <row r="296" spans="1:6">
      <c r="A296" s="155"/>
      <c r="B296" s="158"/>
      <c r="C296" s="158"/>
      <c r="D296" s="164"/>
      <c r="E296" s="168" t="s">
        <v>2</v>
      </c>
      <c r="F296" s="9"/>
    </row>
    <row r="297" spans="1:6">
      <c r="A297" s="155"/>
      <c r="B297" s="158"/>
      <c r="C297" s="158"/>
      <c r="D297" s="164"/>
      <c r="E297" s="166"/>
      <c r="F297" s="64"/>
    </row>
    <row r="298" spans="1:6">
      <c r="A298" s="155"/>
      <c r="B298" s="158"/>
      <c r="C298" s="158"/>
      <c r="D298" s="164"/>
      <c r="E298" s="167"/>
      <c r="F298" s="7"/>
    </row>
    <row r="299" spans="1:6">
      <c r="A299" s="155"/>
      <c r="B299" s="158"/>
      <c r="C299" s="158"/>
      <c r="D299" s="164"/>
      <c r="E299" s="168" t="s">
        <v>32</v>
      </c>
      <c r="F299" s="9"/>
    </row>
    <row r="300" spans="1:6">
      <c r="A300" s="155"/>
      <c r="B300" s="158"/>
      <c r="C300" s="158"/>
      <c r="D300" s="164"/>
      <c r="E300" s="166"/>
      <c r="F300" s="64"/>
    </row>
    <row r="301" spans="1:6">
      <c r="A301" s="155"/>
      <c r="B301" s="158"/>
      <c r="C301" s="158"/>
      <c r="D301" s="164"/>
      <c r="E301" s="167"/>
      <c r="F301" s="7"/>
    </row>
    <row r="302" spans="1:6">
      <c r="A302" s="155"/>
      <c r="B302" s="158"/>
      <c r="C302" s="158"/>
      <c r="D302" s="165"/>
      <c r="E302" s="43" t="s">
        <v>4</v>
      </c>
      <c r="F302" s="8"/>
    </row>
    <row r="303" spans="1:6">
      <c r="A303" s="155"/>
      <c r="B303" s="158"/>
      <c r="C303" s="158"/>
      <c r="D303" s="164"/>
      <c r="E303" s="166" t="s">
        <v>1</v>
      </c>
      <c r="F303" s="35"/>
    </row>
    <row r="304" spans="1:6">
      <c r="A304" s="155"/>
      <c r="B304" s="158"/>
      <c r="C304" s="158"/>
      <c r="D304" s="164"/>
      <c r="E304" s="166"/>
      <c r="F304" s="35"/>
    </row>
    <row r="305" spans="1:6">
      <c r="A305" s="155"/>
      <c r="B305" s="158"/>
      <c r="C305" s="158"/>
      <c r="D305" s="164"/>
      <c r="E305" s="167"/>
      <c r="F305" s="35"/>
    </row>
    <row r="306" spans="1:6">
      <c r="A306" s="155"/>
      <c r="B306" s="158"/>
      <c r="C306" s="158"/>
      <c r="D306" s="164"/>
      <c r="E306" s="168" t="s">
        <v>2</v>
      </c>
      <c r="F306" s="9"/>
    </row>
    <row r="307" spans="1:6">
      <c r="A307" s="155"/>
      <c r="B307" s="158"/>
      <c r="C307" s="158"/>
      <c r="D307" s="164"/>
      <c r="E307" s="166"/>
      <c r="F307" s="64"/>
    </row>
    <row r="308" spans="1:6">
      <c r="A308" s="155"/>
      <c r="B308" s="158"/>
      <c r="C308" s="158"/>
      <c r="D308" s="164"/>
      <c r="E308" s="167"/>
      <c r="F308" s="7"/>
    </row>
    <row r="309" spans="1:6">
      <c r="A309" s="155"/>
      <c r="B309" s="158"/>
      <c r="C309" s="158"/>
      <c r="D309" s="164"/>
      <c r="E309" s="168" t="s">
        <v>32</v>
      </c>
      <c r="F309" s="9"/>
    </row>
    <row r="310" spans="1:6">
      <c r="A310" s="155"/>
      <c r="B310" s="158"/>
      <c r="C310" s="158"/>
      <c r="D310" s="164"/>
      <c r="E310" s="166"/>
      <c r="F310" s="64"/>
    </row>
    <row r="311" spans="1:6">
      <c r="A311" s="155"/>
      <c r="B311" s="158"/>
      <c r="C311" s="158"/>
      <c r="D311" s="164"/>
      <c r="E311" s="167"/>
      <c r="F311" s="7"/>
    </row>
    <row r="312" spans="1:6" ht="12.75" thickBot="1">
      <c r="A312" s="156"/>
      <c r="B312" s="159"/>
      <c r="C312" s="159"/>
      <c r="D312" s="169"/>
      <c r="E312" s="44" t="s">
        <v>4</v>
      </c>
      <c r="F312" s="10"/>
    </row>
    <row r="313" spans="1:6">
      <c r="A313" s="154">
        <v>15</v>
      </c>
      <c r="B313" s="157"/>
      <c r="C313" s="157"/>
      <c r="D313" s="160" t="s">
        <v>241</v>
      </c>
      <c r="E313" s="161"/>
      <c r="F313" s="6"/>
    </row>
    <row r="314" spans="1:6">
      <c r="A314" s="155"/>
      <c r="B314" s="158"/>
      <c r="C314" s="158"/>
      <c r="D314" s="162"/>
      <c r="E314" s="163"/>
      <c r="F314" s="67"/>
    </row>
    <row r="315" spans="1:6">
      <c r="A315" s="155"/>
      <c r="B315" s="158"/>
      <c r="C315" s="158"/>
      <c r="D315" s="164"/>
      <c r="E315" s="166" t="s">
        <v>1</v>
      </c>
      <c r="F315" s="35"/>
    </row>
    <row r="316" spans="1:6">
      <c r="A316" s="155"/>
      <c r="B316" s="158"/>
      <c r="C316" s="158"/>
      <c r="D316" s="164"/>
      <c r="E316" s="166"/>
      <c r="F316" s="35"/>
    </row>
    <row r="317" spans="1:6">
      <c r="A317" s="155"/>
      <c r="B317" s="158"/>
      <c r="C317" s="158"/>
      <c r="D317" s="164"/>
      <c r="E317" s="167"/>
      <c r="F317" s="35"/>
    </row>
    <row r="318" spans="1:6">
      <c r="A318" s="155"/>
      <c r="B318" s="158"/>
      <c r="C318" s="158"/>
      <c r="D318" s="164"/>
      <c r="E318" s="168" t="s">
        <v>2</v>
      </c>
      <c r="F318" s="9"/>
    </row>
    <row r="319" spans="1:6">
      <c r="A319" s="155"/>
      <c r="B319" s="158"/>
      <c r="C319" s="158"/>
      <c r="D319" s="164"/>
      <c r="E319" s="166"/>
      <c r="F319" s="64"/>
    </row>
    <row r="320" spans="1:6">
      <c r="A320" s="155"/>
      <c r="B320" s="158"/>
      <c r="C320" s="158"/>
      <c r="D320" s="164"/>
      <c r="E320" s="167"/>
      <c r="F320" s="7"/>
    </row>
    <row r="321" spans="1:6">
      <c r="A321" s="155"/>
      <c r="B321" s="158"/>
      <c r="C321" s="158"/>
      <c r="D321" s="164"/>
      <c r="E321" s="168" t="s">
        <v>32</v>
      </c>
      <c r="F321" s="9"/>
    </row>
    <row r="322" spans="1:6">
      <c r="A322" s="155"/>
      <c r="B322" s="158"/>
      <c r="C322" s="158"/>
      <c r="D322" s="164"/>
      <c r="E322" s="166"/>
      <c r="F322" s="64"/>
    </row>
    <row r="323" spans="1:6">
      <c r="A323" s="155"/>
      <c r="B323" s="158"/>
      <c r="C323" s="158"/>
      <c r="D323" s="164"/>
      <c r="E323" s="167"/>
      <c r="F323" s="7"/>
    </row>
    <row r="324" spans="1:6">
      <c r="A324" s="155"/>
      <c r="B324" s="158"/>
      <c r="C324" s="158"/>
      <c r="D324" s="165"/>
      <c r="E324" s="43" t="s">
        <v>4</v>
      </c>
      <c r="F324" s="8"/>
    </row>
    <row r="325" spans="1:6">
      <c r="A325" s="155"/>
      <c r="B325" s="158"/>
      <c r="C325" s="158"/>
      <c r="D325" s="164"/>
      <c r="E325" s="166" t="s">
        <v>1</v>
      </c>
      <c r="F325" s="35"/>
    </row>
    <row r="326" spans="1:6">
      <c r="A326" s="155"/>
      <c r="B326" s="158"/>
      <c r="C326" s="158"/>
      <c r="D326" s="164"/>
      <c r="E326" s="166"/>
      <c r="F326" s="35"/>
    </row>
    <row r="327" spans="1:6">
      <c r="A327" s="155"/>
      <c r="B327" s="158"/>
      <c r="C327" s="158"/>
      <c r="D327" s="164"/>
      <c r="E327" s="167"/>
      <c r="F327" s="35"/>
    </row>
    <row r="328" spans="1:6">
      <c r="A328" s="155"/>
      <c r="B328" s="158"/>
      <c r="C328" s="158"/>
      <c r="D328" s="164"/>
      <c r="E328" s="168" t="s">
        <v>2</v>
      </c>
      <c r="F328" s="9"/>
    </row>
    <row r="329" spans="1:6">
      <c r="A329" s="155"/>
      <c r="B329" s="158"/>
      <c r="C329" s="158"/>
      <c r="D329" s="164"/>
      <c r="E329" s="166"/>
      <c r="F329" s="64"/>
    </row>
    <row r="330" spans="1:6">
      <c r="A330" s="155"/>
      <c r="B330" s="158"/>
      <c r="C330" s="158"/>
      <c r="D330" s="164"/>
      <c r="E330" s="167"/>
      <c r="F330" s="7"/>
    </row>
    <row r="331" spans="1:6">
      <c r="A331" s="155"/>
      <c r="B331" s="158"/>
      <c r="C331" s="158"/>
      <c r="D331" s="164"/>
      <c r="E331" s="168" t="s">
        <v>32</v>
      </c>
      <c r="F331" s="9"/>
    </row>
    <row r="332" spans="1:6">
      <c r="A332" s="155"/>
      <c r="B332" s="158"/>
      <c r="C332" s="158"/>
      <c r="D332" s="164"/>
      <c r="E332" s="166"/>
      <c r="F332" s="64"/>
    </row>
    <row r="333" spans="1:6">
      <c r="A333" s="155"/>
      <c r="B333" s="158"/>
      <c r="C333" s="158"/>
      <c r="D333" s="164"/>
      <c r="E333" s="167"/>
      <c r="F333" s="7"/>
    </row>
    <row r="334" spans="1:6" ht="12.75" thickBot="1">
      <c r="A334" s="156"/>
      <c r="B334" s="159"/>
      <c r="C334" s="159"/>
      <c r="D334" s="169"/>
      <c r="E334" s="44" t="s">
        <v>4</v>
      </c>
      <c r="F334" s="10"/>
    </row>
  </sheetData>
  <sheetProtection sheet="1" objects="1" scenarios="1"/>
  <mergeCells count="181">
    <mergeCell ref="A313:A334"/>
    <mergeCell ref="B313:B334"/>
    <mergeCell ref="C313:C334"/>
    <mergeCell ref="D313:E314"/>
    <mergeCell ref="D315:D324"/>
    <mergeCell ref="E315:E317"/>
    <mergeCell ref="E318:E320"/>
    <mergeCell ref="E321:E323"/>
    <mergeCell ref="D325:D334"/>
    <mergeCell ref="E325:E327"/>
    <mergeCell ref="E328:E330"/>
    <mergeCell ref="E331:E333"/>
    <mergeCell ref="A291:A312"/>
    <mergeCell ref="B291:B312"/>
    <mergeCell ref="C291:C312"/>
    <mergeCell ref="D291:E292"/>
    <mergeCell ref="D293:D302"/>
    <mergeCell ref="E293:E295"/>
    <mergeCell ref="E296:E298"/>
    <mergeCell ref="E299:E301"/>
    <mergeCell ref="D303:D312"/>
    <mergeCell ref="E303:E305"/>
    <mergeCell ref="E306:E308"/>
    <mergeCell ref="E309:E311"/>
    <mergeCell ref="A269:A290"/>
    <mergeCell ref="B269:B290"/>
    <mergeCell ref="C269:C290"/>
    <mergeCell ref="D269:E270"/>
    <mergeCell ref="D271:D280"/>
    <mergeCell ref="E271:E273"/>
    <mergeCell ref="E274:E276"/>
    <mergeCell ref="E277:E279"/>
    <mergeCell ref="D281:D290"/>
    <mergeCell ref="E281:E283"/>
    <mergeCell ref="E284:E286"/>
    <mergeCell ref="E287:E289"/>
    <mergeCell ref="A247:A268"/>
    <mergeCell ref="B247:B268"/>
    <mergeCell ref="C247:C268"/>
    <mergeCell ref="D247:E248"/>
    <mergeCell ref="D249:D258"/>
    <mergeCell ref="E249:E251"/>
    <mergeCell ref="E252:E254"/>
    <mergeCell ref="E255:E257"/>
    <mergeCell ref="D259:D268"/>
    <mergeCell ref="E259:E261"/>
    <mergeCell ref="E262:E264"/>
    <mergeCell ref="E265:E267"/>
    <mergeCell ref="A225:A246"/>
    <mergeCell ref="B225:B246"/>
    <mergeCell ref="C225:C246"/>
    <mergeCell ref="D225:E226"/>
    <mergeCell ref="D227:D236"/>
    <mergeCell ref="E227:E229"/>
    <mergeCell ref="E230:E232"/>
    <mergeCell ref="E233:E235"/>
    <mergeCell ref="D237:D246"/>
    <mergeCell ref="E237:E239"/>
    <mergeCell ref="E240:E242"/>
    <mergeCell ref="E243:E245"/>
    <mergeCell ref="A5:A26"/>
    <mergeCell ref="A27:A48"/>
    <mergeCell ref="B27:B48"/>
    <mergeCell ref="A2:F2"/>
    <mergeCell ref="E10:E12"/>
    <mergeCell ref="E13:E15"/>
    <mergeCell ref="A49:A70"/>
    <mergeCell ref="B49:B70"/>
    <mergeCell ref="C49:C70"/>
    <mergeCell ref="D49:E50"/>
    <mergeCell ref="D51:D60"/>
    <mergeCell ref="E51:E53"/>
    <mergeCell ref="E7:E9"/>
    <mergeCell ref="D7:D16"/>
    <mergeCell ref="D5:E6"/>
    <mergeCell ref="D17:D26"/>
    <mergeCell ref="E17:E19"/>
    <mergeCell ref="E20:E22"/>
    <mergeCell ref="E23:E25"/>
    <mergeCell ref="B5:B26"/>
    <mergeCell ref="C5:C26"/>
    <mergeCell ref="E54:E56"/>
    <mergeCell ref="E57:E59"/>
    <mergeCell ref="D61:D70"/>
    <mergeCell ref="E61:E63"/>
    <mergeCell ref="E64:E66"/>
    <mergeCell ref="E67:E69"/>
    <mergeCell ref="C27:C48"/>
    <mergeCell ref="D27:E28"/>
    <mergeCell ref="D29:D38"/>
    <mergeCell ref="E29:E31"/>
    <mergeCell ref="E32:E34"/>
    <mergeCell ref="E35:E37"/>
    <mergeCell ref="D39:D48"/>
    <mergeCell ref="E39:E41"/>
    <mergeCell ref="E42:E44"/>
    <mergeCell ref="E45:E47"/>
    <mergeCell ref="A71:A92"/>
    <mergeCell ref="B71:B92"/>
    <mergeCell ref="C71:C92"/>
    <mergeCell ref="D71:E72"/>
    <mergeCell ref="D73:D82"/>
    <mergeCell ref="E73:E75"/>
    <mergeCell ref="E76:E78"/>
    <mergeCell ref="E79:E81"/>
    <mergeCell ref="D83:D92"/>
    <mergeCell ref="E83:E85"/>
    <mergeCell ref="E86:E88"/>
    <mergeCell ref="E89:E91"/>
    <mergeCell ref="A93:A114"/>
    <mergeCell ref="B93:B114"/>
    <mergeCell ref="C93:C114"/>
    <mergeCell ref="D93:E94"/>
    <mergeCell ref="D95:D104"/>
    <mergeCell ref="E95:E97"/>
    <mergeCell ref="E98:E100"/>
    <mergeCell ref="E101:E103"/>
    <mergeCell ref="D105:D114"/>
    <mergeCell ref="E105:E107"/>
    <mergeCell ref="E108:E110"/>
    <mergeCell ref="E111:E113"/>
    <mergeCell ref="A115:A136"/>
    <mergeCell ref="B115:B136"/>
    <mergeCell ref="C115:C136"/>
    <mergeCell ref="D115:E116"/>
    <mergeCell ref="D117:D126"/>
    <mergeCell ref="E117:E119"/>
    <mergeCell ref="E120:E122"/>
    <mergeCell ref="E123:E125"/>
    <mergeCell ref="D127:D136"/>
    <mergeCell ref="E127:E129"/>
    <mergeCell ref="E130:E132"/>
    <mergeCell ref="E133:E135"/>
    <mergeCell ref="A137:A158"/>
    <mergeCell ref="B137:B158"/>
    <mergeCell ref="C137:C158"/>
    <mergeCell ref="D137:E138"/>
    <mergeCell ref="D139:D148"/>
    <mergeCell ref="E139:E141"/>
    <mergeCell ref="E142:E144"/>
    <mergeCell ref="E145:E147"/>
    <mergeCell ref="D149:D158"/>
    <mergeCell ref="E149:E151"/>
    <mergeCell ref="E152:E154"/>
    <mergeCell ref="E155:E157"/>
    <mergeCell ref="A159:A180"/>
    <mergeCell ref="B159:B180"/>
    <mergeCell ref="C159:C180"/>
    <mergeCell ref="D159:E160"/>
    <mergeCell ref="D161:D170"/>
    <mergeCell ref="E161:E163"/>
    <mergeCell ref="E164:E166"/>
    <mergeCell ref="E167:E169"/>
    <mergeCell ref="D171:D180"/>
    <mergeCell ref="E171:E173"/>
    <mergeCell ref="E174:E176"/>
    <mergeCell ref="E177:E179"/>
    <mergeCell ref="A181:A202"/>
    <mergeCell ref="B181:B202"/>
    <mergeCell ref="C181:C202"/>
    <mergeCell ref="D181:E182"/>
    <mergeCell ref="D183:D192"/>
    <mergeCell ref="E183:E185"/>
    <mergeCell ref="E186:E188"/>
    <mergeCell ref="E189:E191"/>
    <mergeCell ref="D193:D202"/>
    <mergeCell ref="E193:E195"/>
    <mergeCell ref="E196:E198"/>
    <mergeCell ref="E199:E201"/>
    <mergeCell ref="A203:A224"/>
    <mergeCell ref="B203:B224"/>
    <mergeCell ref="C203:C224"/>
    <mergeCell ref="D203:E204"/>
    <mergeCell ref="D205:D214"/>
    <mergeCell ref="E205:E207"/>
    <mergeCell ref="E208:E210"/>
    <mergeCell ref="E211:E213"/>
    <mergeCell ref="D215:D224"/>
    <mergeCell ref="E215:E217"/>
    <mergeCell ref="E218:E220"/>
    <mergeCell ref="E221:E223"/>
  </mergeCells>
  <phoneticPr fontId="2"/>
  <pageMargins left="0.7" right="0.7" top="0.75" bottom="0.75" header="0.3" footer="0.3"/>
  <pageSetup paperSize="9" scale="73" orientation="portrait" r:id="rId1"/>
  <rowBreaks count="2" manualBreakCount="2">
    <brk id="67" max="5" man="1"/>
    <brk id="151" max="5"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触らない!$G$4:$G$7</xm:f>
          </x14:formula1>
          <xm:sqref>F16 F26 F38 F60 F82 F104 F126 F148 F170 F48 F70 F92 F114 F136 F158 F180 F192 F202 F214 F224 F236 F258 F280 F302 F324 F246 F268 F290 F312 F334</xm:sqref>
        </x14:dataValidation>
        <x14:dataValidation type="list" allowBlank="1" showInputMessage="1" showErrorMessage="1">
          <x14:formula1>
            <xm:f>触らない!$B$4:$B$7</xm:f>
          </x14:formula1>
          <xm:sqref>D7:D26 D29:D48 D51:D70 D73:D92 D95:D114 D117:D136 D139:D158 D161:D180 D183:D202 D205:D224 D227:D246 D249:D268 D271:D290 D293:D312 D315:D334</xm:sqref>
        </x14:dataValidation>
        <x14:dataValidation type="list" allowBlank="1" showInputMessage="1" showErrorMessage="1">
          <x14:formula1>
            <xm:f>触らない!$D$15:$D$16</xm:f>
          </x14:formula1>
          <xm:sqref>F5:F6 F27:F28 F49:F50 F71:F72 F93:F94 F115:F116 F137:F138 F159:F160 F181:F182 F203:F204 F225:F226 F247:F248 F269:F270 F291:F292 F313:F314</xm:sqref>
        </x14:dataValidation>
        <x14:dataValidation type="list" allowBlank="1" showInputMessage="1" showErrorMessage="1">
          <x14:formula1>
            <xm:f>触らない!$D$4:$D$13</xm:f>
          </x14:formula1>
          <xm:sqref>F7:F9 F17:F19 F29:F31 F51:F53 F73:F75 F95:F97 F117:F119 F139:F141 F161:F163 F39:F41 F61:F63 F83:F85 F105:F107 F127:F129 F149:F151 F171:F173 F183:F185 F193:F195 F205:F207 F215:F217 F227:F229 F249:F251 F271:F273 F293:F295 F315:F317 F237:F239 F259:F261 F281:F283 F303:F305 F325:F327</xm:sqref>
        </x14:dataValidation>
        <x14:dataValidation type="list" allowBlank="1" showInputMessage="1" showErrorMessage="1">
          <x14:formula1>
            <xm:f>触らない!$E$4:$E$13</xm:f>
          </x14:formula1>
          <xm:sqref>F10:F12 F20:F22 F32:F34 F54:F56 F76:F78 F98:F100 F120:F122 F142:F144 F164:F166 F42:F44 F64:F66 F86:F88 F108:F110 F130:F132 F152:F154 F174:F176 F186:F188 F196:F198 F208:F210 F218:F220 F230:F232 F252:F254 F274:F276 F296:F298 F318:F320 F240:F242 F262:F264 F284:F286 F306:F308 F328:F330</xm:sqref>
        </x14:dataValidation>
        <x14:dataValidation type="list" allowBlank="1" showInputMessage="1" showErrorMessage="1">
          <x14:formula1>
            <xm:f>触らない!$F$4:$F$10</xm:f>
          </x14:formula1>
          <xm:sqref>F13:F15 F23:F25 F35:F37 F57:F59 F79:F81 F101:F103 F123:F125 F145:F147 F167:F169 F45:F47 F67:F69 F89:F91 F111:F113 F133:F135 F155:F157 F177:F179 F189:F191 F199:F201 F211:F213 F221:F223 F233:F235 F255:F257 F277:F279 F299:F301 F321:F323 F243:F245 F265:F267 F287:F289 F309:F311 F331:F333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Normal="100" zoomScaleSheetLayoutView="100" workbookViewId="0">
      <selection activeCell="D8" sqref="D8"/>
    </sheetView>
  </sheetViews>
  <sheetFormatPr defaultRowHeight="15.75" customHeight="1"/>
  <cols>
    <col min="1" max="1" width="12.625" style="48" customWidth="1"/>
    <col min="2" max="2" width="33.25" style="48" customWidth="1"/>
    <col min="3" max="3" width="10" style="48" customWidth="1"/>
    <col min="4" max="4" width="22.375" style="48" customWidth="1"/>
    <col min="5" max="5" width="2" style="48" customWidth="1"/>
    <col min="6" max="6" width="4.375" style="48" customWidth="1"/>
    <col min="7" max="16384" width="9" style="48"/>
  </cols>
  <sheetData>
    <row r="2" spans="1:8" ht="20.25" customHeight="1">
      <c r="A2" s="53" t="s">
        <v>66</v>
      </c>
    </row>
    <row r="3" spans="1:8" ht="57" customHeight="1">
      <c r="A3" s="170" t="s">
        <v>65</v>
      </c>
      <c r="B3" s="170"/>
      <c r="C3" s="170"/>
      <c r="D3" s="170"/>
      <c r="E3" s="73"/>
      <c r="F3" s="73"/>
    </row>
    <row r="4" spans="1:8" ht="15.75" customHeight="1" thickBot="1"/>
    <row r="5" spans="1:8" ht="15.75" customHeight="1" thickBot="1">
      <c r="A5" s="47" t="s">
        <v>61</v>
      </c>
      <c r="C5" s="49" t="s">
        <v>63</v>
      </c>
      <c r="H5" s="48" t="s">
        <v>62</v>
      </c>
    </row>
    <row r="6" spans="1:8" ht="21" customHeight="1">
      <c r="A6" s="176" t="s">
        <v>64</v>
      </c>
      <c r="B6" s="177"/>
      <c r="C6" s="28"/>
      <c r="D6" s="50" t="str">
        <f>IF(C6=0,"偏らないように調整を！"," ")</f>
        <v>偏らないように調整を！</v>
      </c>
    </row>
    <row r="7" spans="1:8" ht="27" customHeight="1">
      <c r="A7" s="182" t="s">
        <v>250</v>
      </c>
      <c r="B7" s="183"/>
      <c r="C7" s="29"/>
      <c r="D7" s="50" t="str">
        <f>IF(C7=0,"取り入れてください！！"," ")</f>
        <v>取り入れてください！！</v>
      </c>
    </row>
    <row r="8" spans="1:8" ht="52.5" customHeight="1">
      <c r="A8" s="178" t="s">
        <v>248</v>
      </c>
      <c r="B8" s="179"/>
      <c r="C8" s="29"/>
      <c r="D8" s="50" t="str">
        <f>IF(C8=0,"取り入れてください！！"," ")</f>
        <v>取り入れてください！！</v>
      </c>
    </row>
    <row r="9" spans="1:8" ht="28.5" customHeight="1">
      <c r="A9" s="182" t="s">
        <v>253</v>
      </c>
      <c r="B9" s="183"/>
      <c r="C9" s="40"/>
      <c r="D9" s="50" t="str">
        <f t="shared" ref="D9:D13" si="0">IF(C9=0,"取り入れてください！！"," ")</f>
        <v>取り入れてください！！</v>
      </c>
    </row>
    <row r="10" spans="1:8" ht="28.5" customHeight="1">
      <c r="A10" s="182" t="s">
        <v>254</v>
      </c>
      <c r="B10" s="183"/>
      <c r="C10" s="40"/>
      <c r="D10" s="50" t="str">
        <f t="shared" si="0"/>
        <v>取り入れてください！！</v>
      </c>
    </row>
    <row r="11" spans="1:8" ht="28.5" customHeight="1">
      <c r="A11" s="178" t="s">
        <v>251</v>
      </c>
      <c r="B11" s="179"/>
      <c r="C11" s="40"/>
      <c r="D11" s="50" t="str">
        <f t="shared" si="0"/>
        <v>取り入れてください！！</v>
      </c>
    </row>
    <row r="12" spans="1:8" ht="28.5" customHeight="1">
      <c r="A12" s="178" t="s">
        <v>252</v>
      </c>
      <c r="B12" s="179"/>
      <c r="C12" s="71"/>
      <c r="D12" s="50" t="str">
        <f t="shared" si="0"/>
        <v>取り入れてください！！</v>
      </c>
    </row>
    <row r="13" spans="1:8" ht="28.5" customHeight="1" thickBot="1">
      <c r="A13" s="180" t="s">
        <v>249</v>
      </c>
      <c r="B13" s="181"/>
      <c r="C13" s="30"/>
      <c r="D13" s="50" t="str">
        <f t="shared" si="0"/>
        <v>取り入れてください！！</v>
      </c>
    </row>
    <row r="14" spans="1:8" ht="15.75" customHeight="1">
      <c r="A14" s="51"/>
      <c r="B14" s="51"/>
      <c r="C14" s="72"/>
      <c r="D14" s="52"/>
    </row>
    <row r="15" spans="1:8" ht="15.75" customHeight="1" thickBot="1"/>
    <row r="16" spans="1:8" ht="15.75" customHeight="1" thickBot="1">
      <c r="A16" s="47" t="s">
        <v>43</v>
      </c>
      <c r="C16" s="49" t="s">
        <v>63</v>
      </c>
    </row>
    <row r="17" spans="1:6" ht="21" customHeight="1" thickBot="1">
      <c r="A17" s="174" t="s">
        <v>276</v>
      </c>
      <c r="B17" s="175"/>
      <c r="C17" s="41"/>
      <c r="D17" s="172" t="str">
        <f>IF(C17=0,"絶対でないけれど入れて！"," ")</f>
        <v>絶対でないけれど入れて！</v>
      </c>
      <c r="E17" s="173"/>
      <c r="F17" s="173"/>
    </row>
  </sheetData>
  <sheetProtection sheet="1" objects="1" scenarios="1"/>
  <mergeCells count="11">
    <mergeCell ref="A3:D3"/>
    <mergeCell ref="D17:F17"/>
    <mergeCell ref="A17:B17"/>
    <mergeCell ref="A6:B6"/>
    <mergeCell ref="A8:B8"/>
    <mergeCell ref="A11:B11"/>
    <mergeCell ref="A13:B13"/>
    <mergeCell ref="A7:B7"/>
    <mergeCell ref="A12:B12"/>
    <mergeCell ref="A9:B9"/>
    <mergeCell ref="A10:B10"/>
  </mergeCells>
  <phoneticPr fontId="2"/>
  <dataValidations count="1">
    <dataValidation type="list" allowBlank="1" showInputMessage="1" showErrorMessage="1" sqref="C17 C6:C13">
      <formula1>$H$5:$H$6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3"/>
  <sheetViews>
    <sheetView view="pageBreakPreview" zoomScaleNormal="100" zoomScaleSheetLayoutView="100" workbookViewId="0">
      <selection activeCell="J4" sqref="J4"/>
    </sheetView>
  </sheetViews>
  <sheetFormatPr defaultRowHeight="12"/>
  <cols>
    <col min="1" max="1" width="2.625" style="16" customWidth="1"/>
    <col min="2" max="2" width="13.625" style="16" customWidth="1"/>
    <col min="3" max="3" width="3.625" style="16" customWidth="1"/>
    <col min="4" max="4" width="8" style="15" customWidth="1"/>
    <col min="5" max="5" width="5" style="27" customWidth="1"/>
    <col min="6" max="6" width="59.75" style="16" customWidth="1"/>
    <col min="7" max="9" width="9" style="16"/>
    <col min="10" max="10" width="21.875" style="16" customWidth="1"/>
    <col min="11" max="16384" width="9" style="16"/>
  </cols>
  <sheetData>
    <row r="1" spans="1:6" ht="21" customHeight="1" thickBot="1">
      <c r="A1" s="13" t="s">
        <v>243</v>
      </c>
      <c r="B1" s="23"/>
      <c r="C1" s="23"/>
    </row>
    <row r="2" spans="1:6" s="27" customFormat="1" ht="15" customHeight="1" thickBot="1">
      <c r="A2" s="24" t="s">
        <v>28</v>
      </c>
      <c r="B2" s="25" t="s">
        <v>72</v>
      </c>
      <c r="C2" s="25" t="s">
        <v>29</v>
      </c>
      <c r="D2" s="25" t="s">
        <v>30</v>
      </c>
      <c r="E2" s="25" t="s">
        <v>246</v>
      </c>
      <c r="F2" s="26" t="s">
        <v>34</v>
      </c>
    </row>
    <row r="3" spans="1:6" ht="26.25" customHeight="1">
      <c r="A3" s="154">
        <v>2</v>
      </c>
      <c r="B3" s="184" t="str">
        <f>IF(入力②!B5=0,"",入力②!B5)</f>
        <v/>
      </c>
      <c r="C3" s="186" t="str">
        <f>IF(入力②!C5=0,"",入力②!C5)</f>
        <v/>
      </c>
      <c r="D3" s="188" t="s">
        <v>256</v>
      </c>
      <c r="E3" s="189"/>
      <c r="F3" s="69" t="str">
        <f>IFERROR(VLOOKUP(入力②!F5,触らない!$Q$4:$R$5,2,FALSE),"")</f>
        <v/>
      </c>
    </row>
    <row r="4" spans="1:6" ht="26.25" customHeight="1">
      <c r="A4" s="155"/>
      <c r="B4" s="185"/>
      <c r="C4" s="187"/>
      <c r="D4" s="190"/>
      <c r="E4" s="191"/>
      <c r="F4" s="70" t="str">
        <f>IFERROR(VLOOKUP(入力②!F6,触らない!$Q$4:$R$5,2,FALSE),"")</f>
        <v/>
      </c>
    </row>
    <row r="5" spans="1:6" ht="23.25" customHeight="1">
      <c r="A5" s="155"/>
      <c r="B5" s="185"/>
      <c r="C5" s="187"/>
      <c r="D5" s="192" t="str">
        <f>IF(入力②!D7=0,"",入力②!D7)</f>
        <v/>
      </c>
      <c r="E5" s="166" t="s">
        <v>257</v>
      </c>
      <c r="F5" s="68" t="str">
        <f>IFERROR(VLOOKUP(入力②!F7,触らない!$I$4:$J$13,2,FALSE),"")</f>
        <v/>
      </c>
    </row>
    <row r="6" spans="1:6" ht="23.25" customHeight="1">
      <c r="A6" s="155"/>
      <c r="B6" s="185"/>
      <c r="C6" s="187"/>
      <c r="D6" s="193"/>
      <c r="E6" s="166"/>
      <c r="F6" s="37" t="str">
        <f>IFERROR(VLOOKUP(入力②!F8,触らない!$I$4:$J$13,2,FALSE),"")</f>
        <v/>
      </c>
    </row>
    <row r="7" spans="1:6" ht="23.25" customHeight="1">
      <c r="A7" s="155"/>
      <c r="B7" s="185"/>
      <c r="C7" s="187"/>
      <c r="D7" s="193"/>
      <c r="E7" s="167"/>
      <c r="F7" s="36" t="str">
        <f>IFERROR(VLOOKUP(入力②!F9,触らない!$I$4:$J$13,2,FALSE),"")</f>
        <v/>
      </c>
    </row>
    <row r="8" spans="1:6" ht="23.25" customHeight="1">
      <c r="A8" s="155"/>
      <c r="B8" s="185"/>
      <c r="C8" s="187"/>
      <c r="D8" s="193"/>
      <c r="E8" s="168" t="s">
        <v>258</v>
      </c>
      <c r="F8" s="38" t="str">
        <f>IFERROR(VLOOKUP(入力②!F10,触らない!$K$4:$L$13,2,FALSE),"")</f>
        <v/>
      </c>
    </row>
    <row r="9" spans="1:6" ht="23.25" customHeight="1">
      <c r="A9" s="155"/>
      <c r="B9" s="185"/>
      <c r="C9" s="187"/>
      <c r="D9" s="193"/>
      <c r="E9" s="166"/>
      <c r="F9" s="38" t="str">
        <f>IFERROR(VLOOKUP(入力②!F11,触らない!$K$4:$L$13,2,FALSE),"")</f>
        <v/>
      </c>
    </row>
    <row r="10" spans="1:6" ht="23.25" customHeight="1">
      <c r="A10" s="155"/>
      <c r="B10" s="185"/>
      <c r="C10" s="187"/>
      <c r="D10" s="193"/>
      <c r="E10" s="167"/>
      <c r="F10" s="36" t="str">
        <f>IFERROR(VLOOKUP(入力②!F12,触らない!$K$4:$L$13,2,FALSE),"")</f>
        <v/>
      </c>
    </row>
    <row r="11" spans="1:6" ht="23.25" customHeight="1">
      <c r="A11" s="155"/>
      <c r="B11" s="185"/>
      <c r="C11" s="187"/>
      <c r="D11" s="193"/>
      <c r="E11" s="168" t="s">
        <v>259</v>
      </c>
      <c r="F11" s="38" t="str">
        <f>IFERROR(VLOOKUP(入力②!F13,触らない!$M$4:$N$9,2,FALSE),"")</f>
        <v/>
      </c>
    </row>
    <row r="12" spans="1:6" ht="23.25" customHeight="1">
      <c r="A12" s="155"/>
      <c r="B12" s="185"/>
      <c r="C12" s="187"/>
      <c r="D12" s="193"/>
      <c r="E12" s="166"/>
      <c r="F12" s="38" t="str">
        <f>IFERROR(VLOOKUP(入力②!F14,触らない!$M$4:$N$9,2,FALSE),"")</f>
        <v/>
      </c>
    </row>
    <row r="13" spans="1:6" ht="23.25" customHeight="1">
      <c r="A13" s="155"/>
      <c r="B13" s="185"/>
      <c r="C13" s="187"/>
      <c r="D13" s="193"/>
      <c r="E13" s="167"/>
      <c r="F13" s="36" t="str">
        <f>IFERROR(VLOOKUP(入力②!F15,触らない!$M$4:$N$9,2,FALSE),"")</f>
        <v/>
      </c>
    </row>
    <row r="14" spans="1:6" ht="23.25" customHeight="1">
      <c r="A14" s="155"/>
      <c r="B14" s="185"/>
      <c r="C14" s="187"/>
      <c r="D14" s="192" t="str">
        <f>IF(入力②!D17=0,"",入力②!D17)</f>
        <v/>
      </c>
      <c r="E14" s="166" t="s">
        <v>257</v>
      </c>
      <c r="F14" s="68" t="str">
        <f>IFERROR(VLOOKUP(入力②!F17,触らない!$I$4:$J$13,2,FALSE),"")</f>
        <v/>
      </c>
    </row>
    <row r="15" spans="1:6" ht="23.25" customHeight="1">
      <c r="A15" s="155"/>
      <c r="B15" s="185"/>
      <c r="C15" s="187"/>
      <c r="D15" s="193"/>
      <c r="E15" s="166"/>
      <c r="F15" s="37" t="str">
        <f>IFERROR(VLOOKUP(入力②!F18,触らない!$I$4:$J$13,2,FALSE),"")</f>
        <v/>
      </c>
    </row>
    <row r="16" spans="1:6" ht="23.25" customHeight="1">
      <c r="A16" s="155"/>
      <c r="B16" s="185"/>
      <c r="C16" s="187"/>
      <c r="D16" s="193"/>
      <c r="E16" s="167"/>
      <c r="F16" s="36" t="str">
        <f>IFERROR(VLOOKUP(入力②!F19,触らない!$I$4:$J$13,2,FALSE),"")</f>
        <v/>
      </c>
    </row>
    <row r="17" spans="1:6" ht="23.25" customHeight="1">
      <c r="A17" s="155"/>
      <c r="B17" s="185"/>
      <c r="C17" s="187"/>
      <c r="D17" s="193"/>
      <c r="E17" s="168" t="s">
        <v>258</v>
      </c>
      <c r="F17" s="38" t="str">
        <f>IFERROR(VLOOKUP(入力②!F20,触らない!$K$4:$L$13,2,FALSE),"")</f>
        <v/>
      </c>
    </row>
    <row r="18" spans="1:6" ht="23.25" customHeight="1">
      <c r="A18" s="155"/>
      <c r="B18" s="185"/>
      <c r="C18" s="187"/>
      <c r="D18" s="193"/>
      <c r="E18" s="166"/>
      <c r="F18" s="38" t="str">
        <f>IFERROR(VLOOKUP(入力②!F21,触らない!$K$4:$L$13,2,FALSE),"")</f>
        <v/>
      </c>
    </row>
    <row r="19" spans="1:6" ht="23.25" customHeight="1">
      <c r="A19" s="155"/>
      <c r="B19" s="185"/>
      <c r="C19" s="187"/>
      <c r="D19" s="193"/>
      <c r="E19" s="167"/>
      <c r="F19" s="36" t="str">
        <f>IFERROR(VLOOKUP(入力②!F22,触らない!$K$4:$L$13,2,FALSE),"")</f>
        <v/>
      </c>
    </row>
    <row r="20" spans="1:6" ht="23.25" customHeight="1">
      <c r="A20" s="155"/>
      <c r="B20" s="185"/>
      <c r="C20" s="187"/>
      <c r="D20" s="193"/>
      <c r="E20" s="168" t="s">
        <v>259</v>
      </c>
      <c r="F20" s="38" t="str">
        <f>IFERROR(VLOOKUP(入力②!F23,触らない!$M$4:$N$9,2,FALSE),"")</f>
        <v/>
      </c>
    </row>
    <row r="21" spans="1:6" ht="23.25" customHeight="1">
      <c r="A21" s="155"/>
      <c r="B21" s="185"/>
      <c r="C21" s="187"/>
      <c r="D21" s="193"/>
      <c r="E21" s="166"/>
      <c r="F21" s="38" t="str">
        <f>IFERROR(VLOOKUP(入力②!F24,触らない!$M$4:$N$9,2,FALSE),"")</f>
        <v/>
      </c>
    </row>
    <row r="22" spans="1:6" ht="23.25" customHeight="1" thickBot="1">
      <c r="A22" s="155"/>
      <c r="B22" s="185"/>
      <c r="C22" s="187"/>
      <c r="D22" s="193"/>
      <c r="E22" s="167"/>
      <c r="F22" s="36" t="str">
        <f>IFERROR(VLOOKUP(入力②!F25,触らない!$M$4:$N$9,2,FALSE),"")</f>
        <v/>
      </c>
    </row>
    <row r="23" spans="1:6" ht="26.25" customHeight="1">
      <c r="A23" s="154">
        <v>2</v>
      </c>
      <c r="B23" s="184" t="str">
        <f>IF(入力②!B27=0,"",入力②!B27)</f>
        <v/>
      </c>
      <c r="C23" s="186" t="str">
        <f>IF(入力②!C27=0,"",入力②!C27)</f>
        <v/>
      </c>
      <c r="D23" s="188" t="s">
        <v>47</v>
      </c>
      <c r="E23" s="189"/>
      <c r="F23" s="69" t="str">
        <f>IFERROR(VLOOKUP(入力②!F27,触らない!$Q$4:$R$5,2,FALSE),"")</f>
        <v/>
      </c>
    </row>
    <row r="24" spans="1:6" ht="26.25" customHeight="1">
      <c r="A24" s="155"/>
      <c r="B24" s="185"/>
      <c r="C24" s="187"/>
      <c r="D24" s="190"/>
      <c r="E24" s="191"/>
      <c r="F24" s="70" t="str">
        <f>IFERROR(VLOOKUP(入力②!F28,触らない!$Q$4:$R$5,2,FALSE),"")</f>
        <v/>
      </c>
    </row>
    <row r="25" spans="1:6" ht="23.25" customHeight="1">
      <c r="A25" s="155"/>
      <c r="B25" s="185"/>
      <c r="C25" s="187"/>
      <c r="D25" s="192" t="str">
        <f>IF(入力②!D29=0,"",入力②!D29)</f>
        <v/>
      </c>
      <c r="E25" s="166" t="s">
        <v>1</v>
      </c>
      <c r="F25" s="68" t="str">
        <f>IFERROR(VLOOKUP(入力②!F29,触らない!$I$4:$J$13,2,FALSE),"")</f>
        <v/>
      </c>
    </row>
    <row r="26" spans="1:6" ht="23.25" customHeight="1">
      <c r="A26" s="155"/>
      <c r="B26" s="185"/>
      <c r="C26" s="187"/>
      <c r="D26" s="193"/>
      <c r="E26" s="166"/>
      <c r="F26" s="37" t="str">
        <f>IFERROR(VLOOKUP(入力②!F30,触らない!$I$4:$J$13,2,FALSE),"")</f>
        <v/>
      </c>
    </row>
    <row r="27" spans="1:6" ht="23.25" customHeight="1">
      <c r="A27" s="155"/>
      <c r="B27" s="185"/>
      <c r="C27" s="187"/>
      <c r="D27" s="193"/>
      <c r="E27" s="167"/>
      <c r="F27" s="36" t="str">
        <f>IFERROR(VLOOKUP(入力②!F31,触らない!$I$4:$J$13,2,FALSE),"")</f>
        <v/>
      </c>
    </row>
    <row r="28" spans="1:6" ht="23.25" customHeight="1">
      <c r="A28" s="155"/>
      <c r="B28" s="185"/>
      <c r="C28" s="187"/>
      <c r="D28" s="193"/>
      <c r="E28" s="168" t="s">
        <v>2</v>
      </c>
      <c r="F28" s="38" t="str">
        <f>IFERROR(VLOOKUP(入力②!F32,触らない!$K$4:$L$13,2,FALSE),"")</f>
        <v/>
      </c>
    </row>
    <row r="29" spans="1:6" ht="23.25" customHeight="1">
      <c r="A29" s="155"/>
      <c r="B29" s="185"/>
      <c r="C29" s="187"/>
      <c r="D29" s="193"/>
      <c r="E29" s="166"/>
      <c r="F29" s="38" t="str">
        <f>IFERROR(VLOOKUP(入力②!F33,触らない!$K$4:$L$13,2,FALSE),"")</f>
        <v/>
      </c>
    </row>
    <row r="30" spans="1:6" ht="23.25" customHeight="1">
      <c r="A30" s="155"/>
      <c r="B30" s="185"/>
      <c r="C30" s="187"/>
      <c r="D30" s="193"/>
      <c r="E30" s="167"/>
      <c r="F30" s="36" t="str">
        <f>IFERROR(VLOOKUP(入力②!F34,触らない!$K$4:$L$13,2,FALSE),"")</f>
        <v/>
      </c>
    </row>
    <row r="31" spans="1:6" ht="23.25" customHeight="1">
      <c r="A31" s="155"/>
      <c r="B31" s="185"/>
      <c r="C31" s="187"/>
      <c r="D31" s="193"/>
      <c r="E31" s="168" t="s">
        <v>32</v>
      </c>
      <c r="F31" s="38" t="str">
        <f>IFERROR(VLOOKUP(入力②!F35,触らない!$M$4:$N$9,2,FALSE),"")</f>
        <v/>
      </c>
    </row>
    <row r="32" spans="1:6" ht="23.25" customHeight="1">
      <c r="A32" s="155"/>
      <c r="B32" s="185"/>
      <c r="C32" s="187"/>
      <c r="D32" s="193"/>
      <c r="E32" s="166"/>
      <c r="F32" s="38" t="str">
        <f>IFERROR(VLOOKUP(入力②!F36,触らない!$M$4:$N$9,2,FALSE),"")</f>
        <v/>
      </c>
    </row>
    <row r="33" spans="1:6" ht="23.25" customHeight="1">
      <c r="A33" s="155"/>
      <c r="B33" s="185"/>
      <c r="C33" s="187"/>
      <c r="D33" s="193"/>
      <c r="E33" s="167"/>
      <c r="F33" s="36" t="str">
        <f>IFERROR(VLOOKUP(入力②!F37,触らない!$M$4:$N$9,2,FALSE),"")</f>
        <v/>
      </c>
    </row>
    <row r="34" spans="1:6" ht="33.75" customHeight="1">
      <c r="A34" s="155"/>
      <c r="B34" s="185"/>
      <c r="C34" s="187"/>
      <c r="D34" s="193"/>
      <c r="E34" s="43" t="s">
        <v>4</v>
      </c>
      <c r="F34" s="39" t="str">
        <f>IFERROR(VLOOKUP(入力②!F38,触らない!$O$4:$P$7,2,FALSE),"")</f>
        <v/>
      </c>
    </row>
    <row r="35" spans="1:6" ht="23.25" customHeight="1">
      <c r="A35" s="155"/>
      <c r="B35" s="185"/>
      <c r="C35" s="187"/>
      <c r="D35" s="192" t="str">
        <f>IF(入力②!D39=0,"",入力②!D39)</f>
        <v/>
      </c>
      <c r="E35" s="166" t="s">
        <v>1</v>
      </c>
      <c r="F35" s="68" t="str">
        <f>IFERROR(VLOOKUP(入力②!F39,触らない!$I$4:$J$13,2,FALSE),"")</f>
        <v/>
      </c>
    </row>
    <row r="36" spans="1:6" ht="23.25" customHeight="1">
      <c r="A36" s="155"/>
      <c r="B36" s="185"/>
      <c r="C36" s="187"/>
      <c r="D36" s="193"/>
      <c r="E36" s="166"/>
      <c r="F36" s="37" t="str">
        <f>IFERROR(VLOOKUP(入力②!F40,触らない!$I$4:$J$13,2,FALSE),"")</f>
        <v/>
      </c>
    </row>
    <row r="37" spans="1:6" ht="23.25" customHeight="1">
      <c r="A37" s="155"/>
      <c r="B37" s="185"/>
      <c r="C37" s="187"/>
      <c r="D37" s="193"/>
      <c r="E37" s="167"/>
      <c r="F37" s="36" t="str">
        <f>IFERROR(VLOOKUP(入力②!F41,触らない!$I$4:$J$13,2,FALSE),"")</f>
        <v/>
      </c>
    </row>
    <row r="38" spans="1:6" ht="23.25" customHeight="1">
      <c r="A38" s="155"/>
      <c r="B38" s="185"/>
      <c r="C38" s="187"/>
      <c r="D38" s="193"/>
      <c r="E38" s="168" t="s">
        <v>2</v>
      </c>
      <c r="F38" s="38" t="str">
        <f>IFERROR(VLOOKUP(入力②!F42,触らない!$K$4:$L$13,2,FALSE),"")</f>
        <v/>
      </c>
    </row>
    <row r="39" spans="1:6" ht="23.25" customHeight="1">
      <c r="A39" s="155"/>
      <c r="B39" s="185"/>
      <c r="C39" s="187"/>
      <c r="D39" s="193"/>
      <c r="E39" s="166"/>
      <c r="F39" s="38" t="str">
        <f>IFERROR(VLOOKUP(入力②!F43,触らない!$K$4:$L$13,2,FALSE),"")</f>
        <v/>
      </c>
    </row>
    <row r="40" spans="1:6" ht="23.25" customHeight="1">
      <c r="A40" s="155"/>
      <c r="B40" s="185"/>
      <c r="C40" s="187"/>
      <c r="D40" s="193"/>
      <c r="E40" s="167"/>
      <c r="F40" s="36" t="str">
        <f>IFERROR(VLOOKUP(入力②!F44,触らない!$K$4:$L$13,2,FALSE),"")</f>
        <v/>
      </c>
    </row>
    <row r="41" spans="1:6" ht="23.25" customHeight="1">
      <c r="A41" s="155"/>
      <c r="B41" s="185"/>
      <c r="C41" s="187"/>
      <c r="D41" s="193"/>
      <c r="E41" s="168" t="s">
        <v>32</v>
      </c>
      <c r="F41" s="38" t="str">
        <f>IFERROR(VLOOKUP(入力②!F45,触らない!$M$4:$N$9,2,FALSE),"")</f>
        <v/>
      </c>
    </row>
    <row r="42" spans="1:6" ht="23.25" customHeight="1">
      <c r="A42" s="155"/>
      <c r="B42" s="185"/>
      <c r="C42" s="187"/>
      <c r="D42" s="193"/>
      <c r="E42" s="166"/>
      <c r="F42" s="38" t="str">
        <f>IFERROR(VLOOKUP(入力②!F46,触らない!$M$4:$N$9,2,FALSE),"")</f>
        <v/>
      </c>
    </row>
    <row r="43" spans="1:6" ht="23.25" customHeight="1" thickBot="1">
      <c r="A43" s="155"/>
      <c r="B43" s="185"/>
      <c r="C43" s="187"/>
      <c r="D43" s="193"/>
      <c r="E43" s="167"/>
      <c r="F43" s="36" t="str">
        <f>IFERROR(VLOOKUP(入力②!F47,触らない!$M$4:$N$9,2,FALSE),"")</f>
        <v/>
      </c>
    </row>
    <row r="44" spans="1:6" ht="26.25" customHeight="1">
      <c r="A44" s="154">
        <v>3</v>
      </c>
      <c r="B44" s="184" t="str">
        <f>IF(入力②!B49=0,"",入力②!B49)</f>
        <v/>
      </c>
      <c r="C44" s="186" t="str">
        <f>IF(入力②!C49=0,"",入力②!C49)</f>
        <v/>
      </c>
      <c r="D44" s="188" t="s">
        <v>47</v>
      </c>
      <c r="E44" s="189"/>
      <c r="F44" s="69" t="str">
        <f>IFERROR(VLOOKUP(入力②!F49,触らない!$Q$4:$R$5,2,FALSE),"")</f>
        <v/>
      </c>
    </row>
    <row r="45" spans="1:6" ht="26.25" customHeight="1">
      <c r="A45" s="155"/>
      <c r="B45" s="185"/>
      <c r="C45" s="187"/>
      <c r="D45" s="190"/>
      <c r="E45" s="191"/>
      <c r="F45" s="70" t="str">
        <f>IFERROR(VLOOKUP(入力②!F50,触らない!$Q$4:$R$5,2,FALSE),"")</f>
        <v/>
      </c>
    </row>
    <row r="46" spans="1:6" ht="23.25" customHeight="1">
      <c r="A46" s="155"/>
      <c r="B46" s="185"/>
      <c r="C46" s="187"/>
      <c r="D46" s="192" t="str">
        <f>IF(入力②!D51=0,"",入力②!D51)</f>
        <v/>
      </c>
      <c r="E46" s="166" t="s">
        <v>1</v>
      </c>
      <c r="F46" s="68" t="str">
        <f>IFERROR(VLOOKUP(入力②!F51,触らない!$I$4:$J$13,2,FALSE),"")</f>
        <v/>
      </c>
    </row>
    <row r="47" spans="1:6" ht="23.25" customHeight="1">
      <c r="A47" s="155"/>
      <c r="B47" s="185"/>
      <c r="C47" s="187"/>
      <c r="D47" s="193"/>
      <c r="E47" s="166"/>
      <c r="F47" s="37" t="str">
        <f>IFERROR(VLOOKUP(入力②!F52,触らない!$I$4:$J$13,2,FALSE),"")</f>
        <v/>
      </c>
    </row>
    <row r="48" spans="1:6" ht="23.25" customHeight="1">
      <c r="A48" s="155"/>
      <c r="B48" s="185"/>
      <c r="C48" s="187"/>
      <c r="D48" s="193"/>
      <c r="E48" s="167"/>
      <c r="F48" s="36" t="str">
        <f>IFERROR(VLOOKUP(入力②!F53,触らない!$I$4:$J$13,2,FALSE),"")</f>
        <v/>
      </c>
    </row>
    <row r="49" spans="1:6" ht="23.25" customHeight="1">
      <c r="A49" s="155"/>
      <c r="B49" s="185"/>
      <c r="C49" s="187"/>
      <c r="D49" s="193"/>
      <c r="E49" s="168" t="s">
        <v>2</v>
      </c>
      <c r="F49" s="38" t="str">
        <f>IFERROR(VLOOKUP(入力②!F54,触らない!$K$4:$L$13,2,FALSE),"")</f>
        <v/>
      </c>
    </row>
    <row r="50" spans="1:6" ht="23.25" customHeight="1">
      <c r="A50" s="155"/>
      <c r="B50" s="185"/>
      <c r="C50" s="187"/>
      <c r="D50" s="193"/>
      <c r="E50" s="166"/>
      <c r="F50" s="38" t="str">
        <f>IFERROR(VLOOKUP(入力②!F55,触らない!$K$4:$L$13,2,FALSE),"")</f>
        <v/>
      </c>
    </row>
    <row r="51" spans="1:6" ht="23.25" customHeight="1">
      <c r="A51" s="155"/>
      <c r="B51" s="185"/>
      <c r="C51" s="187"/>
      <c r="D51" s="193"/>
      <c r="E51" s="167"/>
      <c r="F51" s="36" t="str">
        <f>IFERROR(VLOOKUP(入力②!F56,触らない!$K$4:$L$13,2,FALSE),"")</f>
        <v/>
      </c>
    </row>
    <row r="52" spans="1:6" ht="23.25" customHeight="1">
      <c r="A52" s="155"/>
      <c r="B52" s="185"/>
      <c r="C52" s="187"/>
      <c r="D52" s="193"/>
      <c r="E52" s="168" t="s">
        <v>32</v>
      </c>
      <c r="F52" s="38" t="str">
        <f>IFERROR(VLOOKUP(入力②!F57,触らない!$M$4:$N$9,2,FALSE),"")</f>
        <v/>
      </c>
    </row>
    <row r="53" spans="1:6" ht="23.25" customHeight="1">
      <c r="A53" s="155"/>
      <c r="B53" s="185"/>
      <c r="C53" s="187"/>
      <c r="D53" s="193"/>
      <c r="E53" s="166"/>
      <c r="F53" s="38" t="str">
        <f>IFERROR(VLOOKUP(入力②!F58,触らない!$M$4:$N$9,2,FALSE),"")</f>
        <v/>
      </c>
    </row>
    <row r="54" spans="1:6" ht="23.25" customHeight="1">
      <c r="A54" s="155"/>
      <c r="B54" s="185"/>
      <c r="C54" s="187"/>
      <c r="D54" s="193"/>
      <c r="E54" s="167"/>
      <c r="F54" s="36" t="str">
        <f>IFERROR(VLOOKUP(入力②!F59,触らない!$M$4:$N$9,2,FALSE),"")</f>
        <v/>
      </c>
    </row>
    <row r="55" spans="1:6" ht="23.25" customHeight="1">
      <c r="A55" s="155"/>
      <c r="B55" s="185"/>
      <c r="C55" s="187"/>
      <c r="D55" s="192" t="str">
        <f>IF(入力②!D61=0,"",入力②!D61)</f>
        <v/>
      </c>
      <c r="E55" s="166" t="s">
        <v>1</v>
      </c>
      <c r="F55" s="68" t="str">
        <f>IFERROR(VLOOKUP(入力②!F61,触らない!$I$4:$J$13,2,FALSE),"")</f>
        <v/>
      </c>
    </row>
    <row r="56" spans="1:6" ht="23.25" customHeight="1">
      <c r="A56" s="155"/>
      <c r="B56" s="185"/>
      <c r="C56" s="187"/>
      <c r="D56" s="193"/>
      <c r="E56" s="166"/>
      <c r="F56" s="37" t="str">
        <f>IFERROR(VLOOKUP(入力②!F62,触らない!$I$4:$J$13,2,FALSE),"")</f>
        <v/>
      </c>
    </row>
    <row r="57" spans="1:6" ht="23.25" customHeight="1">
      <c r="A57" s="155"/>
      <c r="B57" s="185"/>
      <c r="C57" s="187"/>
      <c r="D57" s="193"/>
      <c r="E57" s="167"/>
      <c r="F57" s="36" t="str">
        <f>IFERROR(VLOOKUP(入力②!F63,触らない!$I$4:$J$13,2,FALSE),"")</f>
        <v/>
      </c>
    </row>
    <row r="58" spans="1:6" ht="23.25" customHeight="1">
      <c r="A58" s="155"/>
      <c r="B58" s="185"/>
      <c r="C58" s="187"/>
      <c r="D58" s="193"/>
      <c r="E58" s="168" t="s">
        <v>2</v>
      </c>
      <c r="F58" s="38" t="str">
        <f>IFERROR(VLOOKUP(入力②!F64,触らない!$K$4:$L$13,2,FALSE),"")</f>
        <v/>
      </c>
    </row>
    <row r="59" spans="1:6" ht="23.25" customHeight="1">
      <c r="A59" s="155"/>
      <c r="B59" s="185"/>
      <c r="C59" s="187"/>
      <c r="D59" s="193"/>
      <c r="E59" s="166"/>
      <c r="F59" s="38" t="str">
        <f>IFERROR(VLOOKUP(入力②!F65,触らない!$K$4:$L$13,2,FALSE),"")</f>
        <v/>
      </c>
    </row>
    <row r="60" spans="1:6" ht="23.25" customHeight="1">
      <c r="A60" s="155"/>
      <c r="B60" s="185"/>
      <c r="C60" s="187"/>
      <c r="D60" s="193"/>
      <c r="E60" s="167"/>
      <c r="F60" s="36" t="str">
        <f>IFERROR(VLOOKUP(入力②!F66,触らない!$K$4:$L$13,2,FALSE),"")</f>
        <v/>
      </c>
    </row>
    <row r="61" spans="1:6" ht="23.25" customHeight="1">
      <c r="A61" s="155"/>
      <c r="B61" s="185"/>
      <c r="C61" s="187"/>
      <c r="D61" s="193"/>
      <c r="E61" s="168" t="s">
        <v>32</v>
      </c>
      <c r="F61" s="38" t="str">
        <f>IFERROR(VLOOKUP(入力②!F67,触らない!$M$4:$N$9,2,FALSE),"")</f>
        <v/>
      </c>
    </row>
    <row r="62" spans="1:6" ht="23.25" customHeight="1">
      <c r="A62" s="155"/>
      <c r="B62" s="185"/>
      <c r="C62" s="187"/>
      <c r="D62" s="193"/>
      <c r="E62" s="166"/>
      <c r="F62" s="38" t="str">
        <f>IFERROR(VLOOKUP(入力②!F68,触らない!$M$4:$N$9,2,FALSE),"")</f>
        <v/>
      </c>
    </row>
    <row r="63" spans="1:6" ht="23.25" customHeight="1" thickBot="1">
      <c r="A63" s="155"/>
      <c r="B63" s="185"/>
      <c r="C63" s="187"/>
      <c r="D63" s="193"/>
      <c r="E63" s="167"/>
      <c r="F63" s="36" t="str">
        <f>IFERROR(VLOOKUP(入力②!F69,触らない!$M$4:$N$9,2,FALSE),"")</f>
        <v/>
      </c>
    </row>
    <row r="64" spans="1:6" ht="26.25" customHeight="1">
      <c r="A64" s="154">
        <v>4</v>
      </c>
      <c r="B64" s="184" t="str">
        <f>IF(入力②!B71=0,"",入力②!B71)</f>
        <v/>
      </c>
      <c r="C64" s="186" t="str">
        <f>IF(入力②!C71=0,"",入力②!C71)</f>
        <v/>
      </c>
      <c r="D64" s="188" t="s">
        <v>47</v>
      </c>
      <c r="E64" s="189"/>
      <c r="F64" s="69" t="str">
        <f>IFERROR(VLOOKUP(入力②!F71,触らない!$Q$4:$R$5,2,FALSE),"")</f>
        <v/>
      </c>
    </row>
    <row r="65" spans="1:6" ht="26.25" customHeight="1">
      <c r="A65" s="155"/>
      <c r="B65" s="185"/>
      <c r="C65" s="187"/>
      <c r="D65" s="190"/>
      <c r="E65" s="191"/>
      <c r="F65" s="70" t="str">
        <f>IFERROR(VLOOKUP(入力②!F72,触らない!$Q$4:$R$5,2,FALSE),"")</f>
        <v/>
      </c>
    </row>
    <row r="66" spans="1:6" ht="23.25" customHeight="1">
      <c r="A66" s="155"/>
      <c r="B66" s="185"/>
      <c r="C66" s="187"/>
      <c r="D66" s="192" t="str">
        <f>IF(入力②!D73=0,"",入力②!D73)</f>
        <v/>
      </c>
      <c r="E66" s="166" t="s">
        <v>1</v>
      </c>
      <c r="F66" s="68" t="str">
        <f>IFERROR(VLOOKUP(入力②!F73,触らない!$I$4:$J$13,2,FALSE),"")</f>
        <v/>
      </c>
    </row>
    <row r="67" spans="1:6" ht="23.25" customHeight="1">
      <c r="A67" s="155"/>
      <c r="B67" s="185"/>
      <c r="C67" s="187"/>
      <c r="D67" s="193"/>
      <c r="E67" s="166"/>
      <c r="F67" s="37" t="str">
        <f>IFERROR(VLOOKUP(入力②!F74,触らない!$I$4:$J$13,2,FALSE),"")</f>
        <v/>
      </c>
    </row>
    <row r="68" spans="1:6" ht="23.25" customHeight="1">
      <c r="A68" s="155"/>
      <c r="B68" s="185"/>
      <c r="C68" s="187"/>
      <c r="D68" s="193"/>
      <c r="E68" s="167"/>
      <c r="F68" s="36" t="str">
        <f>IFERROR(VLOOKUP(入力②!F75,触らない!$I$4:$J$13,2,FALSE),"")</f>
        <v/>
      </c>
    </row>
    <row r="69" spans="1:6" ht="23.25" customHeight="1">
      <c r="A69" s="155"/>
      <c r="B69" s="185"/>
      <c r="C69" s="187"/>
      <c r="D69" s="193"/>
      <c r="E69" s="168" t="s">
        <v>2</v>
      </c>
      <c r="F69" s="38" t="str">
        <f>IFERROR(VLOOKUP(入力②!F76,触らない!$K$4:$L$13,2,FALSE),"")</f>
        <v/>
      </c>
    </row>
    <row r="70" spans="1:6" ht="23.25" customHeight="1">
      <c r="A70" s="155"/>
      <c r="B70" s="185"/>
      <c r="C70" s="187"/>
      <c r="D70" s="193"/>
      <c r="E70" s="166"/>
      <c r="F70" s="38" t="str">
        <f>IFERROR(VLOOKUP(入力②!F77,触らない!$K$4:$L$13,2,FALSE),"")</f>
        <v/>
      </c>
    </row>
    <row r="71" spans="1:6" ht="23.25" customHeight="1">
      <c r="A71" s="155"/>
      <c r="B71" s="185"/>
      <c r="C71" s="187"/>
      <c r="D71" s="193"/>
      <c r="E71" s="167"/>
      <c r="F71" s="36" t="str">
        <f>IFERROR(VLOOKUP(入力②!F78,触らない!$K$4:$L$13,2,FALSE),"")</f>
        <v/>
      </c>
    </row>
    <row r="72" spans="1:6" ht="23.25" customHeight="1">
      <c r="A72" s="155"/>
      <c r="B72" s="185"/>
      <c r="C72" s="187"/>
      <c r="D72" s="193"/>
      <c r="E72" s="168" t="s">
        <v>32</v>
      </c>
      <c r="F72" s="38" t="str">
        <f>IFERROR(VLOOKUP(入力②!F79,触らない!$M$4:$N$9,2,FALSE),"")</f>
        <v/>
      </c>
    </row>
    <row r="73" spans="1:6" ht="23.25" customHeight="1">
      <c r="A73" s="155"/>
      <c r="B73" s="185"/>
      <c r="C73" s="187"/>
      <c r="D73" s="193"/>
      <c r="E73" s="166"/>
      <c r="F73" s="38" t="str">
        <f>IFERROR(VLOOKUP(入力②!F80,触らない!$M$4:$N$9,2,FALSE),"")</f>
        <v/>
      </c>
    </row>
    <row r="74" spans="1:6" ht="23.25" customHeight="1">
      <c r="A74" s="155"/>
      <c r="B74" s="185"/>
      <c r="C74" s="187"/>
      <c r="D74" s="193"/>
      <c r="E74" s="167"/>
      <c r="F74" s="36" t="str">
        <f>IFERROR(VLOOKUP(入力②!F81,触らない!$M$4:$N$9,2,FALSE),"")</f>
        <v/>
      </c>
    </row>
    <row r="75" spans="1:6" ht="23.25" customHeight="1">
      <c r="A75" s="155"/>
      <c r="B75" s="185"/>
      <c r="C75" s="187"/>
      <c r="D75" s="192" t="str">
        <f>IF(入力②!D83=0,"",入力②!D83)</f>
        <v/>
      </c>
      <c r="E75" s="166" t="s">
        <v>1</v>
      </c>
      <c r="F75" s="68" t="str">
        <f>IFERROR(VLOOKUP(入力②!F83,触らない!$I$4:$J$13,2,FALSE),"")</f>
        <v/>
      </c>
    </row>
    <row r="76" spans="1:6" ht="23.25" customHeight="1">
      <c r="A76" s="155"/>
      <c r="B76" s="185"/>
      <c r="C76" s="187"/>
      <c r="D76" s="193"/>
      <c r="E76" s="166"/>
      <c r="F76" s="37" t="str">
        <f>IFERROR(VLOOKUP(入力②!F84,触らない!$I$4:$J$13,2,FALSE),"")</f>
        <v/>
      </c>
    </row>
    <row r="77" spans="1:6" ht="23.25" customHeight="1">
      <c r="A77" s="155"/>
      <c r="B77" s="185"/>
      <c r="C77" s="187"/>
      <c r="D77" s="193"/>
      <c r="E77" s="167"/>
      <c r="F77" s="36" t="str">
        <f>IFERROR(VLOOKUP(入力②!F85,触らない!$I$4:$J$13,2,FALSE),"")</f>
        <v/>
      </c>
    </row>
    <row r="78" spans="1:6" ht="23.25" customHeight="1">
      <c r="A78" s="155"/>
      <c r="B78" s="185"/>
      <c r="C78" s="187"/>
      <c r="D78" s="193"/>
      <c r="E78" s="168" t="s">
        <v>2</v>
      </c>
      <c r="F78" s="38" t="str">
        <f>IFERROR(VLOOKUP(入力②!F86,触らない!$K$4:$L$13,2,FALSE),"")</f>
        <v/>
      </c>
    </row>
    <row r="79" spans="1:6" ht="23.25" customHeight="1">
      <c r="A79" s="155"/>
      <c r="B79" s="185"/>
      <c r="C79" s="187"/>
      <c r="D79" s="193"/>
      <c r="E79" s="166"/>
      <c r="F79" s="38" t="str">
        <f>IFERROR(VLOOKUP(入力②!F87,触らない!$K$4:$L$13,2,FALSE),"")</f>
        <v/>
      </c>
    </row>
    <row r="80" spans="1:6" ht="23.25" customHeight="1">
      <c r="A80" s="155"/>
      <c r="B80" s="185"/>
      <c r="C80" s="187"/>
      <c r="D80" s="193"/>
      <c r="E80" s="167"/>
      <c r="F80" s="36" t="str">
        <f>IFERROR(VLOOKUP(入力②!F88,触らない!$K$4:$L$13,2,FALSE),"")</f>
        <v/>
      </c>
    </row>
    <row r="81" spans="1:6" ht="23.25" customHeight="1">
      <c r="A81" s="155"/>
      <c r="B81" s="185"/>
      <c r="C81" s="187"/>
      <c r="D81" s="193"/>
      <c r="E81" s="168" t="s">
        <v>32</v>
      </c>
      <c r="F81" s="38" t="str">
        <f>IFERROR(VLOOKUP(入力②!F89,触らない!$M$4:$N$9,2,FALSE),"")</f>
        <v/>
      </c>
    </row>
    <row r="82" spans="1:6" ht="23.25" customHeight="1">
      <c r="A82" s="155"/>
      <c r="B82" s="185"/>
      <c r="C82" s="187"/>
      <c r="D82" s="193"/>
      <c r="E82" s="166"/>
      <c r="F82" s="38" t="str">
        <f>IFERROR(VLOOKUP(入力②!F90,触らない!$M$4:$N$9,2,FALSE),"")</f>
        <v/>
      </c>
    </row>
    <row r="83" spans="1:6" ht="23.25" customHeight="1" thickBot="1">
      <c r="A83" s="155"/>
      <c r="B83" s="185"/>
      <c r="C83" s="187"/>
      <c r="D83" s="193"/>
      <c r="E83" s="167"/>
      <c r="F83" s="36" t="str">
        <f>IFERROR(VLOOKUP(入力②!F91,触らない!$M$4:$N$9,2,FALSE),"")</f>
        <v/>
      </c>
    </row>
    <row r="84" spans="1:6" ht="26.25" customHeight="1">
      <c r="A84" s="154">
        <v>5</v>
      </c>
      <c r="B84" s="184" t="str">
        <f>IF(入力②!B93=0,"",入力②!B93)</f>
        <v/>
      </c>
      <c r="C84" s="186" t="str">
        <f>IF(入力②!C93=0,"",入力②!C93)</f>
        <v/>
      </c>
      <c r="D84" s="188" t="s">
        <v>47</v>
      </c>
      <c r="E84" s="189"/>
      <c r="F84" s="69" t="str">
        <f>IFERROR(VLOOKUP(入力②!F93,触らない!$Q$4:$R$5,2,FALSE),"")</f>
        <v/>
      </c>
    </row>
    <row r="85" spans="1:6" ht="26.25" customHeight="1">
      <c r="A85" s="155"/>
      <c r="B85" s="185"/>
      <c r="C85" s="187"/>
      <c r="D85" s="190"/>
      <c r="E85" s="191"/>
      <c r="F85" s="70" t="str">
        <f>IFERROR(VLOOKUP(入力②!F94,触らない!$Q$4:$R$5,2,FALSE),"")</f>
        <v/>
      </c>
    </row>
    <row r="86" spans="1:6" ht="23.25" customHeight="1">
      <c r="A86" s="155"/>
      <c r="B86" s="185"/>
      <c r="C86" s="187"/>
      <c r="D86" s="192" t="str">
        <f>IF(入力②!D95=0,"",入力②!D95)</f>
        <v/>
      </c>
      <c r="E86" s="166" t="s">
        <v>1</v>
      </c>
      <c r="F86" s="68" t="str">
        <f>IFERROR(VLOOKUP(入力②!F95,触らない!$I$4:$J$13,2,FALSE),"")</f>
        <v/>
      </c>
    </row>
    <row r="87" spans="1:6" ht="23.25" customHeight="1">
      <c r="A87" s="155"/>
      <c r="B87" s="185"/>
      <c r="C87" s="187"/>
      <c r="D87" s="193"/>
      <c r="E87" s="166"/>
      <c r="F87" s="37" t="str">
        <f>IFERROR(VLOOKUP(入力②!F96,触らない!$I$4:$J$13,2,FALSE),"")</f>
        <v/>
      </c>
    </row>
    <row r="88" spans="1:6" ht="23.25" customHeight="1">
      <c r="A88" s="155"/>
      <c r="B88" s="185"/>
      <c r="C88" s="187"/>
      <c r="D88" s="193"/>
      <c r="E88" s="167"/>
      <c r="F88" s="36" t="str">
        <f>IFERROR(VLOOKUP(入力②!F97,触らない!$I$4:$J$13,2,FALSE),"")</f>
        <v/>
      </c>
    </row>
    <row r="89" spans="1:6" ht="23.25" customHeight="1">
      <c r="A89" s="155"/>
      <c r="B89" s="185"/>
      <c r="C89" s="187"/>
      <c r="D89" s="193"/>
      <c r="E89" s="168" t="s">
        <v>2</v>
      </c>
      <c r="F89" s="38" t="str">
        <f>IFERROR(VLOOKUP(入力②!F98,触らない!$K$4:$L$13,2,FALSE),"")</f>
        <v/>
      </c>
    </row>
    <row r="90" spans="1:6" ht="23.25" customHeight="1">
      <c r="A90" s="155"/>
      <c r="B90" s="185"/>
      <c r="C90" s="187"/>
      <c r="D90" s="193"/>
      <c r="E90" s="166"/>
      <c r="F90" s="38" t="str">
        <f>IFERROR(VLOOKUP(入力②!F99,触らない!$K$4:$L$13,2,FALSE),"")</f>
        <v/>
      </c>
    </row>
    <row r="91" spans="1:6" ht="23.25" customHeight="1">
      <c r="A91" s="155"/>
      <c r="B91" s="185"/>
      <c r="C91" s="187"/>
      <c r="D91" s="193"/>
      <c r="E91" s="167"/>
      <c r="F91" s="36" t="str">
        <f>IFERROR(VLOOKUP(入力②!F100,触らない!$K$4:$L$13,2,FALSE),"")</f>
        <v/>
      </c>
    </row>
    <row r="92" spans="1:6" ht="23.25" customHeight="1">
      <c r="A92" s="155"/>
      <c r="B92" s="185"/>
      <c r="C92" s="187"/>
      <c r="D92" s="193"/>
      <c r="E92" s="168" t="s">
        <v>32</v>
      </c>
      <c r="F92" s="38" t="str">
        <f>IFERROR(VLOOKUP(入力②!F101,触らない!$M$4:$N$9,2,FALSE),"")</f>
        <v/>
      </c>
    </row>
    <row r="93" spans="1:6" ht="23.25" customHeight="1">
      <c r="A93" s="155"/>
      <c r="B93" s="185"/>
      <c r="C93" s="187"/>
      <c r="D93" s="193"/>
      <c r="E93" s="166"/>
      <c r="F93" s="38" t="str">
        <f>IFERROR(VLOOKUP(入力②!F102,触らない!$M$4:$N$9,2,FALSE),"")</f>
        <v/>
      </c>
    </row>
    <row r="94" spans="1:6" ht="23.25" customHeight="1">
      <c r="A94" s="155"/>
      <c r="B94" s="185"/>
      <c r="C94" s="187"/>
      <c r="D94" s="193"/>
      <c r="E94" s="167"/>
      <c r="F94" s="36" t="str">
        <f>IFERROR(VLOOKUP(入力②!F103,触らない!$M$4:$N$9,2,FALSE),"")</f>
        <v/>
      </c>
    </row>
    <row r="95" spans="1:6" ht="23.25" customHeight="1">
      <c r="A95" s="155"/>
      <c r="B95" s="185"/>
      <c r="C95" s="187"/>
      <c r="D95" s="192" t="str">
        <f>IF(入力②!D105=0,"",入力②!D105)</f>
        <v/>
      </c>
      <c r="E95" s="166" t="s">
        <v>1</v>
      </c>
      <c r="F95" s="68" t="str">
        <f>IFERROR(VLOOKUP(入力②!F105,触らない!$I$4:$J$13,2,FALSE),"")</f>
        <v/>
      </c>
    </row>
    <row r="96" spans="1:6" ht="23.25" customHeight="1">
      <c r="A96" s="155"/>
      <c r="B96" s="185"/>
      <c r="C96" s="187"/>
      <c r="D96" s="193"/>
      <c r="E96" s="166"/>
      <c r="F96" s="37" t="str">
        <f>IFERROR(VLOOKUP(入力②!F106,触らない!$I$4:$J$13,2,FALSE),"")</f>
        <v/>
      </c>
    </row>
    <row r="97" spans="1:6" ht="23.25" customHeight="1">
      <c r="A97" s="155"/>
      <c r="B97" s="185"/>
      <c r="C97" s="187"/>
      <c r="D97" s="193"/>
      <c r="E97" s="167"/>
      <c r="F97" s="36" t="str">
        <f>IFERROR(VLOOKUP(入力②!F107,触らない!$I$4:$J$13,2,FALSE),"")</f>
        <v/>
      </c>
    </row>
    <row r="98" spans="1:6" ht="23.25" customHeight="1">
      <c r="A98" s="155"/>
      <c r="B98" s="185"/>
      <c r="C98" s="187"/>
      <c r="D98" s="193"/>
      <c r="E98" s="168" t="s">
        <v>2</v>
      </c>
      <c r="F98" s="38" t="str">
        <f>IFERROR(VLOOKUP(入力②!F108,触らない!$K$4:$L$13,2,FALSE),"")</f>
        <v/>
      </c>
    </row>
    <row r="99" spans="1:6" ht="23.25" customHeight="1">
      <c r="A99" s="155"/>
      <c r="B99" s="185"/>
      <c r="C99" s="187"/>
      <c r="D99" s="193"/>
      <c r="E99" s="166"/>
      <c r="F99" s="38" t="str">
        <f>IFERROR(VLOOKUP(入力②!F109,触らない!$K$4:$L$13,2,FALSE),"")</f>
        <v/>
      </c>
    </row>
    <row r="100" spans="1:6" ht="23.25" customHeight="1">
      <c r="A100" s="155"/>
      <c r="B100" s="185"/>
      <c r="C100" s="187"/>
      <c r="D100" s="193"/>
      <c r="E100" s="167"/>
      <c r="F100" s="36" t="str">
        <f>IFERROR(VLOOKUP(入力②!F110,触らない!$K$4:$L$13,2,FALSE),"")</f>
        <v/>
      </c>
    </row>
    <row r="101" spans="1:6" ht="23.25" customHeight="1">
      <c r="A101" s="155"/>
      <c r="B101" s="185"/>
      <c r="C101" s="187"/>
      <c r="D101" s="193"/>
      <c r="E101" s="168" t="s">
        <v>32</v>
      </c>
      <c r="F101" s="38" t="str">
        <f>IFERROR(VLOOKUP(入力②!F111,触らない!$M$4:$N$9,2,FALSE),"")</f>
        <v/>
      </c>
    </row>
    <row r="102" spans="1:6" ht="23.25" customHeight="1">
      <c r="A102" s="155"/>
      <c r="B102" s="185"/>
      <c r="C102" s="187"/>
      <c r="D102" s="193"/>
      <c r="E102" s="166"/>
      <c r="F102" s="38" t="str">
        <f>IFERROR(VLOOKUP(入力②!F112,触らない!$M$4:$N$9,2,FALSE),"")</f>
        <v/>
      </c>
    </row>
    <row r="103" spans="1:6" ht="23.25" customHeight="1" thickBot="1">
      <c r="A103" s="155"/>
      <c r="B103" s="185"/>
      <c r="C103" s="187"/>
      <c r="D103" s="193"/>
      <c r="E103" s="167"/>
      <c r="F103" s="36" t="str">
        <f>IFERROR(VLOOKUP(入力②!F113,触らない!$M$4:$N$9,2,FALSE),"")</f>
        <v/>
      </c>
    </row>
    <row r="104" spans="1:6" ht="26.25" customHeight="1">
      <c r="A104" s="154">
        <v>6</v>
      </c>
      <c r="B104" s="184" t="str">
        <f>IF(入力②!B115=0,"",入力②!B115)</f>
        <v/>
      </c>
      <c r="C104" s="186" t="str">
        <f>IF(入力②!C115=0,"",入力②!C115)</f>
        <v/>
      </c>
      <c r="D104" s="188" t="s">
        <v>47</v>
      </c>
      <c r="E104" s="189"/>
      <c r="F104" s="69" t="str">
        <f>IFERROR(VLOOKUP(入力②!F115,触らない!$Q$4:$R$5,2,FALSE),"")</f>
        <v/>
      </c>
    </row>
    <row r="105" spans="1:6" ht="26.25" customHeight="1">
      <c r="A105" s="155"/>
      <c r="B105" s="185"/>
      <c r="C105" s="187"/>
      <c r="D105" s="190"/>
      <c r="E105" s="191"/>
      <c r="F105" s="70" t="str">
        <f>IFERROR(VLOOKUP(入力②!F116,触らない!$Q$4:$R$5,2,FALSE),"")</f>
        <v/>
      </c>
    </row>
    <row r="106" spans="1:6" ht="23.25" customHeight="1">
      <c r="A106" s="155"/>
      <c r="B106" s="185"/>
      <c r="C106" s="187"/>
      <c r="D106" s="192" t="str">
        <f>IF(入力②!D117=0,"",入力②!D117)</f>
        <v/>
      </c>
      <c r="E106" s="166" t="s">
        <v>1</v>
      </c>
      <c r="F106" s="68" t="str">
        <f>IFERROR(VLOOKUP(入力②!F117,触らない!$I$4:$J$13,2,FALSE),"")</f>
        <v/>
      </c>
    </row>
    <row r="107" spans="1:6" ht="23.25" customHeight="1">
      <c r="A107" s="155"/>
      <c r="B107" s="185"/>
      <c r="C107" s="187"/>
      <c r="D107" s="193"/>
      <c r="E107" s="166"/>
      <c r="F107" s="37" t="str">
        <f>IFERROR(VLOOKUP(入力②!F118,触らない!$I$4:$J$13,2,FALSE),"")</f>
        <v/>
      </c>
    </row>
    <row r="108" spans="1:6" ht="23.25" customHeight="1">
      <c r="A108" s="155"/>
      <c r="B108" s="185"/>
      <c r="C108" s="187"/>
      <c r="D108" s="193"/>
      <c r="E108" s="167"/>
      <c r="F108" s="36" t="str">
        <f>IFERROR(VLOOKUP(入力②!F119,触らない!$I$4:$J$13,2,FALSE),"")</f>
        <v/>
      </c>
    </row>
    <row r="109" spans="1:6" ht="23.25" customHeight="1">
      <c r="A109" s="155"/>
      <c r="B109" s="185"/>
      <c r="C109" s="187"/>
      <c r="D109" s="193"/>
      <c r="E109" s="168" t="s">
        <v>2</v>
      </c>
      <c r="F109" s="38" t="str">
        <f>IFERROR(VLOOKUP(入力②!F120,触らない!$K$4:$L$13,2,FALSE),"")</f>
        <v/>
      </c>
    </row>
    <row r="110" spans="1:6" ht="23.25" customHeight="1">
      <c r="A110" s="155"/>
      <c r="B110" s="185"/>
      <c r="C110" s="187"/>
      <c r="D110" s="193"/>
      <c r="E110" s="166"/>
      <c r="F110" s="38" t="str">
        <f>IFERROR(VLOOKUP(入力②!F121,触らない!$K$4:$L$13,2,FALSE),"")</f>
        <v/>
      </c>
    </row>
    <row r="111" spans="1:6" ht="23.25" customHeight="1">
      <c r="A111" s="155"/>
      <c r="B111" s="185"/>
      <c r="C111" s="187"/>
      <c r="D111" s="193"/>
      <c r="E111" s="167"/>
      <c r="F111" s="36" t="str">
        <f>IFERROR(VLOOKUP(入力②!F122,触らない!$K$4:$L$13,2,FALSE),"")</f>
        <v/>
      </c>
    </row>
    <row r="112" spans="1:6" ht="23.25" customHeight="1">
      <c r="A112" s="155"/>
      <c r="B112" s="185"/>
      <c r="C112" s="187"/>
      <c r="D112" s="193"/>
      <c r="E112" s="168" t="s">
        <v>32</v>
      </c>
      <c r="F112" s="38" t="str">
        <f>IFERROR(VLOOKUP(入力②!F123,触らない!$M$4:$N$9,2,FALSE),"")</f>
        <v/>
      </c>
    </row>
    <row r="113" spans="1:6" ht="23.25" customHeight="1">
      <c r="A113" s="155"/>
      <c r="B113" s="185"/>
      <c r="C113" s="187"/>
      <c r="D113" s="193"/>
      <c r="E113" s="166"/>
      <c r="F113" s="38" t="str">
        <f>IFERROR(VLOOKUP(入力②!F124,触らない!$M$4:$N$9,2,FALSE),"")</f>
        <v/>
      </c>
    </row>
    <row r="114" spans="1:6" ht="23.25" customHeight="1">
      <c r="A114" s="155"/>
      <c r="B114" s="185"/>
      <c r="C114" s="187"/>
      <c r="D114" s="193"/>
      <c r="E114" s="167"/>
      <c r="F114" s="36" t="str">
        <f>IFERROR(VLOOKUP(入力②!F125,触らない!$M$4:$N$9,2,FALSE),"")</f>
        <v/>
      </c>
    </row>
    <row r="115" spans="1:6" ht="23.25" customHeight="1">
      <c r="A115" s="155"/>
      <c r="B115" s="185"/>
      <c r="C115" s="187"/>
      <c r="D115" s="192" t="str">
        <f>IF(入力②!D127=0,"",入力②!D127)</f>
        <v/>
      </c>
      <c r="E115" s="166" t="s">
        <v>1</v>
      </c>
      <c r="F115" s="68" t="str">
        <f>IFERROR(VLOOKUP(入力②!F127,触らない!$I$4:$J$13,2,FALSE),"")</f>
        <v/>
      </c>
    </row>
    <row r="116" spans="1:6" ht="23.25" customHeight="1">
      <c r="A116" s="155"/>
      <c r="B116" s="185"/>
      <c r="C116" s="187"/>
      <c r="D116" s="193"/>
      <c r="E116" s="166"/>
      <c r="F116" s="37" t="str">
        <f>IFERROR(VLOOKUP(入力②!F128,触らない!$I$4:$J$13,2,FALSE),"")</f>
        <v/>
      </c>
    </row>
    <row r="117" spans="1:6" ht="23.25" customHeight="1">
      <c r="A117" s="155"/>
      <c r="B117" s="185"/>
      <c r="C117" s="187"/>
      <c r="D117" s="193"/>
      <c r="E117" s="167"/>
      <c r="F117" s="36" t="str">
        <f>IFERROR(VLOOKUP(入力②!F129,触らない!$I$4:$J$13,2,FALSE),"")</f>
        <v/>
      </c>
    </row>
    <row r="118" spans="1:6" ht="23.25" customHeight="1">
      <c r="A118" s="155"/>
      <c r="B118" s="185"/>
      <c r="C118" s="187"/>
      <c r="D118" s="193"/>
      <c r="E118" s="168" t="s">
        <v>2</v>
      </c>
      <c r="F118" s="38" t="str">
        <f>IFERROR(VLOOKUP(入力②!F130,触らない!$K$4:$L$13,2,FALSE),"")</f>
        <v/>
      </c>
    </row>
    <row r="119" spans="1:6" ht="23.25" customHeight="1">
      <c r="A119" s="155"/>
      <c r="B119" s="185"/>
      <c r="C119" s="187"/>
      <c r="D119" s="193"/>
      <c r="E119" s="166"/>
      <c r="F119" s="38" t="str">
        <f>IFERROR(VLOOKUP(入力②!F131,触らない!$K$4:$L$13,2,FALSE),"")</f>
        <v/>
      </c>
    </row>
    <row r="120" spans="1:6" ht="23.25" customHeight="1">
      <c r="A120" s="155"/>
      <c r="B120" s="185"/>
      <c r="C120" s="187"/>
      <c r="D120" s="193"/>
      <c r="E120" s="167"/>
      <c r="F120" s="36" t="str">
        <f>IFERROR(VLOOKUP(入力②!F132,触らない!$K$4:$L$13,2,FALSE),"")</f>
        <v/>
      </c>
    </row>
    <row r="121" spans="1:6" ht="23.25" customHeight="1">
      <c r="A121" s="155"/>
      <c r="B121" s="185"/>
      <c r="C121" s="187"/>
      <c r="D121" s="193"/>
      <c r="E121" s="168" t="s">
        <v>32</v>
      </c>
      <c r="F121" s="38" t="str">
        <f>IFERROR(VLOOKUP(入力②!F133,触らない!$M$4:$N$9,2,FALSE),"")</f>
        <v/>
      </c>
    </row>
    <row r="122" spans="1:6" ht="23.25" customHeight="1">
      <c r="A122" s="155"/>
      <c r="B122" s="185"/>
      <c r="C122" s="187"/>
      <c r="D122" s="193"/>
      <c r="E122" s="166"/>
      <c r="F122" s="38" t="str">
        <f>IFERROR(VLOOKUP(入力②!F134,触らない!$M$4:$N$9,2,FALSE),"")</f>
        <v/>
      </c>
    </row>
    <row r="123" spans="1:6" ht="23.25" customHeight="1" thickBot="1">
      <c r="A123" s="155"/>
      <c r="B123" s="185"/>
      <c r="C123" s="187"/>
      <c r="D123" s="193"/>
      <c r="E123" s="167"/>
      <c r="F123" s="36" t="str">
        <f>IFERROR(VLOOKUP(入力②!F135,触らない!$M$4:$N$9,2,FALSE),"")</f>
        <v/>
      </c>
    </row>
    <row r="124" spans="1:6" ht="26.25" customHeight="1">
      <c r="A124" s="154">
        <v>7</v>
      </c>
      <c r="B124" s="184" t="str">
        <f>IF(入力②!B137=0,"",入力②!B137)</f>
        <v/>
      </c>
      <c r="C124" s="186" t="str">
        <f>IF(入力②!C137=0,"",入力②!C137)</f>
        <v/>
      </c>
      <c r="D124" s="188" t="s">
        <v>47</v>
      </c>
      <c r="E124" s="189"/>
      <c r="F124" s="69" t="str">
        <f>IFERROR(VLOOKUP(入力②!F137,触らない!$Q$4:$R$5,2,FALSE),"")</f>
        <v/>
      </c>
    </row>
    <row r="125" spans="1:6" ht="26.25" customHeight="1">
      <c r="A125" s="155"/>
      <c r="B125" s="185"/>
      <c r="C125" s="187"/>
      <c r="D125" s="190"/>
      <c r="E125" s="191"/>
      <c r="F125" s="70" t="str">
        <f>IFERROR(VLOOKUP(入力②!F138,触らない!$Q$4:$R$5,2,FALSE),"")</f>
        <v/>
      </c>
    </row>
    <row r="126" spans="1:6" ht="23.25" customHeight="1">
      <c r="A126" s="155"/>
      <c r="B126" s="185"/>
      <c r="C126" s="187"/>
      <c r="D126" s="192" t="str">
        <f>IF(入力②!D139=0,"",入力②!D139)</f>
        <v/>
      </c>
      <c r="E126" s="166" t="s">
        <v>1</v>
      </c>
      <c r="F126" s="68" t="str">
        <f>IFERROR(VLOOKUP(入力②!F139,触らない!$I$4:$J$13,2,FALSE),"")</f>
        <v/>
      </c>
    </row>
    <row r="127" spans="1:6" ht="23.25" customHeight="1">
      <c r="A127" s="155"/>
      <c r="B127" s="185"/>
      <c r="C127" s="187"/>
      <c r="D127" s="193"/>
      <c r="E127" s="166"/>
      <c r="F127" s="37" t="str">
        <f>IFERROR(VLOOKUP(入力②!F140,触らない!$I$4:$J$13,2,FALSE),"")</f>
        <v/>
      </c>
    </row>
    <row r="128" spans="1:6" ht="23.25" customHeight="1">
      <c r="A128" s="155"/>
      <c r="B128" s="185"/>
      <c r="C128" s="187"/>
      <c r="D128" s="193"/>
      <c r="E128" s="167"/>
      <c r="F128" s="36" t="str">
        <f>IFERROR(VLOOKUP(入力②!F141,触らない!$I$4:$J$13,2,FALSE),"")</f>
        <v/>
      </c>
    </row>
    <row r="129" spans="1:6" ht="23.25" customHeight="1">
      <c r="A129" s="155"/>
      <c r="B129" s="185"/>
      <c r="C129" s="187"/>
      <c r="D129" s="193"/>
      <c r="E129" s="168" t="s">
        <v>2</v>
      </c>
      <c r="F129" s="38" t="str">
        <f>IFERROR(VLOOKUP(入力②!F142,触らない!$K$4:$L$13,2,FALSE),"")</f>
        <v/>
      </c>
    </row>
    <row r="130" spans="1:6" ht="23.25" customHeight="1">
      <c r="A130" s="155"/>
      <c r="B130" s="185"/>
      <c r="C130" s="187"/>
      <c r="D130" s="193"/>
      <c r="E130" s="166"/>
      <c r="F130" s="38" t="str">
        <f>IFERROR(VLOOKUP(入力②!F143,触らない!$K$4:$L$13,2,FALSE),"")</f>
        <v/>
      </c>
    </row>
    <row r="131" spans="1:6" ht="23.25" customHeight="1">
      <c r="A131" s="155"/>
      <c r="B131" s="185"/>
      <c r="C131" s="187"/>
      <c r="D131" s="193"/>
      <c r="E131" s="167"/>
      <c r="F131" s="36" t="str">
        <f>IFERROR(VLOOKUP(入力②!F144,触らない!$K$4:$L$13,2,FALSE),"")</f>
        <v/>
      </c>
    </row>
    <row r="132" spans="1:6" ht="23.25" customHeight="1">
      <c r="A132" s="155"/>
      <c r="B132" s="185"/>
      <c r="C132" s="187"/>
      <c r="D132" s="193"/>
      <c r="E132" s="168" t="s">
        <v>32</v>
      </c>
      <c r="F132" s="38" t="str">
        <f>IFERROR(VLOOKUP(入力②!F145,触らない!$M$4:$N$9,2,FALSE),"")</f>
        <v/>
      </c>
    </row>
    <row r="133" spans="1:6" ht="23.25" customHeight="1">
      <c r="A133" s="155"/>
      <c r="B133" s="185"/>
      <c r="C133" s="187"/>
      <c r="D133" s="193"/>
      <c r="E133" s="166"/>
      <c r="F133" s="38" t="str">
        <f>IFERROR(VLOOKUP(入力②!F146,触らない!$M$4:$N$9,2,FALSE),"")</f>
        <v/>
      </c>
    </row>
    <row r="134" spans="1:6" ht="23.25" customHeight="1">
      <c r="A134" s="155"/>
      <c r="B134" s="185"/>
      <c r="C134" s="187"/>
      <c r="D134" s="193"/>
      <c r="E134" s="167"/>
      <c r="F134" s="36" t="str">
        <f>IFERROR(VLOOKUP(入力②!F147,触らない!$M$4:$N$9,2,FALSE),"")</f>
        <v/>
      </c>
    </row>
    <row r="135" spans="1:6" ht="23.25" customHeight="1">
      <c r="A135" s="155"/>
      <c r="B135" s="185"/>
      <c r="C135" s="187"/>
      <c r="D135" s="192" t="str">
        <f>IF(入力②!D149=0,"",入力②!D149)</f>
        <v/>
      </c>
      <c r="E135" s="166" t="s">
        <v>1</v>
      </c>
      <c r="F135" s="68" t="str">
        <f>IFERROR(VLOOKUP(入力②!F149,触らない!$I$4:$J$13,2,FALSE),"")</f>
        <v/>
      </c>
    </row>
    <row r="136" spans="1:6" ht="23.25" customHeight="1">
      <c r="A136" s="155"/>
      <c r="B136" s="185"/>
      <c r="C136" s="187"/>
      <c r="D136" s="193"/>
      <c r="E136" s="166"/>
      <c r="F136" s="37" t="str">
        <f>IFERROR(VLOOKUP(入力②!F150,触らない!$I$4:$J$13,2,FALSE),"")</f>
        <v/>
      </c>
    </row>
    <row r="137" spans="1:6" ht="23.25" customHeight="1">
      <c r="A137" s="155"/>
      <c r="B137" s="185"/>
      <c r="C137" s="187"/>
      <c r="D137" s="193"/>
      <c r="E137" s="167"/>
      <c r="F137" s="36" t="str">
        <f>IFERROR(VLOOKUP(入力②!F151,触らない!$I$4:$J$13,2,FALSE),"")</f>
        <v/>
      </c>
    </row>
    <row r="138" spans="1:6" ht="23.25" customHeight="1">
      <c r="A138" s="155"/>
      <c r="B138" s="185"/>
      <c r="C138" s="187"/>
      <c r="D138" s="193"/>
      <c r="E138" s="168" t="s">
        <v>2</v>
      </c>
      <c r="F138" s="38" t="str">
        <f>IFERROR(VLOOKUP(入力②!F152,触らない!$K$4:$L$13,2,FALSE),"")</f>
        <v/>
      </c>
    </row>
    <row r="139" spans="1:6" ht="23.25" customHeight="1">
      <c r="A139" s="155"/>
      <c r="B139" s="185"/>
      <c r="C139" s="187"/>
      <c r="D139" s="193"/>
      <c r="E139" s="166"/>
      <c r="F139" s="38" t="str">
        <f>IFERROR(VLOOKUP(入力②!F153,触らない!$K$4:$L$13,2,FALSE),"")</f>
        <v/>
      </c>
    </row>
    <row r="140" spans="1:6" ht="23.25" customHeight="1">
      <c r="A140" s="155"/>
      <c r="B140" s="185"/>
      <c r="C140" s="187"/>
      <c r="D140" s="193"/>
      <c r="E140" s="167"/>
      <c r="F140" s="36" t="str">
        <f>IFERROR(VLOOKUP(入力②!F154,触らない!$K$4:$L$13,2,FALSE),"")</f>
        <v/>
      </c>
    </row>
    <row r="141" spans="1:6" ht="23.25" customHeight="1">
      <c r="A141" s="155"/>
      <c r="B141" s="185"/>
      <c r="C141" s="187"/>
      <c r="D141" s="193"/>
      <c r="E141" s="168" t="s">
        <v>32</v>
      </c>
      <c r="F141" s="38" t="str">
        <f>IFERROR(VLOOKUP(入力②!F155,触らない!$M$4:$N$9,2,FALSE),"")</f>
        <v/>
      </c>
    </row>
    <row r="142" spans="1:6" ht="23.25" customHeight="1">
      <c r="A142" s="155"/>
      <c r="B142" s="185"/>
      <c r="C142" s="187"/>
      <c r="D142" s="193"/>
      <c r="E142" s="166"/>
      <c r="F142" s="38" t="str">
        <f>IFERROR(VLOOKUP(入力②!F156,触らない!$M$4:$N$9,2,FALSE),"")</f>
        <v/>
      </c>
    </row>
    <row r="143" spans="1:6" ht="23.25" customHeight="1" thickBot="1">
      <c r="A143" s="155"/>
      <c r="B143" s="185"/>
      <c r="C143" s="187"/>
      <c r="D143" s="193"/>
      <c r="E143" s="167"/>
      <c r="F143" s="36" t="str">
        <f>IFERROR(VLOOKUP(入力②!F157,触らない!$M$4:$N$9,2,FALSE),"")</f>
        <v/>
      </c>
    </row>
    <row r="144" spans="1:6" ht="26.25" customHeight="1">
      <c r="A144" s="154">
        <v>8</v>
      </c>
      <c r="B144" s="184" t="str">
        <f>IF(入力②!B159=0,"",入力②!B159)</f>
        <v/>
      </c>
      <c r="C144" s="186" t="str">
        <f>IF(入力②!C159=0,"",入力②!C159)</f>
        <v/>
      </c>
      <c r="D144" s="188" t="s">
        <v>47</v>
      </c>
      <c r="E144" s="189"/>
      <c r="F144" s="69" t="str">
        <f>IFERROR(VLOOKUP(入力②!F159,触らない!$Q$4:$R$5,2,FALSE),"")</f>
        <v/>
      </c>
    </row>
    <row r="145" spans="1:6" ht="26.25" customHeight="1">
      <c r="A145" s="155"/>
      <c r="B145" s="185"/>
      <c r="C145" s="187"/>
      <c r="D145" s="190"/>
      <c r="E145" s="191"/>
      <c r="F145" s="70" t="str">
        <f>IFERROR(VLOOKUP(入力②!F160,触らない!$Q$4:$R$5,2,FALSE),"")</f>
        <v/>
      </c>
    </row>
    <row r="146" spans="1:6" ht="23.25" customHeight="1">
      <c r="A146" s="155"/>
      <c r="B146" s="185"/>
      <c r="C146" s="187"/>
      <c r="D146" s="192" t="str">
        <f>IF(入力②!D161=0,"",入力②!D161)</f>
        <v/>
      </c>
      <c r="E146" s="166" t="s">
        <v>1</v>
      </c>
      <c r="F146" s="68" t="str">
        <f>IFERROR(VLOOKUP(入力②!F161,触らない!$I$4:$J$13,2,FALSE),"")</f>
        <v/>
      </c>
    </row>
    <row r="147" spans="1:6" ht="23.25" customHeight="1">
      <c r="A147" s="155"/>
      <c r="B147" s="185"/>
      <c r="C147" s="187"/>
      <c r="D147" s="193"/>
      <c r="E147" s="166"/>
      <c r="F147" s="37" t="str">
        <f>IFERROR(VLOOKUP(入力②!F162,触らない!$I$4:$J$13,2,FALSE),"")</f>
        <v/>
      </c>
    </row>
    <row r="148" spans="1:6" ht="23.25" customHeight="1">
      <c r="A148" s="155"/>
      <c r="B148" s="185"/>
      <c r="C148" s="187"/>
      <c r="D148" s="193"/>
      <c r="E148" s="167"/>
      <c r="F148" s="36" t="str">
        <f>IFERROR(VLOOKUP(入力②!F163,触らない!$I$4:$J$13,2,FALSE),"")</f>
        <v/>
      </c>
    </row>
    <row r="149" spans="1:6" ht="23.25" customHeight="1">
      <c r="A149" s="155"/>
      <c r="B149" s="185"/>
      <c r="C149" s="187"/>
      <c r="D149" s="193"/>
      <c r="E149" s="168" t="s">
        <v>2</v>
      </c>
      <c r="F149" s="38" t="str">
        <f>IFERROR(VLOOKUP(入力②!F164,触らない!$K$4:$L$13,2,FALSE),"")</f>
        <v/>
      </c>
    </row>
    <row r="150" spans="1:6" ht="23.25" customHeight="1">
      <c r="A150" s="155"/>
      <c r="B150" s="185"/>
      <c r="C150" s="187"/>
      <c r="D150" s="193"/>
      <c r="E150" s="166"/>
      <c r="F150" s="38" t="str">
        <f>IFERROR(VLOOKUP(入力②!F165,触らない!$K$4:$L$13,2,FALSE),"")</f>
        <v/>
      </c>
    </row>
    <row r="151" spans="1:6" ht="23.25" customHeight="1">
      <c r="A151" s="155"/>
      <c r="B151" s="185"/>
      <c r="C151" s="187"/>
      <c r="D151" s="193"/>
      <c r="E151" s="167"/>
      <c r="F151" s="36" t="str">
        <f>IFERROR(VLOOKUP(入力②!F166,触らない!$K$4:$L$13,2,FALSE),"")</f>
        <v/>
      </c>
    </row>
    <row r="152" spans="1:6" ht="23.25" customHeight="1">
      <c r="A152" s="155"/>
      <c r="B152" s="185"/>
      <c r="C152" s="187"/>
      <c r="D152" s="193"/>
      <c r="E152" s="168" t="s">
        <v>32</v>
      </c>
      <c r="F152" s="38" t="str">
        <f>IFERROR(VLOOKUP(入力②!F167,触らない!$M$4:$N$9,2,FALSE),"")</f>
        <v/>
      </c>
    </row>
    <row r="153" spans="1:6" ht="23.25" customHeight="1">
      <c r="A153" s="155"/>
      <c r="B153" s="185"/>
      <c r="C153" s="187"/>
      <c r="D153" s="193"/>
      <c r="E153" s="166"/>
      <c r="F153" s="38" t="str">
        <f>IFERROR(VLOOKUP(入力②!F168,触らない!$M$4:$N$9,2,FALSE),"")</f>
        <v/>
      </c>
    </row>
    <row r="154" spans="1:6" ht="23.25" customHeight="1">
      <c r="A154" s="155"/>
      <c r="B154" s="185"/>
      <c r="C154" s="187"/>
      <c r="D154" s="193"/>
      <c r="E154" s="167"/>
      <c r="F154" s="36" t="str">
        <f>IFERROR(VLOOKUP(入力②!F169,触らない!$M$4:$N$9,2,FALSE),"")</f>
        <v/>
      </c>
    </row>
    <row r="155" spans="1:6" ht="23.25" customHeight="1">
      <c r="A155" s="155"/>
      <c r="B155" s="185"/>
      <c r="C155" s="187"/>
      <c r="D155" s="192" t="str">
        <f>IF(入力②!D171=0,"",入力②!D171)</f>
        <v/>
      </c>
      <c r="E155" s="166" t="s">
        <v>1</v>
      </c>
      <c r="F155" s="68" t="str">
        <f>IFERROR(VLOOKUP(入力②!F171,触らない!$I$4:$J$13,2,FALSE),"")</f>
        <v/>
      </c>
    </row>
    <row r="156" spans="1:6" ht="23.25" customHeight="1">
      <c r="A156" s="155"/>
      <c r="B156" s="185"/>
      <c r="C156" s="187"/>
      <c r="D156" s="193"/>
      <c r="E156" s="166"/>
      <c r="F156" s="37" t="str">
        <f>IFERROR(VLOOKUP(入力②!F172,触らない!$I$4:$J$13,2,FALSE),"")</f>
        <v/>
      </c>
    </row>
    <row r="157" spans="1:6" ht="23.25" customHeight="1">
      <c r="A157" s="155"/>
      <c r="B157" s="185"/>
      <c r="C157" s="187"/>
      <c r="D157" s="193"/>
      <c r="E157" s="167"/>
      <c r="F157" s="36" t="str">
        <f>IFERROR(VLOOKUP(入力②!F173,触らない!$I$4:$J$13,2,FALSE),"")</f>
        <v/>
      </c>
    </row>
    <row r="158" spans="1:6" ht="23.25" customHeight="1">
      <c r="A158" s="155"/>
      <c r="B158" s="185"/>
      <c r="C158" s="187"/>
      <c r="D158" s="193"/>
      <c r="E158" s="168" t="s">
        <v>2</v>
      </c>
      <c r="F158" s="38" t="str">
        <f>IFERROR(VLOOKUP(入力②!F174,触らない!$K$4:$L$13,2,FALSE),"")</f>
        <v/>
      </c>
    </row>
    <row r="159" spans="1:6" ht="23.25" customHeight="1">
      <c r="A159" s="155"/>
      <c r="B159" s="185"/>
      <c r="C159" s="187"/>
      <c r="D159" s="193"/>
      <c r="E159" s="166"/>
      <c r="F159" s="38" t="str">
        <f>IFERROR(VLOOKUP(入力②!F175,触らない!$K$4:$L$13,2,FALSE),"")</f>
        <v/>
      </c>
    </row>
    <row r="160" spans="1:6" ht="23.25" customHeight="1">
      <c r="A160" s="155"/>
      <c r="B160" s="185"/>
      <c r="C160" s="187"/>
      <c r="D160" s="193"/>
      <c r="E160" s="167"/>
      <c r="F160" s="36" t="str">
        <f>IFERROR(VLOOKUP(入力②!F176,触らない!$K$4:$L$13,2,FALSE),"")</f>
        <v/>
      </c>
    </row>
    <row r="161" spans="1:6" ht="23.25" customHeight="1">
      <c r="A161" s="155"/>
      <c r="B161" s="185"/>
      <c r="C161" s="187"/>
      <c r="D161" s="193"/>
      <c r="E161" s="168" t="s">
        <v>32</v>
      </c>
      <c r="F161" s="38" t="str">
        <f>IFERROR(VLOOKUP(入力②!F177,触らない!$M$4:$N$9,2,FALSE),"")</f>
        <v/>
      </c>
    </row>
    <row r="162" spans="1:6" ht="23.25" customHeight="1">
      <c r="A162" s="155"/>
      <c r="B162" s="185"/>
      <c r="C162" s="187"/>
      <c r="D162" s="193"/>
      <c r="E162" s="166"/>
      <c r="F162" s="38" t="str">
        <f>IFERROR(VLOOKUP(入力②!F178,触らない!$M$4:$N$9,2,FALSE),"")</f>
        <v/>
      </c>
    </row>
    <row r="163" spans="1:6" ht="23.25" customHeight="1" thickBot="1">
      <c r="A163" s="155"/>
      <c r="B163" s="185"/>
      <c r="C163" s="187"/>
      <c r="D163" s="193"/>
      <c r="E163" s="167"/>
      <c r="F163" s="36" t="str">
        <f>IFERROR(VLOOKUP(入力②!F179,触らない!$M$4:$N$9,2,FALSE),"")</f>
        <v/>
      </c>
    </row>
    <row r="164" spans="1:6" ht="26.25" customHeight="1">
      <c r="A164" s="154">
        <v>9</v>
      </c>
      <c r="B164" s="184" t="str">
        <f>IF(入力②!B181=0,"",入力②!B181)</f>
        <v/>
      </c>
      <c r="C164" s="186" t="str">
        <f>IF(入力②!C181=0,"",入力②!C181)</f>
        <v/>
      </c>
      <c r="D164" s="188" t="s">
        <v>47</v>
      </c>
      <c r="E164" s="189"/>
      <c r="F164" s="69" t="str">
        <f>IFERROR(VLOOKUP(入力②!F181,触らない!$Q$4:$R$5,2,FALSE),"")</f>
        <v/>
      </c>
    </row>
    <row r="165" spans="1:6" ht="26.25" customHeight="1">
      <c r="A165" s="155"/>
      <c r="B165" s="185"/>
      <c r="C165" s="187"/>
      <c r="D165" s="190"/>
      <c r="E165" s="191"/>
      <c r="F165" s="70" t="str">
        <f>IFERROR(VLOOKUP(入力②!F182,触らない!$Q$4:$R$5,2,FALSE),"")</f>
        <v/>
      </c>
    </row>
    <row r="166" spans="1:6" ht="23.25" customHeight="1">
      <c r="A166" s="155"/>
      <c r="B166" s="185"/>
      <c r="C166" s="187"/>
      <c r="D166" s="192" t="str">
        <f>IF(入力②!D183=0,"",入力②!D183)</f>
        <v/>
      </c>
      <c r="E166" s="166" t="s">
        <v>1</v>
      </c>
      <c r="F166" s="68" t="str">
        <f>IFERROR(VLOOKUP(入力②!F183,触らない!$I$4:$J$13,2,FALSE),"")</f>
        <v/>
      </c>
    </row>
    <row r="167" spans="1:6" ht="23.25" customHeight="1">
      <c r="A167" s="155"/>
      <c r="B167" s="185"/>
      <c r="C167" s="187"/>
      <c r="D167" s="193"/>
      <c r="E167" s="166"/>
      <c r="F167" s="37" t="str">
        <f>IFERROR(VLOOKUP(入力②!F184,触らない!$I$4:$J$13,2,FALSE),"")</f>
        <v/>
      </c>
    </row>
    <row r="168" spans="1:6" ht="23.25" customHeight="1">
      <c r="A168" s="155"/>
      <c r="B168" s="185"/>
      <c r="C168" s="187"/>
      <c r="D168" s="193"/>
      <c r="E168" s="167"/>
      <c r="F168" s="36" t="str">
        <f>IFERROR(VLOOKUP(入力②!F185,触らない!$I$4:$J$13,2,FALSE),"")</f>
        <v/>
      </c>
    </row>
    <row r="169" spans="1:6" ht="23.25" customHeight="1">
      <c r="A169" s="155"/>
      <c r="B169" s="185"/>
      <c r="C169" s="187"/>
      <c r="D169" s="193"/>
      <c r="E169" s="168" t="s">
        <v>2</v>
      </c>
      <c r="F169" s="38" t="str">
        <f>IFERROR(VLOOKUP(入力②!F186,触らない!$K$4:$L$13,2,FALSE),"")</f>
        <v/>
      </c>
    </row>
    <row r="170" spans="1:6" ht="23.25" customHeight="1">
      <c r="A170" s="155"/>
      <c r="B170" s="185"/>
      <c r="C170" s="187"/>
      <c r="D170" s="193"/>
      <c r="E170" s="166"/>
      <c r="F170" s="38" t="str">
        <f>IFERROR(VLOOKUP(入力②!F187,触らない!$K$4:$L$13,2,FALSE),"")</f>
        <v/>
      </c>
    </row>
    <row r="171" spans="1:6" ht="23.25" customHeight="1">
      <c r="A171" s="155"/>
      <c r="B171" s="185"/>
      <c r="C171" s="187"/>
      <c r="D171" s="193"/>
      <c r="E171" s="167"/>
      <c r="F171" s="36" t="str">
        <f>IFERROR(VLOOKUP(入力②!F188,触らない!$K$4:$L$13,2,FALSE),"")</f>
        <v/>
      </c>
    </row>
    <row r="172" spans="1:6" ht="23.25" customHeight="1">
      <c r="A172" s="155"/>
      <c r="B172" s="185"/>
      <c r="C172" s="187"/>
      <c r="D172" s="193"/>
      <c r="E172" s="168" t="s">
        <v>32</v>
      </c>
      <c r="F172" s="38" t="str">
        <f>IFERROR(VLOOKUP(入力②!F189,触らない!$M$4:$N$9,2,FALSE),"")</f>
        <v/>
      </c>
    </row>
    <row r="173" spans="1:6" ht="23.25" customHeight="1">
      <c r="A173" s="155"/>
      <c r="B173" s="185"/>
      <c r="C173" s="187"/>
      <c r="D173" s="193"/>
      <c r="E173" s="166"/>
      <c r="F173" s="38" t="str">
        <f>IFERROR(VLOOKUP(入力②!F190,触らない!$M$4:$N$9,2,FALSE),"")</f>
        <v/>
      </c>
    </row>
    <row r="174" spans="1:6" ht="23.25" customHeight="1">
      <c r="A174" s="155"/>
      <c r="B174" s="185"/>
      <c r="C174" s="187"/>
      <c r="D174" s="193"/>
      <c r="E174" s="167"/>
      <c r="F174" s="36" t="str">
        <f>IFERROR(VLOOKUP(入力②!F191,触らない!$M$4:$N$9,2,FALSE),"")</f>
        <v/>
      </c>
    </row>
    <row r="175" spans="1:6" ht="23.25" customHeight="1">
      <c r="A175" s="155"/>
      <c r="B175" s="185"/>
      <c r="C175" s="187"/>
      <c r="D175" s="192" t="str">
        <f>IF(入力②!D193=0,"",入力②!D193)</f>
        <v/>
      </c>
      <c r="E175" s="166" t="s">
        <v>1</v>
      </c>
      <c r="F175" s="68" t="str">
        <f>IFERROR(VLOOKUP(入力②!F193,触らない!$I$4:$J$13,2,FALSE),"")</f>
        <v/>
      </c>
    </row>
    <row r="176" spans="1:6" ht="23.25" customHeight="1">
      <c r="A176" s="155"/>
      <c r="B176" s="185"/>
      <c r="C176" s="187"/>
      <c r="D176" s="193"/>
      <c r="E176" s="166"/>
      <c r="F176" s="37" t="str">
        <f>IFERROR(VLOOKUP(入力②!F194,触らない!$I$4:$J$13,2,FALSE),"")</f>
        <v/>
      </c>
    </row>
    <row r="177" spans="1:6" ht="23.25" customHeight="1">
      <c r="A177" s="155"/>
      <c r="B177" s="185"/>
      <c r="C177" s="187"/>
      <c r="D177" s="193"/>
      <c r="E177" s="167"/>
      <c r="F177" s="36" t="str">
        <f>IFERROR(VLOOKUP(入力②!F195,触らない!$I$4:$J$13,2,FALSE),"")</f>
        <v/>
      </c>
    </row>
    <row r="178" spans="1:6" ht="23.25" customHeight="1">
      <c r="A178" s="155"/>
      <c r="B178" s="185"/>
      <c r="C178" s="187"/>
      <c r="D178" s="193"/>
      <c r="E178" s="168" t="s">
        <v>2</v>
      </c>
      <c r="F178" s="38" t="str">
        <f>IFERROR(VLOOKUP(入力②!F196,触らない!$K$4:$L$13,2,FALSE),"")</f>
        <v/>
      </c>
    </row>
    <row r="179" spans="1:6" ht="23.25" customHeight="1">
      <c r="A179" s="155"/>
      <c r="B179" s="185"/>
      <c r="C179" s="187"/>
      <c r="D179" s="193"/>
      <c r="E179" s="166"/>
      <c r="F179" s="38" t="str">
        <f>IFERROR(VLOOKUP(入力②!F197,触らない!$K$4:$L$13,2,FALSE),"")</f>
        <v/>
      </c>
    </row>
    <row r="180" spans="1:6" ht="23.25" customHeight="1">
      <c r="A180" s="155"/>
      <c r="B180" s="185"/>
      <c r="C180" s="187"/>
      <c r="D180" s="193"/>
      <c r="E180" s="167"/>
      <c r="F180" s="36" t="str">
        <f>IFERROR(VLOOKUP(入力②!F198,触らない!$K$4:$L$13,2,FALSE),"")</f>
        <v/>
      </c>
    </row>
    <row r="181" spans="1:6" ht="23.25" customHeight="1">
      <c r="A181" s="155"/>
      <c r="B181" s="185"/>
      <c r="C181" s="187"/>
      <c r="D181" s="193"/>
      <c r="E181" s="168" t="s">
        <v>32</v>
      </c>
      <c r="F181" s="38" t="str">
        <f>IFERROR(VLOOKUP(入力②!F199,触らない!$M$4:$N$9,2,FALSE),"")</f>
        <v/>
      </c>
    </row>
    <row r="182" spans="1:6" ht="23.25" customHeight="1">
      <c r="A182" s="155"/>
      <c r="B182" s="185"/>
      <c r="C182" s="187"/>
      <c r="D182" s="193"/>
      <c r="E182" s="166"/>
      <c r="F182" s="38" t="str">
        <f>IFERROR(VLOOKUP(入力②!F200,触らない!$M$4:$N$9,2,FALSE),"")</f>
        <v/>
      </c>
    </row>
    <row r="183" spans="1:6" ht="23.25" customHeight="1" thickBot="1">
      <c r="A183" s="155"/>
      <c r="B183" s="185"/>
      <c r="C183" s="187"/>
      <c r="D183" s="193"/>
      <c r="E183" s="167"/>
      <c r="F183" s="36" t="str">
        <f>IFERROR(VLOOKUP(入力②!F201,触らない!$M$4:$N$9,2,FALSE),"")</f>
        <v/>
      </c>
    </row>
    <row r="184" spans="1:6" ht="26.25" customHeight="1">
      <c r="A184" s="154">
        <v>10</v>
      </c>
      <c r="B184" s="184" t="str">
        <f>IF(入力②!B203=0,"",入力②!B203)</f>
        <v/>
      </c>
      <c r="C184" s="186" t="str">
        <f>IF(入力②!C203=0,"",入力②!C203)</f>
        <v/>
      </c>
      <c r="D184" s="188" t="s">
        <v>47</v>
      </c>
      <c r="E184" s="189"/>
      <c r="F184" s="69" t="str">
        <f>IFERROR(VLOOKUP(入力②!F203,触らない!$Q$4:$R$5,2,FALSE),"")</f>
        <v/>
      </c>
    </row>
    <row r="185" spans="1:6" ht="26.25" customHeight="1">
      <c r="A185" s="155"/>
      <c r="B185" s="185"/>
      <c r="C185" s="187"/>
      <c r="D185" s="190"/>
      <c r="E185" s="191"/>
      <c r="F185" s="70" t="str">
        <f>IFERROR(VLOOKUP(入力②!F204,触らない!$Q$4:$R$5,2,FALSE),"")</f>
        <v/>
      </c>
    </row>
    <row r="186" spans="1:6" ht="23.25" customHeight="1">
      <c r="A186" s="155"/>
      <c r="B186" s="185"/>
      <c r="C186" s="187"/>
      <c r="D186" s="192" t="str">
        <f>IF(入力②!D205=0,"",入力②!D205)</f>
        <v/>
      </c>
      <c r="E186" s="166" t="s">
        <v>1</v>
      </c>
      <c r="F186" s="68" t="str">
        <f>IFERROR(VLOOKUP(入力②!F205,触らない!$I$4:$J$13,2,FALSE),"")</f>
        <v/>
      </c>
    </row>
    <row r="187" spans="1:6" ht="23.25" customHeight="1">
      <c r="A187" s="155"/>
      <c r="B187" s="185"/>
      <c r="C187" s="187"/>
      <c r="D187" s="193"/>
      <c r="E187" s="166"/>
      <c r="F187" s="37" t="str">
        <f>IFERROR(VLOOKUP(入力②!F206,触らない!$I$4:$J$13,2,FALSE),"")</f>
        <v/>
      </c>
    </row>
    <row r="188" spans="1:6" ht="23.25" customHeight="1">
      <c r="A188" s="155"/>
      <c r="B188" s="185"/>
      <c r="C188" s="187"/>
      <c r="D188" s="193"/>
      <c r="E188" s="167"/>
      <c r="F188" s="36" t="str">
        <f>IFERROR(VLOOKUP(入力②!F207,触らない!$I$4:$J$13,2,FALSE),"")</f>
        <v/>
      </c>
    </row>
    <row r="189" spans="1:6" ht="23.25" customHeight="1">
      <c r="A189" s="155"/>
      <c r="B189" s="185"/>
      <c r="C189" s="187"/>
      <c r="D189" s="193"/>
      <c r="E189" s="168" t="s">
        <v>2</v>
      </c>
      <c r="F189" s="38" t="str">
        <f>IFERROR(VLOOKUP(入力②!F208,触らない!$K$4:$L$13,2,FALSE),"")</f>
        <v/>
      </c>
    </row>
    <row r="190" spans="1:6" ht="23.25" customHeight="1">
      <c r="A190" s="155"/>
      <c r="B190" s="185"/>
      <c r="C190" s="187"/>
      <c r="D190" s="193"/>
      <c r="E190" s="166"/>
      <c r="F190" s="38" t="str">
        <f>IFERROR(VLOOKUP(入力②!F209,触らない!$K$4:$L$13,2,FALSE),"")</f>
        <v/>
      </c>
    </row>
    <row r="191" spans="1:6" ht="23.25" customHeight="1">
      <c r="A191" s="155"/>
      <c r="B191" s="185"/>
      <c r="C191" s="187"/>
      <c r="D191" s="193"/>
      <c r="E191" s="167"/>
      <c r="F191" s="36" t="str">
        <f>IFERROR(VLOOKUP(入力②!F210,触らない!$K$4:$L$13,2,FALSE),"")</f>
        <v/>
      </c>
    </row>
    <row r="192" spans="1:6" ht="23.25" customHeight="1">
      <c r="A192" s="155"/>
      <c r="B192" s="185"/>
      <c r="C192" s="187"/>
      <c r="D192" s="193"/>
      <c r="E192" s="168" t="s">
        <v>32</v>
      </c>
      <c r="F192" s="38" t="str">
        <f>IFERROR(VLOOKUP(入力②!F211,触らない!$M$4:$N$9,2,FALSE),"")</f>
        <v/>
      </c>
    </row>
    <row r="193" spans="1:6" ht="23.25" customHeight="1">
      <c r="A193" s="155"/>
      <c r="B193" s="185"/>
      <c r="C193" s="187"/>
      <c r="D193" s="193"/>
      <c r="E193" s="166"/>
      <c r="F193" s="38" t="str">
        <f>IFERROR(VLOOKUP(入力②!F212,触らない!$M$4:$N$9,2,FALSE),"")</f>
        <v/>
      </c>
    </row>
    <row r="194" spans="1:6" ht="23.25" customHeight="1">
      <c r="A194" s="155"/>
      <c r="B194" s="185"/>
      <c r="C194" s="187"/>
      <c r="D194" s="193"/>
      <c r="E194" s="167"/>
      <c r="F194" s="36" t="str">
        <f>IFERROR(VLOOKUP(入力②!F213,触らない!$M$4:$N$9,2,FALSE),"")</f>
        <v/>
      </c>
    </row>
    <row r="195" spans="1:6" ht="23.25" customHeight="1">
      <c r="A195" s="155"/>
      <c r="B195" s="185"/>
      <c r="C195" s="187"/>
      <c r="D195" s="192" t="str">
        <f>IF(入力②!D215=0,"",入力②!D215)</f>
        <v/>
      </c>
      <c r="E195" s="166" t="s">
        <v>1</v>
      </c>
      <c r="F195" s="68" t="str">
        <f>IFERROR(VLOOKUP(入力②!F215,触らない!$I$4:$J$13,2,FALSE),"")</f>
        <v/>
      </c>
    </row>
    <row r="196" spans="1:6" ht="23.25" customHeight="1">
      <c r="A196" s="155"/>
      <c r="B196" s="185"/>
      <c r="C196" s="187"/>
      <c r="D196" s="193"/>
      <c r="E196" s="166"/>
      <c r="F196" s="37" t="str">
        <f>IFERROR(VLOOKUP(入力②!F216,触らない!$I$4:$J$13,2,FALSE),"")</f>
        <v/>
      </c>
    </row>
    <row r="197" spans="1:6" ht="23.25" customHeight="1">
      <c r="A197" s="155"/>
      <c r="B197" s="185"/>
      <c r="C197" s="187"/>
      <c r="D197" s="193"/>
      <c r="E197" s="167"/>
      <c r="F197" s="36" t="str">
        <f>IFERROR(VLOOKUP(入力②!F217,触らない!$I$4:$J$13,2,FALSE),"")</f>
        <v/>
      </c>
    </row>
    <row r="198" spans="1:6" ht="23.25" customHeight="1">
      <c r="A198" s="155"/>
      <c r="B198" s="185"/>
      <c r="C198" s="187"/>
      <c r="D198" s="193"/>
      <c r="E198" s="168" t="s">
        <v>2</v>
      </c>
      <c r="F198" s="38" t="str">
        <f>IFERROR(VLOOKUP(入力②!F218,触らない!$K$4:$L$13,2,FALSE),"")</f>
        <v/>
      </c>
    </row>
    <row r="199" spans="1:6" ht="23.25" customHeight="1">
      <c r="A199" s="155"/>
      <c r="B199" s="185"/>
      <c r="C199" s="187"/>
      <c r="D199" s="193"/>
      <c r="E199" s="166"/>
      <c r="F199" s="38" t="str">
        <f>IFERROR(VLOOKUP(入力②!F219,触らない!$K$4:$L$13,2,FALSE),"")</f>
        <v/>
      </c>
    </row>
    <row r="200" spans="1:6" ht="23.25" customHeight="1">
      <c r="A200" s="155"/>
      <c r="B200" s="185"/>
      <c r="C200" s="187"/>
      <c r="D200" s="193"/>
      <c r="E200" s="167"/>
      <c r="F200" s="36" t="str">
        <f>IFERROR(VLOOKUP(入力②!F220,触らない!$K$4:$L$13,2,FALSE),"")</f>
        <v/>
      </c>
    </row>
    <row r="201" spans="1:6" ht="23.25" customHeight="1">
      <c r="A201" s="155"/>
      <c r="B201" s="185"/>
      <c r="C201" s="187"/>
      <c r="D201" s="193"/>
      <c r="E201" s="168" t="s">
        <v>32</v>
      </c>
      <c r="F201" s="38" t="str">
        <f>IFERROR(VLOOKUP(入力②!F221,触らない!$M$4:$N$9,2,FALSE),"")</f>
        <v/>
      </c>
    </row>
    <row r="202" spans="1:6" ht="23.25" customHeight="1">
      <c r="A202" s="155"/>
      <c r="B202" s="185"/>
      <c r="C202" s="187"/>
      <c r="D202" s="193"/>
      <c r="E202" s="166"/>
      <c r="F202" s="38" t="str">
        <f>IFERROR(VLOOKUP(入力②!F222,触らない!$M$4:$N$9,2,FALSE),"")</f>
        <v/>
      </c>
    </row>
    <row r="203" spans="1:6" ht="23.25" customHeight="1" thickBot="1">
      <c r="A203" s="155"/>
      <c r="B203" s="185"/>
      <c r="C203" s="187"/>
      <c r="D203" s="193"/>
      <c r="E203" s="167"/>
      <c r="F203" s="36" t="str">
        <f>IFERROR(VLOOKUP(入力②!F223,触らない!$M$4:$N$9,2,FALSE),"")</f>
        <v/>
      </c>
    </row>
    <row r="204" spans="1:6" ht="26.25" customHeight="1">
      <c r="A204" s="154">
        <v>11</v>
      </c>
      <c r="B204" s="184" t="str">
        <f>IF(入力②!B225=0,"",入力②!B225)</f>
        <v/>
      </c>
      <c r="C204" s="186" t="str">
        <f>IF(入力②!C225=0,"",入力②!C225)</f>
        <v/>
      </c>
      <c r="D204" s="188" t="s">
        <v>47</v>
      </c>
      <c r="E204" s="189"/>
      <c r="F204" s="69" t="str">
        <f>IFERROR(VLOOKUP(入力②!F225,触らない!$Q$4:$R$5,2,FALSE),"")</f>
        <v/>
      </c>
    </row>
    <row r="205" spans="1:6" ht="26.25" customHeight="1">
      <c r="A205" s="155"/>
      <c r="B205" s="185"/>
      <c r="C205" s="187"/>
      <c r="D205" s="190"/>
      <c r="E205" s="191"/>
      <c r="F205" s="70" t="str">
        <f>IFERROR(VLOOKUP(入力②!F226,触らない!$Q$4:$R$5,2,FALSE),"")</f>
        <v/>
      </c>
    </row>
    <row r="206" spans="1:6" ht="23.25" customHeight="1">
      <c r="A206" s="155"/>
      <c r="B206" s="185"/>
      <c r="C206" s="187"/>
      <c r="D206" s="192" t="str">
        <f>IF(入力②!D227=0,"",入力②!D227)</f>
        <v/>
      </c>
      <c r="E206" s="166" t="s">
        <v>1</v>
      </c>
      <c r="F206" s="68" t="str">
        <f>IFERROR(VLOOKUP(入力②!F227,触らない!$I$4:$J$13,2,FALSE),"")</f>
        <v/>
      </c>
    </row>
    <row r="207" spans="1:6" ht="23.25" customHeight="1">
      <c r="A207" s="155"/>
      <c r="B207" s="185"/>
      <c r="C207" s="187"/>
      <c r="D207" s="193"/>
      <c r="E207" s="166"/>
      <c r="F207" s="37" t="str">
        <f>IFERROR(VLOOKUP(入力②!F228,触らない!$I$4:$J$13,2,FALSE),"")</f>
        <v/>
      </c>
    </row>
    <row r="208" spans="1:6" ht="23.25" customHeight="1">
      <c r="A208" s="155"/>
      <c r="B208" s="185"/>
      <c r="C208" s="187"/>
      <c r="D208" s="193"/>
      <c r="E208" s="167"/>
      <c r="F208" s="36" t="str">
        <f>IFERROR(VLOOKUP(入力②!F229,触らない!$I$4:$J$13,2,FALSE),"")</f>
        <v/>
      </c>
    </row>
    <row r="209" spans="1:6" ht="23.25" customHeight="1">
      <c r="A209" s="155"/>
      <c r="B209" s="185"/>
      <c r="C209" s="187"/>
      <c r="D209" s="193"/>
      <c r="E209" s="168" t="s">
        <v>2</v>
      </c>
      <c r="F209" s="38" t="str">
        <f>IFERROR(VLOOKUP(入力②!F230,触らない!$K$4:$L$13,2,FALSE),"")</f>
        <v/>
      </c>
    </row>
    <row r="210" spans="1:6" ht="23.25" customHeight="1">
      <c r="A210" s="155"/>
      <c r="B210" s="185"/>
      <c r="C210" s="187"/>
      <c r="D210" s="193"/>
      <c r="E210" s="166"/>
      <c r="F210" s="38" t="str">
        <f>IFERROR(VLOOKUP(入力②!F231,触らない!$K$4:$L$13,2,FALSE),"")</f>
        <v/>
      </c>
    </row>
    <row r="211" spans="1:6" ht="23.25" customHeight="1">
      <c r="A211" s="155"/>
      <c r="B211" s="185"/>
      <c r="C211" s="187"/>
      <c r="D211" s="193"/>
      <c r="E211" s="167"/>
      <c r="F211" s="36" t="str">
        <f>IFERROR(VLOOKUP(入力②!F232,触らない!$K$4:$L$13,2,FALSE),"")</f>
        <v/>
      </c>
    </row>
    <row r="212" spans="1:6" ht="23.25" customHeight="1">
      <c r="A212" s="155"/>
      <c r="B212" s="185"/>
      <c r="C212" s="187"/>
      <c r="D212" s="193"/>
      <c r="E212" s="168" t="s">
        <v>32</v>
      </c>
      <c r="F212" s="38" t="str">
        <f>IFERROR(VLOOKUP(入力②!F233,触らない!$M$4:$N$9,2,FALSE),"")</f>
        <v/>
      </c>
    </row>
    <row r="213" spans="1:6" ht="23.25" customHeight="1">
      <c r="A213" s="155"/>
      <c r="B213" s="185"/>
      <c r="C213" s="187"/>
      <c r="D213" s="193"/>
      <c r="E213" s="166"/>
      <c r="F213" s="38" t="str">
        <f>IFERROR(VLOOKUP(入力②!F234,触らない!$M$4:$N$9,2,FALSE),"")</f>
        <v/>
      </c>
    </row>
    <row r="214" spans="1:6" ht="23.25" customHeight="1">
      <c r="A214" s="155"/>
      <c r="B214" s="185"/>
      <c r="C214" s="187"/>
      <c r="D214" s="193"/>
      <c r="E214" s="167"/>
      <c r="F214" s="36" t="str">
        <f>IFERROR(VLOOKUP(入力②!F235,触らない!$M$4:$N$9,2,FALSE),"")</f>
        <v/>
      </c>
    </row>
    <row r="215" spans="1:6" ht="23.25" customHeight="1">
      <c r="A215" s="155"/>
      <c r="B215" s="185"/>
      <c r="C215" s="187"/>
      <c r="D215" s="192" t="str">
        <f>IF(入力②!D237=0,"",入力②!D237)</f>
        <v/>
      </c>
      <c r="E215" s="166" t="s">
        <v>1</v>
      </c>
      <c r="F215" s="68" t="str">
        <f>IFERROR(VLOOKUP(入力②!F237,触らない!$I$4:$J$13,2,FALSE),"")</f>
        <v/>
      </c>
    </row>
    <row r="216" spans="1:6" ht="23.25" customHeight="1">
      <c r="A216" s="155"/>
      <c r="B216" s="185"/>
      <c r="C216" s="187"/>
      <c r="D216" s="193"/>
      <c r="E216" s="166"/>
      <c r="F216" s="37" t="str">
        <f>IFERROR(VLOOKUP(入力②!F238,触らない!$I$4:$J$13,2,FALSE),"")</f>
        <v/>
      </c>
    </row>
    <row r="217" spans="1:6" ht="23.25" customHeight="1">
      <c r="A217" s="155"/>
      <c r="B217" s="185"/>
      <c r="C217" s="187"/>
      <c r="D217" s="193"/>
      <c r="E217" s="167"/>
      <c r="F217" s="36" t="str">
        <f>IFERROR(VLOOKUP(入力②!F239,触らない!$I$4:$J$13,2,FALSE),"")</f>
        <v/>
      </c>
    </row>
    <row r="218" spans="1:6" ht="23.25" customHeight="1">
      <c r="A218" s="155"/>
      <c r="B218" s="185"/>
      <c r="C218" s="187"/>
      <c r="D218" s="193"/>
      <c r="E218" s="168" t="s">
        <v>2</v>
      </c>
      <c r="F218" s="38" t="str">
        <f>IFERROR(VLOOKUP(入力②!F240,触らない!$K$4:$L$13,2,FALSE),"")</f>
        <v/>
      </c>
    </row>
    <row r="219" spans="1:6" ht="23.25" customHeight="1">
      <c r="A219" s="155"/>
      <c r="B219" s="185"/>
      <c r="C219" s="187"/>
      <c r="D219" s="193"/>
      <c r="E219" s="166"/>
      <c r="F219" s="38" t="str">
        <f>IFERROR(VLOOKUP(入力②!F241,触らない!$K$4:$L$13,2,FALSE),"")</f>
        <v/>
      </c>
    </row>
    <row r="220" spans="1:6" ht="23.25" customHeight="1">
      <c r="A220" s="155"/>
      <c r="B220" s="185"/>
      <c r="C220" s="187"/>
      <c r="D220" s="193"/>
      <c r="E220" s="167"/>
      <c r="F220" s="36" t="str">
        <f>IFERROR(VLOOKUP(入力②!F242,触らない!$K$4:$L$13,2,FALSE),"")</f>
        <v/>
      </c>
    </row>
    <row r="221" spans="1:6" ht="23.25" customHeight="1">
      <c r="A221" s="155"/>
      <c r="B221" s="185"/>
      <c r="C221" s="187"/>
      <c r="D221" s="193"/>
      <c r="E221" s="168" t="s">
        <v>32</v>
      </c>
      <c r="F221" s="38" t="str">
        <f>IFERROR(VLOOKUP(入力②!F243,触らない!$M$4:$N$9,2,FALSE),"")</f>
        <v/>
      </c>
    </row>
    <row r="222" spans="1:6" ht="23.25" customHeight="1">
      <c r="A222" s="155"/>
      <c r="B222" s="185"/>
      <c r="C222" s="187"/>
      <c r="D222" s="193"/>
      <c r="E222" s="166"/>
      <c r="F222" s="38" t="str">
        <f>IFERROR(VLOOKUP(入力②!F244,触らない!$M$4:$N$9,2,FALSE),"")</f>
        <v/>
      </c>
    </row>
    <row r="223" spans="1:6" ht="23.25" customHeight="1" thickBot="1">
      <c r="A223" s="155"/>
      <c r="B223" s="185"/>
      <c r="C223" s="187"/>
      <c r="D223" s="193"/>
      <c r="E223" s="167"/>
      <c r="F223" s="36" t="str">
        <f>IFERROR(VLOOKUP(入力②!F245,触らない!$M$4:$N$9,2,FALSE),"")</f>
        <v/>
      </c>
    </row>
    <row r="224" spans="1:6" ht="26.25" customHeight="1">
      <c r="A224" s="154">
        <v>12</v>
      </c>
      <c r="B224" s="184" t="str">
        <f>IF(入力②!B247=0,"",入力②!B247)</f>
        <v/>
      </c>
      <c r="C224" s="186" t="str">
        <f>IF(入力②!C247=0,"",入力②!C247)</f>
        <v/>
      </c>
      <c r="D224" s="188" t="s">
        <v>47</v>
      </c>
      <c r="E224" s="189"/>
      <c r="F224" s="69" t="str">
        <f>IFERROR(VLOOKUP(入力②!F247,触らない!$Q$4:$R$5,2,FALSE),"")</f>
        <v/>
      </c>
    </row>
    <row r="225" spans="1:6" ht="26.25" customHeight="1">
      <c r="A225" s="155"/>
      <c r="B225" s="185"/>
      <c r="C225" s="187"/>
      <c r="D225" s="190"/>
      <c r="E225" s="191"/>
      <c r="F225" s="70" t="str">
        <f>IFERROR(VLOOKUP(入力②!F248,触らない!$Q$4:$R$5,2,FALSE),"")</f>
        <v/>
      </c>
    </row>
    <row r="226" spans="1:6" ht="23.25" customHeight="1">
      <c r="A226" s="155"/>
      <c r="B226" s="185"/>
      <c r="C226" s="187"/>
      <c r="D226" s="192" t="str">
        <f>IF(入力②!D249=0,"",入力②!D249)</f>
        <v/>
      </c>
      <c r="E226" s="166" t="s">
        <v>1</v>
      </c>
      <c r="F226" s="68" t="str">
        <f>IFERROR(VLOOKUP(入力②!F249,触らない!$I$4:$J$13,2,FALSE),"")</f>
        <v/>
      </c>
    </row>
    <row r="227" spans="1:6" ht="23.25" customHeight="1">
      <c r="A227" s="155"/>
      <c r="B227" s="185"/>
      <c r="C227" s="187"/>
      <c r="D227" s="193"/>
      <c r="E227" s="166"/>
      <c r="F227" s="37" t="str">
        <f>IFERROR(VLOOKUP(入力②!F250,触らない!$I$4:$J$13,2,FALSE),"")</f>
        <v/>
      </c>
    </row>
    <row r="228" spans="1:6" ht="23.25" customHeight="1">
      <c r="A228" s="155"/>
      <c r="B228" s="185"/>
      <c r="C228" s="187"/>
      <c r="D228" s="193"/>
      <c r="E228" s="167"/>
      <c r="F228" s="36" t="str">
        <f>IFERROR(VLOOKUP(入力②!F251,触らない!$I$4:$J$13,2,FALSE),"")</f>
        <v/>
      </c>
    </row>
    <row r="229" spans="1:6" ht="23.25" customHeight="1">
      <c r="A229" s="155"/>
      <c r="B229" s="185"/>
      <c r="C229" s="187"/>
      <c r="D229" s="193"/>
      <c r="E229" s="168" t="s">
        <v>2</v>
      </c>
      <c r="F229" s="38" t="str">
        <f>IFERROR(VLOOKUP(入力②!F252,触らない!$K$4:$L$13,2,FALSE),"")</f>
        <v/>
      </c>
    </row>
    <row r="230" spans="1:6" ht="23.25" customHeight="1">
      <c r="A230" s="155"/>
      <c r="B230" s="185"/>
      <c r="C230" s="187"/>
      <c r="D230" s="193"/>
      <c r="E230" s="166"/>
      <c r="F230" s="38" t="str">
        <f>IFERROR(VLOOKUP(入力②!F253,触らない!$K$4:$L$13,2,FALSE),"")</f>
        <v/>
      </c>
    </row>
    <row r="231" spans="1:6" ht="23.25" customHeight="1">
      <c r="A231" s="155"/>
      <c r="B231" s="185"/>
      <c r="C231" s="187"/>
      <c r="D231" s="193"/>
      <c r="E231" s="167"/>
      <c r="F231" s="36" t="str">
        <f>IFERROR(VLOOKUP(入力②!F254,触らない!$K$4:$L$13,2,FALSE),"")</f>
        <v/>
      </c>
    </row>
    <row r="232" spans="1:6" ht="23.25" customHeight="1">
      <c r="A232" s="155"/>
      <c r="B232" s="185"/>
      <c r="C232" s="187"/>
      <c r="D232" s="193"/>
      <c r="E232" s="168" t="s">
        <v>32</v>
      </c>
      <c r="F232" s="38" t="str">
        <f>IFERROR(VLOOKUP(入力②!F255,触らない!$M$4:$N$9,2,FALSE),"")</f>
        <v/>
      </c>
    </row>
    <row r="233" spans="1:6" ht="23.25" customHeight="1">
      <c r="A233" s="155"/>
      <c r="B233" s="185"/>
      <c r="C233" s="187"/>
      <c r="D233" s="193"/>
      <c r="E233" s="166"/>
      <c r="F233" s="38" t="str">
        <f>IFERROR(VLOOKUP(入力②!F256,触らない!$M$4:$N$9,2,FALSE),"")</f>
        <v/>
      </c>
    </row>
    <row r="234" spans="1:6" ht="23.25" customHeight="1">
      <c r="A234" s="155"/>
      <c r="B234" s="185"/>
      <c r="C234" s="187"/>
      <c r="D234" s="193"/>
      <c r="E234" s="167"/>
      <c r="F234" s="36" t="str">
        <f>IFERROR(VLOOKUP(入力②!F257,触らない!$M$4:$N$9,2,FALSE),"")</f>
        <v/>
      </c>
    </row>
    <row r="235" spans="1:6" ht="23.25" customHeight="1">
      <c r="A235" s="155"/>
      <c r="B235" s="185"/>
      <c r="C235" s="187"/>
      <c r="D235" s="192" t="str">
        <f>IF(入力②!D259=0,"",入力②!D259)</f>
        <v/>
      </c>
      <c r="E235" s="166" t="s">
        <v>1</v>
      </c>
      <c r="F235" s="68" t="str">
        <f>IFERROR(VLOOKUP(入力②!F259,触らない!$I$4:$J$13,2,FALSE),"")</f>
        <v/>
      </c>
    </row>
    <row r="236" spans="1:6" ht="23.25" customHeight="1">
      <c r="A236" s="155"/>
      <c r="B236" s="185"/>
      <c r="C236" s="187"/>
      <c r="D236" s="193"/>
      <c r="E236" s="166"/>
      <c r="F236" s="37" t="str">
        <f>IFERROR(VLOOKUP(入力②!F260,触らない!$I$4:$J$13,2,FALSE),"")</f>
        <v/>
      </c>
    </row>
    <row r="237" spans="1:6" ht="23.25" customHeight="1">
      <c r="A237" s="155"/>
      <c r="B237" s="185"/>
      <c r="C237" s="187"/>
      <c r="D237" s="193"/>
      <c r="E237" s="167"/>
      <c r="F237" s="36" t="str">
        <f>IFERROR(VLOOKUP(入力②!F261,触らない!$I$4:$J$13,2,FALSE),"")</f>
        <v/>
      </c>
    </row>
    <row r="238" spans="1:6" ht="23.25" customHeight="1">
      <c r="A238" s="155"/>
      <c r="B238" s="185"/>
      <c r="C238" s="187"/>
      <c r="D238" s="193"/>
      <c r="E238" s="168" t="s">
        <v>2</v>
      </c>
      <c r="F238" s="38" t="str">
        <f>IFERROR(VLOOKUP(入力②!F262,触らない!$K$4:$L$13,2,FALSE),"")</f>
        <v/>
      </c>
    </row>
    <row r="239" spans="1:6" ht="23.25" customHeight="1">
      <c r="A239" s="155"/>
      <c r="B239" s="185"/>
      <c r="C239" s="187"/>
      <c r="D239" s="193"/>
      <c r="E239" s="166"/>
      <c r="F239" s="38" t="str">
        <f>IFERROR(VLOOKUP(入力②!F263,触らない!$K$4:$L$13,2,FALSE),"")</f>
        <v/>
      </c>
    </row>
    <row r="240" spans="1:6" ht="23.25" customHeight="1">
      <c r="A240" s="155"/>
      <c r="B240" s="185"/>
      <c r="C240" s="187"/>
      <c r="D240" s="193"/>
      <c r="E240" s="167"/>
      <c r="F240" s="36" t="str">
        <f>IFERROR(VLOOKUP(入力②!F264,触らない!$K$4:$L$13,2,FALSE),"")</f>
        <v/>
      </c>
    </row>
    <row r="241" spans="1:6" ht="23.25" customHeight="1">
      <c r="A241" s="155"/>
      <c r="B241" s="185"/>
      <c r="C241" s="187"/>
      <c r="D241" s="193"/>
      <c r="E241" s="168" t="s">
        <v>32</v>
      </c>
      <c r="F241" s="38" t="str">
        <f>IFERROR(VLOOKUP(入力②!F265,触らない!$M$4:$N$9,2,FALSE),"")</f>
        <v/>
      </c>
    </row>
    <row r="242" spans="1:6" ht="23.25" customHeight="1">
      <c r="A242" s="155"/>
      <c r="B242" s="185"/>
      <c r="C242" s="187"/>
      <c r="D242" s="193"/>
      <c r="E242" s="166"/>
      <c r="F242" s="38" t="str">
        <f>IFERROR(VLOOKUP(入力②!F266,触らない!$M$4:$N$9,2,FALSE),"")</f>
        <v/>
      </c>
    </row>
    <row r="243" spans="1:6" ht="23.25" customHeight="1" thickBot="1">
      <c r="A243" s="155"/>
      <c r="B243" s="185"/>
      <c r="C243" s="187"/>
      <c r="D243" s="193"/>
      <c r="E243" s="167"/>
      <c r="F243" s="36" t="str">
        <f>IFERROR(VLOOKUP(入力②!F267,触らない!$M$4:$N$9,2,FALSE),"")</f>
        <v/>
      </c>
    </row>
    <row r="244" spans="1:6" ht="26.25" customHeight="1">
      <c r="A244" s="154">
        <v>13</v>
      </c>
      <c r="B244" s="184" t="str">
        <f>IF(入力②!B269=0,"",入力②!B269)</f>
        <v/>
      </c>
      <c r="C244" s="186" t="str">
        <f>IF(入力②!C269=0,"",入力②!C269)</f>
        <v/>
      </c>
      <c r="D244" s="188" t="s">
        <v>47</v>
      </c>
      <c r="E244" s="189"/>
      <c r="F244" s="69" t="str">
        <f>IFERROR(VLOOKUP(入力②!F269,触らない!$Q$4:$R$5,2,FALSE),"")</f>
        <v/>
      </c>
    </row>
    <row r="245" spans="1:6" ht="26.25" customHeight="1">
      <c r="A245" s="155"/>
      <c r="B245" s="185"/>
      <c r="C245" s="187"/>
      <c r="D245" s="190"/>
      <c r="E245" s="191"/>
      <c r="F245" s="70" t="str">
        <f>IFERROR(VLOOKUP(入力②!F270,触らない!$Q$4:$R$5,2,FALSE),"")</f>
        <v/>
      </c>
    </row>
    <row r="246" spans="1:6" ht="23.25" customHeight="1">
      <c r="A246" s="155"/>
      <c r="B246" s="185"/>
      <c r="C246" s="187"/>
      <c r="D246" s="192" t="str">
        <f>IF(入力②!D271=0,"",入力②!D271)</f>
        <v/>
      </c>
      <c r="E246" s="166" t="s">
        <v>1</v>
      </c>
      <c r="F246" s="68" t="str">
        <f>IFERROR(VLOOKUP(入力②!F271,触らない!$I$4:$J$13,2,FALSE),"")</f>
        <v/>
      </c>
    </row>
    <row r="247" spans="1:6" ht="23.25" customHeight="1">
      <c r="A247" s="155"/>
      <c r="B247" s="185"/>
      <c r="C247" s="187"/>
      <c r="D247" s="193"/>
      <c r="E247" s="166"/>
      <c r="F247" s="37" t="str">
        <f>IFERROR(VLOOKUP(入力②!F272,触らない!$I$4:$J$13,2,FALSE),"")</f>
        <v/>
      </c>
    </row>
    <row r="248" spans="1:6" ht="23.25" customHeight="1">
      <c r="A248" s="155"/>
      <c r="B248" s="185"/>
      <c r="C248" s="187"/>
      <c r="D248" s="193"/>
      <c r="E248" s="167"/>
      <c r="F248" s="36" t="str">
        <f>IFERROR(VLOOKUP(入力②!F273,触らない!$I$4:$J$13,2,FALSE),"")</f>
        <v/>
      </c>
    </row>
    <row r="249" spans="1:6" ht="23.25" customHeight="1">
      <c r="A249" s="155"/>
      <c r="B249" s="185"/>
      <c r="C249" s="187"/>
      <c r="D249" s="193"/>
      <c r="E249" s="168" t="s">
        <v>2</v>
      </c>
      <c r="F249" s="38" t="str">
        <f>IFERROR(VLOOKUP(入力②!F274,触らない!$K$4:$L$13,2,FALSE),"")</f>
        <v/>
      </c>
    </row>
    <row r="250" spans="1:6" ht="23.25" customHeight="1">
      <c r="A250" s="155"/>
      <c r="B250" s="185"/>
      <c r="C250" s="187"/>
      <c r="D250" s="193"/>
      <c r="E250" s="166"/>
      <c r="F250" s="38" t="str">
        <f>IFERROR(VLOOKUP(入力②!F275,触らない!$K$4:$L$13,2,FALSE),"")</f>
        <v/>
      </c>
    </row>
    <row r="251" spans="1:6" ht="23.25" customHeight="1">
      <c r="A251" s="155"/>
      <c r="B251" s="185"/>
      <c r="C251" s="187"/>
      <c r="D251" s="193"/>
      <c r="E251" s="167"/>
      <c r="F251" s="36" t="str">
        <f>IFERROR(VLOOKUP(入力②!F276,触らない!$K$4:$L$13,2,FALSE),"")</f>
        <v/>
      </c>
    </row>
    <row r="252" spans="1:6" ht="23.25" customHeight="1">
      <c r="A252" s="155"/>
      <c r="B252" s="185"/>
      <c r="C252" s="187"/>
      <c r="D252" s="193"/>
      <c r="E252" s="168" t="s">
        <v>32</v>
      </c>
      <c r="F252" s="38" t="str">
        <f>IFERROR(VLOOKUP(入力②!F277,触らない!$M$4:$N$9,2,FALSE),"")</f>
        <v/>
      </c>
    </row>
    <row r="253" spans="1:6" ht="23.25" customHeight="1">
      <c r="A253" s="155"/>
      <c r="B253" s="185"/>
      <c r="C253" s="187"/>
      <c r="D253" s="193"/>
      <c r="E253" s="166"/>
      <c r="F253" s="38" t="str">
        <f>IFERROR(VLOOKUP(入力②!F278,触らない!$M$4:$N$9,2,FALSE),"")</f>
        <v/>
      </c>
    </row>
    <row r="254" spans="1:6" ht="23.25" customHeight="1">
      <c r="A254" s="155"/>
      <c r="B254" s="185"/>
      <c r="C254" s="187"/>
      <c r="D254" s="193"/>
      <c r="E254" s="167"/>
      <c r="F254" s="36" t="str">
        <f>IFERROR(VLOOKUP(入力②!F279,触らない!$M$4:$N$9,2,FALSE),"")</f>
        <v/>
      </c>
    </row>
    <row r="255" spans="1:6" ht="23.25" customHeight="1">
      <c r="A255" s="155"/>
      <c r="B255" s="185"/>
      <c r="C255" s="187"/>
      <c r="D255" s="192" t="str">
        <f>IF(入力②!D281=0,"",入力②!D281)</f>
        <v/>
      </c>
      <c r="E255" s="166" t="s">
        <v>1</v>
      </c>
      <c r="F255" s="68" t="str">
        <f>IFERROR(VLOOKUP(入力②!F281,触らない!$I$4:$J$13,2,FALSE),"")</f>
        <v/>
      </c>
    </row>
    <row r="256" spans="1:6" ht="23.25" customHeight="1">
      <c r="A256" s="155"/>
      <c r="B256" s="185"/>
      <c r="C256" s="187"/>
      <c r="D256" s="193"/>
      <c r="E256" s="166"/>
      <c r="F256" s="37" t="str">
        <f>IFERROR(VLOOKUP(入力②!F282,触らない!$I$4:$J$13,2,FALSE),"")</f>
        <v/>
      </c>
    </row>
    <row r="257" spans="1:6" ht="23.25" customHeight="1">
      <c r="A257" s="155"/>
      <c r="B257" s="185"/>
      <c r="C257" s="187"/>
      <c r="D257" s="193"/>
      <c r="E257" s="167"/>
      <c r="F257" s="36" t="str">
        <f>IFERROR(VLOOKUP(入力②!F283,触らない!$I$4:$J$13,2,FALSE),"")</f>
        <v/>
      </c>
    </row>
    <row r="258" spans="1:6" ht="23.25" customHeight="1">
      <c r="A258" s="155"/>
      <c r="B258" s="185"/>
      <c r="C258" s="187"/>
      <c r="D258" s="193"/>
      <c r="E258" s="168" t="s">
        <v>2</v>
      </c>
      <c r="F258" s="38" t="str">
        <f>IFERROR(VLOOKUP(入力②!F284,触らない!$K$4:$L$13,2,FALSE),"")</f>
        <v/>
      </c>
    </row>
    <row r="259" spans="1:6" ht="23.25" customHeight="1">
      <c r="A259" s="155"/>
      <c r="B259" s="185"/>
      <c r="C259" s="187"/>
      <c r="D259" s="193"/>
      <c r="E259" s="166"/>
      <c r="F259" s="38" t="str">
        <f>IFERROR(VLOOKUP(入力②!F285,触らない!$K$4:$L$13,2,FALSE),"")</f>
        <v/>
      </c>
    </row>
    <row r="260" spans="1:6" ht="23.25" customHeight="1">
      <c r="A260" s="155"/>
      <c r="B260" s="185"/>
      <c r="C260" s="187"/>
      <c r="D260" s="193"/>
      <c r="E260" s="167"/>
      <c r="F260" s="36" t="str">
        <f>IFERROR(VLOOKUP(入力②!F286,触らない!$K$4:$L$13,2,FALSE),"")</f>
        <v/>
      </c>
    </row>
    <row r="261" spans="1:6" ht="23.25" customHeight="1">
      <c r="A261" s="155"/>
      <c r="B261" s="185"/>
      <c r="C261" s="187"/>
      <c r="D261" s="193"/>
      <c r="E261" s="168" t="s">
        <v>32</v>
      </c>
      <c r="F261" s="38" t="str">
        <f>IFERROR(VLOOKUP(入力②!F287,触らない!$M$4:$N$9,2,FALSE),"")</f>
        <v/>
      </c>
    </row>
    <row r="262" spans="1:6" ht="23.25" customHeight="1">
      <c r="A262" s="155"/>
      <c r="B262" s="185"/>
      <c r="C262" s="187"/>
      <c r="D262" s="193"/>
      <c r="E262" s="166"/>
      <c r="F262" s="38" t="str">
        <f>IFERROR(VLOOKUP(入力②!F288,触らない!$M$4:$N$9,2,FALSE),"")</f>
        <v/>
      </c>
    </row>
    <row r="263" spans="1:6" ht="23.25" customHeight="1" thickBot="1">
      <c r="A263" s="155"/>
      <c r="B263" s="185"/>
      <c r="C263" s="187"/>
      <c r="D263" s="193"/>
      <c r="E263" s="167"/>
      <c r="F263" s="36" t="str">
        <f>IFERROR(VLOOKUP(入力②!F289,触らない!$M$4:$N$9,2,FALSE),"")</f>
        <v/>
      </c>
    </row>
    <row r="264" spans="1:6" ht="26.25" customHeight="1">
      <c r="A264" s="154">
        <v>14</v>
      </c>
      <c r="B264" s="184" t="str">
        <f>IF(入力②!B291=0,"",入力②!B291)</f>
        <v/>
      </c>
      <c r="C264" s="186" t="str">
        <f>IF(入力②!C291=0,"",入力②!C291)</f>
        <v/>
      </c>
      <c r="D264" s="188" t="s">
        <v>47</v>
      </c>
      <c r="E264" s="189"/>
      <c r="F264" s="69" t="str">
        <f>IFERROR(VLOOKUP(入力②!F291,触らない!$Q$4:$R$5,2,FALSE),"")</f>
        <v/>
      </c>
    </row>
    <row r="265" spans="1:6" ht="26.25" customHeight="1">
      <c r="A265" s="155"/>
      <c r="B265" s="185"/>
      <c r="C265" s="187"/>
      <c r="D265" s="190"/>
      <c r="E265" s="191"/>
      <c r="F265" s="70" t="str">
        <f>IFERROR(VLOOKUP(入力②!F292,触らない!$Q$4:$R$5,2,FALSE),"")</f>
        <v/>
      </c>
    </row>
    <row r="266" spans="1:6" ht="23.25" customHeight="1">
      <c r="A266" s="155"/>
      <c r="B266" s="185"/>
      <c r="C266" s="187"/>
      <c r="D266" s="192" t="str">
        <f>IF(入力②!D293=0,"",入力②!D293)</f>
        <v/>
      </c>
      <c r="E266" s="166" t="s">
        <v>1</v>
      </c>
      <c r="F266" s="68" t="str">
        <f>IFERROR(VLOOKUP(入力②!F293,触らない!$I$4:$J$13,2,FALSE),"")</f>
        <v/>
      </c>
    </row>
    <row r="267" spans="1:6" ht="23.25" customHeight="1">
      <c r="A267" s="155"/>
      <c r="B267" s="185"/>
      <c r="C267" s="187"/>
      <c r="D267" s="193"/>
      <c r="E267" s="166"/>
      <c r="F267" s="37" t="str">
        <f>IFERROR(VLOOKUP(入力②!F294,触らない!$I$4:$J$13,2,FALSE),"")</f>
        <v/>
      </c>
    </row>
    <row r="268" spans="1:6" ht="23.25" customHeight="1">
      <c r="A268" s="155"/>
      <c r="B268" s="185"/>
      <c r="C268" s="187"/>
      <c r="D268" s="193"/>
      <c r="E268" s="167"/>
      <c r="F268" s="36" t="str">
        <f>IFERROR(VLOOKUP(入力②!F295,触らない!$I$4:$J$13,2,FALSE),"")</f>
        <v/>
      </c>
    </row>
    <row r="269" spans="1:6" ht="23.25" customHeight="1">
      <c r="A269" s="155"/>
      <c r="B269" s="185"/>
      <c r="C269" s="187"/>
      <c r="D269" s="193"/>
      <c r="E269" s="168" t="s">
        <v>2</v>
      </c>
      <c r="F269" s="38" t="str">
        <f>IFERROR(VLOOKUP(入力②!F296,触らない!$K$4:$L$13,2,FALSE),"")</f>
        <v/>
      </c>
    </row>
    <row r="270" spans="1:6" ht="23.25" customHeight="1">
      <c r="A270" s="155"/>
      <c r="B270" s="185"/>
      <c r="C270" s="187"/>
      <c r="D270" s="193"/>
      <c r="E270" s="166"/>
      <c r="F270" s="38" t="str">
        <f>IFERROR(VLOOKUP(入力②!F297,触らない!$K$4:$L$13,2,FALSE),"")</f>
        <v/>
      </c>
    </row>
    <row r="271" spans="1:6" ht="23.25" customHeight="1">
      <c r="A271" s="155"/>
      <c r="B271" s="185"/>
      <c r="C271" s="187"/>
      <c r="D271" s="193"/>
      <c r="E271" s="167"/>
      <c r="F271" s="36" t="str">
        <f>IFERROR(VLOOKUP(入力②!F298,触らない!$K$4:$L$13,2,FALSE),"")</f>
        <v/>
      </c>
    </row>
    <row r="272" spans="1:6" ht="23.25" customHeight="1">
      <c r="A272" s="155"/>
      <c r="B272" s="185"/>
      <c r="C272" s="187"/>
      <c r="D272" s="193"/>
      <c r="E272" s="168" t="s">
        <v>32</v>
      </c>
      <c r="F272" s="38" t="str">
        <f>IFERROR(VLOOKUP(入力②!F299,触らない!$M$4:$N$9,2,FALSE),"")</f>
        <v/>
      </c>
    </row>
    <row r="273" spans="1:6" ht="23.25" customHeight="1">
      <c r="A273" s="155"/>
      <c r="B273" s="185"/>
      <c r="C273" s="187"/>
      <c r="D273" s="193"/>
      <c r="E273" s="166"/>
      <c r="F273" s="38" t="str">
        <f>IFERROR(VLOOKUP(入力②!F300,触らない!$M$4:$N$9,2,FALSE),"")</f>
        <v/>
      </c>
    </row>
    <row r="274" spans="1:6" ht="23.25" customHeight="1">
      <c r="A274" s="155"/>
      <c r="B274" s="185"/>
      <c r="C274" s="187"/>
      <c r="D274" s="193"/>
      <c r="E274" s="167"/>
      <c r="F274" s="36" t="str">
        <f>IFERROR(VLOOKUP(入力②!F301,触らない!$M$4:$N$9,2,FALSE),"")</f>
        <v/>
      </c>
    </row>
    <row r="275" spans="1:6" ht="23.25" customHeight="1">
      <c r="A275" s="155"/>
      <c r="B275" s="185"/>
      <c r="C275" s="187"/>
      <c r="D275" s="192" t="str">
        <f>IF(入力②!D303=0,"",入力②!D303)</f>
        <v/>
      </c>
      <c r="E275" s="166" t="s">
        <v>1</v>
      </c>
      <c r="F275" s="68" t="str">
        <f>IFERROR(VLOOKUP(入力②!F303,触らない!$I$4:$J$13,2,FALSE),"")</f>
        <v/>
      </c>
    </row>
    <row r="276" spans="1:6" ht="23.25" customHeight="1">
      <c r="A276" s="155"/>
      <c r="B276" s="185"/>
      <c r="C276" s="187"/>
      <c r="D276" s="193"/>
      <c r="E276" s="166"/>
      <c r="F276" s="37" t="str">
        <f>IFERROR(VLOOKUP(入力②!F304,触らない!$I$4:$J$13,2,FALSE),"")</f>
        <v/>
      </c>
    </row>
    <row r="277" spans="1:6" ht="23.25" customHeight="1">
      <c r="A277" s="155"/>
      <c r="B277" s="185"/>
      <c r="C277" s="187"/>
      <c r="D277" s="193"/>
      <c r="E277" s="167"/>
      <c r="F277" s="36" t="str">
        <f>IFERROR(VLOOKUP(入力②!F305,触らない!$I$4:$J$13,2,FALSE),"")</f>
        <v/>
      </c>
    </row>
    <row r="278" spans="1:6" ht="23.25" customHeight="1">
      <c r="A278" s="155"/>
      <c r="B278" s="185"/>
      <c r="C278" s="187"/>
      <c r="D278" s="193"/>
      <c r="E278" s="168" t="s">
        <v>2</v>
      </c>
      <c r="F278" s="38" t="str">
        <f>IFERROR(VLOOKUP(入力②!F306,触らない!$K$4:$L$13,2,FALSE),"")</f>
        <v/>
      </c>
    </row>
    <row r="279" spans="1:6" ht="23.25" customHeight="1">
      <c r="A279" s="155"/>
      <c r="B279" s="185"/>
      <c r="C279" s="187"/>
      <c r="D279" s="193"/>
      <c r="E279" s="166"/>
      <c r="F279" s="38" t="str">
        <f>IFERROR(VLOOKUP(入力②!F307,触らない!$K$4:$L$13,2,FALSE),"")</f>
        <v/>
      </c>
    </row>
    <row r="280" spans="1:6" ht="23.25" customHeight="1">
      <c r="A280" s="155"/>
      <c r="B280" s="185"/>
      <c r="C280" s="187"/>
      <c r="D280" s="193"/>
      <c r="E280" s="167"/>
      <c r="F280" s="36" t="str">
        <f>IFERROR(VLOOKUP(入力②!F308,触らない!$K$4:$L$13,2,FALSE),"")</f>
        <v/>
      </c>
    </row>
    <row r="281" spans="1:6" ht="23.25" customHeight="1">
      <c r="A281" s="155"/>
      <c r="B281" s="185"/>
      <c r="C281" s="187"/>
      <c r="D281" s="193"/>
      <c r="E281" s="168" t="s">
        <v>32</v>
      </c>
      <c r="F281" s="38" t="str">
        <f>IFERROR(VLOOKUP(入力②!F309,触らない!$M$4:$N$9,2,FALSE),"")</f>
        <v/>
      </c>
    </row>
    <row r="282" spans="1:6" ht="23.25" customHeight="1">
      <c r="A282" s="155"/>
      <c r="B282" s="185"/>
      <c r="C282" s="187"/>
      <c r="D282" s="193"/>
      <c r="E282" s="166"/>
      <c r="F282" s="38" t="str">
        <f>IFERROR(VLOOKUP(入力②!F310,触らない!$M$4:$N$9,2,FALSE),"")</f>
        <v/>
      </c>
    </row>
    <row r="283" spans="1:6" ht="23.25" customHeight="1" thickBot="1">
      <c r="A283" s="155"/>
      <c r="B283" s="185"/>
      <c r="C283" s="187"/>
      <c r="D283" s="193"/>
      <c r="E283" s="167"/>
      <c r="F283" s="36" t="str">
        <f>IFERROR(VLOOKUP(入力②!F311,触らない!$M$4:$N$9,2,FALSE),"")</f>
        <v/>
      </c>
    </row>
    <row r="284" spans="1:6" ht="26.25" customHeight="1">
      <c r="A284" s="154">
        <v>15</v>
      </c>
      <c r="B284" s="184" t="str">
        <f>IF(入力②!B313=0,"",入力②!B313)</f>
        <v/>
      </c>
      <c r="C284" s="186" t="str">
        <f>IF(入力②!C313=0,"",入力②!C313)</f>
        <v/>
      </c>
      <c r="D284" s="188" t="s">
        <v>47</v>
      </c>
      <c r="E284" s="189"/>
      <c r="F284" s="69" t="str">
        <f>IFERROR(VLOOKUP(入力②!F313,触らない!$Q$4:$R$5,2,FALSE),"")</f>
        <v/>
      </c>
    </row>
    <row r="285" spans="1:6" ht="26.25" customHeight="1">
      <c r="A285" s="155"/>
      <c r="B285" s="185"/>
      <c r="C285" s="187"/>
      <c r="D285" s="190"/>
      <c r="E285" s="191"/>
      <c r="F285" s="70" t="str">
        <f>IFERROR(VLOOKUP(入力②!F314,触らない!$Q$4:$R$5,2,FALSE),"")</f>
        <v/>
      </c>
    </row>
    <row r="286" spans="1:6" ht="23.25" customHeight="1">
      <c r="A286" s="155"/>
      <c r="B286" s="185"/>
      <c r="C286" s="187"/>
      <c r="D286" s="192" t="str">
        <f>IF(入力②!D315=0,"",入力②!D315)</f>
        <v/>
      </c>
      <c r="E286" s="166" t="s">
        <v>1</v>
      </c>
      <c r="F286" s="68" t="str">
        <f>IFERROR(VLOOKUP(入力②!F315,触らない!$I$4:$J$13,2,FALSE),"")</f>
        <v/>
      </c>
    </row>
    <row r="287" spans="1:6" ht="23.25" customHeight="1">
      <c r="A287" s="155"/>
      <c r="B287" s="185"/>
      <c r="C287" s="187"/>
      <c r="D287" s="193"/>
      <c r="E287" s="166"/>
      <c r="F287" s="37" t="str">
        <f>IFERROR(VLOOKUP(入力②!F316,触らない!$I$4:$J$13,2,FALSE),"")</f>
        <v/>
      </c>
    </row>
    <row r="288" spans="1:6" ht="23.25" customHeight="1">
      <c r="A288" s="155"/>
      <c r="B288" s="185"/>
      <c r="C288" s="187"/>
      <c r="D288" s="193"/>
      <c r="E288" s="167"/>
      <c r="F288" s="36" t="str">
        <f>IFERROR(VLOOKUP(入力②!F317,触らない!$I$4:$J$13,2,FALSE),"")</f>
        <v/>
      </c>
    </row>
    <row r="289" spans="1:6" ht="23.25" customHeight="1">
      <c r="A289" s="155"/>
      <c r="B289" s="185"/>
      <c r="C289" s="187"/>
      <c r="D289" s="193"/>
      <c r="E289" s="168" t="s">
        <v>2</v>
      </c>
      <c r="F289" s="38" t="str">
        <f>IFERROR(VLOOKUP(入力②!F318,触らない!$K$4:$L$13,2,FALSE),"")</f>
        <v/>
      </c>
    </row>
    <row r="290" spans="1:6" ht="23.25" customHeight="1">
      <c r="A290" s="155"/>
      <c r="B290" s="185"/>
      <c r="C290" s="187"/>
      <c r="D290" s="193"/>
      <c r="E290" s="166"/>
      <c r="F290" s="38" t="str">
        <f>IFERROR(VLOOKUP(入力②!F319,触らない!$K$4:$L$13,2,FALSE),"")</f>
        <v/>
      </c>
    </row>
    <row r="291" spans="1:6" ht="23.25" customHeight="1">
      <c r="A291" s="155"/>
      <c r="B291" s="185"/>
      <c r="C291" s="187"/>
      <c r="D291" s="193"/>
      <c r="E291" s="167"/>
      <c r="F291" s="36" t="str">
        <f>IFERROR(VLOOKUP(入力②!F320,触らない!$K$4:$L$13,2,FALSE),"")</f>
        <v/>
      </c>
    </row>
    <row r="292" spans="1:6" ht="23.25" customHeight="1">
      <c r="A292" s="155"/>
      <c r="B292" s="185"/>
      <c r="C292" s="187"/>
      <c r="D292" s="193"/>
      <c r="E292" s="168" t="s">
        <v>32</v>
      </c>
      <c r="F292" s="38" t="str">
        <f>IFERROR(VLOOKUP(入力②!F321,触らない!$M$4:$N$9,2,FALSE),"")</f>
        <v/>
      </c>
    </row>
    <row r="293" spans="1:6" ht="23.25" customHeight="1">
      <c r="A293" s="155"/>
      <c r="B293" s="185"/>
      <c r="C293" s="187"/>
      <c r="D293" s="193"/>
      <c r="E293" s="166"/>
      <c r="F293" s="38" t="str">
        <f>IFERROR(VLOOKUP(入力②!F322,触らない!$M$4:$N$9,2,FALSE),"")</f>
        <v/>
      </c>
    </row>
    <row r="294" spans="1:6" ht="23.25" customHeight="1">
      <c r="A294" s="155"/>
      <c r="B294" s="185"/>
      <c r="C294" s="187"/>
      <c r="D294" s="193"/>
      <c r="E294" s="167"/>
      <c r="F294" s="36" t="str">
        <f>IFERROR(VLOOKUP(入力②!F323,触らない!$M$4:$N$9,2,FALSE),"")</f>
        <v/>
      </c>
    </row>
    <row r="295" spans="1:6" ht="23.25" customHeight="1">
      <c r="A295" s="155"/>
      <c r="B295" s="185"/>
      <c r="C295" s="187"/>
      <c r="D295" s="192" t="str">
        <f>IF(入力②!D325=0,"",入力②!D325)</f>
        <v/>
      </c>
      <c r="E295" s="166" t="s">
        <v>1</v>
      </c>
      <c r="F295" s="68" t="str">
        <f>IFERROR(VLOOKUP(入力②!F325,触らない!$I$4:$J$13,2,FALSE),"")</f>
        <v/>
      </c>
    </row>
    <row r="296" spans="1:6" ht="23.25" customHeight="1">
      <c r="A296" s="155"/>
      <c r="B296" s="185"/>
      <c r="C296" s="187"/>
      <c r="D296" s="193"/>
      <c r="E296" s="166"/>
      <c r="F296" s="37" t="str">
        <f>IFERROR(VLOOKUP(入力②!F326,触らない!$I$4:$J$13,2,FALSE),"")</f>
        <v/>
      </c>
    </row>
    <row r="297" spans="1:6" ht="23.25" customHeight="1">
      <c r="A297" s="155"/>
      <c r="B297" s="185"/>
      <c r="C297" s="187"/>
      <c r="D297" s="193"/>
      <c r="E297" s="167"/>
      <c r="F297" s="36" t="str">
        <f>IFERROR(VLOOKUP(入力②!F327,触らない!$I$4:$J$13,2,FALSE),"")</f>
        <v/>
      </c>
    </row>
    <row r="298" spans="1:6" ht="23.25" customHeight="1">
      <c r="A298" s="155"/>
      <c r="B298" s="185"/>
      <c r="C298" s="187"/>
      <c r="D298" s="193"/>
      <c r="E298" s="168" t="s">
        <v>2</v>
      </c>
      <c r="F298" s="38" t="str">
        <f>IFERROR(VLOOKUP(入力②!F328,触らない!$K$4:$L$13,2,FALSE),"")</f>
        <v/>
      </c>
    </row>
    <row r="299" spans="1:6" ht="23.25" customHeight="1">
      <c r="A299" s="155"/>
      <c r="B299" s="185"/>
      <c r="C299" s="187"/>
      <c r="D299" s="193"/>
      <c r="E299" s="166"/>
      <c r="F299" s="38" t="str">
        <f>IFERROR(VLOOKUP(入力②!F329,触らない!$K$4:$L$13,2,FALSE),"")</f>
        <v/>
      </c>
    </row>
    <row r="300" spans="1:6" ht="23.25" customHeight="1">
      <c r="A300" s="155"/>
      <c r="B300" s="185"/>
      <c r="C300" s="187"/>
      <c r="D300" s="193"/>
      <c r="E300" s="167"/>
      <c r="F300" s="36" t="str">
        <f>IFERROR(VLOOKUP(入力②!F330,触らない!$K$4:$L$13,2,FALSE),"")</f>
        <v/>
      </c>
    </row>
    <row r="301" spans="1:6" ht="23.25" customHeight="1">
      <c r="A301" s="155"/>
      <c r="B301" s="185"/>
      <c r="C301" s="187"/>
      <c r="D301" s="193"/>
      <c r="E301" s="168" t="s">
        <v>32</v>
      </c>
      <c r="F301" s="38" t="str">
        <f>IFERROR(VLOOKUP(入力②!F331,触らない!$M$4:$N$9,2,FALSE),"")</f>
        <v/>
      </c>
    </row>
    <row r="302" spans="1:6" ht="23.25" customHeight="1">
      <c r="A302" s="155"/>
      <c r="B302" s="185"/>
      <c r="C302" s="187"/>
      <c r="D302" s="193"/>
      <c r="E302" s="166"/>
      <c r="F302" s="38" t="str">
        <f>IFERROR(VLOOKUP(入力②!F332,触らない!$M$4:$N$9,2,FALSE),"")</f>
        <v/>
      </c>
    </row>
    <row r="303" spans="1:6" ht="23.25" customHeight="1">
      <c r="A303" s="155"/>
      <c r="B303" s="185"/>
      <c r="C303" s="187"/>
      <c r="D303" s="193"/>
      <c r="E303" s="167"/>
      <c r="F303" s="36" t="str">
        <f>IFERROR(VLOOKUP(入力②!F333,触らない!$M$4:$N$9,2,FALSE),"")</f>
        <v/>
      </c>
    </row>
  </sheetData>
  <sheetProtection sheet="1" objects="1" scenarios="1"/>
  <mergeCells count="180">
    <mergeCell ref="A284:A303"/>
    <mergeCell ref="B284:B303"/>
    <mergeCell ref="C284:C303"/>
    <mergeCell ref="D284:E285"/>
    <mergeCell ref="D286:D294"/>
    <mergeCell ref="E286:E288"/>
    <mergeCell ref="E289:E291"/>
    <mergeCell ref="E292:E294"/>
    <mergeCell ref="D295:D303"/>
    <mergeCell ref="E295:E297"/>
    <mergeCell ref="E298:E300"/>
    <mergeCell ref="E301:E303"/>
    <mergeCell ref="A264:A283"/>
    <mergeCell ref="B264:B283"/>
    <mergeCell ref="C264:C283"/>
    <mergeCell ref="D264:E265"/>
    <mergeCell ref="D266:D274"/>
    <mergeCell ref="E266:E268"/>
    <mergeCell ref="E269:E271"/>
    <mergeCell ref="E272:E274"/>
    <mergeCell ref="D275:D283"/>
    <mergeCell ref="E275:E277"/>
    <mergeCell ref="E278:E280"/>
    <mergeCell ref="E281:E283"/>
    <mergeCell ref="A244:A263"/>
    <mergeCell ref="B244:B263"/>
    <mergeCell ref="C244:C263"/>
    <mergeCell ref="D244:E245"/>
    <mergeCell ref="D246:D254"/>
    <mergeCell ref="E246:E248"/>
    <mergeCell ref="E249:E251"/>
    <mergeCell ref="E252:E254"/>
    <mergeCell ref="D255:D263"/>
    <mergeCell ref="E255:E257"/>
    <mergeCell ref="E258:E260"/>
    <mergeCell ref="E261:E263"/>
    <mergeCell ref="A224:A243"/>
    <mergeCell ref="B224:B243"/>
    <mergeCell ref="C224:C243"/>
    <mergeCell ref="D224:E225"/>
    <mergeCell ref="D226:D234"/>
    <mergeCell ref="E226:E228"/>
    <mergeCell ref="E229:E231"/>
    <mergeCell ref="E232:E234"/>
    <mergeCell ref="D235:D243"/>
    <mergeCell ref="E235:E237"/>
    <mergeCell ref="E238:E240"/>
    <mergeCell ref="E241:E243"/>
    <mergeCell ref="A204:A223"/>
    <mergeCell ref="B204:B223"/>
    <mergeCell ref="C204:C223"/>
    <mergeCell ref="D204:E205"/>
    <mergeCell ref="D206:D214"/>
    <mergeCell ref="E206:E208"/>
    <mergeCell ref="E209:E211"/>
    <mergeCell ref="E212:E214"/>
    <mergeCell ref="D215:D223"/>
    <mergeCell ref="E215:E217"/>
    <mergeCell ref="E218:E220"/>
    <mergeCell ref="E221:E223"/>
    <mergeCell ref="B23:B43"/>
    <mergeCell ref="C23:C43"/>
    <mergeCell ref="D23:E24"/>
    <mergeCell ref="D25:D34"/>
    <mergeCell ref="D5:D13"/>
    <mergeCell ref="D14:D22"/>
    <mergeCell ref="B3:B22"/>
    <mergeCell ref="C3:C22"/>
    <mergeCell ref="A3:A22"/>
    <mergeCell ref="D3:E4"/>
    <mergeCell ref="E11:E13"/>
    <mergeCell ref="E5:E7"/>
    <mergeCell ref="E8:E10"/>
    <mergeCell ref="E14:E16"/>
    <mergeCell ref="E17:E19"/>
    <mergeCell ref="E20:E22"/>
    <mergeCell ref="E25:E27"/>
    <mergeCell ref="E28:E30"/>
    <mergeCell ref="E31:E33"/>
    <mergeCell ref="D35:D43"/>
    <mergeCell ref="E35:E37"/>
    <mergeCell ref="E38:E40"/>
    <mergeCell ref="E41:E43"/>
    <mergeCell ref="A23:A43"/>
    <mergeCell ref="E69:E71"/>
    <mergeCell ref="E72:E74"/>
    <mergeCell ref="D75:D83"/>
    <mergeCell ref="E75:E77"/>
    <mergeCell ref="E78:E80"/>
    <mergeCell ref="E81:E83"/>
    <mergeCell ref="B44:B63"/>
    <mergeCell ref="C44:C63"/>
    <mergeCell ref="D44:E45"/>
    <mergeCell ref="D46:D54"/>
    <mergeCell ref="E46:E48"/>
    <mergeCell ref="E49:E51"/>
    <mergeCell ref="E52:E54"/>
    <mergeCell ref="D55:D63"/>
    <mergeCell ref="E55:E57"/>
    <mergeCell ref="E58:E60"/>
    <mergeCell ref="E61:E63"/>
    <mergeCell ref="B64:B83"/>
    <mergeCell ref="C64:C83"/>
    <mergeCell ref="D64:E65"/>
    <mergeCell ref="D66:D74"/>
    <mergeCell ref="E66:E68"/>
    <mergeCell ref="B84:B103"/>
    <mergeCell ref="C84:C103"/>
    <mergeCell ref="D84:E85"/>
    <mergeCell ref="D86:D94"/>
    <mergeCell ref="E86:E88"/>
    <mergeCell ref="E89:E91"/>
    <mergeCell ref="E92:E94"/>
    <mergeCell ref="D95:D103"/>
    <mergeCell ref="E95:E97"/>
    <mergeCell ref="E98:E100"/>
    <mergeCell ref="E101:E103"/>
    <mergeCell ref="A124:A143"/>
    <mergeCell ref="B104:B123"/>
    <mergeCell ref="C104:C123"/>
    <mergeCell ref="D104:E105"/>
    <mergeCell ref="D106:D114"/>
    <mergeCell ref="E106:E108"/>
    <mergeCell ref="E109:E111"/>
    <mergeCell ref="E112:E114"/>
    <mergeCell ref="D115:D123"/>
    <mergeCell ref="E115:E117"/>
    <mergeCell ref="E118:E120"/>
    <mergeCell ref="E121:E123"/>
    <mergeCell ref="B124:B143"/>
    <mergeCell ref="C124:C143"/>
    <mergeCell ref="D124:E125"/>
    <mergeCell ref="D126:D134"/>
    <mergeCell ref="E126:E128"/>
    <mergeCell ref="E129:E131"/>
    <mergeCell ref="E132:E134"/>
    <mergeCell ref="D135:D143"/>
    <mergeCell ref="E135:E137"/>
    <mergeCell ref="E138:E140"/>
    <mergeCell ref="E141:E143"/>
    <mergeCell ref="E175:E177"/>
    <mergeCell ref="E178:E180"/>
    <mergeCell ref="E181:E183"/>
    <mergeCell ref="A164:A183"/>
    <mergeCell ref="B144:B163"/>
    <mergeCell ref="C144:C163"/>
    <mergeCell ref="D144:E145"/>
    <mergeCell ref="D146:D154"/>
    <mergeCell ref="E146:E148"/>
    <mergeCell ref="E149:E151"/>
    <mergeCell ref="E152:E154"/>
    <mergeCell ref="D155:D163"/>
    <mergeCell ref="E155:E157"/>
    <mergeCell ref="E158:E160"/>
    <mergeCell ref="E161:E163"/>
    <mergeCell ref="A144:A163"/>
    <mergeCell ref="A44:A63"/>
    <mergeCell ref="A64:A83"/>
    <mergeCell ref="A84:A103"/>
    <mergeCell ref="A104:A123"/>
    <mergeCell ref="B184:B203"/>
    <mergeCell ref="C184:C203"/>
    <mergeCell ref="D184:E185"/>
    <mergeCell ref="D186:D194"/>
    <mergeCell ref="E186:E188"/>
    <mergeCell ref="E189:E191"/>
    <mergeCell ref="E192:E194"/>
    <mergeCell ref="D195:D203"/>
    <mergeCell ref="E195:E197"/>
    <mergeCell ref="E198:E200"/>
    <mergeCell ref="E201:E203"/>
    <mergeCell ref="A184:A203"/>
    <mergeCell ref="B164:B183"/>
    <mergeCell ref="C164:C183"/>
    <mergeCell ref="D164:E165"/>
    <mergeCell ref="D166:D174"/>
    <mergeCell ref="E166:E168"/>
    <mergeCell ref="E169:E171"/>
    <mergeCell ref="E172:E174"/>
    <mergeCell ref="D175:D183"/>
  </mergeCells>
  <phoneticPr fontId="2"/>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view="pageBreakPreview" topLeftCell="A237" zoomScaleNormal="100" zoomScaleSheetLayoutView="100" workbookViewId="0">
      <selection activeCell="E10" sqref="E10:G10"/>
    </sheetView>
  </sheetViews>
  <sheetFormatPr defaultRowHeight="18.75"/>
  <cols>
    <col min="1" max="1" width="2.875" style="14" customWidth="1"/>
    <col min="2" max="2" width="3.875" style="14" customWidth="1"/>
    <col min="3" max="3" width="7.125" style="15" customWidth="1"/>
    <col min="4" max="4" width="8.75" style="16" customWidth="1"/>
    <col min="5" max="5" width="38.5" style="16" customWidth="1"/>
    <col min="6" max="6" width="5.5" style="16" customWidth="1"/>
    <col min="7" max="7" width="13.125" style="14" customWidth="1"/>
    <col min="8" max="16384" width="9" style="14"/>
  </cols>
  <sheetData>
    <row r="1" spans="1:7" ht="19.5" thickBot="1">
      <c r="A1" s="13" t="s">
        <v>247</v>
      </c>
    </row>
    <row r="2" spans="1:7">
      <c r="A2" s="17" t="s">
        <v>36</v>
      </c>
      <c r="B2" s="18">
        <v>1</v>
      </c>
      <c r="C2" s="19" t="s">
        <v>73</v>
      </c>
      <c r="D2" s="206" t="str">
        <f>IF(入力②!B5=0,"",入力②!B5)</f>
        <v/>
      </c>
      <c r="E2" s="206"/>
      <c r="F2" s="19" t="s">
        <v>29</v>
      </c>
      <c r="G2" s="20" t="str">
        <f>IF(入力②!C5=0,"",入力②!C5)</f>
        <v/>
      </c>
    </row>
    <row r="3" spans="1:7" ht="27" customHeight="1">
      <c r="A3" s="207">
        <v>1</v>
      </c>
      <c r="B3" s="210" t="str">
        <f>IF(入力②!D7=0,"",入力②!D7)</f>
        <v/>
      </c>
      <c r="C3" s="211"/>
      <c r="D3" s="216" t="s">
        <v>39</v>
      </c>
      <c r="E3" s="197" t="str">
        <f>IFERROR(VLOOKUP(入力②!F7,触らない!$I$18:$J$27,2,FALSE),"")</f>
        <v/>
      </c>
      <c r="F3" s="198"/>
      <c r="G3" s="199"/>
    </row>
    <row r="4" spans="1:7" ht="27" customHeight="1">
      <c r="A4" s="208"/>
      <c r="B4" s="212"/>
      <c r="C4" s="213"/>
      <c r="D4" s="217"/>
      <c r="E4" s="194" t="str">
        <f>IFERROR(VLOOKUP(入力②!F8,触らない!$I$18:$J$27,2,FALSE),"")</f>
        <v/>
      </c>
      <c r="F4" s="195"/>
      <c r="G4" s="196"/>
    </row>
    <row r="5" spans="1:7" ht="27" customHeight="1">
      <c r="A5" s="208"/>
      <c r="B5" s="212"/>
      <c r="C5" s="213"/>
      <c r="D5" s="218"/>
      <c r="E5" s="200" t="str">
        <f>IFERROR(VLOOKUP(入力②!F9,触らない!$I$18:$J$27,2,FALSE),"")</f>
        <v/>
      </c>
      <c r="F5" s="201"/>
      <c r="G5" s="202"/>
    </row>
    <row r="6" spans="1:7" ht="27" customHeight="1">
      <c r="A6" s="208"/>
      <c r="B6" s="212"/>
      <c r="C6" s="213"/>
      <c r="D6" s="216" t="s">
        <v>40</v>
      </c>
      <c r="E6" s="203" t="str">
        <f>IFERROR(VLOOKUP(入力②!F10,触らない!$K$18:$L$27,2,FALSE),"")</f>
        <v/>
      </c>
      <c r="F6" s="204"/>
      <c r="G6" s="205"/>
    </row>
    <row r="7" spans="1:7" ht="27" customHeight="1">
      <c r="A7" s="208"/>
      <c r="B7" s="212"/>
      <c r="C7" s="213"/>
      <c r="D7" s="217"/>
      <c r="E7" s="194" t="str">
        <f>IFERROR(VLOOKUP(入力②!F11,触らない!$K$18:$L$27,2,FALSE),"")</f>
        <v/>
      </c>
      <c r="F7" s="195"/>
      <c r="G7" s="196"/>
    </row>
    <row r="8" spans="1:7" ht="27" customHeight="1">
      <c r="A8" s="208"/>
      <c r="B8" s="212"/>
      <c r="C8" s="213"/>
      <c r="D8" s="218"/>
      <c r="E8" s="227" t="str">
        <f>IFERROR(VLOOKUP(入力②!F12,触らない!$K$18:$L$27,2,FALSE),"")</f>
        <v/>
      </c>
      <c r="F8" s="228"/>
      <c r="G8" s="229"/>
    </row>
    <row r="9" spans="1:7" ht="33" customHeight="1">
      <c r="A9" s="208"/>
      <c r="B9" s="212"/>
      <c r="C9" s="213"/>
      <c r="D9" s="216" t="s">
        <v>37</v>
      </c>
      <c r="E9" s="197" t="str">
        <f>IFERROR(VLOOKUP(入力②!F13,触らない!$M$18:$N$23,2,FALSE),"")</f>
        <v/>
      </c>
      <c r="F9" s="198"/>
      <c r="G9" s="199"/>
    </row>
    <row r="10" spans="1:7" ht="33" customHeight="1">
      <c r="A10" s="208"/>
      <c r="B10" s="212"/>
      <c r="C10" s="213"/>
      <c r="D10" s="217"/>
      <c r="E10" s="194" t="str">
        <f>IFERROR(VLOOKUP(入力②!F14,触らない!$M$18:$N$23,2,FALSE),"")</f>
        <v/>
      </c>
      <c r="F10" s="195"/>
      <c r="G10" s="196"/>
    </row>
    <row r="11" spans="1:7" ht="33" customHeight="1">
      <c r="A11" s="208"/>
      <c r="B11" s="212"/>
      <c r="C11" s="213"/>
      <c r="D11" s="218"/>
      <c r="E11" s="219" t="str">
        <f>IFERROR(VLOOKUP(入力②!F15,触らない!$M$18:$N$23,2,FALSE),"")</f>
        <v/>
      </c>
      <c r="F11" s="220"/>
      <c r="G11" s="221"/>
    </row>
    <row r="12" spans="1:7" ht="33" customHeight="1">
      <c r="A12" s="208"/>
      <c r="B12" s="214"/>
      <c r="C12" s="215"/>
      <c r="D12" s="21" t="s">
        <v>38</v>
      </c>
      <c r="E12" s="222" t="str">
        <f>IFERROR(VLOOKUP(入力②!F16,触らない!$O$18:$P$21,2,FALSE),"")</f>
        <v/>
      </c>
      <c r="F12" s="223"/>
      <c r="G12" s="224"/>
    </row>
    <row r="13" spans="1:7" ht="27" customHeight="1">
      <c r="A13" s="208"/>
      <c r="B13" s="210" t="str">
        <f>IF(入力②!D17=0,"",入力②!D17)</f>
        <v/>
      </c>
      <c r="C13" s="211"/>
      <c r="D13" s="216" t="s">
        <v>39</v>
      </c>
      <c r="E13" s="197" t="str">
        <f>IFERROR(VLOOKUP(入力②!F17,触らない!$I$18:$J$27,2,FALSE),"")</f>
        <v/>
      </c>
      <c r="F13" s="198"/>
      <c r="G13" s="199"/>
    </row>
    <row r="14" spans="1:7" ht="27" customHeight="1">
      <c r="A14" s="208"/>
      <c r="B14" s="212"/>
      <c r="C14" s="213"/>
      <c r="D14" s="217"/>
      <c r="E14" s="194" t="str">
        <f>IFERROR(VLOOKUP(入力②!F18,触らない!$I$18:$J$27,2,FALSE),"")</f>
        <v/>
      </c>
      <c r="F14" s="195"/>
      <c r="G14" s="196"/>
    </row>
    <row r="15" spans="1:7" ht="27" customHeight="1">
      <c r="A15" s="208"/>
      <c r="B15" s="212"/>
      <c r="C15" s="213"/>
      <c r="D15" s="218"/>
      <c r="E15" s="200" t="str">
        <f>IFERROR(VLOOKUP(入力②!F19,触らない!$I$18:$J$27,2,FALSE),"")</f>
        <v/>
      </c>
      <c r="F15" s="201"/>
      <c r="G15" s="202"/>
    </row>
    <row r="16" spans="1:7" ht="27" customHeight="1">
      <c r="A16" s="208"/>
      <c r="B16" s="212"/>
      <c r="C16" s="213"/>
      <c r="D16" s="216" t="s">
        <v>40</v>
      </c>
      <c r="E16" s="203" t="str">
        <f>IFERROR(VLOOKUP(入力②!F20,触らない!$K$18:$L$27,2,FALSE),"")</f>
        <v/>
      </c>
      <c r="F16" s="204"/>
      <c r="G16" s="205"/>
    </row>
    <row r="17" spans="1:7" ht="27" customHeight="1">
      <c r="A17" s="208"/>
      <c r="B17" s="212"/>
      <c r="C17" s="213"/>
      <c r="D17" s="217"/>
      <c r="E17" s="194" t="str">
        <f>IFERROR(VLOOKUP(入力②!F21,触らない!$K$18:$L$27,2,FALSE),"")</f>
        <v/>
      </c>
      <c r="F17" s="195"/>
      <c r="G17" s="196"/>
    </row>
    <row r="18" spans="1:7" ht="27" customHeight="1">
      <c r="A18" s="208"/>
      <c r="B18" s="212"/>
      <c r="C18" s="213"/>
      <c r="D18" s="218"/>
      <c r="E18" s="227" t="str">
        <f>IFERROR(VLOOKUP(入力②!F22,触らない!$K$18:$L$27,2,FALSE),"")</f>
        <v/>
      </c>
      <c r="F18" s="228"/>
      <c r="G18" s="229"/>
    </row>
    <row r="19" spans="1:7" ht="27" customHeight="1">
      <c r="A19" s="208"/>
      <c r="B19" s="212"/>
      <c r="C19" s="213"/>
      <c r="D19" s="216" t="s">
        <v>37</v>
      </c>
      <c r="E19" s="197" t="str">
        <f>IFERROR(VLOOKUP(入力②!F23,触らない!$M$18:$N$23,2,FALSE),"")</f>
        <v/>
      </c>
      <c r="F19" s="198"/>
      <c r="G19" s="199"/>
    </row>
    <row r="20" spans="1:7" ht="27" customHeight="1">
      <c r="A20" s="208"/>
      <c r="B20" s="212"/>
      <c r="C20" s="213"/>
      <c r="D20" s="217"/>
      <c r="E20" s="194" t="str">
        <f>IFERROR(VLOOKUP(入力②!F24,触らない!$M$18:$N$23,2,FALSE),"")</f>
        <v/>
      </c>
      <c r="F20" s="195"/>
      <c r="G20" s="196"/>
    </row>
    <row r="21" spans="1:7" ht="27" customHeight="1">
      <c r="A21" s="208"/>
      <c r="B21" s="212"/>
      <c r="C21" s="213"/>
      <c r="D21" s="218"/>
      <c r="E21" s="219" t="str">
        <f>IFERROR(VLOOKUP(入力②!F25,触らない!$M$18:$N$23,2,FALSE),"")</f>
        <v/>
      </c>
      <c r="F21" s="220"/>
      <c r="G21" s="221"/>
    </row>
    <row r="22" spans="1:7" ht="33" customHeight="1" thickBot="1">
      <c r="A22" s="209"/>
      <c r="B22" s="225"/>
      <c r="C22" s="226"/>
      <c r="D22" s="22" t="s">
        <v>38</v>
      </c>
      <c r="E22" s="230" t="str">
        <f>IFERROR(VLOOKUP(入力②!F26,触らない!$O$18:$P$21,2,FALSE),"")</f>
        <v/>
      </c>
      <c r="F22" s="231"/>
      <c r="G22" s="232"/>
    </row>
    <row r="23" spans="1:7">
      <c r="A23" s="17" t="s">
        <v>36</v>
      </c>
      <c r="B23" s="18">
        <v>2</v>
      </c>
      <c r="C23" s="19" t="s">
        <v>73</v>
      </c>
      <c r="D23" s="206" t="str">
        <f>IF(入力②!B27=0,"",入力②!B27)</f>
        <v/>
      </c>
      <c r="E23" s="206"/>
      <c r="F23" s="19" t="s">
        <v>29</v>
      </c>
      <c r="G23" s="20" t="str">
        <f>IF(入力②!C27=0,"",入力②!C27)</f>
        <v/>
      </c>
    </row>
    <row r="24" spans="1:7" ht="27" customHeight="1">
      <c r="A24" s="207">
        <v>2</v>
      </c>
      <c r="B24" s="210" t="str">
        <f>IF(入力②!D28=0,"",入力②!D28)</f>
        <v/>
      </c>
      <c r="C24" s="211"/>
      <c r="D24" s="216" t="s">
        <v>39</v>
      </c>
      <c r="E24" s="197" t="str">
        <f>IFERROR(VLOOKUP(入力②!F29,触らない!$I$18:$J$27,2,FALSE),"")</f>
        <v/>
      </c>
      <c r="F24" s="198"/>
      <c r="G24" s="199"/>
    </row>
    <row r="25" spans="1:7" ht="27" customHeight="1">
      <c r="A25" s="208"/>
      <c r="B25" s="212"/>
      <c r="C25" s="213"/>
      <c r="D25" s="217"/>
      <c r="E25" s="194" t="str">
        <f>IFERROR(VLOOKUP(入力②!F30,触らない!$I$18:$J$27,2,FALSE),"")</f>
        <v/>
      </c>
      <c r="F25" s="195"/>
      <c r="G25" s="196"/>
    </row>
    <row r="26" spans="1:7" ht="27" customHeight="1">
      <c r="A26" s="208"/>
      <c r="B26" s="212"/>
      <c r="C26" s="213"/>
      <c r="D26" s="218"/>
      <c r="E26" s="200" t="str">
        <f>IFERROR(VLOOKUP(入力②!F31,触らない!$I$18:$J$27,2,FALSE),"")</f>
        <v/>
      </c>
      <c r="F26" s="201"/>
      <c r="G26" s="202"/>
    </row>
    <row r="27" spans="1:7" ht="27" customHeight="1">
      <c r="A27" s="208"/>
      <c r="B27" s="212"/>
      <c r="C27" s="213"/>
      <c r="D27" s="216" t="s">
        <v>40</v>
      </c>
      <c r="E27" s="203" t="str">
        <f>IFERROR(VLOOKUP(入力②!F32,触らない!$K$18:$L$27,2,FALSE),"")</f>
        <v/>
      </c>
      <c r="F27" s="204"/>
      <c r="G27" s="205"/>
    </row>
    <row r="28" spans="1:7" ht="27" customHeight="1">
      <c r="A28" s="208"/>
      <c r="B28" s="212"/>
      <c r="C28" s="213"/>
      <c r="D28" s="217"/>
      <c r="E28" s="194" t="str">
        <f>IFERROR(VLOOKUP(入力②!F33,触らない!$K$18:$L$27,2,FALSE),"")</f>
        <v/>
      </c>
      <c r="F28" s="195"/>
      <c r="G28" s="196"/>
    </row>
    <row r="29" spans="1:7" ht="27" customHeight="1">
      <c r="A29" s="208"/>
      <c r="B29" s="212"/>
      <c r="C29" s="213"/>
      <c r="D29" s="218"/>
      <c r="E29" s="227" t="str">
        <f>IFERROR(VLOOKUP(入力②!F34,触らない!$K$18:$L$27,2,FALSE),"")</f>
        <v/>
      </c>
      <c r="F29" s="228"/>
      <c r="G29" s="229"/>
    </row>
    <row r="30" spans="1:7" ht="33" customHeight="1">
      <c r="A30" s="208"/>
      <c r="B30" s="212"/>
      <c r="C30" s="213"/>
      <c r="D30" s="216" t="s">
        <v>37</v>
      </c>
      <c r="E30" s="197" t="str">
        <f>IFERROR(VLOOKUP(入力②!F35,触らない!$M$18:$N$23,2,FALSE),"")</f>
        <v/>
      </c>
      <c r="F30" s="198"/>
      <c r="G30" s="199"/>
    </row>
    <row r="31" spans="1:7" ht="33" customHeight="1">
      <c r="A31" s="208"/>
      <c r="B31" s="212"/>
      <c r="C31" s="213"/>
      <c r="D31" s="217"/>
      <c r="E31" s="194" t="str">
        <f>IFERROR(VLOOKUP(入力②!F36,触らない!$M$18:$N$23,2,FALSE),"")</f>
        <v/>
      </c>
      <c r="F31" s="195"/>
      <c r="G31" s="196"/>
    </row>
    <row r="32" spans="1:7" ht="33" customHeight="1">
      <c r="A32" s="208"/>
      <c r="B32" s="212"/>
      <c r="C32" s="213"/>
      <c r="D32" s="218"/>
      <c r="E32" s="219" t="str">
        <f>IFERROR(VLOOKUP(入力②!F37,触らない!$M$18:$N$23,2,FALSE),"")</f>
        <v/>
      </c>
      <c r="F32" s="220"/>
      <c r="G32" s="221"/>
    </row>
    <row r="33" spans="1:7" ht="33" customHeight="1">
      <c r="A33" s="208"/>
      <c r="B33" s="214"/>
      <c r="C33" s="215"/>
      <c r="D33" s="21" t="s">
        <v>38</v>
      </c>
      <c r="E33" s="222" t="str">
        <f>IFERROR(VLOOKUP(入力②!F38,触らない!$O$18:$P$21,2,FALSE),"")</f>
        <v/>
      </c>
      <c r="F33" s="223"/>
      <c r="G33" s="224"/>
    </row>
    <row r="34" spans="1:7" ht="27" customHeight="1">
      <c r="A34" s="208"/>
      <c r="B34" s="210" t="str">
        <f>IF(入力②!D38=0,"",入力②!D38)</f>
        <v/>
      </c>
      <c r="C34" s="211"/>
      <c r="D34" s="216" t="s">
        <v>39</v>
      </c>
      <c r="E34" s="197" t="str">
        <f>IFERROR(VLOOKUP(入力②!F39,触らない!$I$18:$J$27,2,FALSE),"")</f>
        <v/>
      </c>
      <c r="F34" s="198"/>
      <c r="G34" s="199"/>
    </row>
    <row r="35" spans="1:7" ht="27" customHeight="1">
      <c r="A35" s="208"/>
      <c r="B35" s="212"/>
      <c r="C35" s="213"/>
      <c r="D35" s="217"/>
      <c r="E35" s="194" t="str">
        <f>IFERROR(VLOOKUP(入力②!F40,触らない!$I$18:$J$27,2,FALSE),"")</f>
        <v/>
      </c>
      <c r="F35" s="195"/>
      <c r="G35" s="196"/>
    </row>
    <row r="36" spans="1:7" ht="27" customHeight="1">
      <c r="A36" s="208"/>
      <c r="B36" s="212"/>
      <c r="C36" s="213"/>
      <c r="D36" s="218"/>
      <c r="E36" s="200" t="str">
        <f>IFERROR(VLOOKUP(入力②!F41,触らない!$I$18:$J$27,2,FALSE),"")</f>
        <v/>
      </c>
      <c r="F36" s="201"/>
      <c r="G36" s="202"/>
    </row>
    <row r="37" spans="1:7" ht="27" customHeight="1">
      <c r="A37" s="208"/>
      <c r="B37" s="212"/>
      <c r="C37" s="213"/>
      <c r="D37" s="216" t="s">
        <v>40</v>
      </c>
      <c r="E37" s="203" t="str">
        <f>IFERROR(VLOOKUP(入力②!F42,触らない!$K$18:$L$27,2,FALSE),"")</f>
        <v/>
      </c>
      <c r="F37" s="204"/>
      <c r="G37" s="205"/>
    </row>
    <row r="38" spans="1:7" ht="27" customHeight="1">
      <c r="A38" s="208"/>
      <c r="B38" s="212"/>
      <c r="C38" s="213"/>
      <c r="D38" s="217"/>
      <c r="E38" s="194" t="str">
        <f>IFERROR(VLOOKUP(入力②!F43,触らない!$K$18:$L$27,2,FALSE),"")</f>
        <v/>
      </c>
      <c r="F38" s="195"/>
      <c r="G38" s="196"/>
    </row>
    <row r="39" spans="1:7" ht="27" customHeight="1">
      <c r="A39" s="208"/>
      <c r="B39" s="212"/>
      <c r="C39" s="213"/>
      <c r="D39" s="218"/>
      <c r="E39" s="227" t="str">
        <f>IFERROR(VLOOKUP(入力②!F44,触らない!$K$18:$L$27,2,FALSE),"")</f>
        <v/>
      </c>
      <c r="F39" s="228"/>
      <c r="G39" s="229"/>
    </row>
    <row r="40" spans="1:7" ht="27" customHeight="1">
      <c r="A40" s="208"/>
      <c r="B40" s="212"/>
      <c r="C40" s="213"/>
      <c r="D40" s="216" t="s">
        <v>37</v>
      </c>
      <c r="E40" s="197" t="str">
        <f>IFERROR(VLOOKUP(入力②!F45,触らない!$M$18:$N$23,2,FALSE),"")</f>
        <v/>
      </c>
      <c r="F40" s="198"/>
      <c r="G40" s="199"/>
    </row>
    <row r="41" spans="1:7" ht="27" customHeight="1">
      <c r="A41" s="208"/>
      <c r="B41" s="212"/>
      <c r="C41" s="213"/>
      <c r="D41" s="217"/>
      <c r="E41" s="194" t="str">
        <f>IFERROR(VLOOKUP(入力②!F46,触らない!$M$18:$N$23,2,FALSE),"")</f>
        <v/>
      </c>
      <c r="F41" s="195"/>
      <c r="G41" s="196"/>
    </row>
    <row r="42" spans="1:7" ht="27" customHeight="1">
      <c r="A42" s="208"/>
      <c r="B42" s="212"/>
      <c r="C42" s="213"/>
      <c r="D42" s="218"/>
      <c r="E42" s="219" t="str">
        <f>IFERROR(VLOOKUP(入力②!F47,触らない!$M$18:$N$23,2,FALSE),"")</f>
        <v/>
      </c>
      <c r="F42" s="220"/>
      <c r="G42" s="221"/>
    </row>
    <row r="43" spans="1:7" ht="33" customHeight="1" thickBot="1">
      <c r="A43" s="209"/>
      <c r="B43" s="225"/>
      <c r="C43" s="226"/>
      <c r="D43" s="22" t="s">
        <v>38</v>
      </c>
      <c r="E43" s="230" t="str">
        <f>IFERROR(VLOOKUP(入力②!F48,触らない!$O$18:$P$21,2,FALSE),"")</f>
        <v/>
      </c>
      <c r="F43" s="231"/>
      <c r="G43" s="232"/>
    </row>
    <row r="44" spans="1:7">
      <c r="A44" s="17" t="s">
        <v>36</v>
      </c>
      <c r="B44" s="18">
        <v>3</v>
      </c>
      <c r="C44" s="19" t="s">
        <v>73</v>
      </c>
      <c r="D44" s="206" t="str">
        <f>IF(入力②!B49=0,"",入力②!B49)</f>
        <v/>
      </c>
      <c r="E44" s="206"/>
      <c r="F44" s="19" t="s">
        <v>29</v>
      </c>
      <c r="G44" s="20" t="str">
        <f>IF(入力②!C49=0,"",入力②!C49)</f>
        <v/>
      </c>
    </row>
    <row r="45" spans="1:7" ht="27" customHeight="1">
      <c r="A45" s="207">
        <v>3</v>
      </c>
      <c r="B45" s="210" t="str">
        <f>IF(入力②!D49=0,"",入力②!D49)</f>
        <v>共通事項</v>
      </c>
      <c r="C45" s="211"/>
      <c r="D45" s="216" t="s">
        <v>39</v>
      </c>
      <c r="E45" s="197" t="str">
        <f>IFERROR(VLOOKUP(入力②!F51,触らない!$I$18:$J$27,2,FALSE),"")</f>
        <v/>
      </c>
      <c r="F45" s="198"/>
      <c r="G45" s="199"/>
    </row>
    <row r="46" spans="1:7" ht="27" customHeight="1">
      <c r="A46" s="208"/>
      <c r="B46" s="212"/>
      <c r="C46" s="213"/>
      <c r="D46" s="217"/>
      <c r="E46" s="194" t="str">
        <f>IFERROR(VLOOKUP(入力②!F52,触らない!$I$18:$J$27,2,FALSE),"")</f>
        <v/>
      </c>
      <c r="F46" s="195"/>
      <c r="G46" s="196"/>
    </row>
    <row r="47" spans="1:7" ht="27" customHeight="1">
      <c r="A47" s="208"/>
      <c r="B47" s="212"/>
      <c r="C47" s="213"/>
      <c r="D47" s="218"/>
      <c r="E47" s="200" t="str">
        <f>IFERROR(VLOOKUP(入力②!F53,触らない!$I$18:$J$27,2,FALSE),"")</f>
        <v/>
      </c>
      <c r="F47" s="201"/>
      <c r="G47" s="202"/>
    </row>
    <row r="48" spans="1:7" ht="27" customHeight="1">
      <c r="A48" s="208"/>
      <c r="B48" s="212"/>
      <c r="C48" s="213"/>
      <c r="D48" s="216" t="s">
        <v>40</v>
      </c>
      <c r="E48" s="203" t="str">
        <f>IFERROR(VLOOKUP(入力②!F54,触らない!$K$18:$L$27,2,FALSE),"")</f>
        <v/>
      </c>
      <c r="F48" s="204"/>
      <c r="G48" s="205"/>
    </row>
    <row r="49" spans="1:7" ht="27" customHeight="1">
      <c r="A49" s="208"/>
      <c r="B49" s="212"/>
      <c r="C49" s="213"/>
      <c r="D49" s="217"/>
      <c r="E49" s="194" t="str">
        <f>IFERROR(VLOOKUP(入力②!F55,触らない!$K$18:$L$27,2,FALSE),"")</f>
        <v/>
      </c>
      <c r="F49" s="195"/>
      <c r="G49" s="196"/>
    </row>
    <row r="50" spans="1:7" ht="27" customHeight="1">
      <c r="A50" s="208"/>
      <c r="B50" s="212"/>
      <c r="C50" s="213"/>
      <c r="D50" s="218"/>
      <c r="E50" s="227" t="str">
        <f>IFERROR(VLOOKUP(入力②!F56,触らない!$K$18:$L$27,2,FALSE),"")</f>
        <v/>
      </c>
      <c r="F50" s="228"/>
      <c r="G50" s="229"/>
    </row>
    <row r="51" spans="1:7" ht="33" customHeight="1">
      <c r="A51" s="208"/>
      <c r="B51" s="212"/>
      <c r="C51" s="213"/>
      <c r="D51" s="216" t="s">
        <v>37</v>
      </c>
      <c r="E51" s="197" t="str">
        <f>IFERROR(VLOOKUP(入力②!F57,触らない!$M$18:$N$23,2,FALSE),"")</f>
        <v/>
      </c>
      <c r="F51" s="198"/>
      <c r="G51" s="199"/>
    </row>
    <row r="52" spans="1:7" ht="33" customHeight="1">
      <c r="A52" s="208"/>
      <c r="B52" s="212"/>
      <c r="C52" s="213"/>
      <c r="D52" s="217"/>
      <c r="E52" s="194" t="str">
        <f>IFERROR(VLOOKUP(入力②!F58,触らない!$M$18:$N$23,2,FALSE),"")</f>
        <v/>
      </c>
      <c r="F52" s="195"/>
      <c r="G52" s="196"/>
    </row>
    <row r="53" spans="1:7" ht="33" customHeight="1">
      <c r="A53" s="208"/>
      <c r="B53" s="212"/>
      <c r="C53" s="213"/>
      <c r="D53" s="218"/>
      <c r="E53" s="219" t="str">
        <f>IFERROR(VLOOKUP(入力②!F59,触らない!$M$18:$N$23,2,FALSE),"")</f>
        <v/>
      </c>
      <c r="F53" s="220"/>
      <c r="G53" s="221"/>
    </row>
    <row r="54" spans="1:7" ht="33" customHeight="1">
      <c r="A54" s="208"/>
      <c r="B54" s="214"/>
      <c r="C54" s="215"/>
      <c r="D54" s="21" t="s">
        <v>38</v>
      </c>
      <c r="E54" s="222" t="str">
        <f>IFERROR(VLOOKUP(入力②!F60,触らない!$O$18:$P$21,2,FALSE),"")</f>
        <v/>
      </c>
      <c r="F54" s="223"/>
      <c r="G54" s="224"/>
    </row>
    <row r="55" spans="1:7" ht="27" customHeight="1">
      <c r="A55" s="208"/>
      <c r="B55" s="210" t="str">
        <f>IF(入力②!D59=0,"",入力②!D59)</f>
        <v/>
      </c>
      <c r="C55" s="211"/>
      <c r="D55" s="216" t="s">
        <v>39</v>
      </c>
      <c r="E55" s="197" t="str">
        <f>IFERROR(VLOOKUP(入力②!F61,触らない!$I$18:$J$27,2,FALSE),"")</f>
        <v/>
      </c>
      <c r="F55" s="198"/>
      <c r="G55" s="199"/>
    </row>
    <row r="56" spans="1:7" ht="27" customHeight="1">
      <c r="A56" s="208"/>
      <c r="B56" s="212"/>
      <c r="C56" s="213"/>
      <c r="D56" s="217"/>
      <c r="E56" s="194" t="str">
        <f>IFERROR(VLOOKUP(入力②!F62,触らない!$I$18:$J$27,2,FALSE),"")</f>
        <v/>
      </c>
      <c r="F56" s="195"/>
      <c r="G56" s="196"/>
    </row>
    <row r="57" spans="1:7" ht="27" customHeight="1">
      <c r="A57" s="208"/>
      <c r="B57" s="212"/>
      <c r="C57" s="213"/>
      <c r="D57" s="218"/>
      <c r="E57" s="200" t="str">
        <f>IFERROR(VLOOKUP(入力②!F63,触らない!$I$18:$J$27,2,FALSE),"")</f>
        <v/>
      </c>
      <c r="F57" s="201"/>
      <c r="G57" s="202"/>
    </row>
    <row r="58" spans="1:7" ht="27" customHeight="1">
      <c r="A58" s="208"/>
      <c r="B58" s="212"/>
      <c r="C58" s="213"/>
      <c r="D58" s="216" t="s">
        <v>40</v>
      </c>
      <c r="E58" s="203" t="str">
        <f>IFERROR(VLOOKUP(入力②!F64,触らない!$K$18:$L$27,2,FALSE),"")</f>
        <v/>
      </c>
      <c r="F58" s="204"/>
      <c r="G58" s="205"/>
    </row>
    <row r="59" spans="1:7" ht="27" customHeight="1">
      <c r="A59" s="208"/>
      <c r="B59" s="212"/>
      <c r="C59" s="213"/>
      <c r="D59" s="217"/>
      <c r="E59" s="194" t="str">
        <f>IFERROR(VLOOKUP(入力②!F65,触らない!$K$18:$L$27,2,FALSE),"")</f>
        <v/>
      </c>
      <c r="F59" s="195"/>
      <c r="G59" s="196"/>
    </row>
    <row r="60" spans="1:7" ht="27" customHeight="1">
      <c r="A60" s="208"/>
      <c r="B60" s="212"/>
      <c r="C60" s="213"/>
      <c r="D60" s="218"/>
      <c r="E60" s="227" t="str">
        <f>IFERROR(VLOOKUP(入力②!F66,触らない!$K$18:$L$27,2,FALSE),"")</f>
        <v/>
      </c>
      <c r="F60" s="228"/>
      <c r="G60" s="229"/>
    </row>
    <row r="61" spans="1:7" ht="27" customHeight="1">
      <c r="A61" s="208"/>
      <c r="B61" s="212"/>
      <c r="C61" s="213"/>
      <c r="D61" s="216" t="s">
        <v>37</v>
      </c>
      <c r="E61" s="197" t="str">
        <f>IFERROR(VLOOKUP(入力②!F67,触らない!$M$18:$N$23,2,FALSE),"")</f>
        <v/>
      </c>
      <c r="F61" s="198"/>
      <c r="G61" s="199"/>
    </row>
    <row r="62" spans="1:7" ht="27" customHeight="1">
      <c r="A62" s="208"/>
      <c r="B62" s="212"/>
      <c r="C62" s="213"/>
      <c r="D62" s="217"/>
      <c r="E62" s="194" t="str">
        <f>IFERROR(VLOOKUP(入力②!F68,触らない!$M$18:$N$23,2,FALSE),"")</f>
        <v/>
      </c>
      <c r="F62" s="195"/>
      <c r="G62" s="196"/>
    </row>
    <row r="63" spans="1:7" ht="27" customHeight="1">
      <c r="A63" s="208"/>
      <c r="B63" s="212"/>
      <c r="C63" s="213"/>
      <c r="D63" s="218"/>
      <c r="E63" s="219" t="str">
        <f>IFERROR(VLOOKUP(入力②!F69,触らない!$M$18:$N$23,2,FALSE),"")</f>
        <v/>
      </c>
      <c r="F63" s="220"/>
      <c r="G63" s="221"/>
    </row>
    <row r="64" spans="1:7" ht="33" customHeight="1" thickBot="1">
      <c r="A64" s="209"/>
      <c r="B64" s="225"/>
      <c r="C64" s="226"/>
      <c r="D64" s="22" t="s">
        <v>38</v>
      </c>
      <c r="E64" s="230" t="str">
        <f>IFERROR(VLOOKUP(入力②!F70,触らない!$O$18:$P$21,2,FALSE),"")</f>
        <v/>
      </c>
      <c r="F64" s="231"/>
      <c r="G64" s="232"/>
    </row>
    <row r="65" spans="1:7">
      <c r="A65" s="17" t="s">
        <v>36</v>
      </c>
      <c r="B65" s="18">
        <v>4</v>
      </c>
      <c r="C65" s="19" t="s">
        <v>73</v>
      </c>
      <c r="D65" s="206" t="str">
        <f>IF(入力②!B71=0,"",入力②!B71)</f>
        <v/>
      </c>
      <c r="E65" s="206"/>
      <c r="F65" s="19" t="s">
        <v>29</v>
      </c>
      <c r="G65" s="20" t="str">
        <f>IF(入力②!C71=0,"",入力②!C71)</f>
        <v/>
      </c>
    </row>
    <row r="66" spans="1:7" ht="27" customHeight="1">
      <c r="A66" s="207">
        <v>4</v>
      </c>
      <c r="B66" s="210" t="str">
        <f>IF(入力②!D70=0,"",入力②!D70)</f>
        <v/>
      </c>
      <c r="C66" s="211"/>
      <c r="D66" s="216" t="s">
        <v>39</v>
      </c>
      <c r="E66" s="197" t="str">
        <f>IFERROR(VLOOKUP(入力②!F73,触らない!$I$18:$J$27,2,FALSE),"")</f>
        <v/>
      </c>
      <c r="F66" s="198"/>
      <c r="G66" s="199"/>
    </row>
    <row r="67" spans="1:7" ht="27" customHeight="1">
      <c r="A67" s="208"/>
      <c r="B67" s="212"/>
      <c r="C67" s="213"/>
      <c r="D67" s="217"/>
      <c r="E67" s="194" t="str">
        <f>IFERROR(VLOOKUP(入力②!F74,触らない!$I$18:$J$27,2,FALSE),"")</f>
        <v/>
      </c>
      <c r="F67" s="195"/>
      <c r="G67" s="196"/>
    </row>
    <row r="68" spans="1:7" ht="27" customHeight="1">
      <c r="A68" s="208"/>
      <c r="B68" s="212"/>
      <c r="C68" s="213"/>
      <c r="D68" s="218"/>
      <c r="E68" s="200" t="str">
        <f>IFERROR(VLOOKUP(入力②!F75,触らない!$I$18:$J$27,2,FALSE),"")</f>
        <v/>
      </c>
      <c r="F68" s="201"/>
      <c r="G68" s="202"/>
    </row>
    <row r="69" spans="1:7" ht="27" customHeight="1">
      <c r="A69" s="208"/>
      <c r="B69" s="212"/>
      <c r="C69" s="213"/>
      <c r="D69" s="216" t="s">
        <v>40</v>
      </c>
      <c r="E69" s="203" t="str">
        <f>IFERROR(VLOOKUP(入力②!F76,触らない!$K$18:$L$27,2,FALSE),"")</f>
        <v/>
      </c>
      <c r="F69" s="204"/>
      <c r="G69" s="205"/>
    </row>
    <row r="70" spans="1:7" ht="27" customHeight="1">
      <c r="A70" s="208"/>
      <c r="B70" s="212"/>
      <c r="C70" s="213"/>
      <c r="D70" s="217"/>
      <c r="E70" s="194" t="str">
        <f>IFERROR(VLOOKUP(入力②!F77,触らない!$K$18:$L$27,2,FALSE),"")</f>
        <v/>
      </c>
      <c r="F70" s="195"/>
      <c r="G70" s="196"/>
    </row>
    <row r="71" spans="1:7" ht="27" customHeight="1">
      <c r="A71" s="208"/>
      <c r="B71" s="212"/>
      <c r="C71" s="213"/>
      <c r="D71" s="218"/>
      <c r="E71" s="227" t="str">
        <f>IFERROR(VLOOKUP(入力②!F78,触らない!$K$18:$L$27,2,FALSE),"")</f>
        <v/>
      </c>
      <c r="F71" s="228"/>
      <c r="G71" s="229"/>
    </row>
    <row r="72" spans="1:7" ht="33" customHeight="1">
      <c r="A72" s="208"/>
      <c r="B72" s="212"/>
      <c r="C72" s="213"/>
      <c r="D72" s="216" t="s">
        <v>37</v>
      </c>
      <c r="E72" s="197" t="str">
        <f>IFERROR(VLOOKUP(入力②!F79,触らない!$M$18:$N$23,2,FALSE),"")</f>
        <v/>
      </c>
      <c r="F72" s="198"/>
      <c r="G72" s="199"/>
    </row>
    <row r="73" spans="1:7" ht="33" customHeight="1">
      <c r="A73" s="208"/>
      <c r="B73" s="212"/>
      <c r="C73" s="213"/>
      <c r="D73" s="217"/>
      <c r="E73" s="194" t="str">
        <f>IFERROR(VLOOKUP(入力②!F80,触らない!$M$18:$N$23,2,FALSE),"")</f>
        <v/>
      </c>
      <c r="F73" s="195"/>
      <c r="G73" s="196"/>
    </row>
    <row r="74" spans="1:7" ht="33" customHeight="1">
      <c r="A74" s="208"/>
      <c r="B74" s="212"/>
      <c r="C74" s="213"/>
      <c r="D74" s="218"/>
      <c r="E74" s="219" t="str">
        <f>IFERROR(VLOOKUP(入力②!F81,触らない!$M$18:$N$23,2,FALSE),"")</f>
        <v/>
      </c>
      <c r="F74" s="220"/>
      <c r="G74" s="221"/>
    </row>
    <row r="75" spans="1:7" ht="33" customHeight="1">
      <c r="A75" s="208"/>
      <c r="B75" s="214"/>
      <c r="C75" s="215"/>
      <c r="D75" s="21" t="s">
        <v>38</v>
      </c>
      <c r="E75" s="222" t="str">
        <f>IFERROR(VLOOKUP(入力②!F82,触らない!$O$18:$P$21,2,FALSE),"")</f>
        <v/>
      </c>
      <c r="F75" s="223"/>
      <c r="G75" s="224"/>
    </row>
    <row r="76" spans="1:7" ht="27" customHeight="1">
      <c r="A76" s="208"/>
      <c r="B76" s="210" t="str">
        <f>IF(入力②!D80=0,"",入力②!D80)</f>
        <v/>
      </c>
      <c r="C76" s="211"/>
      <c r="D76" s="216" t="s">
        <v>39</v>
      </c>
      <c r="E76" s="197" t="str">
        <f>IFERROR(VLOOKUP(入力②!F83,触らない!$I$18:$J$27,2,FALSE),"")</f>
        <v/>
      </c>
      <c r="F76" s="198"/>
      <c r="G76" s="199"/>
    </row>
    <row r="77" spans="1:7" ht="27" customHeight="1">
      <c r="A77" s="208"/>
      <c r="B77" s="212"/>
      <c r="C77" s="213"/>
      <c r="D77" s="217"/>
      <c r="E77" s="194" t="str">
        <f>IFERROR(VLOOKUP(入力②!F84,触らない!$I$18:$J$27,2,FALSE),"")</f>
        <v/>
      </c>
      <c r="F77" s="195"/>
      <c r="G77" s="196"/>
    </row>
    <row r="78" spans="1:7" ht="27" customHeight="1">
      <c r="A78" s="208"/>
      <c r="B78" s="212"/>
      <c r="C78" s="213"/>
      <c r="D78" s="218"/>
      <c r="E78" s="200" t="str">
        <f>IFERROR(VLOOKUP(入力②!F85,触らない!$I$18:$J$27,2,FALSE),"")</f>
        <v/>
      </c>
      <c r="F78" s="201"/>
      <c r="G78" s="202"/>
    </row>
    <row r="79" spans="1:7" ht="27" customHeight="1">
      <c r="A79" s="208"/>
      <c r="B79" s="212"/>
      <c r="C79" s="213"/>
      <c r="D79" s="216" t="s">
        <v>40</v>
      </c>
      <c r="E79" s="203" t="str">
        <f>IFERROR(VLOOKUP(入力②!F86,触らない!$K$18:$L$27,2,FALSE),"")</f>
        <v/>
      </c>
      <c r="F79" s="204"/>
      <c r="G79" s="205"/>
    </row>
    <row r="80" spans="1:7" ht="27" customHeight="1">
      <c r="A80" s="208"/>
      <c r="B80" s="212"/>
      <c r="C80" s="213"/>
      <c r="D80" s="217"/>
      <c r="E80" s="194" t="str">
        <f>IFERROR(VLOOKUP(入力②!F87,触らない!$K$18:$L$27,2,FALSE),"")</f>
        <v/>
      </c>
      <c r="F80" s="195"/>
      <c r="G80" s="196"/>
    </row>
    <row r="81" spans="1:7" ht="27" customHeight="1">
      <c r="A81" s="208"/>
      <c r="B81" s="212"/>
      <c r="C81" s="213"/>
      <c r="D81" s="218"/>
      <c r="E81" s="227" t="str">
        <f>IFERROR(VLOOKUP(入力②!F88,触らない!$K$18:$L$27,2,FALSE),"")</f>
        <v/>
      </c>
      <c r="F81" s="228"/>
      <c r="G81" s="229"/>
    </row>
    <row r="82" spans="1:7" ht="27" customHeight="1">
      <c r="A82" s="208"/>
      <c r="B82" s="212"/>
      <c r="C82" s="213"/>
      <c r="D82" s="216" t="s">
        <v>37</v>
      </c>
      <c r="E82" s="197" t="str">
        <f>IFERROR(VLOOKUP(入力②!F89,触らない!$M$18:$N$23,2,FALSE),"")</f>
        <v/>
      </c>
      <c r="F82" s="198"/>
      <c r="G82" s="199"/>
    </row>
    <row r="83" spans="1:7" ht="27" customHeight="1">
      <c r="A83" s="208"/>
      <c r="B83" s="212"/>
      <c r="C83" s="213"/>
      <c r="D83" s="217"/>
      <c r="E83" s="194" t="str">
        <f>IFERROR(VLOOKUP(入力②!F90,触らない!$M$18:$N$23,2,FALSE),"")</f>
        <v/>
      </c>
      <c r="F83" s="195"/>
      <c r="G83" s="196"/>
    </row>
    <row r="84" spans="1:7" ht="27" customHeight="1">
      <c r="A84" s="208"/>
      <c r="B84" s="212"/>
      <c r="C84" s="213"/>
      <c r="D84" s="218"/>
      <c r="E84" s="219" t="str">
        <f>IFERROR(VLOOKUP(入力②!F91,触らない!$M$18:$N$23,2,FALSE),"")</f>
        <v/>
      </c>
      <c r="F84" s="220"/>
      <c r="G84" s="221"/>
    </row>
    <row r="85" spans="1:7" ht="33" customHeight="1" thickBot="1">
      <c r="A85" s="209"/>
      <c r="B85" s="225"/>
      <c r="C85" s="226"/>
      <c r="D85" s="22" t="s">
        <v>38</v>
      </c>
      <c r="E85" s="230" t="str">
        <f>IFERROR(VLOOKUP(入力②!F92,触らない!$O$18:$P$21,2,FALSE),"")</f>
        <v/>
      </c>
      <c r="F85" s="231"/>
      <c r="G85" s="232"/>
    </row>
    <row r="86" spans="1:7">
      <c r="A86" s="17" t="s">
        <v>36</v>
      </c>
      <c r="B86" s="18">
        <v>5</v>
      </c>
      <c r="C86" s="19" t="s">
        <v>73</v>
      </c>
      <c r="D86" s="206" t="str">
        <f>IF(入力②!B93=0,"",入力②!B93)</f>
        <v/>
      </c>
      <c r="E86" s="206"/>
      <c r="F86" s="19" t="s">
        <v>29</v>
      </c>
      <c r="G86" s="20" t="str">
        <f>IF(入力②!C93=0,"",入力②!C93)</f>
        <v/>
      </c>
    </row>
    <row r="87" spans="1:7" ht="27" customHeight="1">
      <c r="A87" s="207">
        <v>5</v>
      </c>
      <c r="B87" s="210" t="str">
        <f>IF(入力②!D91=0,"",入力②!D91)</f>
        <v/>
      </c>
      <c r="C87" s="211"/>
      <c r="D87" s="216" t="s">
        <v>39</v>
      </c>
      <c r="E87" s="197" t="str">
        <f>IFERROR(VLOOKUP(入力②!F95,触らない!$I$18:$J$27,2,FALSE),"")</f>
        <v/>
      </c>
      <c r="F87" s="198"/>
      <c r="G87" s="199"/>
    </row>
    <row r="88" spans="1:7" ht="27" customHeight="1">
      <c r="A88" s="208"/>
      <c r="B88" s="212"/>
      <c r="C88" s="213"/>
      <c r="D88" s="217"/>
      <c r="E88" s="194" t="str">
        <f>IFERROR(VLOOKUP(入力②!F96,触らない!$I$18:$J$27,2,FALSE),"")</f>
        <v/>
      </c>
      <c r="F88" s="195"/>
      <c r="G88" s="196"/>
    </row>
    <row r="89" spans="1:7" ht="27" customHeight="1">
      <c r="A89" s="208"/>
      <c r="B89" s="212"/>
      <c r="C89" s="213"/>
      <c r="D89" s="218"/>
      <c r="E89" s="200" t="str">
        <f>IFERROR(VLOOKUP(入力②!F97,触らない!$I$18:$J$27,2,FALSE),"")</f>
        <v/>
      </c>
      <c r="F89" s="201"/>
      <c r="G89" s="202"/>
    </row>
    <row r="90" spans="1:7" ht="27" customHeight="1">
      <c r="A90" s="208"/>
      <c r="B90" s="212"/>
      <c r="C90" s="213"/>
      <c r="D90" s="216" t="s">
        <v>40</v>
      </c>
      <c r="E90" s="203" t="str">
        <f>IFERROR(VLOOKUP(入力②!F98,触らない!$K$18:$L$27,2,FALSE),"")</f>
        <v/>
      </c>
      <c r="F90" s="204"/>
      <c r="G90" s="205"/>
    </row>
    <row r="91" spans="1:7" ht="27" customHeight="1">
      <c r="A91" s="208"/>
      <c r="B91" s="212"/>
      <c r="C91" s="213"/>
      <c r="D91" s="217"/>
      <c r="E91" s="194" t="str">
        <f>IFERROR(VLOOKUP(入力②!F99,触らない!$K$18:$L$27,2,FALSE),"")</f>
        <v/>
      </c>
      <c r="F91" s="195"/>
      <c r="G91" s="196"/>
    </row>
    <row r="92" spans="1:7" ht="27" customHeight="1">
      <c r="A92" s="208"/>
      <c r="B92" s="212"/>
      <c r="C92" s="213"/>
      <c r="D92" s="218"/>
      <c r="E92" s="227" t="str">
        <f>IFERROR(VLOOKUP(入力②!F100,触らない!$K$18:$L$27,2,FALSE),"")</f>
        <v/>
      </c>
      <c r="F92" s="228"/>
      <c r="G92" s="229"/>
    </row>
    <row r="93" spans="1:7" ht="33" customHeight="1">
      <c r="A93" s="208"/>
      <c r="B93" s="212"/>
      <c r="C93" s="213"/>
      <c r="D93" s="216" t="s">
        <v>37</v>
      </c>
      <c r="E93" s="197" t="str">
        <f>IFERROR(VLOOKUP(入力②!F101,触らない!$M$18:$N$23,2,FALSE),"")</f>
        <v/>
      </c>
      <c r="F93" s="198"/>
      <c r="G93" s="199"/>
    </row>
    <row r="94" spans="1:7" ht="33" customHeight="1">
      <c r="A94" s="208"/>
      <c r="B94" s="212"/>
      <c r="C94" s="213"/>
      <c r="D94" s="217"/>
      <c r="E94" s="194" t="str">
        <f>IFERROR(VLOOKUP(入力②!F102,触らない!$M$18:$N$23,2,FALSE),"")</f>
        <v/>
      </c>
      <c r="F94" s="195"/>
      <c r="G94" s="196"/>
    </row>
    <row r="95" spans="1:7" ht="33" customHeight="1">
      <c r="A95" s="208"/>
      <c r="B95" s="212"/>
      <c r="C95" s="213"/>
      <c r="D95" s="218"/>
      <c r="E95" s="219" t="str">
        <f>IFERROR(VLOOKUP(入力②!F103,触らない!$M$18:$N$23,2,FALSE),"")</f>
        <v/>
      </c>
      <c r="F95" s="220"/>
      <c r="G95" s="221"/>
    </row>
    <row r="96" spans="1:7" ht="33" customHeight="1">
      <c r="A96" s="208"/>
      <c r="B96" s="214"/>
      <c r="C96" s="215"/>
      <c r="D96" s="21" t="s">
        <v>38</v>
      </c>
      <c r="E96" s="222" t="str">
        <f>IFERROR(VLOOKUP(入力②!F104,触らない!$O$18:$P$21,2,FALSE),"")</f>
        <v/>
      </c>
      <c r="F96" s="223"/>
      <c r="G96" s="224"/>
    </row>
    <row r="97" spans="1:7" ht="27" customHeight="1">
      <c r="A97" s="208"/>
      <c r="B97" s="210" t="str">
        <f>IF(入力②!D101=0,"",入力②!D101)</f>
        <v/>
      </c>
      <c r="C97" s="211"/>
      <c r="D97" s="216" t="s">
        <v>39</v>
      </c>
      <c r="E97" s="197" t="str">
        <f>IFERROR(VLOOKUP(入力②!F105,触らない!$I$18:$J$27,2,FALSE),"")</f>
        <v/>
      </c>
      <c r="F97" s="198"/>
      <c r="G97" s="199"/>
    </row>
    <row r="98" spans="1:7" ht="27" customHeight="1">
      <c r="A98" s="208"/>
      <c r="B98" s="212"/>
      <c r="C98" s="213"/>
      <c r="D98" s="217"/>
      <c r="E98" s="194" t="str">
        <f>IFERROR(VLOOKUP(入力②!F106,触らない!$I$18:$J$27,2,FALSE),"")</f>
        <v/>
      </c>
      <c r="F98" s="195"/>
      <c r="G98" s="196"/>
    </row>
    <row r="99" spans="1:7" ht="27" customHeight="1">
      <c r="A99" s="208"/>
      <c r="B99" s="212"/>
      <c r="C99" s="213"/>
      <c r="D99" s="218"/>
      <c r="E99" s="200" t="str">
        <f>IFERROR(VLOOKUP(入力②!F107,触らない!$I$18:$J$27,2,FALSE),"")</f>
        <v/>
      </c>
      <c r="F99" s="201"/>
      <c r="G99" s="202"/>
    </row>
    <row r="100" spans="1:7" ht="27" customHeight="1">
      <c r="A100" s="208"/>
      <c r="B100" s="212"/>
      <c r="C100" s="213"/>
      <c r="D100" s="216" t="s">
        <v>40</v>
      </c>
      <c r="E100" s="203" t="str">
        <f>IFERROR(VLOOKUP(入力②!F108,触らない!$K$18:$L$27,2,FALSE),"")</f>
        <v/>
      </c>
      <c r="F100" s="204"/>
      <c r="G100" s="205"/>
    </row>
    <row r="101" spans="1:7" ht="27" customHeight="1">
      <c r="A101" s="208"/>
      <c r="B101" s="212"/>
      <c r="C101" s="213"/>
      <c r="D101" s="217"/>
      <c r="E101" s="194" t="str">
        <f>IFERROR(VLOOKUP(入力②!F109,触らない!$K$18:$L$27,2,FALSE),"")</f>
        <v/>
      </c>
      <c r="F101" s="195"/>
      <c r="G101" s="196"/>
    </row>
    <row r="102" spans="1:7" ht="27" customHeight="1">
      <c r="A102" s="208"/>
      <c r="B102" s="212"/>
      <c r="C102" s="213"/>
      <c r="D102" s="218"/>
      <c r="E102" s="227" t="str">
        <f>IFERROR(VLOOKUP(入力②!F110,触らない!$K$18:$L$27,2,FALSE),"")</f>
        <v/>
      </c>
      <c r="F102" s="228"/>
      <c r="G102" s="229"/>
    </row>
    <row r="103" spans="1:7" ht="27" customHeight="1">
      <c r="A103" s="208"/>
      <c r="B103" s="212"/>
      <c r="C103" s="213"/>
      <c r="D103" s="216" t="s">
        <v>37</v>
      </c>
      <c r="E103" s="197" t="str">
        <f>IFERROR(VLOOKUP(入力②!F111,触らない!$M$18:$N$23,2,FALSE),"")</f>
        <v/>
      </c>
      <c r="F103" s="198"/>
      <c r="G103" s="199"/>
    </row>
    <row r="104" spans="1:7" ht="27" customHeight="1">
      <c r="A104" s="208"/>
      <c r="B104" s="212"/>
      <c r="C104" s="213"/>
      <c r="D104" s="217"/>
      <c r="E104" s="194" t="str">
        <f>IFERROR(VLOOKUP(入力②!F112,触らない!$M$18:$N$23,2,FALSE),"")</f>
        <v/>
      </c>
      <c r="F104" s="195"/>
      <c r="G104" s="196"/>
    </row>
    <row r="105" spans="1:7" ht="27" customHeight="1">
      <c r="A105" s="208"/>
      <c r="B105" s="212"/>
      <c r="C105" s="213"/>
      <c r="D105" s="218"/>
      <c r="E105" s="219" t="str">
        <f>IFERROR(VLOOKUP(入力②!F113,触らない!$M$18:$N$23,2,FALSE),"")</f>
        <v/>
      </c>
      <c r="F105" s="220"/>
      <c r="G105" s="221"/>
    </row>
    <row r="106" spans="1:7" ht="33" customHeight="1" thickBot="1">
      <c r="A106" s="209"/>
      <c r="B106" s="225"/>
      <c r="C106" s="226"/>
      <c r="D106" s="22" t="s">
        <v>38</v>
      </c>
      <c r="E106" s="230" t="str">
        <f>IFERROR(VLOOKUP(入力②!F114,触らない!$O$18:$P$21,2,FALSE),"")</f>
        <v/>
      </c>
      <c r="F106" s="231"/>
      <c r="G106" s="232"/>
    </row>
    <row r="107" spans="1:7">
      <c r="A107" s="17" t="s">
        <v>36</v>
      </c>
      <c r="B107" s="18">
        <v>6</v>
      </c>
      <c r="C107" s="19" t="s">
        <v>73</v>
      </c>
      <c r="D107" s="206" t="str">
        <f>IF(入力②!B115=0,"",入力②!B115)</f>
        <v/>
      </c>
      <c r="E107" s="206"/>
      <c r="F107" s="19" t="s">
        <v>29</v>
      </c>
      <c r="G107" s="20" t="str">
        <f>IF(入力②!C115=0,"",入力②!C115)</f>
        <v/>
      </c>
    </row>
    <row r="108" spans="1:7" ht="27" customHeight="1">
      <c r="A108" s="207">
        <v>6</v>
      </c>
      <c r="B108" s="210" t="str">
        <f>IF(入力②!D112=0,"",入力②!D112)</f>
        <v/>
      </c>
      <c r="C108" s="211"/>
      <c r="D108" s="216" t="s">
        <v>39</v>
      </c>
      <c r="E108" s="197" t="str">
        <f>IFERROR(VLOOKUP(入力②!F117,触らない!$I$18:$J$27,2,FALSE),"")</f>
        <v/>
      </c>
      <c r="F108" s="198"/>
      <c r="G108" s="199"/>
    </row>
    <row r="109" spans="1:7" ht="27" customHeight="1">
      <c r="A109" s="208"/>
      <c r="B109" s="212"/>
      <c r="C109" s="213"/>
      <c r="D109" s="217"/>
      <c r="E109" s="194" t="str">
        <f>IFERROR(VLOOKUP(入力②!F118,触らない!$I$18:$J$27,2,FALSE),"")</f>
        <v/>
      </c>
      <c r="F109" s="195"/>
      <c r="G109" s="196"/>
    </row>
    <row r="110" spans="1:7" ht="27" customHeight="1">
      <c r="A110" s="208"/>
      <c r="B110" s="212"/>
      <c r="C110" s="213"/>
      <c r="D110" s="218"/>
      <c r="E110" s="200" t="str">
        <f>IFERROR(VLOOKUP(入力②!F119,触らない!$I$18:$J$27,2,FALSE),"")</f>
        <v/>
      </c>
      <c r="F110" s="201"/>
      <c r="G110" s="202"/>
    </row>
    <row r="111" spans="1:7" ht="27" customHeight="1">
      <c r="A111" s="208"/>
      <c r="B111" s="212"/>
      <c r="C111" s="213"/>
      <c r="D111" s="216" t="s">
        <v>40</v>
      </c>
      <c r="E111" s="203" t="str">
        <f>IFERROR(VLOOKUP(入力②!F120,触らない!$K$18:$L$27,2,FALSE),"")</f>
        <v/>
      </c>
      <c r="F111" s="204"/>
      <c r="G111" s="205"/>
    </row>
    <row r="112" spans="1:7" ht="27" customHeight="1">
      <c r="A112" s="208"/>
      <c r="B112" s="212"/>
      <c r="C112" s="213"/>
      <c r="D112" s="217"/>
      <c r="E112" s="194" t="str">
        <f>IFERROR(VLOOKUP(入力②!F121,触らない!$K$18:$L$27,2,FALSE),"")</f>
        <v/>
      </c>
      <c r="F112" s="195"/>
      <c r="G112" s="196"/>
    </row>
    <row r="113" spans="1:7" ht="27" customHeight="1">
      <c r="A113" s="208"/>
      <c r="B113" s="212"/>
      <c r="C113" s="213"/>
      <c r="D113" s="218"/>
      <c r="E113" s="227" t="str">
        <f>IFERROR(VLOOKUP(入力②!F122,触らない!$K$18:$L$27,2,FALSE),"")</f>
        <v/>
      </c>
      <c r="F113" s="228"/>
      <c r="G113" s="229"/>
    </row>
    <row r="114" spans="1:7" ht="33" customHeight="1">
      <c r="A114" s="208"/>
      <c r="B114" s="212"/>
      <c r="C114" s="213"/>
      <c r="D114" s="216" t="s">
        <v>37</v>
      </c>
      <c r="E114" s="197" t="str">
        <f>IFERROR(VLOOKUP(入力②!F123,触らない!$M$18:$N$23,2,FALSE),"")</f>
        <v/>
      </c>
      <c r="F114" s="198"/>
      <c r="G114" s="199"/>
    </row>
    <row r="115" spans="1:7" ht="33" customHeight="1">
      <c r="A115" s="208"/>
      <c r="B115" s="212"/>
      <c r="C115" s="213"/>
      <c r="D115" s="217"/>
      <c r="E115" s="194" t="str">
        <f>IFERROR(VLOOKUP(入力②!F124,触らない!$M$18:$N$23,2,FALSE),"")</f>
        <v/>
      </c>
      <c r="F115" s="195"/>
      <c r="G115" s="196"/>
    </row>
    <row r="116" spans="1:7" ht="33" customHeight="1">
      <c r="A116" s="208"/>
      <c r="B116" s="212"/>
      <c r="C116" s="213"/>
      <c r="D116" s="218"/>
      <c r="E116" s="219" t="str">
        <f>IFERROR(VLOOKUP(入力②!F125,触らない!$M$18:$N$23,2,FALSE),"")</f>
        <v/>
      </c>
      <c r="F116" s="220"/>
      <c r="G116" s="221"/>
    </row>
    <row r="117" spans="1:7" ht="33" customHeight="1">
      <c r="A117" s="208"/>
      <c r="B117" s="214"/>
      <c r="C117" s="215"/>
      <c r="D117" s="21" t="s">
        <v>38</v>
      </c>
      <c r="E117" s="222" t="str">
        <f>IFERROR(VLOOKUP(入力②!F126,触らない!$O$18:$P$21,2,FALSE),"")</f>
        <v/>
      </c>
      <c r="F117" s="223"/>
      <c r="G117" s="224"/>
    </row>
    <row r="118" spans="1:7" ht="27" customHeight="1">
      <c r="A118" s="208"/>
      <c r="B118" s="210" t="str">
        <f>IF(入力②!D122=0,"",入力②!D122)</f>
        <v/>
      </c>
      <c r="C118" s="211"/>
      <c r="D118" s="216" t="s">
        <v>39</v>
      </c>
      <c r="E118" s="197" t="str">
        <f>IFERROR(VLOOKUP(入力②!F127,触らない!$I$18:$J$27,2,FALSE),"")</f>
        <v/>
      </c>
      <c r="F118" s="198"/>
      <c r="G118" s="199"/>
    </row>
    <row r="119" spans="1:7" ht="27" customHeight="1">
      <c r="A119" s="208"/>
      <c r="B119" s="212"/>
      <c r="C119" s="213"/>
      <c r="D119" s="217"/>
      <c r="E119" s="194" t="str">
        <f>IFERROR(VLOOKUP(入力②!F128,触らない!$I$18:$J$27,2,FALSE),"")</f>
        <v/>
      </c>
      <c r="F119" s="195"/>
      <c r="G119" s="196"/>
    </row>
    <row r="120" spans="1:7" ht="27" customHeight="1">
      <c r="A120" s="208"/>
      <c r="B120" s="212"/>
      <c r="C120" s="213"/>
      <c r="D120" s="218"/>
      <c r="E120" s="200" t="str">
        <f>IFERROR(VLOOKUP(入力②!F129,触らない!$I$18:$J$27,2,FALSE),"")</f>
        <v/>
      </c>
      <c r="F120" s="201"/>
      <c r="G120" s="202"/>
    </row>
    <row r="121" spans="1:7" ht="27" customHeight="1">
      <c r="A121" s="208"/>
      <c r="B121" s="212"/>
      <c r="C121" s="213"/>
      <c r="D121" s="216" t="s">
        <v>40</v>
      </c>
      <c r="E121" s="203" t="str">
        <f>IFERROR(VLOOKUP(入力②!F130,触らない!$K$18:$L$27,2,FALSE),"")</f>
        <v/>
      </c>
      <c r="F121" s="204"/>
      <c r="G121" s="205"/>
    </row>
    <row r="122" spans="1:7" ht="27" customHeight="1">
      <c r="A122" s="208"/>
      <c r="B122" s="212"/>
      <c r="C122" s="213"/>
      <c r="D122" s="217"/>
      <c r="E122" s="194" t="str">
        <f>IFERROR(VLOOKUP(入力②!F131,触らない!$K$18:$L$27,2,FALSE),"")</f>
        <v/>
      </c>
      <c r="F122" s="195"/>
      <c r="G122" s="196"/>
    </row>
    <row r="123" spans="1:7" ht="27" customHeight="1">
      <c r="A123" s="208"/>
      <c r="B123" s="212"/>
      <c r="C123" s="213"/>
      <c r="D123" s="218"/>
      <c r="E123" s="227" t="str">
        <f>IFERROR(VLOOKUP(入力②!F132,触らない!$K$18:$L$27,2,FALSE),"")</f>
        <v/>
      </c>
      <c r="F123" s="228"/>
      <c r="G123" s="229"/>
    </row>
    <row r="124" spans="1:7" ht="27" customHeight="1">
      <c r="A124" s="208"/>
      <c r="B124" s="212"/>
      <c r="C124" s="213"/>
      <c r="D124" s="216" t="s">
        <v>37</v>
      </c>
      <c r="E124" s="197" t="str">
        <f>IFERROR(VLOOKUP(入力②!F133,触らない!$M$18:$N$23,2,FALSE),"")</f>
        <v/>
      </c>
      <c r="F124" s="198"/>
      <c r="G124" s="199"/>
    </row>
    <row r="125" spans="1:7" ht="27" customHeight="1">
      <c r="A125" s="208"/>
      <c r="B125" s="212"/>
      <c r="C125" s="213"/>
      <c r="D125" s="217"/>
      <c r="E125" s="194" t="str">
        <f>IFERROR(VLOOKUP(入力②!F134,触らない!$M$18:$N$23,2,FALSE),"")</f>
        <v/>
      </c>
      <c r="F125" s="195"/>
      <c r="G125" s="196"/>
    </row>
    <row r="126" spans="1:7" ht="27" customHeight="1">
      <c r="A126" s="208"/>
      <c r="B126" s="212"/>
      <c r="C126" s="213"/>
      <c r="D126" s="218"/>
      <c r="E126" s="219" t="str">
        <f>IFERROR(VLOOKUP(入力②!F135,触らない!$M$18:$N$23,2,FALSE),"")</f>
        <v/>
      </c>
      <c r="F126" s="220"/>
      <c r="G126" s="221"/>
    </row>
    <row r="127" spans="1:7" ht="33" customHeight="1" thickBot="1">
      <c r="A127" s="209"/>
      <c r="B127" s="225"/>
      <c r="C127" s="226"/>
      <c r="D127" s="22" t="s">
        <v>38</v>
      </c>
      <c r="E127" s="230" t="str">
        <f>IFERROR(VLOOKUP(入力②!F136,触らない!$O$18:$P$21,2,FALSE),"")</f>
        <v/>
      </c>
      <c r="F127" s="231"/>
      <c r="G127" s="232"/>
    </row>
    <row r="128" spans="1:7">
      <c r="A128" s="17" t="s">
        <v>36</v>
      </c>
      <c r="B128" s="18">
        <v>7</v>
      </c>
      <c r="C128" s="19" t="s">
        <v>73</v>
      </c>
      <c r="D128" s="206" t="str">
        <f>IF(入力②!B137=0,"",入力②!B137)</f>
        <v/>
      </c>
      <c r="E128" s="206"/>
      <c r="F128" s="19" t="s">
        <v>29</v>
      </c>
      <c r="G128" s="20" t="str">
        <f>IF(入力②!C137=0,"",入力②!C137)</f>
        <v/>
      </c>
    </row>
    <row r="129" spans="1:7" ht="27" customHeight="1">
      <c r="A129" s="207">
        <v>7</v>
      </c>
      <c r="B129" s="210" t="str">
        <f>IF(入力②!D133=0,"",入力②!D133)</f>
        <v/>
      </c>
      <c r="C129" s="211"/>
      <c r="D129" s="216" t="s">
        <v>39</v>
      </c>
      <c r="E129" s="197" t="str">
        <f>IFERROR(VLOOKUP(入力②!F139,触らない!$I$18:$J$27,2,FALSE),"")</f>
        <v/>
      </c>
      <c r="F129" s="198"/>
      <c r="G129" s="199"/>
    </row>
    <row r="130" spans="1:7" ht="27" customHeight="1">
      <c r="A130" s="208"/>
      <c r="B130" s="212"/>
      <c r="C130" s="213"/>
      <c r="D130" s="217"/>
      <c r="E130" s="197" t="str">
        <f>IFERROR(VLOOKUP(入力②!F140,触らない!$I$18:$J$27,2,FALSE),"")</f>
        <v/>
      </c>
      <c r="F130" s="198"/>
      <c r="G130" s="199"/>
    </row>
    <row r="131" spans="1:7" ht="27" customHeight="1">
      <c r="A131" s="208"/>
      <c r="B131" s="212"/>
      <c r="C131" s="213"/>
      <c r="D131" s="218"/>
      <c r="E131" s="200" t="str">
        <f>IFERROR(VLOOKUP(入力②!F141,触らない!$I$18:$J$27,2,FALSE),"")</f>
        <v/>
      </c>
      <c r="F131" s="201"/>
      <c r="G131" s="202"/>
    </row>
    <row r="132" spans="1:7" ht="27" customHeight="1">
      <c r="A132" s="208"/>
      <c r="B132" s="212"/>
      <c r="C132" s="213"/>
      <c r="D132" s="216" t="s">
        <v>40</v>
      </c>
      <c r="E132" s="203" t="str">
        <f>IFERROR(VLOOKUP(入力②!F142,触らない!$K$18:$L$27,2,FALSE),"")</f>
        <v/>
      </c>
      <c r="F132" s="204"/>
      <c r="G132" s="205"/>
    </row>
    <row r="133" spans="1:7" ht="27" customHeight="1">
      <c r="A133" s="208"/>
      <c r="B133" s="212"/>
      <c r="C133" s="213"/>
      <c r="D133" s="217"/>
      <c r="E133" s="194" t="str">
        <f>IFERROR(VLOOKUP(入力②!F143,触らない!$K$18:$L$27,2,FALSE),"")</f>
        <v/>
      </c>
      <c r="F133" s="195"/>
      <c r="G133" s="196"/>
    </row>
    <row r="134" spans="1:7" ht="27" customHeight="1">
      <c r="A134" s="208"/>
      <c r="B134" s="212"/>
      <c r="C134" s="213"/>
      <c r="D134" s="218"/>
      <c r="E134" s="227" t="str">
        <f>IFERROR(VLOOKUP(入力②!F144,触らない!$K$18:$L$27,2,FALSE),"")</f>
        <v/>
      </c>
      <c r="F134" s="228"/>
      <c r="G134" s="229"/>
    </row>
    <row r="135" spans="1:7" ht="33" customHeight="1">
      <c r="A135" s="208"/>
      <c r="B135" s="212"/>
      <c r="C135" s="213"/>
      <c r="D135" s="216" t="s">
        <v>37</v>
      </c>
      <c r="E135" s="197" t="str">
        <f>IFERROR(VLOOKUP(入力②!F145,触らない!$M$18:$N$23,2,FALSE),"")</f>
        <v/>
      </c>
      <c r="F135" s="198"/>
      <c r="G135" s="199"/>
    </row>
    <row r="136" spans="1:7" ht="33" customHeight="1">
      <c r="A136" s="208"/>
      <c r="B136" s="212"/>
      <c r="C136" s="213"/>
      <c r="D136" s="217"/>
      <c r="E136" s="194" t="str">
        <f>IFERROR(VLOOKUP(入力②!F146,触らない!$M$18:$N$23,2,FALSE),"")</f>
        <v/>
      </c>
      <c r="F136" s="195"/>
      <c r="G136" s="196"/>
    </row>
    <row r="137" spans="1:7" ht="33" customHeight="1">
      <c r="A137" s="208"/>
      <c r="B137" s="212"/>
      <c r="C137" s="213"/>
      <c r="D137" s="218"/>
      <c r="E137" s="219" t="str">
        <f>IFERROR(VLOOKUP(入力②!F147,触らない!$M$18:$N$23,2,FALSE),"")</f>
        <v/>
      </c>
      <c r="F137" s="220"/>
      <c r="G137" s="221"/>
    </row>
    <row r="138" spans="1:7" ht="33" customHeight="1">
      <c r="A138" s="208"/>
      <c r="B138" s="214"/>
      <c r="C138" s="215"/>
      <c r="D138" s="21" t="s">
        <v>38</v>
      </c>
      <c r="E138" s="222" t="str">
        <f>IFERROR(VLOOKUP(入力②!F148,触らない!$O$18:$P$21,2,FALSE),"")</f>
        <v/>
      </c>
      <c r="F138" s="223"/>
      <c r="G138" s="224"/>
    </row>
    <row r="139" spans="1:7" ht="27" customHeight="1">
      <c r="A139" s="208"/>
      <c r="B139" s="210" t="str">
        <f>IF(入力②!D143=0,"",入力②!D143)</f>
        <v/>
      </c>
      <c r="C139" s="211"/>
      <c r="D139" s="216" t="s">
        <v>39</v>
      </c>
      <c r="E139" s="197" t="str">
        <f>IFERROR(VLOOKUP(入力②!F149,触らない!$I$18:$J$27,2,FALSE),"")</f>
        <v/>
      </c>
      <c r="F139" s="198"/>
      <c r="G139" s="199"/>
    </row>
    <row r="140" spans="1:7" ht="27" customHeight="1">
      <c r="A140" s="208"/>
      <c r="B140" s="212"/>
      <c r="C140" s="213"/>
      <c r="D140" s="217"/>
      <c r="E140" s="194" t="str">
        <f>IFERROR(VLOOKUP(入力②!F150,触らない!$I$18:$J$27,2,FALSE),"")</f>
        <v/>
      </c>
      <c r="F140" s="195"/>
      <c r="G140" s="196"/>
    </row>
    <row r="141" spans="1:7" ht="27" customHeight="1">
      <c r="A141" s="208"/>
      <c r="B141" s="212"/>
      <c r="C141" s="213"/>
      <c r="D141" s="218"/>
      <c r="E141" s="200" t="str">
        <f>IFERROR(VLOOKUP(入力②!F151,触らない!$I$18:$J$27,2,FALSE),"")</f>
        <v/>
      </c>
      <c r="F141" s="201"/>
      <c r="G141" s="202"/>
    </row>
    <row r="142" spans="1:7" ht="27" customHeight="1">
      <c r="A142" s="208"/>
      <c r="B142" s="212"/>
      <c r="C142" s="213"/>
      <c r="D142" s="216" t="s">
        <v>40</v>
      </c>
      <c r="E142" s="203" t="str">
        <f>IFERROR(VLOOKUP(入力②!F152,触らない!$K$18:$L$27,2,FALSE),"")</f>
        <v/>
      </c>
      <c r="F142" s="204"/>
      <c r="G142" s="205"/>
    </row>
    <row r="143" spans="1:7" ht="27" customHeight="1">
      <c r="A143" s="208"/>
      <c r="B143" s="212"/>
      <c r="C143" s="213"/>
      <c r="D143" s="217"/>
      <c r="E143" s="194" t="str">
        <f>IFERROR(VLOOKUP(入力②!F153,触らない!$K$18:$L$27,2,FALSE),"")</f>
        <v/>
      </c>
      <c r="F143" s="195"/>
      <c r="G143" s="196"/>
    </row>
    <row r="144" spans="1:7" ht="27" customHeight="1">
      <c r="A144" s="208"/>
      <c r="B144" s="212"/>
      <c r="C144" s="213"/>
      <c r="D144" s="218"/>
      <c r="E144" s="227" t="str">
        <f>IFERROR(VLOOKUP(入力②!F154,触らない!$K$18:$L$27,2,FALSE),"")</f>
        <v/>
      </c>
      <c r="F144" s="228"/>
      <c r="G144" s="229"/>
    </row>
    <row r="145" spans="1:7" ht="27" customHeight="1">
      <c r="A145" s="208"/>
      <c r="B145" s="212"/>
      <c r="C145" s="213"/>
      <c r="D145" s="216" t="s">
        <v>37</v>
      </c>
      <c r="E145" s="197" t="str">
        <f>IFERROR(VLOOKUP(入力②!F155,触らない!$M$18:$N$23,2,FALSE),"")</f>
        <v/>
      </c>
      <c r="F145" s="198"/>
      <c r="G145" s="199"/>
    </row>
    <row r="146" spans="1:7" ht="27" customHeight="1">
      <c r="A146" s="208"/>
      <c r="B146" s="212"/>
      <c r="C146" s="213"/>
      <c r="D146" s="217"/>
      <c r="E146" s="194" t="str">
        <f>IFERROR(VLOOKUP(入力②!F156,触らない!$M$18:$N$23,2,FALSE),"")</f>
        <v/>
      </c>
      <c r="F146" s="195"/>
      <c r="G146" s="196"/>
    </row>
    <row r="147" spans="1:7" ht="27" customHeight="1">
      <c r="A147" s="208"/>
      <c r="B147" s="212"/>
      <c r="C147" s="213"/>
      <c r="D147" s="218"/>
      <c r="E147" s="219" t="str">
        <f>IFERROR(VLOOKUP(入力②!F157,触らない!$M$18:$N$23,2,FALSE),"")</f>
        <v/>
      </c>
      <c r="F147" s="220"/>
      <c r="G147" s="221"/>
    </row>
    <row r="148" spans="1:7" ht="33" customHeight="1" thickBot="1">
      <c r="A148" s="209"/>
      <c r="B148" s="225"/>
      <c r="C148" s="226"/>
      <c r="D148" s="22" t="s">
        <v>38</v>
      </c>
      <c r="E148" s="230" t="str">
        <f>IFERROR(VLOOKUP(入力②!F158,触らない!$O$18:$P$21,2,FALSE),"")</f>
        <v/>
      </c>
      <c r="F148" s="231"/>
      <c r="G148" s="232"/>
    </row>
    <row r="149" spans="1:7">
      <c r="A149" s="17" t="s">
        <v>36</v>
      </c>
      <c r="B149" s="18">
        <v>8</v>
      </c>
      <c r="C149" s="19" t="s">
        <v>73</v>
      </c>
      <c r="D149" s="206" t="str">
        <f>IF(入力②!B159=0,"",入力②!B159)</f>
        <v/>
      </c>
      <c r="E149" s="206"/>
      <c r="F149" s="19" t="s">
        <v>29</v>
      </c>
      <c r="G149" s="20" t="str">
        <f>IF(入力②!C159=0,"",入力②!C159)</f>
        <v/>
      </c>
    </row>
    <row r="150" spans="1:7" ht="27" customHeight="1">
      <c r="A150" s="207">
        <v>8</v>
      </c>
      <c r="B150" s="210" t="str">
        <f>IF(入力②!D154=0,"",入力②!D154)</f>
        <v/>
      </c>
      <c r="C150" s="211"/>
      <c r="D150" s="216" t="s">
        <v>39</v>
      </c>
      <c r="E150" s="197" t="str">
        <f>IFERROR(VLOOKUP(入力②!F161,触らない!$I$18:$J$27,2,FALSE),"")</f>
        <v/>
      </c>
      <c r="F150" s="198"/>
      <c r="G150" s="199"/>
    </row>
    <row r="151" spans="1:7" ht="27" customHeight="1">
      <c r="A151" s="208"/>
      <c r="B151" s="212"/>
      <c r="C151" s="213"/>
      <c r="D151" s="217"/>
      <c r="E151" s="194" t="str">
        <f>IFERROR(VLOOKUP(入力②!F162,触らない!$I$18:$J$27,2,FALSE),"")</f>
        <v/>
      </c>
      <c r="F151" s="195"/>
      <c r="G151" s="196"/>
    </row>
    <row r="152" spans="1:7" ht="27" customHeight="1">
      <c r="A152" s="208"/>
      <c r="B152" s="212"/>
      <c r="C152" s="213"/>
      <c r="D152" s="218"/>
      <c r="E152" s="200" t="str">
        <f>IFERROR(VLOOKUP(入力②!F163,触らない!$I$18:$J$27,2,FALSE),"")</f>
        <v/>
      </c>
      <c r="F152" s="201"/>
      <c r="G152" s="202"/>
    </row>
    <row r="153" spans="1:7" ht="27" customHeight="1">
      <c r="A153" s="208"/>
      <c r="B153" s="212"/>
      <c r="C153" s="213"/>
      <c r="D153" s="216" t="s">
        <v>40</v>
      </c>
      <c r="E153" s="203" t="str">
        <f>IFERROR(VLOOKUP(入力②!F164,触らない!$K$18:$L$27,2,FALSE),"")</f>
        <v/>
      </c>
      <c r="F153" s="204"/>
      <c r="G153" s="205"/>
    </row>
    <row r="154" spans="1:7" ht="27" customHeight="1">
      <c r="A154" s="208"/>
      <c r="B154" s="212"/>
      <c r="C154" s="213"/>
      <c r="D154" s="217"/>
      <c r="E154" s="194" t="str">
        <f>IFERROR(VLOOKUP(入力②!F165,触らない!$K$18:$L$27,2,FALSE),"")</f>
        <v/>
      </c>
      <c r="F154" s="195"/>
      <c r="G154" s="196"/>
    </row>
    <row r="155" spans="1:7" ht="27" customHeight="1">
      <c r="A155" s="208"/>
      <c r="B155" s="212"/>
      <c r="C155" s="213"/>
      <c r="D155" s="218"/>
      <c r="E155" s="227" t="str">
        <f>IFERROR(VLOOKUP(入力②!F166,触らない!$K$18:$L$27,2,FALSE),"")</f>
        <v/>
      </c>
      <c r="F155" s="228"/>
      <c r="G155" s="229"/>
    </row>
    <row r="156" spans="1:7" ht="33" customHeight="1">
      <c r="A156" s="208"/>
      <c r="B156" s="212"/>
      <c r="C156" s="213"/>
      <c r="D156" s="216" t="s">
        <v>37</v>
      </c>
      <c r="E156" s="197" t="str">
        <f>IFERROR(VLOOKUP(入力②!F167,触らない!$M$18:$N$23,2,FALSE),"")</f>
        <v/>
      </c>
      <c r="F156" s="198"/>
      <c r="G156" s="199"/>
    </row>
    <row r="157" spans="1:7" ht="33" customHeight="1">
      <c r="A157" s="208"/>
      <c r="B157" s="212"/>
      <c r="C157" s="213"/>
      <c r="D157" s="217"/>
      <c r="E157" s="194" t="str">
        <f>IFERROR(VLOOKUP(入力②!F168,触らない!$M$18:$N$23,2,FALSE),"")</f>
        <v/>
      </c>
      <c r="F157" s="195"/>
      <c r="G157" s="196"/>
    </row>
    <row r="158" spans="1:7" ht="33" customHeight="1">
      <c r="A158" s="208"/>
      <c r="B158" s="212"/>
      <c r="C158" s="213"/>
      <c r="D158" s="218"/>
      <c r="E158" s="219" t="str">
        <f>IFERROR(VLOOKUP(入力②!F169,触らない!$M$18:$N$23,2,FALSE),"")</f>
        <v/>
      </c>
      <c r="F158" s="220"/>
      <c r="G158" s="221"/>
    </row>
    <row r="159" spans="1:7" ht="33" customHeight="1">
      <c r="A159" s="208"/>
      <c r="B159" s="214"/>
      <c r="C159" s="215"/>
      <c r="D159" s="21" t="s">
        <v>38</v>
      </c>
      <c r="E159" s="222" t="str">
        <f>IFERROR(VLOOKUP(入力②!F170,触らない!$O$18:$P$21,2,FALSE),"")</f>
        <v/>
      </c>
      <c r="F159" s="223"/>
      <c r="G159" s="224"/>
    </row>
    <row r="160" spans="1:7" ht="27" customHeight="1">
      <c r="A160" s="208"/>
      <c r="B160" s="210" t="str">
        <f>IF(入力②!D164=0,"",入力②!D164)</f>
        <v/>
      </c>
      <c r="C160" s="211"/>
      <c r="D160" s="216" t="s">
        <v>39</v>
      </c>
      <c r="E160" s="197" t="str">
        <f>IFERROR(VLOOKUP(入力②!F171,触らない!$I$18:$J$27,2,FALSE),"")</f>
        <v/>
      </c>
      <c r="F160" s="198"/>
      <c r="G160" s="199"/>
    </row>
    <row r="161" spans="1:7" ht="27" customHeight="1">
      <c r="A161" s="208"/>
      <c r="B161" s="212"/>
      <c r="C161" s="213"/>
      <c r="D161" s="217"/>
      <c r="E161" s="194" t="str">
        <f>IFERROR(VLOOKUP(入力②!F172,触らない!$I$18:$J$27,2,FALSE),"")</f>
        <v/>
      </c>
      <c r="F161" s="195"/>
      <c r="G161" s="196"/>
    </row>
    <row r="162" spans="1:7" ht="27" customHeight="1">
      <c r="A162" s="208"/>
      <c r="B162" s="212"/>
      <c r="C162" s="213"/>
      <c r="D162" s="218"/>
      <c r="E162" s="200" t="str">
        <f>IFERROR(VLOOKUP(入力②!F173,触らない!$I$18:$J$27,2,FALSE),"")</f>
        <v/>
      </c>
      <c r="F162" s="201"/>
      <c r="G162" s="202"/>
    </row>
    <row r="163" spans="1:7" ht="27" customHeight="1">
      <c r="A163" s="208"/>
      <c r="B163" s="212"/>
      <c r="C163" s="213"/>
      <c r="D163" s="216" t="s">
        <v>40</v>
      </c>
      <c r="E163" s="203" t="str">
        <f>IFERROR(VLOOKUP(入力②!F174,触らない!$K$18:$L$27,2,FALSE),"")</f>
        <v/>
      </c>
      <c r="F163" s="204"/>
      <c r="G163" s="205"/>
    </row>
    <row r="164" spans="1:7" ht="27" customHeight="1">
      <c r="A164" s="208"/>
      <c r="B164" s="212"/>
      <c r="C164" s="213"/>
      <c r="D164" s="217"/>
      <c r="E164" s="194" t="str">
        <f>IFERROR(VLOOKUP(入力②!F175,触らない!$K$18:$L$27,2,FALSE),"")</f>
        <v/>
      </c>
      <c r="F164" s="195"/>
      <c r="G164" s="196"/>
    </row>
    <row r="165" spans="1:7" ht="27" customHeight="1">
      <c r="A165" s="208"/>
      <c r="B165" s="212"/>
      <c r="C165" s="213"/>
      <c r="D165" s="218"/>
      <c r="E165" s="227" t="str">
        <f>IFERROR(VLOOKUP(入力②!F176,触らない!$K$18:$L$27,2,FALSE),"")</f>
        <v/>
      </c>
      <c r="F165" s="228"/>
      <c r="G165" s="229"/>
    </row>
    <row r="166" spans="1:7" ht="27" customHeight="1">
      <c r="A166" s="208"/>
      <c r="B166" s="212"/>
      <c r="C166" s="213"/>
      <c r="D166" s="216" t="s">
        <v>37</v>
      </c>
      <c r="E166" s="197" t="str">
        <f>IFERROR(VLOOKUP(入力②!F177,触らない!$M$18:$N$23,2,FALSE),"")</f>
        <v/>
      </c>
      <c r="F166" s="198"/>
      <c r="G166" s="199"/>
    </row>
    <row r="167" spans="1:7" ht="27" customHeight="1">
      <c r="A167" s="208"/>
      <c r="B167" s="212"/>
      <c r="C167" s="213"/>
      <c r="D167" s="217"/>
      <c r="E167" s="194" t="str">
        <f>IFERROR(VLOOKUP(入力②!F178,触らない!$M$18:$N$23,2,FALSE),"")</f>
        <v/>
      </c>
      <c r="F167" s="195"/>
      <c r="G167" s="196"/>
    </row>
    <row r="168" spans="1:7" ht="27" customHeight="1">
      <c r="A168" s="208"/>
      <c r="B168" s="212"/>
      <c r="C168" s="213"/>
      <c r="D168" s="218"/>
      <c r="E168" s="219" t="str">
        <f>IFERROR(VLOOKUP(入力②!F179,触らない!$M$18:$N$23,2,FALSE),"")</f>
        <v/>
      </c>
      <c r="F168" s="220"/>
      <c r="G168" s="221"/>
    </row>
    <row r="169" spans="1:7" ht="33" customHeight="1" thickBot="1">
      <c r="A169" s="209"/>
      <c r="B169" s="225"/>
      <c r="C169" s="226"/>
      <c r="D169" s="22" t="s">
        <v>38</v>
      </c>
      <c r="E169" s="230" t="str">
        <f>IFERROR(VLOOKUP(入力②!F180,触らない!$O$18:$P$21,2,FALSE),"")</f>
        <v/>
      </c>
      <c r="F169" s="231"/>
      <c r="G169" s="232"/>
    </row>
    <row r="170" spans="1:7">
      <c r="A170" s="17" t="s">
        <v>36</v>
      </c>
      <c r="B170" s="18">
        <v>9</v>
      </c>
      <c r="C170" s="19" t="s">
        <v>73</v>
      </c>
      <c r="D170" s="206" t="str">
        <f>IF(入力②!B181=0,"",入力②!B181)</f>
        <v/>
      </c>
      <c r="E170" s="206"/>
      <c r="F170" s="19" t="s">
        <v>29</v>
      </c>
      <c r="G170" s="20" t="str">
        <f>IF(入力②!C181=0,"",入力②!C181)</f>
        <v/>
      </c>
    </row>
    <row r="171" spans="1:7" ht="27" customHeight="1">
      <c r="A171" s="207">
        <v>9</v>
      </c>
      <c r="B171" s="210" t="str">
        <f>IF(入力②!D175=0,"",入力②!D175)</f>
        <v/>
      </c>
      <c r="C171" s="211"/>
      <c r="D171" s="216" t="s">
        <v>39</v>
      </c>
      <c r="E171" s="197" t="str">
        <f>IFERROR(VLOOKUP(入力②!F183,触らない!$I$18:$J$27,2,FALSE),"")</f>
        <v/>
      </c>
      <c r="F171" s="198"/>
      <c r="G171" s="199"/>
    </row>
    <row r="172" spans="1:7" ht="27" customHeight="1">
      <c r="A172" s="208"/>
      <c r="B172" s="212"/>
      <c r="C172" s="213"/>
      <c r="D172" s="217"/>
      <c r="E172" s="194" t="str">
        <f>IFERROR(VLOOKUP(入力②!F184,触らない!$I$18:$J$27,2,FALSE),"")</f>
        <v/>
      </c>
      <c r="F172" s="195"/>
      <c r="G172" s="196"/>
    </row>
    <row r="173" spans="1:7" ht="27" customHeight="1">
      <c r="A173" s="208"/>
      <c r="B173" s="212"/>
      <c r="C173" s="213"/>
      <c r="D173" s="218"/>
      <c r="E173" s="200" t="str">
        <f>IFERROR(VLOOKUP(入力②!F185,触らない!$I$18:$J$27,2,FALSE),"")</f>
        <v/>
      </c>
      <c r="F173" s="201"/>
      <c r="G173" s="202"/>
    </row>
    <row r="174" spans="1:7" ht="27" customHeight="1">
      <c r="A174" s="208"/>
      <c r="B174" s="212"/>
      <c r="C174" s="213"/>
      <c r="D174" s="216" t="s">
        <v>40</v>
      </c>
      <c r="E174" s="203" t="str">
        <f>IFERROR(VLOOKUP(入力②!F186,触らない!$K$18:$L$27,2,FALSE),"")</f>
        <v/>
      </c>
      <c r="F174" s="204"/>
      <c r="G174" s="205"/>
    </row>
    <row r="175" spans="1:7" ht="27" customHeight="1">
      <c r="A175" s="208"/>
      <c r="B175" s="212"/>
      <c r="C175" s="213"/>
      <c r="D175" s="217"/>
      <c r="E175" s="194" t="str">
        <f>IFERROR(VLOOKUP(入力②!F187,触らない!$K$18:$L$27,2,FALSE),"")</f>
        <v/>
      </c>
      <c r="F175" s="195"/>
      <c r="G175" s="196"/>
    </row>
    <row r="176" spans="1:7" ht="27" customHeight="1">
      <c r="A176" s="208"/>
      <c r="B176" s="212"/>
      <c r="C176" s="213"/>
      <c r="D176" s="218"/>
      <c r="E176" s="227" t="str">
        <f>IFERROR(VLOOKUP(入力②!F188,触らない!$K$18:$L$27,2,FALSE),"")</f>
        <v/>
      </c>
      <c r="F176" s="228"/>
      <c r="G176" s="229"/>
    </row>
    <row r="177" spans="1:7" ht="33" customHeight="1">
      <c r="A177" s="208"/>
      <c r="B177" s="212"/>
      <c r="C177" s="213"/>
      <c r="D177" s="216" t="s">
        <v>37</v>
      </c>
      <c r="E177" s="197" t="str">
        <f>IFERROR(VLOOKUP(入力②!F189,触らない!$M$18:$N$23,2,FALSE),"")</f>
        <v/>
      </c>
      <c r="F177" s="198"/>
      <c r="G177" s="199"/>
    </row>
    <row r="178" spans="1:7" ht="33" customHeight="1">
      <c r="A178" s="208"/>
      <c r="B178" s="212"/>
      <c r="C178" s="213"/>
      <c r="D178" s="217"/>
      <c r="E178" s="194" t="str">
        <f>IFERROR(VLOOKUP(入力②!F190,触らない!$M$18:$N$23,2,FALSE),"")</f>
        <v/>
      </c>
      <c r="F178" s="195"/>
      <c r="G178" s="196"/>
    </row>
    <row r="179" spans="1:7" ht="33" customHeight="1">
      <c r="A179" s="208"/>
      <c r="B179" s="212"/>
      <c r="C179" s="213"/>
      <c r="D179" s="218"/>
      <c r="E179" s="219" t="str">
        <f>IFERROR(VLOOKUP(入力②!F191,触らない!$M$18:$N$23,2,FALSE),"")</f>
        <v/>
      </c>
      <c r="F179" s="220"/>
      <c r="G179" s="221"/>
    </row>
    <row r="180" spans="1:7" ht="33" customHeight="1">
      <c r="A180" s="208"/>
      <c r="B180" s="214"/>
      <c r="C180" s="215"/>
      <c r="D180" s="21" t="s">
        <v>38</v>
      </c>
      <c r="E180" s="222" t="str">
        <f>IFERROR(VLOOKUP(入力②!F192,触らない!$O$18:$P$21,2,FALSE),"")</f>
        <v/>
      </c>
      <c r="F180" s="223"/>
      <c r="G180" s="224"/>
    </row>
    <row r="181" spans="1:7" ht="27" customHeight="1">
      <c r="A181" s="208"/>
      <c r="B181" s="210" t="str">
        <f>IF(入力②!D185=0,"",入力②!D185)</f>
        <v/>
      </c>
      <c r="C181" s="211"/>
      <c r="D181" s="216" t="s">
        <v>39</v>
      </c>
      <c r="E181" s="197" t="str">
        <f>IFERROR(VLOOKUP(入力②!F193,触らない!$I$18:$J$27,2,FALSE),"")</f>
        <v/>
      </c>
      <c r="F181" s="198"/>
      <c r="G181" s="199"/>
    </row>
    <row r="182" spans="1:7" ht="27" customHeight="1">
      <c r="A182" s="208"/>
      <c r="B182" s="212"/>
      <c r="C182" s="213"/>
      <c r="D182" s="217"/>
      <c r="E182" s="194" t="str">
        <f>IFERROR(VLOOKUP(入力②!F194,触らない!$I$18:$J$27,2,FALSE),"")</f>
        <v/>
      </c>
      <c r="F182" s="195"/>
      <c r="G182" s="196"/>
    </row>
    <row r="183" spans="1:7" ht="27" customHeight="1">
      <c r="A183" s="208"/>
      <c r="B183" s="212"/>
      <c r="C183" s="213"/>
      <c r="D183" s="218"/>
      <c r="E183" s="200" t="str">
        <f>IFERROR(VLOOKUP(入力②!F195,触らない!$I$18:$J$27,2,FALSE),"")</f>
        <v/>
      </c>
      <c r="F183" s="201"/>
      <c r="G183" s="202"/>
    </row>
    <row r="184" spans="1:7" ht="27" customHeight="1">
      <c r="A184" s="208"/>
      <c r="B184" s="212"/>
      <c r="C184" s="213"/>
      <c r="D184" s="216" t="s">
        <v>40</v>
      </c>
      <c r="E184" s="203" t="str">
        <f>IFERROR(VLOOKUP(入力②!F196,触らない!$K$18:$L$27,2,FALSE),"")</f>
        <v/>
      </c>
      <c r="F184" s="204"/>
      <c r="G184" s="205"/>
    </row>
    <row r="185" spans="1:7" ht="27" customHeight="1">
      <c r="A185" s="208"/>
      <c r="B185" s="212"/>
      <c r="C185" s="213"/>
      <c r="D185" s="217"/>
      <c r="E185" s="194" t="str">
        <f>IFERROR(VLOOKUP(入力②!F197,触らない!$K$18:$L$27,2,FALSE),"")</f>
        <v/>
      </c>
      <c r="F185" s="195"/>
      <c r="G185" s="196"/>
    </row>
    <row r="186" spans="1:7" ht="27" customHeight="1">
      <c r="A186" s="208"/>
      <c r="B186" s="212"/>
      <c r="C186" s="213"/>
      <c r="D186" s="218"/>
      <c r="E186" s="227" t="str">
        <f>IFERROR(VLOOKUP(入力②!F198,触らない!$K$18:$L$27,2,FALSE),"")</f>
        <v/>
      </c>
      <c r="F186" s="228"/>
      <c r="G186" s="229"/>
    </row>
    <row r="187" spans="1:7" ht="27" customHeight="1">
      <c r="A187" s="208"/>
      <c r="B187" s="212"/>
      <c r="C187" s="213"/>
      <c r="D187" s="216" t="s">
        <v>37</v>
      </c>
      <c r="E187" s="197" t="str">
        <f>IFERROR(VLOOKUP(入力②!F199,触らない!$M$18:$N$23,2,FALSE),"")</f>
        <v/>
      </c>
      <c r="F187" s="198"/>
      <c r="G187" s="199"/>
    </row>
    <row r="188" spans="1:7" ht="27" customHeight="1">
      <c r="A188" s="208"/>
      <c r="B188" s="212"/>
      <c r="C188" s="213"/>
      <c r="D188" s="217"/>
      <c r="E188" s="194" t="str">
        <f>IFERROR(VLOOKUP(入力②!F200,触らない!$M$18:$N$23,2,FALSE),"")</f>
        <v/>
      </c>
      <c r="F188" s="195"/>
      <c r="G188" s="196"/>
    </row>
    <row r="189" spans="1:7" ht="27" customHeight="1">
      <c r="A189" s="208"/>
      <c r="B189" s="212"/>
      <c r="C189" s="213"/>
      <c r="D189" s="218"/>
      <c r="E189" s="219" t="str">
        <f>IFERROR(VLOOKUP(入力②!F201,触らない!$M$18:$N$23,2,FALSE),"")</f>
        <v/>
      </c>
      <c r="F189" s="220"/>
      <c r="G189" s="221"/>
    </row>
    <row r="190" spans="1:7" ht="33" customHeight="1" thickBot="1">
      <c r="A190" s="209"/>
      <c r="B190" s="225"/>
      <c r="C190" s="226"/>
      <c r="D190" s="22" t="s">
        <v>38</v>
      </c>
      <c r="E190" s="230" t="str">
        <f>IFERROR(VLOOKUP(入力②!F202,触らない!$O$18:$P$21,2,FALSE),"")</f>
        <v/>
      </c>
      <c r="F190" s="231"/>
      <c r="G190" s="232"/>
    </row>
    <row r="191" spans="1:7">
      <c r="A191" s="17" t="s">
        <v>36</v>
      </c>
      <c r="B191" s="18">
        <v>10</v>
      </c>
      <c r="C191" s="19" t="s">
        <v>73</v>
      </c>
      <c r="D191" s="206" t="str">
        <f>IF(入力②!B203=0,"",入力②!B203)</f>
        <v/>
      </c>
      <c r="E191" s="206"/>
      <c r="F191" s="19" t="s">
        <v>29</v>
      </c>
      <c r="G191" s="20" t="str">
        <f>IF(入力②!C203=0,"",入力②!C203)</f>
        <v/>
      </c>
    </row>
    <row r="192" spans="1:7" ht="27" customHeight="1">
      <c r="A192" s="207">
        <v>10</v>
      </c>
      <c r="B192" s="210" t="str">
        <f>IF(入力②!D196=0,"",入力②!D196)</f>
        <v/>
      </c>
      <c r="C192" s="211"/>
      <c r="D192" s="216" t="s">
        <v>39</v>
      </c>
      <c r="E192" s="197" t="str">
        <f>IFERROR(VLOOKUP(入力②!F205,触らない!$I$18:$J$27,2,FALSE),"")</f>
        <v/>
      </c>
      <c r="F192" s="198"/>
      <c r="G192" s="199"/>
    </row>
    <row r="193" spans="1:7" ht="27" customHeight="1">
      <c r="A193" s="208"/>
      <c r="B193" s="212"/>
      <c r="C193" s="213"/>
      <c r="D193" s="217"/>
      <c r="E193" s="194" t="str">
        <f>IFERROR(VLOOKUP(入力②!F206,触らない!$I$18:$J$27,2,FALSE),"")</f>
        <v/>
      </c>
      <c r="F193" s="195"/>
      <c r="G193" s="196"/>
    </row>
    <row r="194" spans="1:7" ht="27" customHeight="1">
      <c r="A194" s="208"/>
      <c r="B194" s="212"/>
      <c r="C194" s="213"/>
      <c r="D194" s="218"/>
      <c r="E194" s="200" t="str">
        <f>IFERROR(VLOOKUP(入力②!F207,触らない!$I$18:$J$27,2,FALSE),"")</f>
        <v/>
      </c>
      <c r="F194" s="201"/>
      <c r="G194" s="202"/>
    </row>
    <row r="195" spans="1:7" ht="27" customHeight="1">
      <c r="A195" s="208"/>
      <c r="B195" s="212"/>
      <c r="C195" s="213"/>
      <c r="D195" s="216" t="s">
        <v>40</v>
      </c>
      <c r="E195" s="203" t="str">
        <f>IFERROR(VLOOKUP(入力②!F208,触らない!$K$18:$L$27,2,FALSE),"")</f>
        <v/>
      </c>
      <c r="F195" s="204"/>
      <c r="G195" s="205"/>
    </row>
    <row r="196" spans="1:7" ht="27" customHeight="1">
      <c r="A196" s="208"/>
      <c r="B196" s="212"/>
      <c r="C196" s="213"/>
      <c r="D196" s="217"/>
      <c r="E196" s="194" t="str">
        <f>IFERROR(VLOOKUP(入力②!F209,触らない!$K$18:$L$27,2,FALSE),"")</f>
        <v/>
      </c>
      <c r="F196" s="195"/>
      <c r="G196" s="196"/>
    </row>
    <row r="197" spans="1:7" ht="27" customHeight="1">
      <c r="A197" s="208"/>
      <c r="B197" s="212"/>
      <c r="C197" s="213"/>
      <c r="D197" s="218"/>
      <c r="E197" s="227" t="str">
        <f>IFERROR(VLOOKUP(入力②!F210,触らない!$K$18:$L$27,2,FALSE),"")</f>
        <v/>
      </c>
      <c r="F197" s="228"/>
      <c r="G197" s="229"/>
    </row>
    <row r="198" spans="1:7" ht="33" customHeight="1">
      <c r="A198" s="208"/>
      <c r="B198" s="212"/>
      <c r="C198" s="213"/>
      <c r="D198" s="216" t="s">
        <v>37</v>
      </c>
      <c r="E198" s="197" t="str">
        <f>IFERROR(VLOOKUP(入力②!F211,触らない!$M$18:$N$23,2,FALSE),"")</f>
        <v/>
      </c>
      <c r="F198" s="198"/>
      <c r="G198" s="199"/>
    </row>
    <row r="199" spans="1:7" ht="33" customHeight="1">
      <c r="A199" s="208"/>
      <c r="B199" s="212"/>
      <c r="C199" s="213"/>
      <c r="D199" s="217"/>
      <c r="E199" s="194" t="str">
        <f>IFERROR(VLOOKUP(入力②!F212,触らない!$M$18:$N$23,2,FALSE),"")</f>
        <v/>
      </c>
      <c r="F199" s="195"/>
      <c r="G199" s="196"/>
    </row>
    <row r="200" spans="1:7" ht="33" customHeight="1">
      <c r="A200" s="208"/>
      <c r="B200" s="212"/>
      <c r="C200" s="213"/>
      <c r="D200" s="218"/>
      <c r="E200" s="219" t="str">
        <f>IFERROR(VLOOKUP(入力②!F213,触らない!$M$18:$N$23,2,FALSE),"")</f>
        <v/>
      </c>
      <c r="F200" s="220"/>
      <c r="G200" s="221"/>
    </row>
    <row r="201" spans="1:7" ht="33" customHeight="1">
      <c r="A201" s="208"/>
      <c r="B201" s="214"/>
      <c r="C201" s="215"/>
      <c r="D201" s="21" t="s">
        <v>38</v>
      </c>
      <c r="E201" s="222" t="str">
        <f>IFERROR(VLOOKUP(入力②!F214,触らない!$O$18:$P$21,2,FALSE),"")</f>
        <v/>
      </c>
      <c r="F201" s="223"/>
      <c r="G201" s="224"/>
    </row>
    <row r="202" spans="1:7" ht="27" customHeight="1">
      <c r="A202" s="208"/>
      <c r="B202" s="210" t="str">
        <f>IF(入力②!D206=0,"",入力②!D206)</f>
        <v/>
      </c>
      <c r="C202" s="211"/>
      <c r="D202" s="216" t="s">
        <v>39</v>
      </c>
      <c r="E202" s="197" t="str">
        <f>IFERROR(VLOOKUP(入力②!F215,触らない!$I$18:$J$27,2,FALSE),"")</f>
        <v/>
      </c>
      <c r="F202" s="198"/>
      <c r="G202" s="199"/>
    </row>
    <row r="203" spans="1:7" ht="27" customHeight="1">
      <c r="A203" s="208"/>
      <c r="B203" s="212"/>
      <c r="C203" s="213"/>
      <c r="D203" s="217"/>
      <c r="E203" s="194" t="str">
        <f>IFERROR(VLOOKUP(入力②!F216,触らない!$I$18:$J$27,2,FALSE),"")</f>
        <v/>
      </c>
      <c r="F203" s="195"/>
      <c r="G203" s="196"/>
    </row>
    <row r="204" spans="1:7" ht="27" customHeight="1">
      <c r="A204" s="208"/>
      <c r="B204" s="212"/>
      <c r="C204" s="213"/>
      <c r="D204" s="218"/>
      <c r="E204" s="200" t="str">
        <f>IFERROR(VLOOKUP(入力②!F217,触らない!$I$18:$J$27,2,FALSE),"")</f>
        <v/>
      </c>
      <c r="F204" s="201"/>
      <c r="G204" s="202"/>
    </row>
    <row r="205" spans="1:7" ht="27" customHeight="1">
      <c r="A205" s="208"/>
      <c r="B205" s="212"/>
      <c r="C205" s="213"/>
      <c r="D205" s="216" t="s">
        <v>40</v>
      </c>
      <c r="E205" s="203" t="str">
        <f>IFERROR(VLOOKUP(入力②!F218,触らない!$K$18:$L$27,2,FALSE),"")</f>
        <v/>
      </c>
      <c r="F205" s="204"/>
      <c r="G205" s="205"/>
    </row>
    <row r="206" spans="1:7" ht="27" customHeight="1">
      <c r="A206" s="208"/>
      <c r="B206" s="212"/>
      <c r="C206" s="213"/>
      <c r="D206" s="217"/>
      <c r="E206" s="194" t="str">
        <f>IFERROR(VLOOKUP(入力②!F219,触らない!$K$18:$L$27,2,FALSE),"")</f>
        <v/>
      </c>
      <c r="F206" s="195"/>
      <c r="G206" s="196"/>
    </row>
    <row r="207" spans="1:7" ht="27" customHeight="1">
      <c r="A207" s="208"/>
      <c r="B207" s="212"/>
      <c r="C207" s="213"/>
      <c r="D207" s="218"/>
      <c r="E207" s="227" t="str">
        <f>IFERROR(VLOOKUP(入力②!F220,触らない!$K$18:$L$27,2,FALSE),"")</f>
        <v/>
      </c>
      <c r="F207" s="228"/>
      <c r="G207" s="229"/>
    </row>
    <row r="208" spans="1:7" ht="27" customHeight="1">
      <c r="A208" s="208"/>
      <c r="B208" s="212"/>
      <c r="C208" s="213"/>
      <c r="D208" s="216" t="s">
        <v>37</v>
      </c>
      <c r="E208" s="197" t="str">
        <f>IFERROR(VLOOKUP(入力②!F211,触らない!$M$18:$N$23,2,FALSE),"")</f>
        <v/>
      </c>
      <c r="F208" s="198"/>
      <c r="G208" s="199"/>
    </row>
    <row r="209" spans="1:7" ht="27" customHeight="1">
      <c r="A209" s="208"/>
      <c r="B209" s="212"/>
      <c r="C209" s="213"/>
      <c r="D209" s="217"/>
      <c r="E209" s="194" t="str">
        <f>IFERROR(VLOOKUP(入力②!F222,触らない!$M$18:$N$23,2,FALSE),"")</f>
        <v/>
      </c>
      <c r="F209" s="195"/>
      <c r="G209" s="196"/>
    </row>
    <row r="210" spans="1:7" ht="27" customHeight="1">
      <c r="A210" s="208"/>
      <c r="B210" s="212"/>
      <c r="C210" s="213"/>
      <c r="D210" s="218"/>
      <c r="E210" s="219" t="str">
        <f>IFERROR(VLOOKUP(入力②!F223,触らない!$M$18:$N$23,2,FALSE),"")</f>
        <v/>
      </c>
      <c r="F210" s="220"/>
      <c r="G210" s="221"/>
    </row>
    <row r="211" spans="1:7" ht="33" customHeight="1" thickBot="1">
      <c r="A211" s="209"/>
      <c r="B211" s="225"/>
      <c r="C211" s="226"/>
      <c r="D211" s="22" t="s">
        <v>38</v>
      </c>
      <c r="E211" s="230" t="str">
        <f>IFERROR(VLOOKUP(入力②!F224,触らない!$O$18:$P$21,2,FALSE),"")</f>
        <v/>
      </c>
      <c r="F211" s="231"/>
      <c r="G211" s="232"/>
    </row>
    <row r="212" spans="1:7">
      <c r="A212" s="17" t="s">
        <v>36</v>
      </c>
      <c r="B212" s="18">
        <v>11</v>
      </c>
      <c r="C212" s="19" t="s">
        <v>73</v>
      </c>
      <c r="D212" s="206" t="str">
        <f>IF(入力②!B225=0,"",入力②!B225)</f>
        <v/>
      </c>
      <c r="E212" s="206"/>
      <c r="F212" s="19" t="s">
        <v>29</v>
      </c>
      <c r="G212" s="20" t="str">
        <f>IF(入力②!C225=0,"",入力②!C225)</f>
        <v/>
      </c>
    </row>
    <row r="213" spans="1:7" ht="27" customHeight="1">
      <c r="A213" s="207">
        <v>11</v>
      </c>
      <c r="B213" s="210" t="str">
        <f>IF(入力②!D217=0,"",入力②!D217)</f>
        <v/>
      </c>
      <c r="C213" s="211"/>
      <c r="D213" s="216" t="s">
        <v>39</v>
      </c>
      <c r="E213" s="197" t="str">
        <f>IFERROR(VLOOKUP(入力②!F227,触らない!$I$18:$J$27,2,FALSE),"")</f>
        <v/>
      </c>
      <c r="F213" s="198"/>
      <c r="G213" s="199"/>
    </row>
    <row r="214" spans="1:7" ht="27" customHeight="1">
      <c r="A214" s="208"/>
      <c r="B214" s="212"/>
      <c r="C214" s="213"/>
      <c r="D214" s="217"/>
      <c r="E214" s="194" t="str">
        <f>IFERROR(VLOOKUP(入力②!F228,触らない!$I$18:$J$27,2,FALSE),"")</f>
        <v/>
      </c>
      <c r="F214" s="195"/>
      <c r="G214" s="196"/>
    </row>
    <row r="215" spans="1:7" ht="27" customHeight="1">
      <c r="A215" s="208"/>
      <c r="B215" s="212"/>
      <c r="C215" s="213"/>
      <c r="D215" s="218"/>
      <c r="E215" s="200" t="str">
        <f>IFERROR(VLOOKUP(入力②!F229,触らない!$I$18:$J$27,2,FALSE),"")</f>
        <v/>
      </c>
      <c r="F215" s="201"/>
      <c r="G215" s="202"/>
    </row>
    <row r="216" spans="1:7" ht="27" customHeight="1">
      <c r="A216" s="208"/>
      <c r="B216" s="212"/>
      <c r="C216" s="213"/>
      <c r="D216" s="216" t="s">
        <v>40</v>
      </c>
      <c r="E216" s="203" t="str">
        <f>IFERROR(VLOOKUP(入力②!F230,触らない!$K$18:$L$27,2,FALSE),"")</f>
        <v/>
      </c>
      <c r="F216" s="204"/>
      <c r="G216" s="205"/>
    </row>
    <row r="217" spans="1:7" ht="27" customHeight="1">
      <c r="A217" s="208"/>
      <c r="B217" s="212"/>
      <c r="C217" s="213"/>
      <c r="D217" s="217"/>
      <c r="E217" s="194" t="str">
        <f>IFERROR(VLOOKUP(入力②!F231,触らない!$K$18:$L$27,2,FALSE),"")</f>
        <v/>
      </c>
      <c r="F217" s="195"/>
      <c r="G217" s="196"/>
    </row>
    <row r="218" spans="1:7" ht="27" customHeight="1">
      <c r="A218" s="208"/>
      <c r="B218" s="212"/>
      <c r="C218" s="213"/>
      <c r="D218" s="218"/>
      <c r="E218" s="227" t="str">
        <f>IFERROR(VLOOKUP(入力②!F232,触らない!$K$18:$L$27,2,FALSE),"")</f>
        <v/>
      </c>
      <c r="F218" s="228"/>
      <c r="G218" s="229"/>
    </row>
    <row r="219" spans="1:7" ht="33" customHeight="1">
      <c r="A219" s="208"/>
      <c r="B219" s="212"/>
      <c r="C219" s="213"/>
      <c r="D219" s="216" t="s">
        <v>37</v>
      </c>
      <c r="E219" s="197" t="str">
        <f>IFERROR(VLOOKUP(入力②!F233,触らない!$M$18:$N$23,2,FALSE),"")</f>
        <v/>
      </c>
      <c r="F219" s="198"/>
      <c r="G219" s="199"/>
    </row>
    <row r="220" spans="1:7" ht="33" customHeight="1">
      <c r="A220" s="208"/>
      <c r="B220" s="212"/>
      <c r="C220" s="213"/>
      <c r="D220" s="217"/>
      <c r="E220" s="194" t="str">
        <f>IFERROR(VLOOKUP(入力②!F234,触らない!$M$18:$N$23,2,FALSE),"")</f>
        <v/>
      </c>
      <c r="F220" s="195"/>
      <c r="G220" s="196"/>
    </row>
    <row r="221" spans="1:7" ht="33" customHeight="1">
      <c r="A221" s="208"/>
      <c r="B221" s="212"/>
      <c r="C221" s="213"/>
      <c r="D221" s="218"/>
      <c r="E221" s="219" t="str">
        <f>IFERROR(VLOOKUP(入力②!F235,触らない!$M$18:$N$23,2,FALSE),"")</f>
        <v/>
      </c>
      <c r="F221" s="220"/>
      <c r="G221" s="221"/>
    </row>
    <row r="222" spans="1:7" ht="33" customHeight="1">
      <c r="A222" s="208"/>
      <c r="B222" s="214"/>
      <c r="C222" s="215"/>
      <c r="D222" s="21" t="s">
        <v>38</v>
      </c>
      <c r="E222" s="222" t="str">
        <f>IFERROR(VLOOKUP(入力②!F236,触らない!$O$18:$P$21,2,FALSE),"")</f>
        <v/>
      </c>
      <c r="F222" s="223"/>
      <c r="G222" s="224"/>
    </row>
    <row r="223" spans="1:7" ht="27" customHeight="1">
      <c r="A223" s="208"/>
      <c r="B223" s="210" t="str">
        <f>IF(入力②!D227=0,"",入力②!D227)</f>
        <v/>
      </c>
      <c r="C223" s="211"/>
      <c r="D223" s="216" t="s">
        <v>39</v>
      </c>
      <c r="E223" s="197" t="str">
        <f>IFERROR(VLOOKUP(入力②!F237,触らない!$I$18:$J$27,2,FALSE),"")</f>
        <v/>
      </c>
      <c r="F223" s="198"/>
      <c r="G223" s="199"/>
    </row>
    <row r="224" spans="1:7" ht="27" customHeight="1">
      <c r="A224" s="208"/>
      <c r="B224" s="212"/>
      <c r="C224" s="213"/>
      <c r="D224" s="217"/>
      <c r="E224" s="194" t="str">
        <f>IFERROR(VLOOKUP(入力②!F238,触らない!$I$18:$J$27,2,FALSE),"")</f>
        <v/>
      </c>
      <c r="F224" s="195"/>
      <c r="G224" s="196"/>
    </row>
    <row r="225" spans="1:7" ht="27" customHeight="1">
      <c r="A225" s="208"/>
      <c r="B225" s="212"/>
      <c r="C225" s="213"/>
      <c r="D225" s="218"/>
      <c r="E225" s="200" t="str">
        <f>IFERROR(VLOOKUP(入力②!F239,触らない!$I$18:$J$27,2,FALSE),"")</f>
        <v/>
      </c>
      <c r="F225" s="201"/>
      <c r="G225" s="202"/>
    </row>
    <row r="226" spans="1:7" ht="27" customHeight="1">
      <c r="A226" s="208"/>
      <c r="B226" s="212"/>
      <c r="C226" s="213"/>
      <c r="D226" s="216" t="s">
        <v>40</v>
      </c>
      <c r="E226" s="203" t="str">
        <f>IFERROR(VLOOKUP(入力②!F240,触らない!$K$18:$L$27,2,FALSE),"")</f>
        <v/>
      </c>
      <c r="F226" s="204"/>
      <c r="G226" s="205"/>
    </row>
    <row r="227" spans="1:7" ht="27" customHeight="1">
      <c r="A227" s="208"/>
      <c r="B227" s="212"/>
      <c r="C227" s="213"/>
      <c r="D227" s="217"/>
      <c r="E227" s="194" t="str">
        <f>IFERROR(VLOOKUP(入力②!F241,触らない!$K$18:$L$27,2,FALSE),"")</f>
        <v/>
      </c>
      <c r="F227" s="195"/>
      <c r="G227" s="196"/>
    </row>
    <row r="228" spans="1:7" ht="27" customHeight="1">
      <c r="A228" s="208"/>
      <c r="B228" s="212"/>
      <c r="C228" s="213"/>
      <c r="D228" s="218"/>
      <c r="E228" s="227" t="str">
        <f>IFERROR(VLOOKUP(入力②!F242,触らない!$K$18:$L$27,2,FALSE),"")</f>
        <v/>
      </c>
      <c r="F228" s="228"/>
      <c r="G228" s="229"/>
    </row>
    <row r="229" spans="1:7" ht="27" customHeight="1">
      <c r="A229" s="208"/>
      <c r="B229" s="212"/>
      <c r="C229" s="213"/>
      <c r="D229" s="216" t="s">
        <v>37</v>
      </c>
      <c r="E229" s="197" t="str">
        <f>IFERROR(VLOOKUP(入力②!F243,触らない!$M$18:$N$23,2,FALSE),"")</f>
        <v/>
      </c>
      <c r="F229" s="198"/>
      <c r="G229" s="199"/>
    </row>
    <row r="230" spans="1:7" ht="27" customHeight="1">
      <c r="A230" s="208"/>
      <c r="B230" s="212"/>
      <c r="C230" s="213"/>
      <c r="D230" s="217"/>
      <c r="E230" s="194" t="str">
        <f>IFERROR(VLOOKUP(入力②!F244,触らない!$M$18:$N$23,2,FALSE),"")</f>
        <v/>
      </c>
      <c r="F230" s="195"/>
      <c r="G230" s="196"/>
    </row>
    <row r="231" spans="1:7" ht="27" customHeight="1">
      <c r="A231" s="208"/>
      <c r="B231" s="212"/>
      <c r="C231" s="213"/>
      <c r="D231" s="218"/>
      <c r="E231" s="219" t="str">
        <f>IFERROR(VLOOKUP(入力②!F245,触らない!$M$18:$N$23,2,FALSE),"")</f>
        <v/>
      </c>
      <c r="F231" s="220"/>
      <c r="G231" s="221"/>
    </row>
    <row r="232" spans="1:7" ht="33" customHeight="1" thickBot="1">
      <c r="A232" s="209"/>
      <c r="B232" s="225"/>
      <c r="C232" s="226"/>
      <c r="D232" s="22" t="s">
        <v>38</v>
      </c>
      <c r="E232" s="230" t="str">
        <f>IFERROR(VLOOKUP(入力②!F246,触らない!$O$18:$P$21,2,FALSE),"")</f>
        <v/>
      </c>
      <c r="F232" s="231"/>
      <c r="G232" s="232"/>
    </row>
    <row r="233" spans="1:7">
      <c r="A233" s="17" t="s">
        <v>36</v>
      </c>
      <c r="B233" s="18">
        <v>12</v>
      </c>
      <c r="C233" s="19" t="s">
        <v>73</v>
      </c>
      <c r="D233" s="206" t="str">
        <f>IF(入力②!B247=0,"",入力②!B247)</f>
        <v/>
      </c>
      <c r="E233" s="206"/>
      <c r="F233" s="19" t="s">
        <v>29</v>
      </c>
      <c r="G233" s="20" t="str">
        <f>IF(入力②!C247=0,"",入力②!C247)</f>
        <v/>
      </c>
    </row>
    <row r="234" spans="1:7" ht="27" customHeight="1">
      <c r="A234" s="207">
        <v>12</v>
      </c>
      <c r="B234" s="210" t="str">
        <f>IF(入力②!D238=0,"",入力②!D238)</f>
        <v/>
      </c>
      <c r="C234" s="211"/>
      <c r="D234" s="216" t="s">
        <v>39</v>
      </c>
      <c r="E234" s="197" t="str">
        <f>IFERROR(VLOOKUP(入力②!F249,触らない!$I$18:$J$27,2,FALSE),"")</f>
        <v/>
      </c>
      <c r="F234" s="198"/>
      <c r="G234" s="199"/>
    </row>
    <row r="235" spans="1:7" ht="27" customHeight="1">
      <c r="A235" s="208"/>
      <c r="B235" s="212"/>
      <c r="C235" s="213"/>
      <c r="D235" s="217"/>
      <c r="E235" s="194" t="str">
        <f>IFERROR(VLOOKUP(入力②!F250,触らない!$I$18:$J$27,2,FALSE),"")</f>
        <v/>
      </c>
      <c r="F235" s="195"/>
      <c r="G235" s="196"/>
    </row>
    <row r="236" spans="1:7" ht="27" customHeight="1">
      <c r="A236" s="208"/>
      <c r="B236" s="212"/>
      <c r="C236" s="213"/>
      <c r="D236" s="218"/>
      <c r="E236" s="200" t="str">
        <f>IFERROR(VLOOKUP(入力②!F251,触らない!$I$18:$J$27,2,FALSE),"")</f>
        <v/>
      </c>
      <c r="F236" s="201"/>
      <c r="G236" s="202"/>
    </row>
    <row r="237" spans="1:7" ht="27" customHeight="1">
      <c r="A237" s="208"/>
      <c r="B237" s="212"/>
      <c r="C237" s="213"/>
      <c r="D237" s="216" t="s">
        <v>40</v>
      </c>
      <c r="E237" s="203" t="str">
        <f>IFERROR(VLOOKUP(入力②!F252,触らない!$K$18:$L$27,2,FALSE),"")</f>
        <v/>
      </c>
      <c r="F237" s="204"/>
      <c r="G237" s="205"/>
    </row>
    <row r="238" spans="1:7" ht="27" customHeight="1">
      <c r="A238" s="208"/>
      <c r="B238" s="212"/>
      <c r="C238" s="213"/>
      <c r="D238" s="217"/>
      <c r="E238" s="194" t="str">
        <f>IFERROR(VLOOKUP(入力②!F253,触らない!$K$18:$L$27,2,FALSE),"")</f>
        <v/>
      </c>
      <c r="F238" s="195"/>
      <c r="G238" s="196"/>
    </row>
    <row r="239" spans="1:7" ht="27" customHeight="1">
      <c r="A239" s="208"/>
      <c r="B239" s="212"/>
      <c r="C239" s="213"/>
      <c r="D239" s="218"/>
      <c r="E239" s="227" t="str">
        <f>IFERROR(VLOOKUP(入力②!F254,触らない!$K$18:$L$27,2,FALSE),"")</f>
        <v/>
      </c>
      <c r="F239" s="228"/>
      <c r="G239" s="229"/>
    </row>
    <row r="240" spans="1:7" ht="33" customHeight="1">
      <c r="A240" s="208"/>
      <c r="B240" s="212"/>
      <c r="C240" s="213"/>
      <c r="D240" s="216" t="s">
        <v>37</v>
      </c>
      <c r="E240" s="197" t="str">
        <f>IFERROR(VLOOKUP(入力②!F255,触らない!$M$18:$N$23,2,FALSE),"")</f>
        <v/>
      </c>
      <c r="F240" s="198"/>
      <c r="G240" s="199"/>
    </row>
    <row r="241" spans="1:7" ht="33" customHeight="1">
      <c r="A241" s="208"/>
      <c r="B241" s="212"/>
      <c r="C241" s="213"/>
      <c r="D241" s="217"/>
      <c r="E241" s="194" t="str">
        <f>IFERROR(VLOOKUP(入力②!F256,触らない!$M$18:$N$23,2,FALSE),"")</f>
        <v/>
      </c>
      <c r="F241" s="195"/>
      <c r="G241" s="196"/>
    </row>
    <row r="242" spans="1:7" ht="33" customHeight="1">
      <c r="A242" s="208"/>
      <c r="B242" s="212"/>
      <c r="C242" s="213"/>
      <c r="D242" s="218"/>
      <c r="E242" s="219" t="str">
        <f>IFERROR(VLOOKUP(入力②!F257,触らない!$M$18:$N$23,2,FALSE),"")</f>
        <v/>
      </c>
      <c r="F242" s="220"/>
      <c r="G242" s="221"/>
    </row>
    <row r="243" spans="1:7" ht="33" customHeight="1">
      <c r="A243" s="208"/>
      <c r="B243" s="214"/>
      <c r="C243" s="215"/>
      <c r="D243" s="21" t="s">
        <v>38</v>
      </c>
      <c r="E243" s="222" t="str">
        <f>IFERROR(VLOOKUP(入力②!F258,触らない!$O$18:$P$21,2,FALSE),"")</f>
        <v/>
      </c>
      <c r="F243" s="223"/>
      <c r="G243" s="224"/>
    </row>
    <row r="244" spans="1:7" ht="27" customHeight="1">
      <c r="A244" s="208"/>
      <c r="B244" s="210" t="str">
        <f>IF(入力②!D248=0,"",入力②!D248)</f>
        <v/>
      </c>
      <c r="C244" s="211"/>
      <c r="D244" s="216" t="s">
        <v>39</v>
      </c>
      <c r="E244" s="197" t="str">
        <f>IFERROR(VLOOKUP(入力②!F259,触らない!$I$18:$J$27,2,FALSE),"")</f>
        <v/>
      </c>
      <c r="F244" s="198"/>
      <c r="G244" s="199"/>
    </row>
    <row r="245" spans="1:7" ht="27" customHeight="1">
      <c r="A245" s="208"/>
      <c r="B245" s="212"/>
      <c r="C245" s="213"/>
      <c r="D245" s="217"/>
      <c r="E245" s="194" t="str">
        <f>IFERROR(VLOOKUP(入力②!F260,触らない!$I$18:$J$27,2,FALSE),"")</f>
        <v/>
      </c>
      <c r="F245" s="195"/>
      <c r="G245" s="196"/>
    </row>
    <row r="246" spans="1:7" ht="27" customHeight="1">
      <c r="A246" s="208"/>
      <c r="B246" s="212"/>
      <c r="C246" s="213"/>
      <c r="D246" s="218"/>
      <c r="E246" s="200" t="str">
        <f>IFERROR(VLOOKUP(入力②!F261,触らない!$I$18:$J$27,2,FALSE),"")</f>
        <v/>
      </c>
      <c r="F246" s="201"/>
      <c r="G246" s="202"/>
    </row>
    <row r="247" spans="1:7" ht="27" customHeight="1">
      <c r="A247" s="208"/>
      <c r="B247" s="212"/>
      <c r="C247" s="213"/>
      <c r="D247" s="216" t="s">
        <v>40</v>
      </c>
      <c r="E247" s="203" t="str">
        <f>IFERROR(VLOOKUP(入力②!F262,触らない!$K$18:$L$27,2,FALSE),"")</f>
        <v/>
      </c>
      <c r="F247" s="204"/>
      <c r="G247" s="205"/>
    </row>
    <row r="248" spans="1:7" ht="27" customHeight="1">
      <c r="A248" s="208"/>
      <c r="B248" s="212"/>
      <c r="C248" s="213"/>
      <c r="D248" s="217"/>
      <c r="E248" s="194" t="str">
        <f>IFERROR(VLOOKUP(入力②!F263,触らない!$K$18:$L$27,2,FALSE),"")</f>
        <v/>
      </c>
      <c r="F248" s="195"/>
      <c r="G248" s="196"/>
    </row>
    <row r="249" spans="1:7" ht="27" customHeight="1">
      <c r="A249" s="208"/>
      <c r="B249" s="212"/>
      <c r="C249" s="213"/>
      <c r="D249" s="218"/>
      <c r="E249" s="227" t="str">
        <f>IFERROR(VLOOKUP(入力②!F264,触らない!$K$18:$L$27,2,FALSE),"")</f>
        <v/>
      </c>
      <c r="F249" s="228"/>
      <c r="G249" s="229"/>
    </row>
    <row r="250" spans="1:7" ht="27" customHeight="1">
      <c r="A250" s="208"/>
      <c r="B250" s="212"/>
      <c r="C250" s="213"/>
      <c r="D250" s="216" t="s">
        <v>37</v>
      </c>
      <c r="E250" s="197" t="str">
        <f>IFERROR(VLOOKUP(入力②!F265,触らない!$M$18:$N$23,2,FALSE),"")</f>
        <v/>
      </c>
      <c r="F250" s="198"/>
      <c r="G250" s="199"/>
    </row>
    <row r="251" spans="1:7" ht="27" customHeight="1">
      <c r="A251" s="208"/>
      <c r="B251" s="212"/>
      <c r="C251" s="213"/>
      <c r="D251" s="217"/>
      <c r="E251" s="194" t="str">
        <f>IFERROR(VLOOKUP(入力②!F266,触らない!$M$18:$N$23,2,FALSE),"")</f>
        <v/>
      </c>
      <c r="F251" s="195"/>
      <c r="G251" s="196"/>
    </row>
    <row r="252" spans="1:7" ht="27" customHeight="1">
      <c r="A252" s="208"/>
      <c r="B252" s="212"/>
      <c r="C252" s="213"/>
      <c r="D252" s="218"/>
      <c r="E252" s="219" t="str">
        <f>IFERROR(VLOOKUP(入力②!F267,触らない!$M$18:$N$23,2,FALSE),"")</f>
        <v/>
      </c>
      <c r="F252" s="220"/>
      <c r="G252" s="221"/>
    </row>
    <row r="253" spans="1:7" ht="33" customHeight="1" thickBot="1">
      <c r="A253" s="209"/>
      <c r="B253" s="225"/>
      <c r="C253" s="226"/>
      <c r="D253" s="22" t="s">
        <v>38</v>
      </c>
      <c r="E253" s="230" t="str">
        <f>IFERROR(VLOOKUP(入力②!F268,触らない!$O$18:$P$21,2,FALSE),"")</f>
        <v/>
      </c>
      <c r="F253" s="231"/>
      <c r="G253" s="232"/>
    </row>
    <row r="254" spans="1:7">
      <c r="A254" s="17" t="s">
        <v>36</v>
      </c>
      <c r="B254" s="18">
        <v>13</v>
      </c>
      <c r="C254" s="19" t="s">
        <v>73</v>
      </c>
      <c r="D254" s="206" t="str">
        <f>IF(入力②!B269=0,"",入力②!B269)</f>
        <v/>
      </c>
      <c r="E254" s="206"/>
      <c r="F254" s="19" t="s">
        <v>29</v>
      </c>
      <c r="G254" s="20" t="str">
        <f>IF(入力②!C269=0,"",入力②!C269)</f>
        <v/>
      </c>
    </row>
    <row r="255" spans="1:7" ht="27" customHeight="1">
      <c r="A255" s="207">
        <v>13</v>
      </c>
      <c r="B255" s="210" t="str">
        <f>IF(入力②!D259=0,"",入力②!D259)</f>
        <v/>
      </c>
      <c r="C255" s="211"/>
      <c r="D255" s="216" t="s">
        <v>39</v>
      </c>
      <c r="E255" s="197" t="str">
        <f>IFERROR(VLOOKUP(入力②!F271,触らない!$I$18:$J$27,2,FALSE),"")</f>
        <v/>
      </c>
      <c r="F255" s="198"/>
      <c r="G255" s="199"/>
    </row>
    <row r="256" spans="1:7" ht="27" customHeight="1">
      <c r="A256" s="208"/>
      <c r="B256" s="212"/>
      <c r="C256" s="213"/>
      <c r="D256" s="217"/>
      <c r="E256" s="194" t="str">
        <f>IFERROR(VLOOKUP(入力②!F272,触らない!$I$18:$J$27,2,FALSE),"")</f>
        <v/>
      </c>
      <c r="F256" s="195"/>
      <c r="G256" s="196"/>
    </row>
    <row r="257" spans="1:7" ht="27" customHeight="1">
      <c r="A257" s="208"/>
      <c r="B257" s="212"/>
      <c r="C257" s="213"/>
      <c r="D257" s="218"/>
      <c r="E257" s="200" t="str">
        <f>IFERROR(VLOOKUP(入力②!F273,触らない!$I$18:$J$27,2,FALSE),"")</f>
        <v/>
      </c>
      <c r="F257" s="201"/>
      <c r="G257" s="202"/>
    </row>
    <row r="258" spans="1:7" ht="27" customHeight="1">
      <c r="A258" s="208"/>
      <c r="B258" s="212"/>
      <c r="C258" s="213"/>
      <c r="D258" s="216" t="s">
        <v>40</v>
      </c>
      <c r="E258" s="203" t="str">
        <f>IFERROR(VLOOKUP(入力②!F274,触らない!$K$18:$L$27,2,FALSE),"")</f>
        <v/>
      </c>
      <c r="F258" s="204"/>
      <c r="G258" s="205"/>
    </row>
    <row r="259" spans="1:7" ht="27" customHeight="1">
      <c r="A259" s="208"/>
      <c r="B259" s="212"/>
      <c r="C259" s="213"/>
      <c r="D259" s="217"/>
      <c r="E259" s="194" t="str">
        <f>IFERROR(VLOOKUP(入力②!F275,触らない!$K$18:$L$27,2,FALSE),"")</f>
        <v/>
      </c>
      <c r="F259" s="195"/>
      <c r="G259" s="196"/>
    </row>
    <row r="260" spans="1:7" ht="27" customHeight="1">
      <c r="A260" s="208"/>
      <c r="B260" s="212"/>
      <c r="C260" s="213"/>
      <c r="D260" s="218"/>
      <c r="E260" s="227" t="str">
        <f>IFERROR(VLOOKUP(入力②!F276,触らない!$K$18:$L$27,2,FALSE),"")</f>
        <v/>
      </c>
      <c r="F260" s="228"/>
      <c r="G260" s="229"/>
    </row>
    <row r="261" spans="1:7" ht="33" customHeight="1">
      <c r="A261" s="208"/>
      <c r="B261" s="212"/>
      <c r="C261" s="213"/>
      <c r="D261" s="216" t="s">
        <v>37</v>
      </c>
      <c r="E261" s="197" t="str">
        <f>IFERROR(VLOOKUP(入力②!F277,触らない!$M$18:$N$23,2,FALSE),"")</f>
        <v/>
      </c>
      <c r="F261" s="198"/>
      <c r="G261" s="199"/>
    </row>
    <row r="262" spans="1:7" ht="33" customHeight="1">
      <c r="A262" s="208"/>
      <c r="B262" s="212"/>
      <c r="C262" s="213"/>
      <c r="D262" s="217"/>
      <c r="E262" s="194" t="str">
        <f>IFERROR(VLOOKUP(入力②!F278,触らない!$M$18:$N$23,2,FALSE),"")</f>
        <v/>
      </c>
      <c r="F262" s="195"/>
      <c r="G262" s="196"/>
    </row>
    <row r="263" spans="1:7" ht="33" customHeight="1">
      <c r="A263" s="208"/>
      <c r="B263" s="212"/>
      <c r="C263" s="213"/>
      <c r="D263" s="218"/>
      <c r="E263" s="219" t="str">
        <f>IFERROR(VLOOKUP(入力②!F279,触らない!$M$18:$N$23,2,FALSE),"")</f>
        <v/>
      </c>
      <c r="F263" s="220"/>
      <c r="G263" s="221"/>
    </row>
    <row r="264" spans="1:7" ht="33" customHeight="1">
      <c r="A264" s="208"/>
      <c r="B264" s="214"/>
      <c r="C264" s="215"/>
      <c r="D264" s="21" t="s">
        <v>38</v>
      </c>
      <c r="E264" s="222" t="str">
        <f>IFERROR(VLOOKUP(入力②!F280,触らない!$O$18:$P$21,2,FALSE),"")</f>
        <v/>
      </c>
      <c r="F264" s="223"/>
      <c r="G264" s="224"/>
    </row>
    <row r="265" spans="1:7" ht="27" customHeight="1">
      <c r="A265" s="208"/>
      <c r="B265" s="210" t="str">
        <f>IF(入力②!D269=0,"",入力②!D269)</f>
        <v>共通事項</v>
      </c>
      <c r="C265" s="211"/>
      <c r="D265" s="216" t="s">
        <v>39</v>
      </c>
      <c r="E265" s="197" t="str">
        <f>IFERROR(VLOOKUP(入力②!F281,触らない!$I$18:$J$27,2,FALSE),"")</f>
        <v/>
      </c>
      <c r="F265" s="198"/>
      <c r="G265" s="199"/>
    </row>
    <row r="266" spans="1:7" ht="27" customHeight="1">
      <c r="A266" s="208"/>
      <c r="B266" s="212"/>
      <c r="C266" s="213"/>
      <c r="D266" s="217"/>
      <c r="E266" s="194" t="str">
        <f>IFERROR(VLOOKUP(入力②!F282,触らない!$I$18:$J$27,2,FALSE),"")</f>
        <v/>
      </c>
      <c r="F266" s="195"/>
      <c r="G266" s="196"/>
    </row>
    <row r="267" spans="1:7" ht="27" customHeight="1">
      <c r="A267" s="208"/>
      <c r="B267" s="212"/>
      <c r="C267" s="213"/>
      <c r="D267" s="218"/>
      <c r="E267" s="200" t="str">
        <f>IFERROR(VLOOKUP(入力②!F283,触らない!$I$18:$J$27,2,FALSE),"")</f>
        <v/>
      </c>
      <c r="F267" s="201"/>
      <c r="G267" s="202"/>
    </row>
    <row r="268" spans="1:7" ht="27" customHeight="1">
      <c r="A268" s="208"/>
      <c r="B268" s="212"/>
      <c r="C268" s="213"/>
      <c r="D268" s="216" t="s">
        <v>40</v>
      </c>
      <c r="E268" s="203" t="str">
        <f>IFERROR(VLOOKUP(入力②!F284,触らない!$K$18:$L$27,2,FALSE),"")</f>
        <v/>
      </c>
      <c r="F268" s="204"/>
      <c r="G268" s="205"/>
    </row>
    <row r="269" spans="1:7" ht="27" customHeight="1">
      <c r="A269" s="208"/>
      <c r="B269" s="212"/>
      <c r="C269" s="213"/>
      <c r="D269" s="217"/>
      <c r="E269" s="194" t="str">
        <f>IFERROR(VLOOKUP(入力②!F285,触らない!$K$18:$L$27,2,FALSE),"")</f>
        <v/>
      </c>
      <c r="F269" s="195"/>
      <c r="G269" s="196"/>
    </row>
    <row r="270" spans="1:7" ht="27" customHeight="1">
      <c r="A270" s="208"/>
      <c r="B270" s="212"/>
      <c r="C270" s="213"/>
      <c r="D270" s="218"/>
      <c r="E270" s="227" t="str">
        <f>IFERROR(VLOOKUP(入力②!F286,触らない!$K$18:$L$27,2,FALSE),"")</f>
        <v/>
      </c>
      <c r="F270" s="228"/>
      <c r="G270" s="229"/>
    </row>
    <row r="271" spans="1:7" ht="27" customHeight="1">
      <c r="A271" s="208"/>
      <c r="B271" s="212"/>
      <c r="C271" s="213"/>
      <c r="D271" s="216" t="s">
        <v>37</v>
      </c>
      <c r="E271" s="197" t="str">
        <f>IFERROR(VLOOKUP(入力②!F287,触らない!$M$18:$N$23,2,FALSE),"")</f>
        <v/>
      </c>
      <c r="F271" s="198"/>
      <c r="G271" s="199"/>
    </row>
    <row r="272" spans="1:7" ht="27" customHeight="1">
      <c r="A272" s="208"/>
      <c r="B272" s="212"/>
      <c r="C272" s="213"/>
      <c r="D272" s="217"/>
      <c r="E272" s="194" t="str">
        <f>IFERROR(VLOOKUP(入力②!F288,触らない!$M$18:$N$23,2,FALSE),"")</f>
        <v/>
      </c>
      <c r="F272" s="195"/>
      <c r="G272" s="196"/>
    </row>
    <row r="273" spans="1:7" ht="27" customHeight="1">
      <c r="A273" s="208"/>
      <c r="B273" s="212"/>
      <c r="C273" s="213"/>
      <c r="D273" s="218"/>
      <c r="E273" s="219" t="str">
        <f>IFERROR(VLOOKUP(入力②!F289,触らない!$M$18:$N$23,2,FALSE),"")</f>
        <v/>
      </c>
      <c r="F273" s="220"/>
      <c r="G273" s="221"/>
    </row>
    <row r="274" spans="1:7" ht="33" customHeight="1" thickBot="1">
      <c r="A274" s="209"/>
      <c r="B274" s="225"/>
      <c r="C274" s="226"/>
      <c r="D274" s="22" t="s">
        <v>38</v>
      </c>
      <c r="E274" s="230" t="str">
        <f>IFERROR(VLOOKUP(入力②!F290,触らない!$O$18:$P$21,2,FALSE),"")</f>
        <v/>
      </c>
      <c r="F274" s="231"/>
      <c r="G274" s="232"/>
    </row>
    <row r="275" spans="1:7">
      <c r="A275" s="17" t="s">
        <v>36</v>
      </c>
      <c r="B275" s="18">
        <v>14</v>
      </c>
      <c r="C275" s="19" t="s">
        <v>73</v>
      </c>
      <c r="D275" s="206" t="str">
        <f>IF(入力②!B291=0,"",入力②!B291)</f>
        <v/>
      </c>
      <c r="E275" s="206"/>
      <c r="F275" s="19" t="s">
        <v>29</v>
      </c>
      <c r="G275" s="20" t="str">
        <f>IF(入力②!C291=0,"",入力②!C291)</f>
        <v/>
      </c>
    </row>
    <row r="276" spans="1:7" ht="27" customHeight="1">
      <c r="A276" s="207">
        <v>14</v>
      </c>
      <c r="B276" s="210" t="str">
        <f>IF(入力②!D280=0,"",入力②!D280)</f>
        <v/>
      </c>
      <c r="C276" s="211"/>
      <c r="D276" s="216" t="s">
        <v>39</v>
      </c>
      <c r="E276" s="197" t="str">
        <f>IFERROR(VLOOKUP(入力②!F293,触らない!$I$18:$J$27,2,FALSE),"")</f>
        <v/>
      </c>
      <c r="F276" s="198"/>
      <c r="G276" s="199"/>
    </row>
    <row r="277" spans="1:7" ht="27" customHeight="1">
      <c r="A277" s="208"/>
      <c r="B277" s="212"/>
      <c r="C277" s="213"/>
      <c r="D277" s="217"/>
      <c r="E277" s="194" t="str">
        <f>IFERROR(VLOOKUP(入力②!F294,触らない!$I$18:$J$27,2,FALSE),"")</f>
        <v/>
      </c>
      <c r="F277" s="195"/>
      <c r="G277" s="196"/>
    </row>
    <row r="278" spans="1:7" ht="27" customHeight="1">
      <c r="A278" s="208"/>
      <c r="B278" s="212"/>
      <c r="C278" s="213"/>
      <c r="D278" s="218"/>
      <c r="E278" s="200" t="str">
        <f>IFERROR(VLOOKUP(入力②!F295,触らない!$I$18:$J$27,2,FALSE),"")</f>
        <v/>
      </c>
      <c r="F278" s="201"/>
      <c r="G278" s="202"/>
    </row>
    <row r="279" spans="1:7" ht="27" customHeight="1">
      <c r="A279" s="208"/>
      <c r="B279" s="212"/>
      <c r="C279" s="213"/>
      <c r="D279" s="216" t="s">
        <v>40</v>
      </c>
      <c r="E279" s="203" t="str">
        <f>IFERROR(VLOOKUP(入力②!F296,触らない!$K$18:$L$27,2,FALSE),"")</f>
        <v/>
      </c>
      <c r="F279" s="204"/>
      <c r="G279" s="205"/>
    </row>
    <row r="280" spans="1:7" ht="27" customHeight="1">
      <c r="A280" s="208"/>
      <c r="B280" s="212"/>
      <c r="C280" s="213"/>
      <c r="D280" s="217"/>
      <c r="E280" s="194" t="str">
        <f>IFERROR(VLOOKUP(入力②!F297,触らない!$K$18:$L$27,2,FALSE),"")</f>
        <v/>
      </c>
      <c r="F280" s="195"/>
      <c r="G280" s="196"/>
    </row>
    <row r="281" spans="1:7" ht="27" customHeight="1">
      <c r="A281" s="208"/>
      <c r="B281" s="212"/>
      <c r="C281" s="213"/>
      <c r="D281" s="218"/>
      <c r="E281" s="227" t="str">
        <f>IFERROR(VLOOKUP(入力②!F298,触らない!$K$18:$L$27,2,FALSE),"")</f>
        <v/>
      </c>
      <c r="F281" s="228"/>
      <c r="G281" s="229"/>
    </row>
    <row r="282" spans="1:7" ht="33" customHeight="1">
      <c r="A282" s="208"/>
      <c r="B282" s="212"/>
      <c r="C282" s="213"/>
      <c r="D282" s="216" t="s">
        <v>37</v>
      </c>
      <c r="E282" s="197" t="str">
        <f>IFERROR(VLOOKUP(入力②!F299,触らない!$M$18:$N$23,2,FALSE),"")</f>
        <v/>
      </c>
      <c r="F282" s="198"/>
      <c r="G282" s="199"/>
    </row>
    <row r="283" spans="1:7" ht="33" customHeight="1">
      <c r="A283" s="208"/>
      <c r="B283" s="212"/>
      <c r="C283" s="213"/>
      <c r="D283" s="217"/>
      <c r="E283" s="194" t="str">
        <f>IFERROR(VLOOKUP(入力②!F300,触らない!$M$18:$N$23,2,FALSE),"")</f>
        <v/>
      </c>
      <c r="F283" s="195"/>
      <c r="G283" s="196"/>
    </row>
    <row r="284" spans="1:7" ht="33" customHeight="1">
      <c r="A284" s="208"/>
      <c r="B284" s="212"/>
      <c r="C284" s="213"/>
      <c r="D284" s="218"/>
      <c r="E284" s="219" t="str">
        <f>IFERROR(VLOOKUP(入力②!F301,触らない!$M$18:$N$23,2,FALSE),"")</f>
        <v/>
      </c>
      <c r="F284" s="220"/>
      <c r="G284" s="221"/>
    </row>
    <row r="285" spans="1:7" ht="33" customHeight="1">
      <c r="A285" s="208"/>
      <c r="B285" s="214"/>
      <c r="C285" s="215"/>
      <c r="D285" s="21" t="s">
        <v>38</v>
      </c>
      <c r="E285" s="222" t="str">
        <f>IFERROR(VLOOKUP(入力②!F302,触らない!$O$18:$P$21,2,FALSE),"")</f>
        <v/>
      </c>
      <c r="F285" s="223"/>
      <c r="G285" s="224"/>
    </row>
    <row r="286" spans="1:7" ht="27" customHeight="1">
      <c r="A286" s="208"/>
      <c r="B286" s="210" t="str">
        <f>IF(入力②!D290=0,"",入力②!D290)</f>
        <v/>
      </c>
      <c r="C286" s="211"/>
      <c r="D286" s="216" t="s">
        <v>39</v>
      </c>
      <c r="E286" s="197" t="str">
        <f>IFERROR(VLOOKUP(入力②!F303,触らない!$I$18:$J$27,2,FALSE),"")</f>
        <v/>
      </c>
      <c r="F286" s="198"/>
      <c r="G286" s="199"/>
    </row>
    <row r="287" spans="1:7" ht="27" customHeight="1">
      <c r="A287" s="208"/>
      <c r="B287" s="212"/>
      <c r="C287" s="213"/>
      <c r="D287" s="217"/>
      <c r="E287" s="194" t="str">
        <f>IFERROR(VLOOKUP(入力②!F304,触らない!$I$18:$J$27,2,FALSE),"")</f>
        <v/>
      </c>
      <c r="F287" s="195"/>
      <c r="G287" s="196"/>
    </row>
    <row r="288" spans="1:7" ht="27" customHeight="1">
      <c r="A288" s="208"/>
      <c r="B288" s="212"/>
      <c r="C288" s="213"/>
      <c r="D288" s="218"/>
      <c r="E288" s="200" t="str">
        <f>IFERROR(VLOOKUP(入力②!F305,触らない!$I$18:$J$27,2,FALSE),"")</f>
        <v/>
      </c>
      <c r="F288" s="201"/>
      <c r="G288" s="202"/>
    </row>
    <row r="289" spans="1:7" ht="27" customHeight="1">
      <c r="A289" s="208"/>
      <c r="B289" s="212"/>
      <c r="C289" s="213"/>
      <c r="D289" s="216" t="s">
        <v>40</v>
      </c>
      <c r="E289" s="203" t="str">
        <f>IFERROR(VLOOKUP(入力②!F306,触らない!$K$18:$L$27,2,FALSE),"")</f>
        <v/>
      </c>
      <c r="F289" s="204"/>
      <c r="G289" s="205"/>
    </row>
    <row r="290" spans="1:7" ht="27" customHeight="1">
      <c r="A290" s="208"/>
      <c r="B290" s="212"/>
      <c r="C290" s="213"/>
      <c r="D290" s="217"/>
      <c r="E290" s="194" t="str">
        <f>IFERROR(VLOOKUP(入力②!F307,触らない!$K$18:$L$27,2,FALSE),"")</f>
        <v/>
      </c>
      <c r="F290" s="195"/>
      <c r="G290" s="196"/>
    </row>
    <row r="291" spans="1:7" ht="27" customHeight="1">
      <c r="A291" s="208"/>
      <c r="B291" s="212"/>
      <c r="C291" s="213"/>
      <c r="D291" s="218"/>
      <c r="E291" s="227" t="str">
        <f>IFERROR(VLOOKUP(入力②!F308,触らない!$K$18:$L$27,2,FALSE),"")</f>
        <v/>
      </c>
      <c r="F291" s="228"/>
      <c r="G291" s="229"/>
    </row>
    <row r="292" spans="1:7" ht="27" customHeight="1">
      <c r="A292" s="208"/>
      <c r="B292" s="212"/>
      <c r="C292" s="213"/>
      <c r="D292" s="216" t="s">
        <v>37</v>
      </c>
      <c r="E292" s="197" t="str">
        <f>IFERROR(VLOOKUP(入力②!F309,触らない!$M$18:$N$23,2,FALSE),"")</f>
        <v/>
      </c>
      <c r="F292" s="198"/>
      <c r="G292" s="199"/>
    </row>
    <row r="293" spans="1:7" ht="27" customHeight="1">
      <c r="A293" s="208"/>
      <c r="B293" s="212"/>
      <c r="C293" s="213"/>
      <c r="D293" s="217"/>
      <c r="E293" s="194" t="str">
        <f>IFERROR(VLOOKUP(入力②!F310,触らない!$M$18:$N$23,2,FALSE),"")</f>
        <v/>
      </c>
      <c r="F293" s="195"/>
      <c r="G293" s="196"/>
    </row>
    <row r="294" spans="1:7" ht="27" customHeight="1">
      <c r="A294" s="208"/>
      <c r="B294" s="212"/>
      <c r="C294" s="213"/>
      <c r="D294" s="218"/>
      <c r="E294" s="219" t="str">
        <f>IFERROR(VLOOKUP(入力②!F311,触らない!$M$18:$N$23,2,FALSE),"")</f>
        <v/>
      </c>
      <c r="F294" s="220"/>
      <c r="G294" s="221"/>
    </row>
    <row r="295" spans="1:7" ht="33" customHeight="1" thickBot="1">
      <c r="A295" s="209"/>
      <c r="B295" s="225"/>
      <c r="C295" s="226"/>
      <c r="D295" s="22" t="s">
        <v>38</v>
      </c>
      <c r="E295" s="230" t="str">
        <f>IFERROR(VLOOKUP(入力②!F312,触らない!$O$18:$P$21,2,FALSE),"")</f>
        <v/>
      </c>
      <c r="F295" s="231"/>
      <c r="G295" s="232"/>
    </row>
    <row r="296" spans="1:7">
      <c r="A296" s="17" t="s">
        <v>36</v>
      </c>
      <c r="B296" s="18">
        <v>15</v>
      </c>
      <c r="C296" s="19" t="s">
        <v>73</v>
      </c>
      <c r="D296" s="206" t="str">
        <f>IF(入力②!B313=0,"",入力②!B313)</f>
        <v/>
      </c>
      <c r="E296" s="206"/>
      <c r="F296" s="19" t="s">
        <v>29</v>
      </c>
      <c r="G296" s="20" t="str">
        <f>IF(入力②!C313=0,"",入力②!C313)</f>
        <v/>
      </c>
    </row>
    <row r="297" spans="1:7" ht="27" customHeight="1">
      <c r="A297" s="207">
        <v>15</v>
      </c>
      <c r="B297" s="210" t="str">
        <f>IF(入力②!D301=0,"",入力②!D301)</f>
        <v/>
      </c>
      <c r="C297" s="211"/>
      <c r="D297" s="216" t="s">
        <v>39</v>
      </c>
      <c r="E297" s="197" t="str">
        <f>IFERROR(VLOOKUP(入力②!F315,触らない!$I$18:$J$27,2,FALSE),"")</f>
        <v/>
      </c>
      <c r="F297" s="198"/>
      <c r="G297" s="199"/>
    </row>
    <row r="298" spans="1:7" ht="27" customHeight="1">
      <c r="A298" s="208"/>
      <c r="B298" s="212"/>
      <c r="C298" s="213"/>
      <c r="D298" s="217"/>
      <c r="E298" s="194" t="str">
        <f>IFERROR(VLOOKUP(入力②!F316,触らない!$I$18:$J$27,2,FALSE),"")</f>
        <v/>
      </c>
      <c r="F298" s="195"/>
      <c r="G298" s="196"/>
    </row>
    <row r="299" spans="1:7" ht="27" customHeight="1">
      <c r="A299" s="208"/>
      <c r="B299" s="212"/>
      <c r="C299" s="213"/>
      <c r="D299" s="218"/>
      <c r="E299" s="200" t="str">
        <f>IFERROR(VLOOKUP(入力②!F317,触らない!$I$18:$J$27,2,FALSE),"")</f>
        <v/>
      </c>
      <c r="F299" s="201"/>
      <c r="G299" s="202"/>
    </row>
    <row r="300" spans="1:7" ht="27" customHeight="1">
      <c r="A300" s="208"/>
      <c r="B300" s="212"/>
      <c r="C300" s="213"/>
      <c r="D300" s="216" t="s">
        <v>40</v>
      </c>
      <c r="E300" s="203" t="str">
        <f>IFERROR(VLOOKUP(入力②!F318,触らない!$K$18:$L$27,2,FALSE),"")</f>
        <v/>
      </c>
      <c r="F300" s="204"/>
      <c r="G300" s="205"/>
    </row>
    <row r="301" spans="1:7" ht="27" customHeight="1">
      <c r="A301" s="208"/>
      <c r="B301" s="212"/>
      <c r="C301" s="213"/>
      <c r="D301" s="217"/>
      <c r="E301" s="194" t="str">
        <f>IFERROR(VLOOKUP(入力②!F319,触らない!$K$18:$L$27,2,FALSE),"")</f>
        <v/>
      </c>
      <c r="F301" s="195"/>
      <c r="G301" s="196"/>
    </row>
    <row r="302" spans="1:7" ht="27" customHeight="1">
      <c r="A302" s="208"/>
      <c r="B302" s="212"/>
      <c r="C302" s="213"/>
      <c r="D302" s="218"/>
      <c r="E302" s="227" t="str">
        <f>IFERROR(VLOOKUP(入力②!F320,触らない!$K$18:$L$27,2,FALSE),"")</f>
        <v/>
      </c>
      <c r="F302" s="228"/>
      <c r="G302" s="229"/>
    </row>
    <row r="303" spans="1:7" ht="33" customHeight="1">
      <c r="A303" s="208"/>
      <c r="B303" s="212"/>
      <c r="C303" s="213"/>
      <c r="D303" s="216" t="s">
        <v>37</v>
      </c>
      <c r="E303" s="197" t="str">
        <f>IFERROR(VLOOKUP(入力②!F321,触らない!$M$18:$N$23,2,FALSE),"")</f>
        <v/>
      </c>
      <c r="F303" s="198"/>
      <c r="G303" s="199"/>
    </row>
    <row r="304" spans="1:7" ht="33" customHeight="1">
      <c r="A304" s="208"/>
      <c r="B304" s="212"/>
      <c r="C304" s="213"/>
      <c r="D304" s="217"/>
      <c r="E304" s="194" t="str">
        <f>IFERROR(VLOOKUP(入力②!F322,触らない!$M$18:$N$23,2,FALSE),"")</f>
        <v/>
      </c>
      <c r="F304" s="195"/>
      <c r="G304" s="196"/>
    </row>
    <row r="305" spans="1:7" ht="33" customHeight="1">
      <c r="A305" s="208"/>
      <c r="B305" s="212"/>
      <c r="C305" s="213"/>
      <c r="D305" s="218"/>
      <c r="E305" s="219" t="str">
        <f>IFERROR(VLOOKUP(入力②!F323,触らない!$M$18:$N$23,2,FALSE),"")</f>
        <v/>
      </c>
      <c r="F305" s="220"/>
      <c r="G305" s="221"/>
    </row>
    <row r="306" spans="1:7" ht="33" customHeight="1">
      <c r="A306" s="208"/>
      <c r="B306" s="214"/>
      <c r="C306" s="215"/>
      <c r="D306" s="21" t="s">
        <v>38</v>
      </c>
      <c r="E306" s="222" t="str">
        <f>IFERROR(VLOOKUP(入力②!F324,触らない!$O$18:$P$21,2,FALSE),"")</f>
        <v/>
      </c>
      <c r="F306" s="223"/>
      <c r="G306" s="224"/>
    </row>
    <row r="307" spans="1:7" ht="27" customHeight="1">
      <c r="A307" s="208"/>
      <c r="B307" s="210" t="str">
        <f>IF(入力②!D311=0,"",入力②!D311)</f>
        <v/>
      </c>
      <c r="C307" s="211"/>
      <c r="D307" s="216" t="s">
        <v>39</v>
      </c>
      <c r="E307" s="197" t="str">
        <f>IFERROR(VLOOKUP(入力②!F325,触らない!$I$18:$J$27,2,FALSE),"")</f>
        <v/>
      </c>
      <c r="F307" s="198"/>
      <c r="G307" s="199"/>
    </row>
    <row r="308" spans="1:7" ht="27" customHeight="1">
      <c r="A308" s="208"/>
      <c r="B308" s="212"/>
      <c r="C308" s="213"/>
      <c r="D308" s="217"/>
      <c r="E308" s="194" t="str">
        <f>IFERROR(VLOOKUP(入力②!F326,触らない!$I$18:$J$27,2,FALSE),"")</f>
        <v/>
      </c>
      <c r="F308" s="195"/>
      <c r="G308" s="196"/>
    </row>
    <row r="309" spans="1:7" ht="27" customHeight="1">
      <c r="A309" s="208"/>
      <c r="B309" s="212"/>
      <c r="C309" s="213"/>
      <c r="D309" s="218"/>
      <c r="E309" s="200" t="str">
        <f>IFERROR(VLOOKUP(入力②!F327,触らない!$I$18:$J$27,2,FALSE),"")</f>
        <v/>
      </c>
      <c r="F309" s="201"/>
      <c r="G309" s="202"/>
    </row>
    <row r="310" spans="1:7" ht="27" customHeight="1">
      <c r="A310" s="208"/>
      <c r="B310" s="212"/>
      <c r="C310" s="213"/>
      <c r="D310" s="216" t="s">
        <v>40</v>
      </c>
      <c r="E310" s="203" t="str">
        <f>IFERROR(VLOOKUP(入力②!F328,触らない!$K$18:$L$27,2,FALSE),"")</f>
        <v/>
      </c>
      <c r="F310" s="204"/>
      <c r="G310" s="205"/>
    </row>
    <row r="311" spans="1:7" ht="27" customHeight="1">
      <c r="A311" s="208"/>
      <c r="B311" s="212"/>
      <c r="C311" s="213"/>
      <c r="D311" s="217"/>
      <c r="E311" s="194" t="str">
        <f>IFERROR(VLOOKUP(入力②!F329,触らない!$K$18:$L$27,2,FALSE),"")</f>
        <v/>
      </c>
      <c r="F311" s="195"/>
      <c r="G311" s="196"/>
    </row>
    <row r="312" spans="1:7" ht="27" customHeight="1">
      <c r="A312" s="208"/>
      <c r="B312" s="212"/>
      <c r="C312" s="213"/>
      <c r="D312" s="218"/>
      <c r="E312" s="227" t="str">
        <f>IFERROR(VLOOKUP(入力②!F330,触らない!$K$18:$L$27,2,FALSE),"")</f>
        <v/>
      </c>
      <c r="F312" s="228"/>
      <c r="G312" s="229"/>
    </row>
    <row r="313" spans="1:7" ht="33" customHeight="1">
      <c r="A313" s="208"/>
      <c r="B313" s="212"/>
      <c r="C313" s="213"/>
      <c r="D313" s="216" t="s">
        <v>37</v>
      </c>
      <c r="E313" s="197" t="str">
        <f>IFERROR(VLOOKUP(入力②!F331,触らない!$M$18:$N$23,2,FALSE),"")</f>
        <v/>
      </c>
      <c r="F313" s="198"/>
      <c r="G313" s="199"/>
    </row>
    <row r="314" spans="1:7" ht="33" customHeight="1">
      <c r="A314" s="208"/>
      <c r="B314" s="212"/>
      <c r="C314" s="213"/>
      <c r="D314" s="217"/>
      <c r="E314" s="194" t="str">
        <f>IFERROR(VLOOKUP(入力②!F332,触らない!$M$18:$N$23,2,FALSE),"")</f>
        <v/>
      </c>
      <c r="F314" s="195"/>
      <c r="G314" s="196"/>
    </row>
    <row r="315" spans="1:7" ht="33" customHeight="1">
      <c r="A315" s="208"/>
      <c r="B315" s="212"/>
      <c r="C315" s="213"/>
      <c r="D315" s="218"/>
      <c r="E315" s="219" t="str">
        <f>IFERROR(VLOOKUP(入力②!F333,触らない!$M$18:$N$23,2,FALSE),"")</f>
        <v/>
      </c>
      <c r="F315" s="220"/>
      <c r="G315" s="221"/>
    </row>
    <row r="316" spans="1:7" ht="33" customHeight="1" thickBot="1">
      <c r="A316" s="209"/>
      <c r="B316" s="225"/>
      <c r="C316" s="226"/>
      <c r="D316" s="22" t="s">
        <v>38</v>
      </c>
      <c r="E316" s="230" t="str">
        <f>IFERROR(VLOOKUP(入力②!F334,触らない!$O$18:$P$21,2,FALSE),"")</f>
        <v/>
      </c>
      <c r="F316" s="231"/>
      <c r="G316" s="232"/>
    </row>
  </sheetData>
  <sheetProtection sheet="1" objects="1" scenarios="1"/>
  <mergeCells count="450">
    <mergeCell ref="D282:D284"/>
    <mergeCell ref="E282:G282"/>
    <mergeCell ref="E267:G267"/>
    <mergeCell ref="D268:D270"/>
    <mergeCell ref="E268:G268"/>
    <mergeCell ref="D296:E296"/>
    <mergeCell ref="A297:A316"/>
    <mergeCell ref="B297:C306"/>
    <mergeCell ref="D297:D299"/>
    <mergeCell ref="D300:D302"/>
    <mergeCell ref="D303:D305"/>
    <mergeCell ref="B307:C316"/>
    <mergeCell ref="D307:D309"/>
    <mergeCell ref="D310:D312"/>
    <mergeCell ref="D313:D315"/>
    <mergeCell ref="E308:G308"/>
    <mergeCell ref="E309:G309"/>
    <mergeCell ref="E310:G310"/>
    <mergeCell ref="E311:G311"/>
    <mergeCell ref="E312:G312"/>
    <mergeCell ref="E313:G313"/>
    <mergeCell ref="E314:G314"/>
    <mergeCell ref="E315:G315"/>
    <mergeCell ref="E316:G316"/>
    <mergeCell ref="E283:G283"/>
    <mergeCell ref="E284:G284"/>
    <mergeCell ref="E285:G285"/>
    <mergeCell ref="E286:G286"/>
    <mergeCell ref="E287:G287"/>
    <mergeCell ref="E288:G288"/>
    <mergeCell ref="E289:G289"/>
    <mergeCell ref="E290:G290"/>
    <mergeCell ref="E307:G307"/>
    <mergeCell ref="E291:G291"/>
    <mergeCell ref="E301:G301"/>
    <mergeCell ref="E302:G302"/>
    <mergeCell ref="E303:G303"/>
    <mergeCell ref="E304:G304"/>
    <mergeCell ref="E305:G305"/>
    <mergeCell ref="E297:G297"/>
    <mergeCell ref="E298:G298"/>
    <mergeCell ref="E299:G299"/>
    <mergeCell ref="E300:G300"/>
    <mergeCell ref="E306:G306"/>
    <mergeCell ref="A213:A232"/>
    <mergeCell ref="B213:C222"/>
    <mergeCell ref="D213:D215"/>
    <mergeCell ref="D216:D218"/>
    <mergeCell ref="D219:D221"/>
    <mergeCell ref="B223:C232"/>
    <mergeCell ref="D223:D225"/>
    <mergeCell ref="D226:D228"/>
    <mergeCell ref="D229:D231"/>
    <mergeCell ref="E281:G281"/>
    <mergeCell ref="E232:G232"/>
    <mergeCell ref="E213:G213"/>
    <mergeCell ref="E214:G214"/>
    <mergeCell ref="E215:G215"/>
    <mergeCell ref="E216:G216"/>
    <mergeCell ref="E217:G217"/>
    <mergeCell ref="E218:G218"/>
    <mergeCell ref="E219:G219"/>
    <mergeCell ref="E236:G236"/>
    <mergeCell ref="D233:E233"/>
    <mergeCell ref="E228:G228"/>
    <mergeCell ref="E229:G229"/>
    <mergeCell ref="E230:G230"/>
    <mergeCell ref="E231:G231"/>
    <mergeCell ref="E227:G227"/>
    <mergeCell ref="E234:G234"/>
    <mergeCell ref="E235:G235"/>
    <mergeCell ref="E279:G279"/>
    <mergeCell ref="D276:D278"/>
    <mergeCell ref="E273:G273"/>
    <mergeCell ref="E274:G274"/>
    <mergeCell ref="E276:G276"/>
    <mergeCell ref="E278:G278"/>
    <mergeCell ref="A234:A253"/>
    <mergeCell ref="B234:C243"/>
    <mergeCell ref="D234:D236"/>
    <mergeCell ref="D237:D239"/>
    <mergeCell ref="D240:D242"/>
    <mergeCell ref="B244:C253"/>
    <mergeCell ref="D244:D246"/>
    <mergeCell ref="D254:E254"/>
    <mergeCell ref="A255:A274"/>
    <mergeCell ref="B255:C264"/>
    <mergeCell ref="D261:D263"/>
    <mergeCell ref="B265:C274"/>
    <mergeCell ref="D271:D273"/>
    <mergeCell ref="D275:E275"/>
    <mergeCell ref="A276:A295"/>
    <mergeCell ref="B276:C285"/>
    <mergeCell ref="D279:D281"/>
    <mergeCell ref="D292:D294"/>
    <mergeCell ref="B286:C295"/>
    <mergeCell ref="D286:D288"/>
    <mergeCell ref="E256:G256"/>
    <mergeCell ref="E257:G257"/>
    <mergeCell ref="E280:G280"/>
    <mergeCell ref="E261:G261"/>
    <mergeCell ref="E262:G262"/>
    <mergeCell ref="E263:G263"/>
    <mergeCell ref="E264:G264"/>
    <mergeCell ref="D265:D267"/>
    <mergeCell ref="E265:G265"/>
    <mergeCell ref="E266:G266"/>
    <mergeCell ref="E269:G269"/>
    <mergeCell ref="E277:G277"/>
    <mergeCell ref="D289:D291"/>
    <mergeCell ref="E292:G292"/>
    <mergeCell ref="E293:G293"/>
    <mergeCell ref="E294:G294"/>
    <mergeCell ref="E295:G295"/>
    <mergeCell ref="D247:D249"/>
    <mergeCell ref="D250:D252"/>
    <mergeCell ref="E243:G243"/>
    <mergeCell ref="E251:G251"/>
    <mergeCell ref="E252:G252"/>
    <mergeCell ref="E253:G253"/>
    <mergeCell ref="D255:D257"/>
    <mergeCell ref="E255:G255"/>
    <mergeCell ref="E247:G247"/>
    <mergeCell ref="E248:G248"/>
    <mergeCell ref="E249:G249"/>
    <mergeCell ref="E250:G250"/>
    <mergeCell ref="D258:D260"/>
    <mergeCell ref="E258:G258"/>
    <mergeCell ref="E259:G259"/>
    <mergeCell ref="E260:G260"/>
    <mergeCell ref="E270:G270"/>
    <mergeCell ref="E271:G271"/>
    <mergeCell ref="E272:G272"/>
    <mergeCell ref="E237:G237"/>
    <mergeCell ref="E238:G238"/>
    <mergeCell ref="E239:G239"/>
    <mergeCell ref="E240:G240"/>
    <mergeCell ref="E241:G241"/>
    <mergeCell ref="E242:G242"/>
    <mergeCell ref="E244:G244"/>
    <mergeCell ref="E245:G245"/>
    <mergeCell ref="E246:G246"/>
    <mergeCell ref="D208:D210"/>
    <mergeCell ref="E208:G208"/>
    <mergeCell ref="E209:G209"/>
    <mergeCell ref="E210:G210"/>
    <mergeCell ref="E222:G222"/>
    <mergeCell ref="E223:G223"/>
    <mergeCell ref="E224:G224"/>
    <mergeCell ref="E225:G225"/>
    <mergeCell ref="E226:G226"/>
    <mergeCell ref="E220:G220"/>
    <mergeCell ref="E221:G221"/>
    <mergeCell ref="D212:E212"/>
    <mergeCell ref="A192:A211"/>
    <mergeCell ref="B192:C201"/>
    <mergeCell ref="D192:D194"/>
    <mergeCell ref="E192:G192"/>
    <mergeCell ref="E193:G193"/>
    <mergeCell ref="E194:G194"/>
    <mergeCell ref="D195:D197"/>
    <mergeCell ref="E195:G195"/>
    <mergeCell ref="E196:G196"/>
    <mergeCell ref="E197:G197"/>
    <mergeCell ref="D198:D200"/>
    <mergeCell ref="E198:G198"/>
    <mergeCell ref="E199:G199"/>
    <mergeCell ref="E200:G200"/>
    <mergeCell ref="E201:G201"/>
    <mergeCell ref="B202:C211"/>
    <mergeCell ref="E211:G211"/>
    <mergeCell ref="D202:D204"/>
    <mergeCell ref="E202:G202"/>
    <mergeCell ref="E203:G203"/>
    <mergeCell ref="E204:G204"/>
    <mergeCell ref="D205:D207"/>
    <mergeCell ref="E207:G207"/>
    <mergeCell ref="E206:G206"/>
    <mergeCell ref="E164:G164"/>
    <mergeCell ref="E165:G165"/>
    <mergeCell ref="D166:D168"/>
    <mergeCell ref="E166:G166"/>
    <mergeCell ref="E167:G167"/>
    <mergeCell ref="E168:G168"/>
    <mergeCell ref="E169:G169"/>
    <mergeCell ref="D170:E170"/>
    <mergeCell ref="E205:G205"/>
    <mergeCell ref="D191:E191"/>
    <mergeCell ref="D181:D183"/>
    <mergeCell ref="E181:G181"/>
    <mergeCell ref="E182:G182"/>
    <mergeCell ref="E183:G183"/>
    <mergeCell ref="D184:D186"/>
    <mergeCell ref="E184:G184"/>
    <mergeCell ref="E185:G185"/>
    <mergeCell ref="E186:G186"/>
    <mergeCell ref="D187:D189"/>
    <mergeCell ref="E187:G187"/>
    <mergeCell ref="E188:G188"/>
    <mergeCell ref="E189:G189"/>
    <mergeCell ref="E190:G190"/>
    <mergeCell ref="A171:A190"/>
    <mergeCell ref="B171:C180"/>
    <mergeCell ref="D171:D173"/>
    <mergeCell ref="E171:G171"/>
    <mergeCell ref="E172:G172"/>
    <mergeCell ref="E173:G173"/>
    <mergeCell ref="D174:D176"/>
    <mergeCell ref="E174:G174"/>
    <mergeCell ref="E175:G175"/>
    <mergeCell ref="E176:G176"/>
    <mergeCell ref="D177:D179"/>
    <mergeCell ref="E177:G177"/>
    <mergeCell ref="E178:G178"/>
    <mergeCell ref="E179:G179"/>
    <mergeCell ref="E180:G180"/>
    <mergeCell ref="B181:C190"/>
    <mergeCell ref="E148:G148"/>
    <mergeCell ref="D149:E149"/>
    <mergeCell ref="A150:A169"/>
    <mergeCell ref="B150:C159"/>
    <mergeCell ref="D150:D152"/>
    <mergeCell ref="E150:G150"/>
    <mergeCell ref="E151:G151"/>
    <mergeCell ref="E152:G152"/>
    <mergeCell ref="D153:D155"/>
    <mergeCell ref="E153:G153"/>
    <mergeCell ref="E154:G154"/>
    <mergeCell ref="E155:G155"/>
    <mergeCell ref="D156:D158"/>
    <mergeCell ref="E156:G156"/>
    <mergeCell ref="E157:G157"/>
    <mergeCell ref="E158:G158"/>
    <mergeCell ref="E159:G159"/>
    <mergeCell ref="B160:C169"/>
    <mergeCell ref="D160:D162"/>
    <mergeCell ref="E160:G160"/>
    <mergeCell ref="E161:G161"/>
    <mergeCell ref="E162:G162"/>
    <mergeCell ref="D163:D165"/>
    <mergeCell ref="E163:G163"/>
    <mergeCell ref="E139:G139"/>
    <mergeCell ref="E140:G140"/>
    <mergeCell ref="E141:G141"/>
    <mergeCell ref="D142:D144"/>
    <mergeCell ref="E142:G142"/>
    <mergeCell ref="E143:G143"/>
    <mergeCell ref="E144:G144"/>
    <mergeCell ref="D145:D147"/>
    <mergeCell ref="E145:G145"/>
    <mergeCell ref="E146:G146"/>
    <mergeCell ref="E147:G147"/>
    <mergeCell ref="E123:G123"/>
    <mergeCell ref="D124:D126"/>
    <mergeCell ref="E124:G124"/>
    <mergeCell ref="E125:G125"/>
    <mergeCell ref="E126:G126"/>
    <mergeCell ref="E127:G127"/>
    <mergeCell ref="D128:E128"/>
    <mergeCell ref="A129:A148"/>
    <mergeCell ref="B129:C138"/>
    <mergeCell ref="D129:D131"/>
    <mergeCell ref="E129:G129"/>
    <mergeCell ref="E130:G130"/>
    <mergeCell ref="E131:G131"/>
    <mergeCell ref="D132:D134"/>
    <mergeCell ref="E132:G132"/>
    <mergeCell ref="E133:G133"/>
    <mergeCell ref="E134:G134"/>
    <mergeCell ref="D135:D137"/>
    <mergeCell ref="E135:G135"/>
    <mergeCell ref="E136:G136"/>
    <mergeCell ref="E137:G137"/>
    <mergeCell ref="E138:G138"/>
    <mergeCell ref="B139:C148"/>
    <mergeCell ref="D139:D141"/>
    <mergeCell ref="D107:E107"/>
    <mergeCell ref="A108:A127"/>
    <mergeCell ref="B108:C117"/>
    <mergeCell ref="D108:D110"/>
    <mergeCell ref="E108:G108"/>
    <mergeCell ref="E109:G109"/>
    <mergeCell ref="E110:G110"/>
    <mergeCell ref="D111:D113"/>
    <mergeCell ref="E111:G111"/>
    <mergeCell ref="E112:G112"/>
    <mergeCell ref="E113:G113"/>
    <mergeCell ref="D114:D116"/>
    <mergeCell ref="E114:G114"/>
    <mergeCell ref="E115:G115"/>
    <mergeCell ref="E116:G116"/>
    <mergeCell ref="E117:G117"/>
    <mergeCell ref="B118:C127"/>
    <mergeCell ref="D118:D120"/>
    <mergeCell ref="E118:G118"/>
    <mergeCell ref="E119:G119"/>
    <mergeCell ref="E120:G120"/>
    <mergeCell ref="D121:D123"/>
    <mergeCell ref="E121:G121"/>
    <mergeCell ref="E122:G122"/>
    <mergeCell ref="D100:D102"/>
    <mergeCell ref="E100:G100"/>
    <mergeCell ref="E101:G101"/>
    <mergeCell ref="E102:G102"/>
    <mergeCell ref="D103:D105"/>
    <mergeCell ref="E103:G103"/>
    <mergeCell ref="E104:G104"/>
    <mergeCell ref="E105:G105"/>
    <mergeCell ref="E106:G106"/>
    <mergeCell ref="E83:G83"/>
    <mergeCell ref="E84:G84"/>
    <mergeCell ref="E85:G85"/>
    <mergeCell ref="D86:E86"/>
    <mergeCell ref="A87:A106"/>
    <mergeCell ref="B87:C96"/>
    <mergeCell ref="D87:D89"/>
    <mergeCell ref="E87:G87"/>
    <mergeCell ref="E88:G88"/>
    <mergeCell ref="E89:G89"/>
    <mergeCell ref="D90:D92"/>
    <mergeCell ref="E90:G90"/>
    <mergeCell ref="E91:G91"/>
    <mergeCell ref="E92:G92"/>
    <mergeCell ref="D93:D95"/>
    <mergeCell ref="E93:G93"/>
    <mergeCell ref="E94:G94"/>
    <mergeCell ref="E95:G95"/>
    <mergeCell ref="E96:G96"/>
    <mergeCell ref="B97:C106"/>
    <mergeCell ref="D97:D99"/>
    <mergeCell ref="E97:G97"/>
    <mergeCell ref="E98:G98"/>
    <mergeCell ref="E99:G99"/>
    <mergeCell ref="D13:D15"/>
    <mergeCell ref="D16:D18"/>
    <mergeCell ref="B3:C12"/>
    <mergeCell ref="B13:C22"/>
    <mergeCell ref="D19:D21"/>
    <mergeCell ref="A3:A22"/>
    <mergeCell ref="D23:E23"/>
    <mergeCell ref="A24:A43"/>
    <mergeCell ref="B24:C33"/>
    <mergeCell ref="D24:D26"/>
    <mergeCell ref="D27:D29"/>
    <mergeCell ref="E27:G27"/>
    <mergeCell ref="D30:D32"/>
    <mergeCell ref="B34:C43"/>
    <mergeCell ref="D34:D36"/>
    <mergeCell ref="D37:D39"/>
    <mergeCell ref="E38:G38"/>
    <mergeCell ref="D40:D42"/>
    <mergeCell ref="E9:G9"/>
    <mergeCell ref="D9:D11"/>
    <mergeCell ref="E34:G34"/>
    <mergeCell ref="E32:G32"/>
    <mergeCell ref="E33:G33"/>
    <mergeCell ref="E43:G43"/>
    <mergeCell ref="E51:G51"/>
    <mergeCell ref="E18:G18"/>
    <mergeCell ref="E19:G19"/>
    <mergeCell ref="E20:G20"/>
    <mergeCell ref="E72:G72"/>
    <mergeCell ref="E73:G73"/>
    <mergeCell ref="E13:G13"/>
    <mergeCell ref="E14:G14"/>
    <mergeCell ref="E15:G15"/>
    <mergeCell ref="E16:G16"/>
    <mergeCell ref="E17:G17"/>
    <mergeCell ref="E21:G21"/>
    <mergeCell ref="E22:G22"/>
    <mergeCell ref="E24:G24"/>
    <mergeCell ref="E25:G25"/>
    <mergeCell ref="E26:G26"/>
    <mergeCell ref="E28:G28"/>
    <mergeCell ref="E29:G29"/>
    <mergeCell ref="E30:G30"/>
    <mergeCell ref="E31:G31"/>
    <mergeCell ref="E35:G35"/>
    <mergeCell ref="E36:G36"/>
    <mergeCell ref="E37:G37"/>
    <mergeCell ref="E71:G71"/>
    <mergeCell ref="D2:E2"/>
    <mergeCell ref="E8:G8"/>
    <mergeCell ref="E11:G11"/>
    <mergeCell ref="E12:G12"/>
    <mergeCell ref="E3:G3"/>
    <mergeCell ref="E5:G5"/>
    <mergeCell ref="E6:G6"/>
    <mergeCell ref="D3:D5"/>
    <mergeCell ref="D6:D8"/>
    <mergeCell ref="E4:G4"/>
    <mergeCell ref="E7:G7"/>
    <mergeCell ref="E10:G10"/>
    <mergeCell ref="E39:G39"/>
    <mergeCell ref="E40:G40"/>
    <mergeCell ref="E41:G41"/>
    <mergeCell ref="E42:G42"/>
    <mergeCell ref="E45:G45"/>
    <mergeCell ref="E46:G46"/>
    <mergeCell ref="E47:G47"/>
    <mergeCell ref="E48:G48"/>
    <mergeCell ref="D44:E44"/>
    <mergeCell ref="E57:G57"/>
    <mergeCell ref="E58:G58"/>
    <mergeCell ref="E59:G59"/>
    <mergeCell ref="E52:G52"/>
    <mergeCell ref="A45:A64"/>
    <mergeCell ref="B55:C64"/>
    <mergeCell ref="D55:D57"/>
    <mergeCell ref="D58:D60"/>
    <mergeCell ref="E60:G60"/>
    <mergeCell ref="D61:D63"/>
    <mergeCell ref="E62:G62"/>
    <mergeCell ref="E63:G63"/>
    <mergeCell ref="E64:G64"/>
    <mergeCell ref="E61:G61"/>
    <mergeCell ref="B45:C54"/>
    <mergeCell ref="D45:D47"/>
    <mergeCell ref="D48:D50"/>
    <mergeCell ref="E49:G49"/>
    <mergeCell ref="D51:D53"/>
    <mergeCell ref="E53:G53"/>
    <mergeCell ref="E54:G54"/>
    <mergeCell ref="E55:G55"/>
    <mergeCell ref="E56:G56"/>
    <mergeCell ref="E50:G50"/>
    <mergeCell ref="E70:G70"/>
    <mergeCell ref="E66:G66"/>
    <mergeCell ref="E67:G67"/>
    <mergeCell ref="E68:G68"/>
    <mergeCell ref="E69:G69"/>
    <mergeCell ref="D65:E65"/>
    <mergeCell ref="A66:A85"/>
    <mergeCell ref="B66:C75"/>
    <mergeCell ref="D66:D68"/>
    <mergeCell ref="D69:D71"/>
    <mergeCell ref="D72:D74"/>
    <mergeCell ref="E74:G74"/>
    <mergeCell ref="E75:G75"/>
    <mergeCell ref="B76:C85"/>
    <mergeCell ref="D76:D78"/>
    <mergeCell ref="E76:G76"/>
    <mergeCell ref="E77:G77"/>
    <mergeCell ref="E78:G78"/>
    <mergeCell ref="D79:D81"/>
    <mergeCell ref="E79:G79"/>
    <mergeCell ref="E80:G80"/>
    <mergeCell ref="E81:G81"/>
    <mergeCell ref="D82:D84"/>
    <mergeCell ref="E82:G82"/>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tabSelected="1" view="pageBreakPreview" topLeftCell="A229" zoomScaleNormal="100" zoomScaleSheetLayoutView="100" workbookViewId="0">
      <selection activeCell="L11" sqref="L11"/>
    </sheetView>
  </sheetViews>
  <sheetFormatPr defaultRowHeight="18.75"/>
  <cols>
    <col min="1" max="1" width="2.875" style="14" customWidth="1"/>
    <col min="2" max="2" width="3.875" style="14" customWidth="1"/>
    <col min="3" max="3" width="7.125" style="15" customWidth="1"/>
    <col min="4" max="4" width="8.75" style="16" customWidth="1"/>
    <col min="5" max="5" width="38.5" style="16" customWidth="1"/>
    <col min="6" max="6" width="5.5" style="16" customWidth="1"/>
    <col min="7" max="7" width="13.125" style="14" customWidth="1"/>
    <col min="8" max="16384" width="9" style="14"/>
  </cols>
  <sheetData>
    <row r="1" spans="1:7" ht="19.5" thickBot="1">
      <c r="A1" s="13" t="s">
        <v>273</v>
      </c>
    </row>
    <row r="2" spans="1:7">
      <c r="A2" s="17" t="s">
        <v>36</v>
      </c>
      <c r="B2" s="18">
        <v>1</v>
      </c>
      <c r="C2" s="19" t="s">
        <v>73</v>
      </c>
      <c r="D2" s="206" t="str">
        <f>IF(入力②!B5=0,"",入力②!B5)</f>
        <v/>
      </c>
      <c r="E2" s="206"/>
      <c r="F2" s="19" t="s">
        <v>29</v>
      </c>
      <c r="G2" s="20" t="str">
        <f>IF(入力②!C5=0,"",入力②!C5)</f>
        <v/>
      </c>
    </row>
    <row r="3" spans="1:7" ht="27" customHeight="1">
      <c r="A3" s="207">
        <v>1</v>
      </c>
      <c r="B3" s="210" t="str">
        <f>IF(入力②!D7=0,"",入力②!D7)</f>
        <v/>
      </c>
      <c r="C3" s="211"/>
      <c r="D3" s="216" t="s">
        <v>39</v>
      </c>
      <c r="E3" s="197" t="str">
        <f>IFERROR(VLOOKUP(入力②!F7,触らない!$I$31:$J$40,2,FALSE),"")</f>
        <v/>
      </c>
      <c r="F3" s="198"/>
      <c r="G3" s="199"/>
    </row>
    <row r="4" spans="1:7" ht="27" customHeight="1">
      <c r="A4" s="208"/>
      <c r="B4" s="212"/>
      <c r="C4" s="213"/>
      <c r="D4" s="217"/>
      <c r="E4" s="194" t="str">
        <f>IFERROR(VLOOKUP(入力②!F8,触らない!$I$31:$J$40,2,FALSE),"")</f>
        <v/>
      </c>
      <c r="F4" s="195"/>
      <c r="G4" s="196"/>
    </row>
    <row r="5" spans="1:7" ht="27" customHeight="1">
      <c r="A5" s="208"/>
      <c r="B5" s="212"/>
      <c r="C5" s="213"/>
      <c r="D5" s="218"/>
      <c r="E5" s="200" t="str">
        <f>IFERROR(VLOOKUP(入力②!F9,触らない!$I$31:$J$40,2,FALSE),"")</f>
        <v/>
      </c>
      <c r="F5" s="201"/>
      <c r="G5" s="202"/>
    </row>
    <row r="6" spans="1:7" ht="27" customHeight="1">
      <c r="A6" s="208"/>
      <c r="B6" s="212"/>
      <c r="C6" s="213"/>
      <c r="D6" s="216" t="s">
        <v>40</v>
      </c>
      <c r="E6" s="203" t="str">
        <f>IFERROR(VLOOKUP(入力②!F10,触らない!$K$31:$L$40,2,FALSE),"")</f>
        <v/>
      </c>
      <c r="F6" s="204"/>
      <c r="G6" s="205"/>
    </row>
    <row r="7" spans="1:7" ht="27" customHeight="1">
      <c r="A7" s="208"/>
      <c r="B7" s="212"/>
      <c r="C7" s="213"/>
      <c r="D7" s="217"/>
      <c r="E7" s="194" t="str">
        <f>IFERROR(VLOOKUP(入力②!F11,触らない!$K$31:$L$40,2,FALSE),"")</f>
        <v/>
      </c>
      <c r="F7" s="195"/>
      <c r="G7" s="196"/>
    </row>
    <row r="8" spans="1:7" ht="27" customHeight="1">
      <c r="A8" s="208"/>
      <c r="B8" s="212"/>
      <c r="C8" s="213"/>
      <c r="D8" s="218"/>
      <c r="E8" s="227" t="str">
        <f>IFERROR(VLOOKUP(入力②!F12,触らない!$K$31:$L$40,2,FALSE),"")</f>
        <v/>
      </c>
      <c r="F8" s="228"/>
      <c r="G8" s="229"/>
    </row>
    <row r="9" spans="1:7" ht="33" customHeight="1">
      <c r="A9" s="208"/>
      <c r="B9" s="212"/>
      <c r="C9" s="213"/>
      <c r="D9" s="216" t="s">
        <v>37</v>
      </c>
      <c r="E9" s="197" t="str">
        <f>IFERROR(VLOOKUP(入力②!F13,触らない!$M$31:$N$36,2,FALSE),"")</f>
        <v/>
      </c>
      <c r="F9" s="198"/>
      <c r="G9" s="199"/>
    </row>
    <row r="10" spans="1:7" ht="33" customHeight="1">
      <c r="A10" s="208"/>
      <c r="B10" s="212"/>
      <c r="C10" s="213"/>
      <c r="D10" s="217"/>
      <c r="E10" s="194" t="str">
        <f>IFERROR(VLOOKUP(入力②!F14,触らない!$M$31:$N$36,2,FALSE),"")</f>
        <v/>
      </c>
      <c r="F10" s="195"/>
      <c r="G10" s="196"/>
    </row>
    <row r="11" spans="1:7" ht="33" customHeight="1">
      <c r="A11" s="208"/>
      <c r="B11" s="212"/>
      <c r="C11" s="213"/>
      <c r="D11" s="218"/>
      <c r="E11" s="219" t="str">
        <f>IFERROR(VLOOKUP(入力②!F15,触らない!$M$31:$N$36,2,FALSE),"")</f>
        <v/>
      </c>
      <c r="F11" s="220"/>
      <c r="G11" s="221"/>
    </row>
    <row r="12" spans="1:7" ht="33" customHeight="1">
      <c r="A12" s="208"/>
      <c r="B12" s="214"/>
      <c r="C12" s="215"/>
      <c r="D12" s="21" t="s">
        <v>278</v>
      </c>
      <c r="E12" s="222" t="str">
        <f>IFERROR(VLOOKUP(入力②!F16,触らない!$O$31:$P$34,2,FALSE),"")</f>
        <v/>
      </c>
      <c r="F12" s="223"/>
      <c r="G12" s="224"/>
    </row>
    <row r="13" spans="1:7" ht="27" customHeight="1">
      <c r="A13" s="208"/>
      <c r="B13" s="210" t="str">
        <f>IF(入力②!D17=0,"",入力②!D17)</f>
        <v/>
      </c>
      <c r="C13" s="211"/>
      <c r="D13" s="216" t="s">
        <v>39</v>
      </c>
      <c r="E13" s="197" t="str">
        <f>IFERROR(VLOOKUP(入力②!F17,触らない!$I$31:$J$40,2,FALSE),"")</f>
        <v/>
      </c>
      <c r="F13" s="198"/>
      <c r="G13" s="199"/>
    </row>
    <row r="14" spans="1:7" ht="27" customHeight="1">
      <c r="A14" s="208"/>
      <c r="B14" s="212"/>
      <c r="C14" s="213"/>
      <c r="D14" s="217"/>
      <c r="E14" s="194" t="str">
        <f>IFERROR(VLOOKUP(入力②!F18,触らない!$I$31:$J$40,2,FALSE),"")</f>
        <v/>
      </c>
      <c r="F14" s="195"/>
      <c r="G14" s="196"/>
    </row>
    <row r="15" spans="1:7" ht="27" customHeight="1">
      <c r="A15" s="208"/>
      <c r="B15" s="212"/>
      <c r="C15" s="213"/>
      <c r="D15" s="218"/>
      <c r="E15" s="200" t="str">
        <f>IFERROR(VLOOKUP(入力②!F19,触らない!$I$31:$J$40,2,FALSE),"")</f>
        <v/>
      </c>
      <c r="F15" s="201"/>
      <c r="G15" s="202"/>
    </row>
    <row r="16" spans="1:7" ht="27" customHeight="1">
      <c r="A16" s="208"/>
      <c r="B16" s="212"/>
      <c r="C16" s="213"/>
      <c r="D16" s="216" t="s">
        <v>40</v>
      </c>
      <c r="E16" s="203" t="str">
        <f>IFERROR(VLOOKUP(入力②!F20,触らない!$K$31:$L$40,2,FALSE),"")</f>
        <v/>
      </c>
      <c r="F16" s="204"/>
      <c r="G16" s="205"/>
    </row>
    <row r="17" spans="1:7" ht="27" customHeight="1">
      <c r="A17" s="208"/>
      <c r="B17" s="212"/>
      <c r="C17" s="213"/>
      <c r="D17" s="217"/>
      <c r="E17" s="194" t="str">
        <f>IFERROR(VLOOKUP(入力②!F21,触らない!$K$31:$L$40,2,FALSE),"")</f>
        <v/>
      </c>
      <c r="F17" s="195"/>
      <c r="G17" s="196"/>
    </row>
    <row r="18" spans="1:7" ht="27" customHeight="1">
      <c r="A18" s="208"/>
      <c r="B18" s="212"/>
      <c r="C18" s="213"/>
      <c r="D18" s="218"/>
      <c r="E18" s="227" t="str">
        <f>IFERROR(VLOOKUP(入力②!F22,触らない!$K$31:$L$40,2,FALSE),"")</f>
        <v/>
      </c>
      <c r="F18" s="228"/>
      <c r="G18" s="229"/>
    </row>
    <row r="19" spans="1:7" ht="27" customHeight="1">
      <c r="A19" s="208"/>
      <c r="B19" s="212"/>
      <c r="C19" s="213"/>
      <c r="D19" s="216" t="s">
        <v>37</v>
      </c>
      <c r="E19" s="197" t="str">
        <f>IFERROR(VLOOKUP(入力②!F23,触らない!$M$31:$N$36,2,FALSE),"")</f>
        <v/>
      </c>
      <c r="F19" s="198"/>
      <c r="G19" s="199"/>
    </row>
    <row r="20" spans="1:7" ht="27" customHeight="1">
      <c r="A20" s="208"/>
      <c r="B20" s="212"/>
      <c r="C20" s="213"/>
      <c r="D20" s="217"/>
      <c r="E20" s="194" t="str">
        <f>IFERROR(VLOOKUP(入力②!F24,触らない!$M$31:$N$36,2,FALSE),"")</f>
        <v/>
      </c>
      <c r="F20" s="195"/>
      <c r="G20" s="196"/>
    </row>
    <row r="21" spans="1:7" ht="27" customHeight="1">
      <c r="A21" s="208"/>
      <c r="B21" s="212"/>
      <c r="C21" s="213"/>
      <c r="D21" s="218"/>
      <c r="E21" s="219" t="str">
        <f>IFERROR(VLOOKUP(入力②!F25,触らない!$M$31:$N$36,2,FALSE),"")</f>
        <v/>
      </c>
      <c r="F21" s="220"/>
      <c r="G21" s="221"/>
    </row>
    <row r="22" spans="1:7" ht="33" customHeight="1" thickBot="1">
      <c r="A22" s="209"/>
      <c r="B22" s="225"/>
      <c r="C22" s="226"/>
      <c r="D22" s="21" t="s">
        <v>278</v>
      </c>
      <c r="E22" s="230" t="str">
        <f>IFERROR(VLOOKUP(入力②!F26,触らない!$O$31:$P$34,2,FALSE),"")</f>
        <v/>
      </c>
      <c r="F22" s="231"/>
      <c r="G22" s="232"/>
    </row>
    <row r="23" spans="1:7">
      <c r="A23" s="17" t="s">
        <v>36</v>
      </c>
      <c r="B23" s="18">
        <v>2</v>
      </c>
      <c r="C23" s="19" t="s">
        <v>73</v>
      </c>
      <c r="D23" s="206" t="str">
        <f>IF(入力②!B27=0,"",入力②!B27)</f>
        <v/>
      </c>
      <c r="E23" s="206"/>
      <c r="F23" s="19" t="s">
        <v>29</v>
      </c>
      <c r="G23" s="20" t="str">
        <f>IF(入力②!C27=0,"",入力②!C27)</f>
        <v/>
      </c>
    </row>
    <row r="24" spans="1:7" ht="27" customHeight="1">
      <c r="A24" s="207">
        <v>2</v>
      </c>
      <c r="B24" s="210" t="str">
        <f>IF(入力②!D28=0,"",入力②!D28)</f>
        <v/>
      </c>
      <c r="C24" s="211"/>
      <c r="D24" s="216" t="s">
        <v>39</v>
      </c>
      <c r="E24" s="197" t="str">
        <f>IFERROR(VLOOKUP(入力②!F29,触らない!$I$31:$J$40,2,FALSE),"")</f>
        <v/>
      </c>
      <c r="F24" s="198"/>
      <c r="G24" s="199"/>
    </row>
    <row r="25" spans="1:7" ht="27" customHeight="1">
      <c r="A25" s="208"/>
      <c r="B25" s="212"/>
      <c r="C25" s="213"/>
      <c r="D25" s="217"/>
      <c r="E25" s="194" t="str">
        <f>IFERROR(VLOOKUP(入力②!F30,触らない!$I$31:$J$40,2,FALSE),"")</f>
        <v/>
      </c>
      <c r="F25" s="195"/>
      <c r="G25" s="196"/>
    </row>
    <row r="26" spans="1:7" ht="27" customHeight="1">
      <c r="A26" s="208"/>
      <c r="B26" s="212"/>
      <c r="C26" s="213"/>
      <c r="D26" s="218"/>
      <c r="E26" s="200" t="str">
        <f>IFERROR(VLOOKUP(入力②!F31,触らない!$I$31:$J$40,2,FALSE),"")</f>
        <v/>
      </c>
      <c r="F26" s="201"/>
      <c r="G26" s="202"/>
    </row>
    <row r="27" spans="1:7" ht="27" customHeight="1">
      <c r="A27" s="208"/>
      <c r="B27" s="212"/>
      <c r="C27" s="213"/>
      <c r="D27" s="216" t="s">
        <v>40</v>
      </c>
      <c r="E27" s="203" t="str">
        <f>IFERROR(VLOOKUP(入力②!F32,触らない!$K$31:$L$40,2,FALSE),"")</f>
        <v/>
      </c>
      <c r="F27" s="204"/>
      <c r="G27" s="205"/>
    </row>
    <row r="28" spans="1:7" ht="27" customHeight="1">
      <c r="A28" s="208"/>
      <c r="B28" s="212"/>
      <c r="C28" s="213"/>
      <c r="D28" s="217"/>
      <c r="E28" s="194" t="str">
        <f>IFERROR(VLOOKUP(入力②!F33,触らない!$K$31:$L$40,2,FALSE),"")</f>
        <v/>
      </c>
      <c r="F28" s="195"/>
      <c r="G28" s="196"/>
    </row>
    <row r="29" spans="1:7" ht="27" customHeight="1">
      <c r="A29" s="208"/>
      <c r="B29" s="212"/>
      <c r="C29" s="213"/>
      <c r="D29" s="218"/>
      <c r="E29" s="227" t="str">
        <f>IFERROR(VLOOKUP(入力②!F34,触らない!$K$31:$L$40,2,FALSE),"")</f>
        <v/>
      </c>
      <c r="F29" s="228"/>
      <c r="G29" s="229"/>
    </row>
    <row r="30" spans="1:7" ht="33" customHeight="1">
      <c r="A30" s="208"/>
      <c r="B30" s="212"/>
      <c r="C30" s="213"/>
      <c r="D30" s="216" t="s">
        <v>37</v>
      </c>
      <c r="E30" s="197" t="str">
        <f>IFERROR(VLOOKUP(入力②!F35,触らない!$M$31:$N$36,2,FALSE),"")</f>
        <v/>
      </c>
      <c r="F30" s="198"/>
      <c r="G30" s="199"/>
    </row>
    <row r="31" spans="1:7" ht="33" customHeight="1">
      <c r="A31" s="208"/>
      <c r="B31" s="212"/>
      <c r="C31" s="213"/>
      <c r="D31" s="217"/>
      <c r="E31" s="194" t="str">
        <f>IFERROR(VLOOKUP(入力②!F36,触らない!$M$31:$N$36,2,FALSE),"")</f>
        <v/>
      </c>
      <c r="F31" s="195"/>
      <c r="G31" s="196"/>
    </row>
    <row r="32" spans="1:7" ht="33" customHeight="1">
      <c r="A32" s="208"/>
      <c r="B32" s="212"/>
      <c r="C32" s="213"/>
      <c r="D32" s="218"/>
      <c r="E32" s="219" t="str">
        <f>IFERROR(VLOOKUP(入力②!F37,触らない!$M$31:$N$36,2,FALSE),"")</f>
        <v/>
      </c>
      <c r="F32" s="220"/>
      <c r="G32" s="221"/>
    </row>
    <row r="33" spans="1:7" ht="33" customHeight="1">
      <c r="A33" s="208"/>
      <c r="B33" s="214"/>
      <c r="C33" s="215"/>
      <c r="D33" s="21" t="s">
        <v>278</v>
      </c>
      <c r="E33" s="222" t="str">
        <f>IFERROR(VLOOKUP(入力②!F38,触らない!$O$31:$P$34,2,FALSE),"")</f>
        <v/>
      </c>
      <c r="F33" s="223"/>
      <c r="G33" s="224"/>
    </row>
    <row r="34" spans="1:7" ht="27" customHeight="1">
      <c r="A34" s="208"/>
      <c r="B34" s="210" t="str">
        <f>IF(入力②!D38=0,"",入力②!D38)</f>
        <v/>
      </c>
      <c r="C34" s="211"/>
      <c r="D34" s="216" t="s">
        <v>39</v>
      </c>
      <c r="E34" s="197" t="str">
        <f>IFERROR(VLOOKUP(入力②!F39,触らない!$I$31:$J$40,2,FALSE),"")</f>
        <v/>
      </c>
      <c r="F34" s="198"/>
      <c r="G34" s="199"/>
    </row>
    <row r="35" spans="1:7" ht="27" customHeight="1">
      <c r="A35" s="208"/>
      <c r="B35" s="212"/>
      <c r="C35" s="213"/>
      <c r="D35" s="217"/>
      <c r="E35" s="194" t="str">
        <f>IFERROR(VLOOKUP(入力②!F40,触らない!$I$31:$J$40,2,FALSE),"")</f>
        <v/>
      </c>
      <c r="F35" s="195"/>
      <c r="G35" s="196"/>
    </row>
    <row r="36" spans="1:7" ht="27" customHeight="1">
      <c r="A36" s="208"/>
      <c r="B36" s="212"/>
      <c r="C36" s="213"/>
      <c r="D36" s="218"/>
      <c r="E36" s="200" t="str">
        <f>IFERROR(VLOOKUP(入力②!F41,触らない!$I$31:$J$40,2,FALSE),"")</f>
        <v/>
      </c>
      <c r="F36" s="201"/>
      <c r="G36" s="202"/>
    </row>
    <row r="37" spans="1:7" ht="27" customHeight="1">
      <c r="A37" s="208"/>
      <c r="B37" s="212"/>
      <c r="C37" s="213"/>
      <c r="D37" s="216" t="s">
        <v>40</v>
      </c>
      <c r="E37" s="203" t="str">
        <f>IFERROR(VLOOKUP(入力②!F42,触らない!$K$31:$L$40,2,FALSE),"")</f>
        <v/>
      </c>
      <c r="F37" s="204"/>
      <c r="G37" s="205"/>
    </row>
    <row r="38" spans="1:7" ht="27" customHeight="1">
      <c r="A38" s="208"/>
      <c r="B38" s="212"/>
      <c r="C38" s="213"/>
      <c r="D38" s="217"/>
      <c r="E38" s="194" t="str">
        <f>IFERROR(VLOOKUP(入力②!F43,触らない!$K$31:$L$40,2,FALSE),"")</f>
        <v/>
      </c>
      <c r="F38" s="195"/>
      <c r="G38" s="196"/>
    </row>
    <row r="39" spans="1:7" ht="27" customHeight="1">
      <c r="A39" s="208"/>
      <c r="B39" s="212"/>
      <c r="C39" s="213"/>
      <c r="D39" s="218"/>
      <c r="E39" s="227" t="str">
        <f>IFERROR(VLOOKUP(入力②!F44,触らない!$K$31:$L$40,2,FALSE),"")</f>
        <v/>
      </c>
      <c r="F39" s="228"/>
      <c r="G39" s="229"/>
    </row>
    <row r="40" spans="1:7" ht="27" customHeight="1">
      <c r="A40" s="208"/>
      <c r="B40" s="212"/>
      <c r="C40" s="213"/>
      <c r="D40" s="216" t="s">
        <v>37</v>
      </c>
      <c r="E40" s="197" t="str">
        <f>IFERROR(VLOOKUP(入力②!F45,触らない!$M$31:$N$36,2,FALSE),"")</f>
        <v/>
      </c>
      <c r="F40" s="198"/>
      <c r="G40" s="199"/>
    </row>
    <row r="41" spans="1:7" ht="27" customHeight="1">
      <c r="A41" s="208"/>
      <c r="B41" s="212"/>
      <c r="C41" s="213"/>
      <c r="D41" s="217"/>
      <c r="E41" s="194" t="str">
        <f>IFERROR(VLOOKUP(入力②!F46,触らない!$M$31:$N$36,2,FALSE),"")</f>
        <v/>
      </c>
      <c r="F41" s="195"/>
      <c r="G41" s="196"/>
    </row>
    <row r="42" spans="1:7" ht="27" customHeight="1">
      <c r="A42" s="208"/>
      <c r="B42" s="212"/>
      <c r="C42" s="213"/>
      <c r="D42" s="218"/>
      <c r="E42" s="219" t="str">
        <f>IFERROR(VLOOKUP(入力②!F47,触らない!$M$31:$N$36,2,FALSE),"")</f>
        <v/>
      </c>
      <c r="F42" s="220"/>
      <c r="G42" s="221"/>
    </row>
    <row r="43" spans="1:7" ht="33" customHeight="1" thickBot="1">
      <c r="A43" s="209"/>
      <c r="B43" s="225"/>
      <c r="C43" s="226"/>
      <c r="D43" s="21" t="s">
        <v>278</v>
      </c>
      <c r="E43" s="230" t="str">
        <f>IFERROR(VLOOKUP(入力②!F48,触らない!$O$31:$P$34,2,FALSE),"")</f>
        <v/>
      </c>
      <c r="F43" s="231"/>
      <c r="G43" s="232"/>
    </row>
    <row r="44" spans="1:7">
      <c r="A44" s="17" t="s">
        <v>36</v>
      </c>
      <c r="B44" s="18">
        <v>3</v>
      </c>
      <c r="C44" s="19" t="s">
        <v>73</v>
      </c>
      <c r="D44" s="206" t="str">
        <f>IF(入力②!B49=0,"",入力②!B49)</f>
        <v/>
      </c>
      <c r="E44" s="206"/>
      <c r="F44" s="19" t="s">
        <v>29</v>
      </c>
      <c r="G44" s="20" t="str">
        <f>IF(入力②!C49=0,"",入力②!C49)</f>
        <v/>
      </c>
    </row>
    <row r="45" spans="1:7" ht="27" customHeight="1">
      <c r="A45" s="207">
        <v>3</v>
      </c>
      <c r="B45" s="210" t="str">
        <f>IF(入力②!D49=0,"",入力②!D49)</f>
        <v>共通事項</v>
      </c>
      <c r="C45" s="211"/>
      <c r="D45" s="216" t="s">
        <v>39</v>
      </c>
      <c r="E45" s="197" t="str">
        <f>IFERROR(VLOOKUP(入力②!F51,触らない!$I$31:$J$40,2,FALSE),"")</f>
        <v/>
      </c>
      <c r="F45" s="198"/>
      <c r="G45" s="199"/>
    </row>
    <row r="46" spans="1:7" ht="27" customHeight="1">
      <c r="A46" s="208"/>
      <c r="B46" s="212"/>
      <c r="C46" s="213"/>
      <c r="D46" s="217"/>
      <c r="E46" s="194" t="str">
        <f>IFERROR(VLOOKUP(入力②!F52,触らない!$I$31:$J$40,2,FALSE),"")</f>
        <v/>
      </c>
      <c r="F46" s="195"/>
      <c r="G46" s="196"/>
    </row>
    <row r="47" spans="1:7" ht="27" customHeight="1">
      <c r="A47" s="208"/>
      <c r="B47" s="212"/>
      <c r="C47" s="213"/>
      <c r="D47" s="218"/>
      <c r="E47" s="200" t="str">
        <f>IFERROR(VLOOKUP(入力②!F53,触らない!$I$31:$J$40,2,FALSE),"")</f>
        <v/>
      </c>
      <c r="F47" s="201"/>
      <c r="G47" s="202"/>
    </row>
    <row r="48" spans="1:7" ht="27" customHeight="1">
      <c r="A48" s="208"/>
      <c r="B48" s="212"/>
      <c r="C48" s="213"/>
      <c r="D48" s="216" t="s">
        <v>40</v>
      </c>
      <c r="E48" s="203" t="str">
        <f>IFERROR(VLOOKUP(入力②!F54,触らない!$K$31:$L$40,2,FALSE),"")</f>
        <v/>
      </c>
      <c r="F48" s="204"/>
      <c r="G48" s="205"/>
    </row>
    <row r="49" spans="1:7" ht="27" customHeight="1">
      <c r="A49" s="208"/>
      <c r="B49" s="212"/>
      <c r="C49" s="213"/>
      <c r="D49" s="217"/>
      <c r="E49" s="194" t="str">
        <f>IFERROR(VLOOKUP(入力②!F55,触らない!$K$31:$L$40,2,FALSE),"")</f>
        <v/>
      </c>
      <c r="F49" s="195"/>
      <c r="G49" s="196"/>
    </row>
    <row r="50" spans="1:7" ht="27" customHeight="1">
      <c r="A50" s="208"/>
      <c r="B50" s="212"/>
      <c r="C50" s="213"/>
      <c r="D50" s="218"/>
      <c r="E50" s="227" t="str">
        <f>IFERROR(VLOOKUP(入力②!F56,触らない!$K$31:$L$40,2,FALSE),"")</f>
        <v/>
      </c>
      <c r="F50" s="228"/>
      <c r="G50" s="229"/>
    </row>
    <row r="51" spans="1:7" ht="33" customHeight="1">
      <c r="A51" s="208"/>
      <c r="B51" s="212"/>
      <c r="C51" s="213"/>
      <c r="D51" s="216" t="s">
        <v>37</v>
      </c>
      <c r="E51" s="197" t="str">
        <f>IFERROR(VLOOKUP(入力②!F57,触らない!$M$31:$N$36,2,FALSE),"")</f>
        <v/>
      </c>
      <c r="F51" s="198"/>
      <c r="G51" s="199"/>
    </row>
    <row r="52" spans="1:7" ht="33" customHeight="1">
      <c r="A52" s="208"/>
      <c r="B52" s="212"/>
      <c r="C52" s="213"/>
      <c r="D52" s="217"/>
      <c r="E52" s="194" t="str">
        <f>IFERROR(VLOOKUP(入力②!F58,触らない!$M$31:$N$36,2,FALSE),"")</f>
        <v/>
      </c>
      <c r="F52" s="195"/>
      <c r="G52" s="196"/>
    </row>
    <row r="53" spans="1:7" ht="33" customHeight="1">
      <c r="A53" s="208"/>
      <c r="B53" s="212"/>
      <c r="C53" s="213"/>
      <c r="D53" s="218"/>
      <c r="E53" s="219" t="str">
        <f>IFERROR(VLOOKUP(入力②!F59,触らない!$M$31:$N$36,2,FALSE),"")</f>
        <v/>
      </c>
      <c r="F53" s="220"/>
      <c r="G53" s="221"/>
    </row>
    <row r="54" spans="1:7" ht="33" customHeight="1">
      <c r="A54" s="208"/>
      <c r="B54" s="214"/>
      <c r="C54" s="215"/>
      <c r="D54" s="21" t="s">
        <v>278</v>
      </c>
      <c r="E54" s="222" t="str">
        <f>IFERROR(VLOOKUP(入力②!F60,触らない!$O$31:$P$34,2,FALSE),"")</f>
        <v/>
      </c>
      <c r="F54" s="223"/>
      <c r="G54" s="224"/>
    </row>
    <row r="55" spans="1:7" ht="27" customHeight="1">
      <c r="A55" s="208"/>
      <c r="B55" s="210" t="str">
        <f>IF(入力②!D59=0,"",入力②!D59)</f>
        <v/>
      </c>
      <c r="C55" s="211"/>
      <c r="D55" s="216" t="s">
        <v>39</v>
      </c>
      <c r="E55" s="197" t="str">
        <f>IFERROR(VLOOKUP(入力②!F61,触らない!$I$31:$J$40,2,FALSE),"")</f>
        <v/>
      </c>
      <c r="F55" s="198"/>
      <c r="G55" s="199"/>
    </row>
    <row r="56" spans="1:7" ht="27" customHeight="1">
      <c r="A56" s="208"/>
      <c r="B56" s="212"/>
      <c r="C56" s="213"/>
      <c r="D56" s="217"/>
      <c r="E56" s="194" t="str">
        <f>IFERROR(VLOOKUP(入力②!F62,触らない!$I$31:$J$40,2,FALSE),"")</f>
        <v/>
      </c>
      <c r="F56" s="195"/>
      <c r="G56" s="196"/>
    </row>
    <row r="57" spans="1:7" ht="27" customHeight="1">
      <c r="A57" s="208"/>
      <c r="B57" s="212"/>
      <c r="C57" s="213"/>
      <c r="D57" s="218"/>
      <c r="E57" s="200" t="str">
        <f>IFERROR(VLOOKUP(入力②!F63,触らない!$I$31:$J$40,2,FALSE),"")</f>
        <v/>
      </c>
      <c r="F57" s="201"/>
      <c r="G57" s="202"/>
    </row>
    <row r="58" spans="1:7" ht="27" customHeight="1">
      <c r="A58" s="208"/>
      <c r="B58" s="212"/>
      <c r="C58" s="213"/>
      <c r="D58" s="216" t="s">
        <v>40</v>
      </c>
      <c r="E58" s="203" t="str">
        <f>IFERROR(VLOOKUP(入力②!F64,触らない!$K$31:$L$40,2,FALSE),"")</f>
        <v/>
      </c>
      <c r="F58" s="204"/>
      <c r="G58" s="205"/>
    </row>
    <row r="59" spans="1:7" ht="27" customHeight="1">
      <c r="A59" s="208"/>
      <c r="B59" s="212"/>
      <c r="C59" s="213"/>
      <c r="D59" s="217"/>
      <c r="E59" s="194" t="str">
        <f>IFERROR(VLOOKUP(入力②!F65,触らない!$K$31:$L$40,2,FALSE),"")</f>
        <v/>
      </c>
      <c r="F59" s="195"/>
      <c r="G59" s="196"/>
    </row>
    <row r="60" spans="1:7" ht="27" customHeight="1">
      <c r="A60" s="208"/>
      <c r="B60" s="212"/>
      <c r="C60" s="213"/>
      <c r="D60" s="218"/>
      <c r="E60" s="227" t="str">
        <f>IFERROR(VLOOKUP(入力②!F66,触らない!$K$31:$L$40,2,FALSE),"")</f>
        <v/>
      </c>
      <c r="F60" s="228"/>
      <c r="G60" s="229"/>
    </row>
    <row r="61" spans="1:7" ht="27" customHeight="1">
      <c r="A61" s="208"/>
      <c r="B61" s="212"/>
      <c r="C61" s="213"/>
      <c r="D61" s="216" t="s">
        <v>37</v>
      </c>
      <c r="E61" s="197" t="str">
        <f>IFERROR(VLOOKUP(入力②!F67,触らない!$M$31:$N$36,2,FALSE),"")</f>
        <v/>
      </c>
      <c r="F61" s="198"/>
      <c r="G61" s="199"/>
    </row>
    <row r="62" spans="1:7" ht="27" customHeight="1">
      <c r="A62" s="208"/>
      <c r="B62" s="212"/>
      <c r="C62" s="213"/>
      <c r="D62" s="217"/>
      <c r="E62" s="194" t="str">
        <f>IFERROR(VLOOKUP(入力②!F68,触らない!$M$31:$N$36,2,FALSE),"")</f>
        <v/>
      </c>
      <c r="F62" s="195"/>
      <c r="G62" s="196"/>
    </row>
    <row r="63" spans="1:7" ht="27" customHeight="1">
      <c r="A63" s="208"/>
      <c r="B63" s="212"/>
      <c r="C63" s="213"/>
      <c r="D63" s="218"/>
      <c r="E63" s="219" t="str">
        <f>IFERROR(VLOOKUP(入力②!F69,触らない!$M$31:$N$36,2,FALSE),"")</f>
        <v/>
      </c>
      <c r="F63" s="220"/>
      <c r="G63" s="221"/>
    </row>
    <row r="64" spans="1:7" ht="33" customHeight="1" thickBot="1">
      <c r="A64" s="209"/>
      <c r="B64" s="225"/>
      <c r="C64" s="226"/>
      <c r="D64" s="21" t="s">
        <v>278</v>
      </c>
      <c r="E64" s="230" t="str">
        <f>IFERROR(VLOOKUP(入力②!F70,触らない!$O$31:$P$34,2,FALSE),"")</f>
        <v/>
      </c>
      <c r="F64" s="231"/>
      <c r="G64" s="232"/>
    </row>
    <row r="65" spans="1:7">
      <c r="A65" s="17" t="s">
        <v>36</v>
      </c>
      <c r="B65" s="18">
        <v>4</v>
      </c>
      <c r="C65" s="19" t="s">
        <v>73</v>
      </c>
      <c r="D65" s="206" t="str">
        <f>IF(入力②!B71=0,"",入力②!B71)</f>
        <v/>
      </c>
      <c r="E65" s="206"/>
      <c r="F65" s="19" t="s">
        <v>29</v>
      </c>
      <c r="G65" s="20" t="str">
        <f>IF(入力②!C71=0,"",入力②!C71)</f>
        <v/>
      </c>
    </row>
    <row r="66" spans="1:7" ht="27" customHeight="1">
      <c r="A66" s="207">
        <v>4</v>
      </c>
      <c r="B66" s="210" t="str">
        <f>IF(入力②!D70=0,"",入力②!D70)</f>
        <v/>
      </c>
      <c r="C66" s="211"/>
      <c r="D66" s="216" t="s">
        <v>39</v>
      </c>
      <c r="E66" s="197" t="str">
        <f>IFERROR(VLOOKUP(入力②!F73,触らない!$I$31:$J$40,2,FALSE),"")</f>
        <v/>
      </c>
      <c r="F66" s="198"/>
      <c r="G66" s="199"/>
    </row>
    <row r="67" spans="1:7" ht="27" customHeight="1">
      <c r="A67" s="208"/>
      <c r="B67" s="212"/>
      <c r="C67" s="213"/>
      <c r="D67" s="217"/>
      <c r="E67" s="194" t="str">
        <f>IFERROR(VLOOKUP(入力②!F74,触らない!$I$31:$J$40,2,FALSE),"")</f>
        <v/>
      </c>
      <c r="F67" s="195"/>
      <c r="G67" s="196"/>
    </row>
    <row r="68" spans="1:7" ht="27" customHeight="1">
      <c r="A68" s="208"/>
      <c r="B68" s="212"/>
      <c r="C68" s="213"/>
      <c r="D68" s="218"/>
      <c r="E68" s="200" t="str">
        <f>IFERROR(VLOOKUP(入力②!F75,触らない!$I$31:$J$40,2,FALSE),"")</f>
        <v/>
      </c>
      <c r="F68" s="201"/>
      <c r="G68" s="202"/>
    </row>
    <row r="69" spans="1:7" ht="27" customHeight="1">
      <c r="A69" s="208"/>
      <c r="B69" s="212"/>
      <c r="C69" s="213"/>
      <c r="D69" s="216" t="s">
        <v>40</v>
      </c>
      <c r="E69" s="203" t="str">
        <f>IFERROR(VLOOKUP(入力②!F76,触らない!$K$31:$L$40,2,FALSE),"")</f>
        <v/>
      </c>
      <c r="F69" s="204"/>
      <c r="G69" s="205"/>
    </row>
    <row r="70" spans="1:7" ht="27" customHeight="1">
      <c r="A70" s="208"/>
      <c r="B70" s="212"/>
      <c r="C70" s="213"/>
      <c r="D70" s="217"/>
      <c r="E70" s="194" t="str">
        <f>IFERROR(VLOOKUP(入力②!F77,触らない!$K$31:$L$40,2,FALSE),"")</f>
        <v/>
      </c>
      <c r="F70" s="195"/>
      <c r="G70" s="196"/>
    </row>
    <row r="71" spans="1:7" ht="27" customHeight="1">
      <c r="A71" s="208"/>
      <c r="B71" s="212"/>
      <c r="C71" s="213"/>
      <c r="D71" s="218"/>
      <c r="E71" s="227" t="str">
        <f>IFERROR(VLOOKUP(入力②!F78,触らない!$K$31:$L$40,2,FALSE),"")</f>
        <v/>
      </c>
      <c r="F71" s="228"/>
      <c r="G71" s="229"/>
    </row>
    <row r="72" spans="1:7" ht="33" customHeight="1">
      <c r="A72" s="208"/>
      <c r="B72" s="212"/>
      <c r="C72" s="213"/>
      <c r="D72" s="216" t="s">
        <v>37</v>
      </c>
      <c r="E72" s="197" t="str">
        <f>IFERROR(VLOOKUP(入力②!F79,触らない!$M$31:$N$36,2,FALSE),"")</f>
        <v/>
      </c>
      <c r="F72" s="198"/>
      <c r="G72" s="199"/>
    </row>
    <row r="73" spans="1:7" ht="33" customHeight="1">
      <c r="A73" s="208"/>
      <c r="B73" s="212"/>
      <c r="C73" s="213"/>
      <c r="D73" s="217"/>
      <c r="E73" s="194" t="str">
        <f>IFERROR(VLOOKUP(入力②!F80,触らない!$M$31:$N$36,2,FALSE),"")</f>
        <v/>
      </c>
      <c r="F73" s="195"/>
      <c r="G73" s="196"/>
    </row>
    <row r="74" spans="1:7" ht="33" customHeight="1">
      <c r="A74" s="208"/>
      <c r="B74" s="212"/>
      <c r="C74" s="213"/>
      <c r="D74" s="218"/>
      <c r="E74" s="219" t="str">
        <f>IFERROR(VLOOKUP(入力②!F81,触らない!$M$31:$N$36,2,FALSE),"")</f>
        <v/>
      </c>
      <c r="F74" s="220"/>
      <c r="G74" s="221"/>
    </row>
    <row r="75" spans="1:7" ht="33" customHeight="1">
      <c r="A75" s="208"/>
      <c r="B75" s="214"/>
      <c r="C75" s="215"/>
      <c r="D75" s="21" t="s">
        <v>278</v>
      </c>
      <c r="E75" s="222" t="str">
        <f>IFERROR(VLOOKUP(入力②!F82,触らない!$O$31:$P$34,2,FALSE),"")</f>
        <v/>
      </c>
      <c r="F75" s="223"/>
      <c r="G75" s="224"/>
    </row>
    <row r="76" spans="1:7" ht="27" customHeight="1">
      <c r="A76" s="208"/>
      <c r="B76" s="210" t="str">
        <f>IF(入力②!D80=0,"",入力②!D80)</f>
        <v/>
      </c>
      <c r="C76" s="211"/>
      <c r="D76" s="216" t="s">
        <v>39</v>
      </c>
      <c r="E76" s="197" t="str">
        <f>IFERROR(VLOOKUP(入力②!F83,触らない!$I$31:$J$40,2,FALSE),"")</f>
        <v/>
      </c>
      <c r="F76" s="198"/>
      <c r="G76" s="199"/>
    </row>
    <row r="77" spans="1:7" ht="27" customHeight="1">
      <c r="A77" s="208"/>
      <c r="B77" s="212"/>
      <c r="C77" s="213"/>
      <c r="D77" s="217"/>
      <c r="E77" s="194" t="str">
        <f>IFERROR(VLOOKUP(入力②!F84,触らない!$I$31:$J$40,2,FALSE),"")</f>
        <v/>
      </c>
      <c r="F77" s="195"/>
      <c r="G77" s="196"/>
    </row>
    <row r="78" spans="1:7" ht="27" customHeight="1">
      <c r="A78" s="208"/>
      <c r="B78" s="212"/>
      <c r="C78" s="213"/>
      <c r="D78" s="218"/>
      <c r="E78" s="200" t="str">
        <f>IFERROR(VLOOKUP(入力②!F85,触らない!$I$31:$J$40,2,FALSE),"")</f>
        <v/>
      </c>
      <c r="F78" s="201"/>
      <c r="G78" s="202"/>
    </row>
    <row r="79" spans="1:7" ht="27" customHeight="1">
      <c r="A79" s="208"/>
      <c r="B79" s="212"/>
      <c r="C79" s="213"/>
      <c r="D79" s="216" t="s">
        <v>40</v>
      </c>
      <c r="E79" s="203" t="str">
        <f>IFERROR(VLOOKUP(入力②!F86,触らない!$K$31:$L$40,2,FALSE),"")</f>
        <v/>
      </c>
      <c r="F79" s="204"/>
      <c r="G79" s="205"/>
    </row>
    <row r="80" spans="1:7" ht="27" customHeight="1">
      <c r="A80" s="208"/>
      <c r="B80" s="212"/>
      <c r="C80" s="213"/>
      <c r="D80" s="217"/>
      <c r="E80" s="194" t="str">
        <f>IFERROR(VLOOKUP(入力②!F87,触らない!$K$31:$L$40,2,FALSE),"")</f>
        <v/>
      </c>
      <c r="F80" s="195"/>
      <c r="G80" s="196"/>
    </row>
    <row r="81" spans="1:7" ht="27" customHeight="1">
      <c r="A81" s="208"/>
      <c r="B81" s="212"/>
      <c r="C81" s="213"/>
      <c r="D81" s="218"/>
      <c r="E81" s="227" t="str">
        <f>IFERROR(VLOOKUP(入力②!F88,触らない!$K$31:$L$40,2,FALSE),"")</f>
        <v/>
      </c>
      <c r="F81" s="228"/>
      <c r="G81" s="229"/>
    </row>
    <row r="82" spans="1:7" ht="27" customHeight="1">
      <c r="A82" s="208"/>
      <c r="B82" s="212"/>
      <c r="C82" s="213"/>
      <c r="D82" s="216" t="s">
        <v>37</v>
      </c>
      <c r="E82" s="197" t="str">
        <f>IFERROR(VLOOKUP(入力②!F89,触らない!$M$31:$N$36,2,FALSE),"")</f>
        <v/>
      </c>
      <c r="F82" s="198"/>
      <c r="G82" s="199"/>
    </row>
    <row r="83" spans="1:7" ht="27" customHeight="1">
      <c r="A83" s="208"/>
      <c r="B83" s="212"/>
      <c r="C83" s="213"/>
      <c r="D83" s="217"/>
      <c r="E83" s="194" t="str">
        <f>IFERROR(VLOOKUP(入力②!F90,触らない!$M$31:$N$36,2,FALSE),"")</f>
        <v/>
      </c>
      <c r="F83" s="195"/>
      <c r="G83" s="196"/>
    </row>
    <row r="84" spans="1:7" ht="27" customHeight="1">
      <c r="A84" s="208"/>
      <c r="B84" s="212"/>
      <c r="C84" s="213"/>
      <c r="D84" s="218"/>
      <c r="E84" s="219" t="str">
        <f>IFERROR(VLOOKUP(入力②!F91,触らない!$M$31:$N$36,2,FALSE),"")</f>
        <v/>
      </c>
      <c r="F84" s="220"/>
      <c r="G84" s="221"/>
    </row>
    <row r="85" spans="1:7" ht="33" customHeight="1" thickBot="1">
      <c r="A85" s="209"/>
      <c r="B85" s="225"/>
      <c r="C85" s="226"/>
      <c r="D85" s="21" t="s">
        <v>278</v>
      </c>
      <c r="E85" s="230" t="str">
        <f>IFERROR(VLOOKUP(入力②!F92,触らない!$O$31:$P$34,2,FALSE),"")</f>
        <v/>
      </c>
      <c r="F85" s="231"/>
      <c r="G85" s="232"/>
    </row>
    <row r="86" spans="1:7">
      <c r="A86" s="17" t="s">
        <v>36</v>
      </c>
      <c r="B86" s="18">
        <v>5</v>
      </c>
      <c r="C86" s="19" t="s">
        <v>73</v>
      </c>
      <c r="D86" s="206" t="str">
        <f>IF(入力②!B93=0,"",入力②!B93)</f>
        <v/>
      </c>
      <c r="E86" s="206"/>
      <c r="F86" s="19" t="s">
        <v>29</v>
      </c>
      <c r="G86" s="20" t="str">
        <f>IF(入力②!C93=0,"",入力②!C93)</f>
        <v/>
      </c>
    </row>
    <row r="87" spans="1:7" ht="27" customHeight="1">
      <c r="A87" s="207">
        <v>5</v>
      </c>
      <c r="B87" s="210" t="str">
        <f>IF(入力②!D91=0,"",入力②!D91)</f>
        <v/>
      </c>
      <c r="C87" s="211"/>
      <c r="D87" s="216" t="s">
        <v>39</v>
      </c>
      <c r="E87" s="197" t="str">
        <f>IFERROR(VLOOKUP(入力②!F95,触らない!$I$31:$J$40,2,FALSE),"")</f>
        <v/>
      </c>
      <c r="F87" s="198"/>
      <c r="G87" s="199"/>
    </row>
    <row r="88" spans="1:7" ht="27" customHeight="1">
      <c r="A88" s="208"/>
      <c r="B88" s="212"/>
      <c r="C88" s="213"/>
      <c r="D88" s="217"/>
      <c r="E88" s="194" t="str">
        <f>IFERROR(VLOOKUP(入力②!F96,触らない!$I$31:$J$40,2,FALSE),"")</f>
        <v/>
      </c>
      <c r="F88" s="195"/>
      <c r="G88" s="196"/>
    </row>
    <row r="89" spans="1:7" ht="27" customHeight="1">
      <c r="A89" s="208"/>
      <c r="B89" s="212"/>
      <c r="C89" s="213"/>
      <c r="D89" s="218"/>
      <c r="E89" s="200" t="str">
        <f>IFERROR(VLOOKUP(入力②!F97,触らない!$I$31:$J$40,2,FALSE),"")</f>
        <v/>
      </c>
      <c r="F89" s="201"/>
      <c r="G89" s="202"/>
    </row>
    <row r="90" spans="1:7" ht="27" customHeight="1">
      <c r="A90" s="208"/>
      <c r="B90" s="212"/>
      <c r="C90" s="213"/>
      <c r="D90" s="216" t="s">
        <v>40</v>
      </c>
      <c r="E90" s="203" t="str">
        <f>IFERROR(VLOOKUP(入力②!F98,触らない!$K$31:$L$40,2,FALSE),"")</f>
        <v/>
      </c>
      <c r="F90" s="204"/>
      <c r="G90" s="205"/>
    </row>
    <row r="91" spans="1:7" ht="27" customHeight="1">
      <c r="A91" s="208"/>
      <c r="B91" s="212"/>
      <c r="C91" s="213"/>
      <c r="D91" s="217"/>
      <c r="E91" s="194" t="str">
        <f>IFERROR(VLOOKUP(入力②!F99,触らない!$K$31:$L$40,2,FALSE),"")</f>
        <v/>
      </c>
      <c r="F91" s="195"/>
      <c r="G91" s="196"/>
    </row>
    <row r="92" spans="1:7" ht="27" customHeight="1">
      <c r="A92" s="208"/>
      <c r="B92" s="212"/>
      <c r="C92" s="213"/>
      <c r="D92" s="218"/>
      <c r="E92" s="227" t="str">
        <f>IFERROR(VLOOKUP(入力②!F100,触らない!$K$31:$L$40,2,FALSE),"")</f>
        <v/>
      </c>
      <c r="F92" s="228"/>
      <c r="G92" s="229"/>
    </row>
    <row r="93" spans="1:7" ht="33" customHeight="1">
      <c r="A93" s="208"/>
      <c r="B93" s="212"/>
      <c r="C93" s="213"/>
      <c r="D93" s="216" t="s">
        <v>37</v>
      </c>
      <c r="E93" s="197" t="str">
        <f>IFERROR(VLOOKUP(入力②!F101,触らない!$M$31:$N$36,2,FALSE),"")</f>
        <v/>
      </c>
      <c r="F93" s="198"/>
      <c r="G93" s="199"/>
    </row>
    <row r="94" spans="1:7" ht="33" customHeight="1">
      <c r="A94" s="208"/>
      <c r="B94" s="212"/>
      <c r="C94" s="213"/>
      <c r="D94" s="217"/>
      <c r="E94" s="194" t="str">
        <f>IFERROR(VLOOKUP(入力②!F102,触らない!$M$31:$N$36,2,FALSE),"")</f>
        <v/>
      </c>
      <c r="F94" s="195"/>
      <c r="G94" s="196"/>
    </row>
    <row r="95" spans="1:7" ht="33" customHeight="1">
      <c r="A95" s="208"/>
      <c r="B95" s="212"/>
      <c r="C95" s="213"/>
      <c r="D95" s="218"/>
      <c r="E95" s="219" t="str">
        <f>IFERROR(VLOOKUP(入力②!F103,触らない!$M$31:$N$36,2,FALSE),"")</f>
        <v/>
      </c>
      <c r="F95" s="220"/>
      <c r="G95" s="221"/>
    </row>
    <row r="96" spans="1:7" ht="33" customHeight="1">
      <c r="A96" s="208"/>
      <c r="B96" s="214"/>
      <c r="C96" s="215"/>
      <c r="D96" s="21" t="s">
        <v>278</v>
      </c>
      <c r="E96" s="222" t="str">
        <f>IFERROR(VLOOKUP(入力②!F104,触らない!$O$31:$P$34,2,FALSE),"")</f>
        <v/>
      </c>
      <c r="F96" s="223"/>
      <c r="G96" s="224"/>
    </row>
    <row r="97" spans="1:7" ht="27" customHeight="1">
      <c r="A97" s="208"/>
      <c r="B97" s="210" t="str">
        <f>IF(入力②!D101=0,"",入力②!D101)</f>
        <v/>
      </c>
      <c r="C97" s="211"/>
      <c r="D97" s="216" t="s">
        <v>39</v>
      </c>
      <c r="E97" s="197" t="str">
        <f>IFERROR(VLOOKUP(入力②!F105,触らない!$I$31:$J$40,2,FALSE),"")</f>
        <v/>
      </c>
      <c r="F97" s="198"/>
      <c r="G97" s="199"/>
    </row>
    <row r="98" spans="1:7" ht="27" customHeight="1">
      <c r="A98" s="208"/>
      <c r="B98" s="212"/>
      <c r="C98" s="213"/>
      <c r="D98" s="217"/>
      <c r="E98" s="194" t="str">
        <f>IFERROR(VLOOKUP(入力②!F106,触らない!$I$31:$J$40,2,FALSE),"")</f>
        <v/>
      </c>
      <c r="F98" s="195"/>
      <c r="G98" s="196"/>
    </row>
    <row r="99" spans="1:7" ht="27" customHeight="1">
      <c r="A99" s="208"/>
      <c r="B99" s="212"/>
      <c r="C99" s="213"/>
      <c r="D99" s="218"/>
      <c r="E99" s="200" t="str">
        <f>IFERROR(VLOOKUP(入力②!F107,触らない!$I$31:$J$40,2,FALSE),"")</f>
        <v/>
      </c>
      <c r="F99" s="201"/>
      <c r="G99" s="202"/>
    </row>
    <row r="100" spans="1:7" ht="27" customHeight="1">
      <c r="A100" s="208"/>
      <c r="B100" s="212"/>
      <c r="C100" s="213"/>
      <c r="D100" s="216" t="s">
        <v>40</v>
      </c>
      <c r="E100" s="203" t="str">
        <f>IFERROR(VLOOKUP(入力②!F108,触らない!$K$31:$L$40,2,FALSE),"")</f>
        <v/>
      </c>
      <c r="F100" s="204"/>
      <c r="G100" s="205"/>
    </row>
    <row r="101" spans="1:7" ht="27" customHeight="1">
      <c r="A101" s="208"/>
      <c r="B101" s="212"/>
      <c r="C101" s="213"/>
      <c r="D101" s="217"/>
      <c r="E101" s="194" t="str">
        <f>IFERROR(VLOOKUP(入力②!F109,触らない!$K$31:$L$40,2,FALSE),"")</f>
        <v/>
      </c>
      <c r="F101" s="195"/>
      <c r="G101" s="196"/>
    </row>
    <row r="102" spans="1:7" ht="27" customHeight="1">
      <c r="A102" s="208"/>
      <c r="B102" s="212"/>
      <c r="C102" s="213"/>
      <c r="D102" s="218"/>
      <c r="E102" s="227" t="str">
        <f>IFERROR(VLOOKUP(入力②!F110,触らない!$K$31:$L$40,2,FALSE),"")</f>
        <v/>
      </c>
      <c r="F102" s="228"/>
      <c r="G102" s="229"/>
    </row>
    <row r="103" spans="1:7" ht="27" customHeight="1">
      <c r="A103" s="208"/>
      <c r="B103" s="212"/>
      <c r="C103" s="213"/>
      <c r="D103" s="216" t="s">
        <v>37</v>
      </c>
      <c r="E103" s="197" t="str">
        <f>IFERROR(VLOOKUP(入力②!F111,触らない!$M$31:$N$36,2,FALSE),"")</f>
        <v/>
      </c>
      <c r="F103" s="198"/>
      <c r="G103" s="199"/>
    </row>
    <row r="104" spans="1:7" ht="27" customHeight="1">
      <c r="A104" s="208"/>
      <c r="B104" s="212"/>
      <c r="C104" s="213"/>
      <c r="D104" s="217"/>
      <c r="E104" s="194" t="str">
        <f>IFERROR(VLOOKUP(入力②!F112,触らない!$M$31:$N$36,2,FALSE),"")</f>
        <v/>
      </c>
      <c r="F104" s="195"/>
      <c r="G104" s="196"/>
    </row>
    <row r="105" spans="1:7" ht="27" customHeight="1">
      <c r="A105" s="208"/>
      <c r="B105" s="212"/>
      <c r="C105" s="213"/>
      <c r="D105" s="218"/>
      <c r="E105" s="219" t="str">
        <f>IFERROR(VLOOKUP(入力②!F113,触らない!$M$31:$N$36,2,FALSE),"")</f>
        <v/>
      </c>
      <c r="F105" s="220"/>
      <c r="G105" s="221"/>
    </row>
    <row r="106" spans="1:7" ht="33" customHeight="1" thickBot="1">
      <c r="A106" s="209"/>
      <c r="B106" s="225"/>
      <c r="C106" s="226"/>
      <c r="D106" s="21" t="s">
        <v>278</v>
      </c>
      <c r="E106" s="230" t="str">
        <f>IFERROR(VLOOKUP(入力②!F114,触らない!$O$31:$P$34,2,FALSE),"")</f>
        <v/>
      </c>
      <c r="F106" s="231"/>
      <c r="G106" s="232"/>
    </row>
    <row r="107" spans="1:7">
      <c r="A107" s="17" t="s">
        <v>36</v>
      </c>
      <c r="B107" s="18">
        <v>6</v>
      </c>
      <c r="C107" s="19" t="s">
        <v>73</v>
      </c>
      <c r="D107" s="206" t="str">
        <f>IF(入力②!B115=0,"",入力②!B115)</f>
        <v/>
      </c>
      <c r="E107" s="206"/>
      <c r="F107" s="19" t="s">
        <v>29</v>
      </c>
      <c r="G107" s="20" t="str">
        <f>IF(入力②!C115=0,"",入力②!C115)</f>
        <v/>
      </c>
    </row>
    <row r="108" spans="1:7" ht="27" customHeight="1">
      <c r="A108" s="207">
        <v>6</v>
      </c>
      <c r="B108" s="210" t="str">
        <f>IF(入力②!D112=0,"",入力②!D112)</f>
        <v/>
      </c>
      <c r="C108" s="211"/>
      <c r="D108" s="216" t="s">
        <v>39</v>
      </c>
      <c r="E108" s="197" t="str">
        <f>IFERROR(VLOOKUP(入力②!F117,触らない!$I$31:$J$40,2,FALSE),"")</f>
        <v/>
      </c>
      <c r="F108" s="198"/>
      <c r="G108" s="199"/>
    </row>
    <row r="109" spans="1:7" ht="27" customHeight="1">
      <c r="A109" s="208"/>
      <c r="B109" s="212"/>
      <c r="C109" s="213"/>
      <c r="D109" s="217"/>
      <c r="E109" s="194" t="str">
        <f>IFERROR(VLOOKUP(入力②!F118,触らない!$I$31:$J$40,2,FALSE),"")</f>
        <v/>
      </c>
      <c r="F109" s="195"/>
      <c r="G109" s="196"/>
    </row>
    <row r="110" spans="1:7" ht="27" customHeight="1">
      <c r="A110" s="208"/>
      <c r="B110" s="212"/>
      <c r="C110" s="213"/>
      <c r="D110" s="218"/>
      <c r="E110" s="200" t="str">
        <f>IFERROR(VLOOKUP(入力②!F119,触らない!$I$31:$J$40,2,FALSE),"")</f>
        <v/>
      </c>
      <c r="F110" s="201"/>
      <c r="G110" s="202"/>
    </row>
    <row r="111" spans="1:7" ht="27" customHeight="1">
      <c r="A111" s="208"/>
      <c r="B111" s="212"/>
      <c r="C111" s="213"/>
      <c r="D111" s="216" t="s">
        <v>40</v>
      </c>
      <c r="E111" s="203" t="str">
        <f>IFERROR(VLOOKUP(入力②!F120,触らない!$K$31:$L$40,2,FALSE),"")</f>
        <v/>
      </c>
      <c r="F111" s="204"/>
      <c r="G111" s="205"/>
    </row>
    <row r="112" spans="1:7" ht="27" customHeight="1">
      <c r="A112" s="208"/>
      <c r="B112" s="212"/>
      <c r="C112" s="213"/>
      <c r="D112" s="217"/>
      <c r="E112" s="194" t="str">
        <f>IFERROR(VLOOKUP(入力②!F121,触らない!$K$31:$L$40,2,FALSE),"")</f>
        <v/>
      </c>
      <c r="F112" s="195"/>
      <c r="G112" s="196"/>
    </row>
    <row r="113" spans="1:7" ht="27" customHeight="1">
      <c r="A113" s="208"/>
      <c r="B113" s="212"/>
      <c r="C113" s="213"/>
      <c r="D113" s="218"/>
      <c r="E113" s="227" t="str">
        <f>IFERROR(VLOOKUP(入力②!F122,触らない!$K$31:$L$40,2,FALSE),"")</f>
        <v/>
      </c>
      <c r="F113" s="228"/>
      <c r="G113" s="229"/>
    </row>
    <row r="114" spans="1:7" ht="33" customHeight="1">
      <c r="A114" s="208"/>
      <c r="B114" s="212"/>
      <c r="C114" s="213"/>
      <c r="D114" s="216" t="s">
        <v>37</v>
      </c>
      <c r="E114" s="197" t="str">
        <f>IFERROR(VLOOKUP(入力②!F123,触らない!$M$31:$N$36,2,FALSE),"")</f>
        <v/>
      </c>
      <c r="F114" s="198"/>
      <c r="G114" s="199"/>
    </row>
    <row r="115" spans="1:7" ht="33" customHeight="1">
      <c r="A115" s="208"/>
      <c r="B115" s="212"/>
      <c r="C115" s="213"/>
      <c r="D115" s="217"/>
      <c r="E115" s="194" t="str">
        <f>IFERROR(VLOOKUP(入力②!F124,触らない!$M$31:$N$36,2,FALSE),"")</f>
        <v/>
      </c>
      <c r="F115" s="195"/>
      <c r="G115" s="196"/>
    </row>
    <row r="116" spans="1:7" ht="33" customHeight="1">
      <c r="A116" s="208"/>
      <c r="B116" s="212"/>
      <c r="C116" s="213"/>
      <c r="D116" s="218"/>
      <c r="E116" s="219" t="str">
        <f>IFERROR(VLOOKUP(入力②!F125,触らない!$M$31:$N$36,2,FALSE),"")</f>
        <v/>
      </c>
      <c r="F116" s="220"/>
      <c r="G116" s="221"/>
    </row>
    <row r="117" spans="1:7" ht="33" customHeight="1">
      <c r="A117" s="208"/>
      <c r="B117" s="214"/>
      <c r="C117" s="215"/>
      <c r="D117" s="21" t="s">
        <v>278</v>
      </c>
      <c r="E117" s="222" t="str">
        <f>IFERROR(VLOOKUP(入力②!F126,触らない!$O$31:$P$34,2,FALSE),"")</f>
        <v/>
      </c>
      <c r="F117" s="223"/>
      <c r="G117" s="224"/>
    </row>
    <row r="118" spans="1:7" ht="27" customHeight="1">
      <c r="A118" s="208"/>
      <c r="B118" s="210" t="str">
        <f>IF(入力②!D122=0,"",入力②!D122)</f>
        <v/>
      </c>
      <c r="C118" s="211"/>
      <c r="D118" s="216" t="s">
        <v>39</v>
      </c>
      <c r="E118" s="197" t="str">
        <f>IFERROR(VLOOKUP(入力②!F127,触らない!$I$31:$J$40,2,FALSE),"")</f>
        <v/>
      </c>
      <c r="F118" s="198"/>
      <c r="G118" s="199"/>
    </row>
    <row r="119" spans="1:7" ht="27" customHeight="1">
      <c r="A119" s="208"/>
      <c r="B119" s="212"/>
      <c r="C119" s="213"/>
      <c r="D119" s="217"/>
      <c r="E119" s="194" t="str">
        <f>IFERROR(VLOOKUP(入力②!F128,触らない!$I$31:$J$40,2,FALSE),"")</f>
        <v/>
      </c>
      <c r="F119" s="195"/>
      <c r="G119" s="196"/>
    </row>
    <row r="120" spans="1:7" ht="27" customHeight="1">
      <c r="A120" s="208"/>
      <c r="B120" s="212"/>
      <c r="C120" s="213"/>
      <c r="D120" s="218"/>
      <c r="E120" s="200" t="str">
        <f>IFERROR(VLOOKUP(入力②!F129,触らない!$I$31:$J$40,2,FALSE),"")</f>
        <v/>
      </c>
      <c r="F120" s="201"/>
      <c r="G120" s="202"/>
    </row>
    <row r="121" spans="1:7" ht="27" customHeight="1">
      <c r="A121" s="208"/>
      <c r="B121" s="212"/>
      <c r="C121" s="213"/>
      <c r="D121" s="216" t="s">
        <v>40</v>
      </c>
      <c r="E121" s="203" t="str">
        <f>IFERROR(VLOOKUP(入力②!F130,触らない!$K$31:$L$40,2,FALSE),"")</f>
        <v/>
      </c>
      <c r="F121" s="204"/>
      <c r="G121" s="205"/>
    </row>
    <row r="122" spans="1:7" ht="27" customHeight="1">
      <c r="A122" s="208"/>
      <c r="B122" s="212"/>
      <c r="C122" s="213"/>
      <c r="D122" s="217"/>
      <c r="E122" s="194" t="str">
        <f>IFERROR(VLOOKUP(入力②!F131,触らない!$K$31:$L$40,2,FALSE),"")</f>
        <v/>
      </c>
      <c r="F122" s="195"/>
      <c r="G122" s="196"/>
    </row>
    <row r="123" spans="1:7" ht="27" customHeight="1">
      <c r="A123" s="208"/>
      <c r="B123" s="212"/>
      <c r="C123" s="213"/>
      <c r="D123" s="218"/>
      <c r="E123" s="227" t="str">
        <f>IFERROR(VLOOKUP(入力②!F132,触らない!$K$31:$L$40,2,FALSE),"")</f>
        <v/>
      </c>
      <c r="F123" s="228"/>
      <c r="G123" s="229"/>
    </row>
    <row r="124" spans="1:7" ht="27" customHeight="1">
      <c r="A124" s="208"/>
      <c r="B124" s="212"/>
      <c r="C124" s="213"/>
      <c r="D124" s="216" t="s">
        <v>37</v>
      </c>
      <c r="E124" s="197" t="str">
        <f>IFERROR(VLOOKUP(入力②!F133,触らない!$M$31:$N$36,2,FALSE),"")</f>
        <v/>
      </c>
      <c r="F124" s="198"/>
      <c r="G124" s="199"/>
    </row>
    <row r="125" spans="1:7" ht="27" customHeight="1">
      <c r="A125" s="208"/>
      <c r="B125" s="212"/>
      <c r="C125" s="213"/>
      <c r="D125" s="217"/>
      <c r="E125" s="194" t="str">
        <f>IFERROR(VLOOKUP(入力②!F134,触らない!$M$31:$N$36,2,FALSE),"")</f>
        <v/>
      </c>
      <c r="F125" s="195"/>
      <c r="G125" s="196"/>
    </row>
    <row r="126" spans="1:7" ht="27" customHeight="1">
      <c r="A126" s="208"/>
      <c r="B126" s="212"/>
      <c r="C126" s="213"/>
      <c r="D126" s="218"/>
      <c r="E126" s="219" t="str">
        <f>IFERROR(VLOOKUP(入力②!F135,触らない!$M$31:$N$36,2,FALSE),"")</f>
        <v/>
      </c>
      <c r="F126" s="220"/>
      <c r="G126" s="221"/>
    </row>
    <row r="127" spans="1:7" ht="33" customHeight="1" thickBot="1">
      <c r="A127" s="209"/>
      <c r="B127" s="225"/>
      <c r="C127" s="226"/>
      <c r="D127" s="21" t="s">
        <v>278</v>
      </c>
      <c r="E127" s="230" t="str">
        <f>IFERROR(VLOOKUP(入力②!F136,触らない!$O$31:$P$34,2,FALSE),"")</f>
        <v/>
      </c>
      <c r="F127" s="231"/>
      <c r="G127" s="232"/>
    </row>
    <row r="128" spans="1:7">
      <c r="A128" s="17" t="s">
        <v>36</v>
      </c>
      <c r="B128" s="18">
        <v>7</v>
      </c>
      <c r="C128" s="19" t="s">
        <v>73</v>
      </c>
      <c r="D128" s="206" t="str">
        <f>IF(入力②!B137=0,"",入力②!B137)</f>
        <v/>
      </c>
      <c r="E128" s="206"/>
      <c r="F128" s="19" t="s">
        <v>29</v>
      </c>
      <c r="G128" s="20" t="str">
        <f>IF(入力②!C137=0,"",入力②!C137)</f>
        <v/>
      </c>
    </row>
    <row r="129" spans="1:7" ht="27" customHeight="1">
      <c r="A129" s="207">
        <v>7</v>
      </c>
      <c r="B129" s="210" t="str">
        <f>IF(入力②!D133=0,"",入力②!D133)</f>
        <v/>
      </c>
      <c r="C129" s="211"/>
      <c r="D129" s="216" t="s">
        <v>39</v>
      </c>
      <c r="E129" s="197" t="str">
        <f>IFERROR(VLOOKUP(入力②!F139,触らない!$I$31:$J$40,2,FALSE),"")</f>
        <v/>
      </c>
      <c r="F129" s="198"/>
      <c r="G129" s="199"/>
    </row>
    <row r="130" spans="1:7" ht="27" customHeight="1">
      <c r="A130" s="208"/>
      <c r="B130" s="212"/>
      <c r="C130" s="213"/>
      <c r="D130" s="217"/>
      <c r="E130" s="197" t="str">
        <f>IFERROR(VLOOKUP(入力②!F140,触らない!$I$31:$J$40,2,FALSE),"")</f>
        <v/>
      </c>
      <c r="F130" s="198"/>
      <c r="G130" s="199"/>
    </row>
    <row r="131" spans="1:7" ht="27" customHeight="1">
      <c r="A131" s="208"/>
      <c r="B131" s="212"/>
      <c r="C131" s="213"/>
      <c r="D131" s="218"/>
      <c r="E131" s="200" t="str">
        <f>IFERROR(VLOOKUP(入力②!F141,触らない!$I$31:$J$40,2,FALSE),"")</f>
        <v/>
      </c>
      <c r="F131" s="201"/>
      <c r="G131" s="202"/>
    </row>
    <row r="132" spans="1:7" ht="27" customHeight="1">
      <c r="A132" s="208"/>
      <c r="B132" s="212"/>
      <c r="C132" s="213"/>
      <c r="D132" s="216" t="s">
        <v>40</v>
      </c>
      <c r="E132" s="203" t="str">
        <f>IFERROR(VLOOKUP(入力②!F142,触らない!$K$31:$L$40,2,FALSE),"")</f>
        <v/>
      </c>
      <c r="F132" s="204"/>
      <c r="G132" s="205"/>
    </row>
    <row r="133" spans="1:7" ht="27" customHeight="1">
      <c r="A133" s="208"/>
      <c r="B133" s="212"/>
      <c r="C133" s="213"/>
      <c r="D133" s="217"/>
      <c r="E133" s="194" t="str">
        <f>IFERROR(VLOOKUP(入力②!F143,触らない!$K$31:$L$40,2,FALSE),"")</f>
        <v/>
      </c>
      <c r="F133" s="195"/>
      <c r="G133" s="196"/>
    </row>
    <row r="134" spans="1:7" ht="27" customHeight="1">
      <c r="A134" s="208"/>
      <c r="B134" s="212"/>
      <c r="C134" s="213"/>
      <c r="D134" s="218"/>
      <c r="E134" s="227" t="str">
        <f>IFERROR(VLOOKUP(入力②!F144,触らない!$K$31:$L$40,2,FALSE),"")</f>
        <v/>
      </c>
      <c r="F134" s="228"/>
      <c r="G134" s="229"/>
    </row>
    <row r="135" spans="1:7" ht="33" customHeight="1">
      <c r="A135" s="208"/>
      <c r="B135" s="212"/>
      <c r="C135" s="213"/>
      <c r="D135" s="216" t="s">
        <v>37</v>
      </c>
      <c r="E135" s="197" t="str">
        <f>IFERROR(VLOOKUP(入力②!F145,触らない!$M$31:$N$36,2,FALSE),"")</f>
        <v/>
      </c>
      <c r="F135" s="198"/>
      <c r="G135" s="199"/>
    </row>
    <row r="136" spans="1:7" ht="33" customHeight="1">
      <c r="A136" s="208"/>
      <c r="B136" s="212"/>
      <c r="C136" s="213"/>
      <c r="D136" s="217"/>
      <c r="E136" s="194" t="str">
        <f>IFERROR(VLOOKUP(入力②!F146,触らない!$M$31:$N$36,2,FALSE),"")</f>
        <v/>
      </c>
      <c r="F136" s="195"/>
      <c r="G136" s="196"/>
    </row>
    <row r="137" spans="1:7" ht="33" customHeight="1">
      <c r="A137" s="208"/>
      <c r="B137" s="212"/>
      <c r="C137" s="213"/>
      <c r="D137" s="218"/>
      <c r="E137" s="219" t="str">
        <f>IFERROR(VLOOKUP(入力②!F147,触らない!$M$31:$N$36,2,FALSE),"")</f>
        <v/>
      </c>
      <c r="F137" s="220"/>
      <c r="G137" s="221"/>
    </row>
    <row r="138" spans="1:7" ht="33" customHeight="1">
      <c r="A138" s="208"/>
      <c r="B138" s="214"/>
      <c r="C138" s="215"/>
      <c r="D138" s="21" t="s">
        <v>278</v>
      </c>
      <c r="E138" s="222" t="str">
        <f>IFERROR(VLOOKUP(入力②!F148,触らない!$O$31:$P$34,2,FALSE),"")</f>
        <v/>
      </c>
      <c r="F138" s="223"/>
      <c r="G138" s="224"/>
    </row>
    <row r="139" spans="1:7" ht="27" customHeight="1">
      <c r="A139" s="208"/>
      <c r="B139" s="210" t="str">
        <f>IF(入力②!D143=0,"",入力②!D143)</f>
        <v/>
      </c>
      <c r="C139" s="211"/>
      <c r="D139" s="216" t="s">
        <v>39</v>
      </c>
      <c r="E139" s="197" t="str">
        <f>IFERROR(VLOOKUP(入力②!F149,触らない!$I$31:$J$40,2,FALSE),"")</f>
        <v/>
      </c>
      <c r="F139" s="198"/>
      <c r="G139" s="199"/>
    </row>
    <row r="140" spans="1:7" ht="27" customHeight="1">
      <c r="A140" s="208"/>
      <c r="B140" s="212"/>
      <c r="C140" s="213"/>
      <c r="D140" s="217"/>
      <c r="E140" s="194" t="str">
        <f>IFERROR(VLOOKUP(入力②!F150,触らない!$I$31:$J$40,2,FALSE),"")</f>
        <v/>
      </c>
      <c r="F140" s="195"/>
      <c r="G140" s="196"/>
    </row>
    <row r="141" spans="1:7" ht="27" customHeight="1">
      <c r="A141" s="208"/>
      <c r="B141" s="212"/>
      <c r="C141" s="213"/>
      <c r="D141" s="218"/>
      <c r="E141" s="200" t="str">
        <f>IFERROR(VLOOKUP(入力②!F151,触らない!$I$31:$J$40,2,FALSE),"")</f>
        <v/>
      </c>
      <c r="F141" s="201"/>
      <c r="G141" s="202"/>
    </row>
    <row r="142" spans="1:7" ht="27" customHeight="1">
      <c r="A142" s="208"/>
      <c r="B142" s="212"/>
      <c r="C142" s="213"/>
      <c r="D142" s="216" t="s">
        <v>40</v>
      </c>
      <c r="E142" s="203" t="str">
        <f>IFERROR(VLOOKUP(入力②!F152,触らない!$K$31:$L$40,2,FALSE),"")</f>
        <v/>
      </c>
      <c r="F142" s="204"/>
      <c r="G142" s="205"/>
    </row>
    <row r="143" spans="1:7" ht="27" customHeight="1">
      <c r="A143" s="208"/>
      <c r="B143" s="212"/>
      <c r="C143" s="213"/>
      <c r="D143" s="217"/>
      <c r="E143" s="194" t="str">
        <f>IFERROR(VLOOKUP(入力②!F153,触らない!$K$31:$L$40,2,FALSE),"")</f>
        <v/>
      </c>
      <c r="F143" s="195"/>
      <c r="G143" s="196"/>
    </row>
    <row r="144" spans="1:7" ht="27" customHeight="1">
      <c r="A144" s="208"/>
      <c r="B144" s="212"/>
      <c r="C144" s="213"/>
      <c r="D144" s="218"/>
      <c r="E144" s="227" t="str">
        <f>IFERROR(VLOOKUP(入力②!F154,触らない!$K$31:$L$40,2,FALSE),"")</f>
        <v/>
      </c>
      <c r="F144" s="228"/>
      <c r="G144" s="229"/>
    </row>
    <row r="145" spans="1:7" ht="27" customHeight="1">
      <c r="A145" s="208"/>
      <c r="B145" s="212"/>
      <c r="C145" s="213"/>
      <c r="D145" s="216" t="s">
        <v>37</v>
      </c>
      <c r="E145" s="197" t="str">
        <f>IFERROR(VLOOKUP(入力②!F155,触らない!$M$31:$N$36,2,FALSE),"")</f>
        <v/>
      </c>
      <c r="F145" s="198"/>
      <c r="G145" s="199"/>
    </row>
    <row r="146" spans="1:7" ht="27" customHeight="1">
      <c r="A146" s="208"/>
      <c r="B146" s="212"/>
      <c r="C146" s="213"/>
      <c r="D146" s="217"/>
      <c r="E146" s="194" t="str">
        <f>IFERROR(VLOOKUP(入力②!F156,触らない!$M$31:$N$36,2,FALSE),"")</f>
        <v/>
      </c>
      <c r="F146" s="195"/>
      <c r="G146" s="196"/>
    </row>
    <row r="147" spans="1:7" ht="27" customHeight="1">
      <c r="A147" s="208"/>
      <c r="B147" s="212"/>
      <c r="C147" s="213"/>
      <c r="D147" s="218"/>
      <c r="E147" s="219" t="str">
        <f>IFERROR(VLOOKUP(入力②!F157,触らない!$M$31:$N$36,2,FALSE),"")</f>
        <v/>
      </c>
      <c r="F147" s="220"/>
      <c r="G147" s="221"/>
    </row>
    <row r="148" spans="1:7" ht="33" customHeight="1" thickBot="1">
      <c r="A148" s="209"/>
      <c r="B148" s="225"/>
      <c r="C148" s="226"/>
      <c r="D148" s="21" t="s">
        <v>278</v>
      </c>
      <c r="E148" s="230" t="str">
        <f>IFERROR(VLOOKUP(入力②!F158,触らない!$O$31:$P$34,2,FALSE),"")</f>
        <v/>
      </c>
      <c r="F148" s="231"/>
      <c r="G148" s="232"/>
    </row>
    <row r="149" spans="1:7">
      <c r="A149" s="17" t="s">
        <v>36</v>
      </c>
      <c r="B149" s="18">
        <v>8</v>
      </c>
      <c r="C149" s="19" t="s">
        <v>73</v>
      </c>
      <c r="D149" s="206" t="str">
        <f>IF(入力②!B159=0,"",入力②!B159)</f>
        <v/>
      </c>
      <c r="E149" s="206"/>
      <c r="F149" s="19" t="s">
        <v>29</v>
      </c>
      <c r="G149" s="20" t="str">
        <f>IF(入力②!C159=0,"",入力②!C159)</f>
        <v/>
      </c>
    </row>
    <row r="150" spans="1:7" ht="27" customHeight="1">
      <c r="A150" s="207">
        <v>8</v>
      </c>
      <c r="B150" s="210" t="str">
        <f>IF(入力②!D154=0,"",入力②!D154)</f>
        <v/>
      </c>
      <c r="C150" s="211"/>
      <c r="D150" s="216" t="s">
        <v>39</v>
      </c>
      <c r="E150" s="197" t="str">
        <f>IFERROR(VLOOKUP(入力②!F161,触らない!$I$31:$J$40,2,FALSE),"")</f>
        <v/>
      </c>
      <c r="F150" s="198"/>
      <c r="G150" s="199"/>
    </row>
    <row r="151" spans="1:7" ht="27" customHeight="1">
      <c r="A151" s="208"/>
      <c r="B151" s="212"/>
      <c r="C151" s="213"/>
      <c r="D151" s="217"/>
      <c r="E151" s="194" t="str">
        <f>IFERROR(VLOOKUP(入力②!F162,触らない!$I$31:$J$40,2,FALSE),"")</f>
        <v/>
      </c>
      <c r="F151" s="195"/>
      <c r="G151" s="196"/>
    </row>
    <row r="152" spans="1:7" ht="27" customHeight="1">
      <c r="A152" s="208"/>
      <c r="B152" s="212"/>
      <c r="C152" s="213"/>
      <c r="D152" s="218"/>
      <c r="E152" s="200" t="str">
        <f>IFERROR(VLOOKUP(入力②!F163,触らない!$I$31:$J$40,2,FALSE),"")</f>
        <v/>
      </c>
      <c r="F152" s="201"/>
      <c r="G152" s="202"/>
    </row>
    <row r="153" spans="1:7" ht="27" customHeight="1">
      <c r="A153" s="208"/>
      <c r="B153" s="212"/>
      <c r="C153" s="213"/>
      <c r="D153" s="216" t="s">
        <v>40</v>
      </c>
      <c r="E153" s="203" t="str">
        <f>IFERROR(VLOOKUP(入力②!F164,触らない!$K$31:$L$40,2,FALSE),"")</f>
        <v/>
      </c>
      <c r="F153" s="204"/>
      <c r="G153" s="205"/>
    </row>
    <row r="154" spans="1:7" ht="27" customHeight="1">
      <c r="A154" s="208"/>
      <c r="B154" s="212"/>
      <c r="C154" s="213"/>
      <c r="D154" s="217"/>
      <c r="E154" s="194" t="str">
        <f>IFERROR(VLOOKUP(入力②!F165,触らない!$K$31:$L$40,2,FALSE),"")</f>
        <v/>
      </c>
      <c r="F154" s="195"/>
      <c r="G154" s="196"/>
    </row>
    <row r="155" spans="1:7" ht="27" customHeight="1">
      <c r="A155" s="208"/>
      <c r="B155" s="212"/>
      <c r="C155" s="213"/>
      <c r="D155" s="218"/>
      <c r="E155" s="227" t="str">
        <f>IFERROR(VLOOKUP(入力②!F166,触らない!$K$31:$L$40,2,FALSE),"")</f>
        <v/>
      </c>
      <c r="F155" s="228"/>
      <c r="G155" s="229"/>
    </row>
    <row r="156" spans="1:7" ht="33" customHeight="1">
      <c r="A156" s="208"/>
      <c r="B156" s="212"/>
      <c r="C156" s="213"/>
      <c r="D156" s="216" t="s">
        <v>37</v>
      </c>
      <c r="E156" s="197" t="str">
        <f>IFERROR(VLOOKUP(入力②!F167,触らない!$M$31:$N$36,2,FALSE),"")</f>
        <v/>
      </c>
      <c r="F156" s="198"/>
      <c r="G156" s="199"/>
    </row>
    <row r="157" spans="1:7" ht="33" customHeight="1">
      <c r="A157" s="208"/>
      <c r="B157" s="212"/>
      <c r="C157" s="213"/>
      <c r="D157" s="217"/>
      <c r="E157" s="194" t="str">
        <f>IFERROR(VLOOKUP(入力②!F168,触らない!$M$31:$N$36,2,FALSE),"")</f>
        <v/>
      </c>
      <c r="F157" s="195"/>
      <c r="G157" s="196"/>
    </row>
    <row r="158" spans="1:7" ht="33" customHeight="1">
      <c r="A158" s="208"/>
      <c r="B158" s="212"/>
      <c r="C158" s="213"/>
      <c r="D158" s="218"/>
      <c r="E158" s="219" t="str">
        <f>IFERROR(VLOOKUP(入力②!F169,触らない!$M$31:$N$36,2,FALSE),"")</f>
        <v/>
      </c>
      <c r="F158" s="220"/>
      <c r="G158" s="221"/>
    </row>
    <row r="159" spans="1:7" ht="33" customHeight="1">
      <c r="A159" s="208"/>
      <c r="B159" s="214"/>
      <c r="C159" s="215"/>
      <c r="D159" s="21" t="s">
        <v>278</v>
      </c>
      <c r="E159" s="222" t="str">
        <f>IFERROR(VLOOKUP(入力②!F170,触らない!$O$31:$P$34,2,FALSE),"")</f>
        <v/>
      </c>
      <c r="F159" s="223"/>
      <c r="G159" s="224"/>
    </row>
    <row r="160" spans="1:7" ht="27" customHeight="1">
      <c r="A160" s="208"/>
      <c r="B160" s="210" t="str">
        <f>IF(入力②!D164=0,"",入力②!D164)</f>
        <v/>
      </c>
      <c r="C160" s="211"/>
      <c r="D160" s="216" t="s">
        <v>39</v>
      </c>
      <c r="E160" s="197" t="str">
        <f>IFERROR(VLOOKUP(入力②!F171,触らない!$I$31:$J$40,2,FALSE),"")</f>
        <v/>
      </c>
      <c r="F160" s="198"/>
      <c r="G160" s="199"/>
    </row>
    <row r="161" spans="1:7" ht="27" customHeight="1">
      <c r="A161" s="208"/>
      <c r="B161" s="212"/>
      <c r="C161" s="213"/>
      <c r="D161" s="217"/>
      <c r="E161" s="194" t="str">
        <f>IFERROR(VLOOKUP(入力②!F172,触らない!$I$31:$J$40,2,FALSE),"")</f>
        <v/>
      </c>
      <c r="F161" s="195"/>
      <c r="G161" s="196"/>
    </row>
    <row r="162" spans="1:7" ht="27" customHeight="1">
      <c r="A162" s="208"/>
      <c r="B162" s="212"/>
      <c r="C162" s="213"/>
      <c r="D162" s="218"/>
      <c r="E162" s="200" t="str">
        <f>IFERROR(VLOOKUP(入力②!F173,触らない!$I$31:$J$40,2,FALSE),"")</f>
        <v/>
      </c>
      <c r="F162" s="201"/>
      <c r="G162" s="202"/>
    </row>
    <row r="163" spans="1:7" ht="27" customHeight="1">
      <c r="A163" s="208"/>
      <c r="B163" s="212"/>
      <c r="C163" s="213"/>
      <c r="D163" s="216" t="s">
        <v>40</v>
      </c>
      <c r="E163" s="203" t="str">
        <f>IFERROR(VLOOKUP(入力②!F174,触らない!$K$31:$L$40,2,FALSE),"")</f>
        <v/>
      </c>
      <c r="F163" s="204"/>
      <c r="G163" s="205"/>
    </row>
    <row r="164" spans="1:7" ht="27" customHeight="1">
      <c r="A164" s="208"/>
      <c r="B164" s="212"/>
      <c r="C164" s="213"/>
      <c r="D164" s="217"/>
      <c r="E164" s="194" t="str">
        <f>IFERROR(VLOOKUP(入力②!F175,触らない!$K$31:$L$40,2,FALSE),"")</f>
        <v/>
      </c>
      <c r="F164" s="195"/>
      <c r="G164" s="196"/>
    </row>
    <row r="165" spans="1:7" ht="27" customHeight="1">
      <c r="A165" s="208"/>
      <c r="B165" s="212"/>
      <c r="C165" s="213"/>
      <c r="D165" s="218"/>
      <c r="E165" s="227" t="str">
        <f>IFERROR(VLOOKUP(入力②!F176,触らない!$K$31:$L$40,2,FALSE),"")</f>
        <v/>
      </c>
      <c r="F165" s="228"/>
      <c r="G165" s="229"/>
    </row>
    <row r="166" spans="1:7" ht="27" customHeight="1">
      <c r="A166" s="208"/>
      <c r="B166" s="212"/>
      <c r="C166" s="213"/>
      <c r="D166" s="216" t="s">
        <v>37</v>
      </c>
      <c r="E166" s="197" t="str">
        <f>IFERROR(VLOOKUP(入力②!F177,触らない!$M$31:$N$36,2,FALSE),"")</f>
        <v/>
      </c>
      <c r="F166" s="198"/>
      <c r="G166" s="199"/>
    </row>
    <row r="167" spans="1:7" ht="27" customHeight="1">
      <c r="A167" s="208"/>
      <c r="B167" s="212"/>
      <c r="C167" s="213"/>
      <c r="D167" s="217"/>
      <c r="E167" s="194" t="str">
        <f>IFERROR(VLOOKUP(入力②!F178,触らない!$M$31:$N$36,2,FALSE),"")</f>
        <v/>
      </c>
      <c r="F167" s="195"/>
      <c r="G167" s="196"/>
    </row>
    <row r="168" spans="1:7" ht="27" customHeight="1">
      <c r="A168" s="208"/>
      <c r="B168" s="212"/>
      <c r="C168" s="213"/>
      <c r="D168" s="218"/>
      <c r="E168" s="219" t="str">
        <f>IFERROR(VLOOKUP(入力②!F179,触らない!$M$31:$N$36,2,FALSE),"")</f>
        <v/>
      </c>
      <c r="F168" s="220"/>
      <c r="G168" s="221"/>
    </row>
    <row r="169" spans="1:7" ht="33" customHeight="1" thickBot="1">
      <c r="A169" s="209"/>
      <c r="B169" s="225"/>
      <c r="C169" s="226"/>
      <c r="D169" s="21" t="s">
        <v>278</v>
      </c>
      <c r="E169" s="230" t="str">
        <f>IFERROR(VLOOKUP(入力②!F180,触らない!$O$31:$P$34,2,FALSE),"")</f>
        <v/>
      </c>
      <c r="F169" s="231"/>
      <c r="G169" s="232"/>
    </row>
    <row r="170" spans="1:7">
      <c r="A170" s="17" t="s">
        <v>36</v>
      </c>
      <c r="B170" s="18">
        <v>9</v>
      </c>
      <c r="C170" s="19" t="s">
        <v>73</v>
      </c>
      <c r="D170" s="206" t="str">
        <f>IF(入力②!B181=0,"",入力②!B181)</f>
        <v/>
      </c>
      <c r="E170" s="206"/>
      <c r="F170" s="19" t="s">
        <v>29</v>
      </c>
      <c r="G170" s="20" t="str">
        <f>IF(入力②!C181=0,"",入力②!C181)</f>
        <v/>
      </c>
    </row>
    <row r="171" spans="1:7" ht="27" customHeight="1">
      <c r="A171" s="207">
        <v>9</v>
      </c>
      <c r="B171" s="210" t="str">
        <f>IF(入力②!D175=0,"",入力②!D175)</f>
        <v/>
      </c>
      <c r="C171" s="211"/>
      <c r="D171" s="216" t="s">
        <v>39</v>
      </c>
      <c r="E171" s="197" t="str">
        <f>IFERROR(VLOOKUP(入力②!F183,触らない!$I$31:$J$40,2,FALSE),"")</f>
        <v/>
      </c>
      <c r="F171" s="198"/>
      <c r="G171" s="199"/>
    </row>
    <row r="172" spans="1:7" ht="27" customHeight="1">
      <c r="A172" s="208"/>
      <c r="B172" s="212"/>
      <c r="C172" s="213"/>
      <c r="D172" s="217"/>
      <c r="E172" s="194" t="str">
        <f>IFERROR(VLOOKUP(入力②!F184,触らない!$I$31:$J$40,2,FALSE),"")</f>
        <v/>
      </c>
      <c r="F172" s="195"/>
      <c r="G172" s="196"/>
    </row>
    <row r="173" spans="1:7" ht="27" customHeight="1">
      <c r="A173" s="208"/>
      <c r="B173" s="212"/>
      <c r="C173" s="213"/>
      <c r="D173" s="218"/>
      <c r="E173" s="200" t="str">
        <f>IFERROR(VLOOKUP(入力②!F185,触らない!$I$31:$J$40,2,FALSE),"")</f>
        <v/>
      </c>
      <c r="F173" s="201"/>
      <c r="G173" s="202"/>
    </row>
    <row r="174" spans="1:7" ht="27" customHeight="1">
      <c r="A174" s="208"/>
      <c r="B174" s="212"/>
      <c r="C174" s="213"/>
      <c r="D174" s="216" t="s">
        <v>40</v>
      </c>
      <c r="E174" s="203" t="str">
        <f>IFERROR(VLOOKUP(入力②!F186,触らない!$K$31:$L$40,2,FALSE),"")</f>
        <v/>
      </c>
      <c r="F174" s="204"/>
      <c r="G174" s="205"/>
    </row>
    <row r="175" spans="1:7" ht="27" customHeight="1">
      <c r="A175" s="208"/>
      <c r="B175" s="212"/>
      <c r="C175" s="213"/>
      <c r="D175" s="217"/>
      <c r="E175" s="194" t="str">
        <f>IFERROR(VLOOKUP(入力②!F187,触らない!$K$31:$L$40,2,FALSE),"")</f>
        <v/>
      </c>
      <c r="F175" s="195"/>
      <c r="G175" s="196"/>
    </row>
    <row r="176" spans="1:7" ht="27" customHeight="1">
      <c r="A176" s="208"/>
      <c r="B176" s="212"/>
      <c r="C176" s="213"/>
      <c r="D176" s="218"/>
      <c r="E176" s="227" t="str">
        <f>IFERROR(VLOOKUP(入力②!F188,触らない!$K$31:$L$40,2,FALSE),"")</f>
        <v/>
      </c>
      <c r="F176" s="228"/>
      <c r="G176" s="229"/>
    </row>
    <row r="177" spans="1:7" ht="33" customHeight="1">
      <c r="A177" s="208"/>
      <c r="B177" s="212"/>
      <c r="C177" s="213"/>
      <c r="D177" s="216" t="s">
        <v>37</v>
      </c>
      <c r="E177" s="197" t="str">
        <f>IFERROR(VLOOKUP(入力②!F189,触らない!$M$31:$N$36,2,FALSE),"")</f>
        <v/>
      </c>
      <c r="F177" s="198"/>
      <c r="G177" s="199"/>
    </row>
    <row r="178" spans="1:7" ht="33" customHeight="1">
      <c r="A178" s="208"/>
      <c r="B178" s="212"/>
      <c r="C178" s="213"/>
      <c r="D178" s="217"/>
      <c r="E178" s="194" t="str">
        <f>IFERROR(VLOOKUP(入力②!F190,触らない!$M$31:$N$36,2,FALSE),"")</f>
        <v/>
      </c>
      <c r="F178" s="195"/>
      <c r="G178" s="196"/>
    </row>
    <row r="179" spans="1:7" ht="33" customHeight="1">
      <c r="A179" s="208"/>
      <c r="B179" s="212"/>
      <c r="C179" s="213"/>
      <c r="D179" s="218"/>
      <c r="E179" s="219" t="str">
        <f>IFERROR(VLOOKUP(入力②!F191,触らない!$M$31:$N$36,2,FALSE),"")</f>
        <v/>
      </c>
      <c r="F179" s="220"/>
      <c r="G179" s="221"/>
    </row>
    <row r="180" spans="1:7" ht="33" customHeight="1">
      <c r="A180" s="208"/>
      <c r="B180" s="214"/>
      <c r="C180" s="215"/>
      <c r="D180" s="21" t="s">
        <v>278</v>
      </c>
      <c r="E180" s="222" t="str">
        <f>IFERROR(VLOOKUP(入力②!F192,触らない!$O$31:$P$34,2,FALSE),"")</f>
        <v/>
      </c>
      <c r="F180" s="223"/>
      <c r="G180" s="224"/>
    </row>
    <row r="181" spans="1:7" ht="27" customHeight="1">
      <c r="A181" s="208"/>
      <c r="B181" s="210" t="str">
        <f>IF(入力②!D185=0,"",入力②!D185)</f>
        <v/>
      </c>
      <c r="C181" s="211"/>
      <c r="D181" s="216" t="s">
        <v>39</v>
      </c>
      <c r="E181" s="197" t="str">
        <f>IFERROR(VLOOKUP(入力②!F193,触らない!$I$31:$J$40,2,FALSE),"")</f>
        <v/>
      </c>
      <c r="F181" s="198"/>
      <c r="G181" s="199"/>
    </row>
    <row r="182" spans="1:7" ht="27" customHeight="1">
      <c r="A182" s="208"/>
      <c r="B182" s="212"/>
      <c r="C182" s="213"/>
      <c r="D182" s="217"/>
      <c r="E182" s="194" t="str">
        <f>IFERROR(VLOOKUP(入力②!F194,触らない!$I$31:$J$40,2,FALSE),"")</f>
        <v/>
      </c>
      <c r="F182" s="195"/>
      <c r="G182" s="196"/>
    </row>
    <row r="183" spans="1:7" ht="27" customHeight="1">
      <c r="A183" s="208"/>
      <c r="B183" s="212"/>
      <c r="C183" s="213"/>
      <c r="D183" s="218"/>
      <c r="E183" s="200" t="str">
        <f>IFERROR(VLOOKUP(入力②!F195,触らない!$I$31:$J$40,2,FALSE),"")</f>
        <v/>
      </c>
      <c r="F183" s="201"/>
      <c r="G183" s="202"/>
    </row>
    <row r="184" spans="1:7" ht="27" customHeight="1">
      <c r="A184" s="208"/>
      <c r="B184" s="212"/>
      <c r="C184" s="213"/>
      <c r="D184" s="216" t="s">
        <v>40</v>
      </c>
      <c r="E184" s="203" t="str">
        <f>IFERROR(VLOOKUP(入力②!F196,触らない!$K$31:$L$40,2,FALSE),"")</f>
        <v/>
      </c>
      <c r="F184" s="204"/>
      <c r="G184" s="205"/>
    </row>
    <row r="185" spans="1:7" ht="27" customHeight="1">
      <c r="A185" s="208"/>
      <c r="B185" s="212"/>
      <c r="C185" s="213"/>
      <c r="D185" s="217"/>
      <c r="E185" s="194" t="str">
        <f>IFERROR(VLOOKUP(入力②!F197,触らない!$K$31:$L$40,2,FALSE),"")</f>
        <v/>
      </c>
      <c r="F185" s="195"/>
      <c r="G185" s="196"/>
    </row>
    <row r="186" spans="1:7" ht="27" customHeight="1">
      <c r="A186" s="208"/>
      <c r="B186" s="212"/>
      <c r="C186" s="213"/>
      <c r="D186" s="218"/>
      <c r="E186" s="227" t="str">
        <f>IFERROR(VLOOKUP(入力②!F198,触らない!$K$31:$L$40,2,FALSE),"")</f>
        <v/>
      </c>
      <c r="F186" s="228"/>
      <c r="G186" s="229"/>
    </row>
    <row r="187" spans="1:7" ht="27" customHeight="1">
      <c r="A187" s="208"/>
      <c r="B187" s="212"/>
      <c r="C187" s="213"/>
      <c r="D187" s="216" t="s">
        <v>37</v>
      </c>
      <c r="E187" s="197" t="str">
        <f>IFERROR(VLOOKUP(入力②!F199,触らない!$M$31:$N$36,2,FALSE),"")</f>
        <v/>
      </c>
      <c r="F187" s="198"/>
      <c r="G187" s="199"/>
    </row>
    <row r="188" spans="1:7" ht="27" customHeight="1">
      <c r="A188" s="208"/>
      <c r="B188" s="212"/>
      <c r="C188" s="213"/>
      <c r="D188" s="217"/>
      <c r="E188" s="194" t="str">
        <f>IFERROR(VLOOKUP(入力②!F200,触らない!$M$31:$N$36,2,FALSE),"")</f>
        <v/>
      </c>
      <c r="F188" s="195"/>
      <c r="G188" s="196"/>
    </row>
    <row r="189" spans="1:7" ht="27" customHeight="1">
      <c r="A189" s="208"/>
      <c r="B189" s="212"/>
      <c r="C189" s="213"/>
      <c r="D189" s="218"/>
      <c r="E189" s="219" t="str">
        <f>IFERROR(VLOOKUP(入力②!F201,触らない!$M$31:$N$36,2,FALSE),"")</f>
        <v/>
      </c>
      <c r="F189" s="220"/>
      <c r="G189" s="221"/>
    </row>
    <row r="190" spans="1:7" ht="33" customHeight="1" thickBot="1">
      <c r="A190" s="209"/>
      <c r="B190" s="225"/>
      <c r="C190" s="226"/>
      <c r="D190" s="21" t="s">
        <v>278</v>
      </c>
      <c r="E190" s="230" t="str">
        <f>IFERROR(VLOOKUP(入力②!F202,触らない!$O$31:$P$34,2,FALSE),"")</f>
        <v/>
      </c>
      <c r="F190" s="231"/>
      <c r="G190" s="232"/>
    </row>
    <row r="191" spans="1:7">
      <c r="A191" s="17" t="s">
        <v>36</v>
      </c>
      <c r="B191" s="18">
        <v>10</v>
      </c>
      <c r="C191" s="19" t="s">
        <v>73</v>
      </c>
      <c r="D191" s="206" t="str">
        <f>IF(入力②!B203=0,"",入力②!B203)</f>
        <v/>
      </c>
      <c r="E191" s="206"/>
      <c r="F191" s="19" t="s">
        <v>29</v>
      </c>
      <c r="G191" s="20" t="str">
        <f>IF(入力②!C203=0,"",入力②!C203)</f>
        <v/>
      </c>
    </row>
    <row r="192" spans="1:7" ht="27" customHeight="1">
      <c r="A192" s="207">
        <v>10</v>
      </c>
      <c r="B192" s="210" t="str">
        <f>IF(入力②!D196=0,"",入力②!D196)</f>
        <v/>
      </c>
      <c r="C192" s="211"/>
      <c r="D192" s="216" t="s">
        <v>39</v>
      </c>
      <c r="E192" s="197" t="str">
        <f>IFERROR(VLOOKUP(入力②!F205,触らない!$I$31:$J$40,2,FALSE),"")</f>
        <v/>
      </c>
      <c r="F192" s="198"/>
      <c r="G192" s="199"/>
    </row>
    <row r="193" spans="1:7" ht="27" customHeight="1">
      <c r="A193" s="208"/>
      <c r="B193" s="212"/>
      <c r="C193" s="213"/>
      <c r="D193" s="217"/>
      <c r="E193" s="194" t="str">
        <f>IFERROR(VLOOKUP(入力②!F206,触らない!$I$31:$J$40,2,FALSE),"")</f>
        <v/>
      </c>
      <c r="F193" s="195"/>
      <c r="G193" s="196"/>
    </row>
    <row r="194" spans="1:7" ht="27" customHeight="1">
      <c r="A194" s="208"/>
      <c r="B194" s="212"/>
      <c r="C194" s="213"/>
      <c r="D194" s="218"/>
      <c r="E194" s="200" t="str">
        <f>IFERROR(VLOOKUP(入力②!F207,触らない!$I$31:$J$40,2,FALSE),"")</f>
        <v/>
      </c>
      <c r="F194" s="201"/>
      <c r="G194" s="202"/>
    </row>
    <row r="195" spans="1:7" ht="27" customHeight="1">
      <c r="A195" s="208"/>
      <c r="B195" s="212"/>
      <c r="C195" s="213"/>
      <c r="D195" s="216" t="s">
        <v>40</v>
      </c>
      <c r="E195" s="203" t="str">
        <f>IFERROR(VLOOKUP(入力②!F208,触らない!$K$31:$L$40,2,FALSE),"")</f>
        <v/>
      </c>
      <c r="F195" s="204"/>
      <c r="G195" s="205"/>
    </row>
    <row r="196" spans="1:7" ht="27" customHeight="1">
      <c r="A196" s="208"/>
      <c r="B196" s="212"/>
      <c r="C196" s="213"/>
      <c r="D196" s="217"/>
      <c r="E196" s="194" t="str">
        <f>IFERROR(VLOOKUP(入力②!F209,触らない!$K$31:$L$40,2,FALSE),"")</f>
        <v/>
      </c>
      <c r="F196" s="195"/>
      <c r="G196" s="196"/>
    </row>
    <row r="197" spans="1:7" ht="27" customHeight="1">
      <c r="A197" s="208"/>
      <c r="B197" s="212"/>
      <c r="C197" s="213"/>
      <c r="D197" s="218"/>
      <c r="E197" s="227" t="str">
        <f>IFERROR(VLOOKUP(入力②!F210,触らない!$K$31:$L$40,2,FALSE),"")</f>
        <v/>
      </c>
      <c r="F197" s="228"/>
      <c r="G197" s="229"/>
    </row>
    <row r="198" spans="1:7" ht="33" customHeight="1">
      <c r="A198" s="208"/>
      <c r="B198" s="212"/>
      <c r="C198" s="213"/>
      <c r="D198" s="216" t="s">
        <v>37</v>
      </c>
      <c r="E198" s="197" t="str">
        <f>IFERROR(VLOOKUP(入力②!F211,触らない!$M$31:$N$36,2,FALSE),"")</f>
        <v/>
      </c>
      <c r="F198" s="198"/>
      <c r="G198" s="199"/>
    </row>
    <row r="199" spans="1:7" ht="33" customHeight="1">
      <c r="A199" s="208"/>
      <c r="B199" s="212"/>
      <c r="C199" s="213"/>
      <c r="D199" s="217"/>
      <c r="E199" s="194" t="str">
        <f>IFERROR(VLOOKUP(入力②!F212,触らない!$M$31:$N$36,2,FALSE),"")</f>
        <v/>
      </c>
      <c r="F199" s="195"/>
      <c r="G199" s="196"/>
    </row>
    <row r="200" spans="1:7" ht="33" customHeight="1">
      <c r="A200" s="208"/>
      <c r="B200" s="212"/>
      <c r="C200" s="213"/>
      <c r="D200" s="218"/>
      <c r="E200" s="219" t="str">
        <f>IFERROR(VLOOKUP(入力②!F213,触らない!$M$31:$N$36,2,FALSE),"")</f>
        <v/>
      </c>
      <c r="F200" s="220"/>
      <c r="G200" s="221"/>
    </row>
    <row r="201" spans="1:7" ht="33" customHeight="1">
      <c r="A201" s="208"/>
      <c r="B201" s="214"/>
      <c r="C201" s="215"/>
      <c r="D201" s="21" t="s">
        <v>278</v>
      </c>
      <c r="E201" s="222" t="str">
        <f>IFERROR(VLOOKUP(入力②!F214,触らない!$O$31:$P$34,2,FALSE),"")</f>
        <v/>
      </c>
      <c r="F201" s="223"/>
      <c r="G201" s="224"/>
    </row>
    <row r="202" spans="1:7" ht="27" customHeight="1">
      <c r="A202" s="208"/>
      <c r="B202" s="210" t="str">
        <f>IF(入力②!D206=0,"",入力②!D206)</f>
        <v/>
      </c>
      <c r="C202" s="211"/>
      <c r="D202" s="216" t="s">
        <v>39</v>
      </c>
      <c r="E202" s="197" t="str">
        <f>IFERROR(VLOOKUP(入力②!F215,触らない!$I$31:$J$40,2,FALSE),"")</f>
        <v/>
      </c>
      <c r="F202" s="198"/>
      <c r="G202" s="199"/>
    </row>
    <row r="203" spans="1:7" ht="27" customHeight="1">
      <c r="A203" s="208"/>
      <c r="B203" s="212"/>
      <c r="C203" s="213"/>
      <c r="D203" s="217"/>
      <c r="E203" s="194" t="str">
        <f>IFERROR(VLOOKUP(入力②!F216,触らない!$I$31:$J$40,2,FALSE),"")</f>
        <v/>
      </c>
      <c r="F203" s="195"/>
      <c r="G203" s="196"/>
    </row>
    <row r="204" spans="1:7" ht="27" customHeight="1">
      <c r="A204" s="208"/>
      <c r="B204" s="212"/>
      <c r="C204" s="213"/>
      <c r="D204" s="218"/>
      <c r="E204" s="200" t="str">
        <f>IFERROR(VLOOKUP(入力②!F217,触らない!$I$31:$J$40,2,FALSE),"")</f>
        <v/>
      </c>
      <c r="F204" s="201"/>
      <c r="G204" s="202"/>
    </row>
    <row r="205" spans="1:7" ht="27" customHeight="1">
      <c r="A205" s="208"/>
      <c r="B205" s="212"/>
      <c r="C205" s="213"/>
      <c r="D205" s="216" t="s">
        <v>40</v>
      </c>
      <c r="E205" s="203" t="str">
        <f>IFERROR(VLOOKUP(入力②!F218,触らない!$K$31:$L$40,2,FALSE),"")</f>
        <v/>
      </c>
      <c r="F205" s="204"/>
      <c r="G205" s="205"/>
    </row>
    <row r="206" spans="1:7" ht="27" customHeight="1">
      <c r="A206" s="208"/>
      <c r="B206" s="212"/>
      <c r="C206" s="213"/>
      <c r="D206" s="217"/>
      <c r="E206" s="194" t="str">
        <f>IFERROR(VLOOKUP(入力②!F219,触らない!$K$31:$L$40,2,FALSE),"")</f>
        <v/>
      </c>
      <c r="F206" s="195"/>
      <c r="G206" s="196"/>
    </row>
    <row r="207" spans="1:7" ht="27" customHeight="1">
      <c r="A207" s="208"/>
      <c r="B207" s="212"/>
      <c r="C207" s="213"/>
      <c r="D207" s="218"/>
      <c r="E207" s="227" t="str">
        <f>IFERROR(VLOOKUP(入力②!F220,触らない!$K$31:$L$40,2,FALSE),"")</f>
        <v/>
      </c>
      <c r="F207" s="228"/>
      <c r="G207" s="229"/>
    </row>
    <row r="208" spans="1:7" ht="27" customHeight="1">
      <c r="A208" s="208"/>
      <c r="B208" s="212"/>
      <c r="C208" s="213"/>
      <c r="D208" s="216" t="s">
        <v>37</v>
      </c>
      <c r="E208" s="197" t="str">
        <f>IFERROR(VLOOKUP(入力②!F211,触らない!$M$31:$N$36,2,FALSE),"")</f>
        <v/>
      </c>
      <c r="F208" s="198"/>
      <c r="G208" s="199"/>
    </row>
    <row r="209" spans="1:7" ht="27" customHeight="1">
      <c r="A209" s="208"/>
      <c r="B209" s="212"/>
      <c r="C209" s="213"/>
      <c r="D209" s="217"/>
      <c r="E209" s="194" t="str">
        <f>IFERROR(VLOOKUP(入力②!F222,触らない!$M$31:$N$36,2,FALSE),"")</f>
        <v/>
      </c>
      <c r="F209" s="195"/>
      <c r="G209" s="196"/>
    </row>
    <row r="210" spans="1:7" ht="27" customHeight="1">
      <c r="A210" s="208"/>
      <c r="B210" s="212"/>
      <c r="C210" s="213"/>
      <c r="D210" s="218"/>
      <c r="E210" s="219" t="str">
        <f>IFERROR(VLOOKUP(入力②!F223,触らない!$M$31:$N$36,2,FALSE),"")</f>
        <v/>
      </c>
      <c r="F210" s="220"/>
      <c r="G210" s="221"/>
    </row>
    <row r="211" spans="1:7" ht="33" customHeight="1" thickBot="1">
      <c r="A211" s="209"/>
      <c r="B211" s="225"/>
      <c r="C211" s="226"/>
      <c r="D211" s="21" t="s">
        <v>278</v>
      </c>
      <c r="E211" s="230" t="str">
        <f>IFERROR(VLOOKUP(入力②!F224,触らない!$O$31:$P$34,2,FALSE),"")</f>
        <v/>
      </c>
      <c r="F211" s="231"/>
      <c r="G211" s="232"/>
    </row>
    <row r="212" spans="1:7">
      <c r="A212" s="17" t="s">
        <v>36</v>
      </c>
      <c r="B212" s="18">
        <v>11</v>
      </c>
      <c r="C212" s="19" t="s">
        <v>73</v>
      </c>
      <c r="D212" s="206" t="str">
        <f>IF(入力②!B225=0,"",入力②!B225)</f>
        <v/>
      </c>
      <c r="E212" s="206"/>
      <c r="F212" s="19" t="s">
        <v>29</v>
      </c>
      <c r="G212" s="20" t="str">
        <f>IF(入力②!C225=0,"",入力②!C225)</f>
        <v/>
      </c>
    </row>
    <row r="213" spans="1:7" ht="27" customHeight="1">
      <c r="A213" s="207">
        <v>11</v>
      </c>
      <c r="B213" s="210" t="str">
        <f>IF(入力②!D217=0,"",入力②!D217)</f>
        <v/>
      </c>
      <c r="C213" s="211"/>
      <c r="D213" s="216" t="s">
        <v>39</v>
      </c>
      <c r="E213" s="197" t="str">
        <f>IFERROR(VLOOKUP(入力②!F227,触らない!$I$31:$J$40,2,FALSE),"")</f>
        <v/>
      </c>
      <c r="F213" s="198"/>
      <c r="G213" s="199"/>
    </row>
    <row r="214" spans="1:7" ht="27" customHeight="1">
      <c r="A214" s="208"/>
      <c r="B214" s="212"/>
      <c r="C214" s="213"/>
      <c r="D214" s="217"/>
      <c r="E214" s="194" t="str">
        <f>IFERROR(VLOOKUP(入力②!F228,触らない!$I$31:$J$40,2,FALSE),"")</f>
        <v/>
      </c>
      <c r="F214" s="195"/>
      <c r="G214" s="196"/>
    </row>
    <row r="215" spans="1:7" ht="27" customHeight="1">
      <c r="A215" s="208"/>
      <c r="B215" s="212"/>
      <c r="C215" s="213"/>
      <c r="D215" s="218"/>
      <c r="E215" s="200" t="str">
        <f>IFERROR(VLOOKUP(入力②!F229,触らない!$I$31:$J$40,2,FALSE),"")</f>
        <v/>
      </c>
      <c r="F215" s="201"/>
      <c r="G215" s="202"/>
    </row>
    <row r="216" spans="1:7" ht="27" customHeight="1">
      <c r="A216" s="208"/>
      <c r="B216" s="212"/>
      <c r="C216" s="213"/>
      <c r="D216" s="216" t="s">
        <v>40</v>
      </c>
      <c r="E216" s="203" t="str">
        <f>IFERROR(VLOOKUP(入力②!F230,触らない!$K$31:$L$40,2,FALSE),"")</f>
        <v/>
      </c>
      <c r="F216" s="204"/>
      <c r="G216" s="205"/>
    </row>
    <row r="217" spans="1:7" ht="27" customHeight="1">
      <c r="A217" s="208"/>
      <c r="B217" s="212"/>
      <c r="C217" s="213"/>
      <c r="D217" s="217"/>
      <c r="E217" s="194" t="str">
        <f>IFERROR(VLOOKUP(入力②!F231,触らない!$K$31:$L$40,2,FALSE),"")</f>
        <v/>
      </c>
      <c r="F217" s="195"/>
      <c r="G217" s="196"/>
    </row>
    <row r="218" spans="1:7" ht="27" customHeight="1">
      <c r="A218" s="208"/>
      <c r="B218" s="212"/>
      <c r="C218" s="213"/>
      <c r="D218" s="218"/>
      <c r="E218" s="227" t="str">
        <f>IFERROR(VLOOKUP(入力②!F232,触らない!$K$31:$L$40,2,FALSE),"")</f>
        <v/>
      </c>
      <c r="F218" s="228"/>
      <c r="G218" s="229"/>
    </row>
    <row r="219" spans="1:7" ht="33" customHeight="1">
      <c r="A219" s="208"/>
      <c r="B219" s="212"/>
      <c r="C219" s="213"/>
      <c r="D219" s="216" t="s">
        <v>37</v>
      </c>
      <c r="E219" s="197" t="str">
        <f>IFERROR(VLOOKUP(入力②!F233,触らない!$M$31:$N$36,2,FALSE),"")</f>
        <v/>
      </c>
      <c r="F219" s="198"/>
      <c r="G219" s="199"/>
    </row>
    <row r="220" spans="1:7" ht="33" customHeight="1">
      <c r="A220" s="208"/>
      <c r="B220" s="212"/>
      <c r="C220" s="213"/>
      <c r="D220" s="217"/>
      <c r="E220" s="194" t="str">
        <f>IFERROR(VLOOKUP(入力②!F234,触らない!$M$31:$N$36,2,FALSE),"")</f>
        <v/>
      </c>
      <c r="F220" s="195"/>
      <c r="G220" s="196"/>
    </row>
    <row r="221" spans="1:7" ht="33" customHeight="1">
      <c r="A221" s="208"/>
      <c r="B221" s="212"/>
      <c r="C221" s="213"/>
      <c r="D221" s="218"/>
      <c r="E221" s="219" t="str">
        <f>IFERROR(VLOOKUP(入力②!F235,触らない!$M$31:$N$36,2,FALSE),"")</f>
        <v/>
      </c>
      <c r="F221" s="220"/>
      <c r="G221" s="221"/>
    </row>
    <row r="222" spans="1:7" ht="33" customHeight="1">
      <c r="A222" s="208"/>
      <c r="B222" s="214"/>
      <c r="C222" s="215"/>
      <c r="D222" s="21" t="s">
        <v>278</v>
      </c>
      <c r="E222" s="222" t="str">
        <f>IFERROR(VLOOKUP(入力②!F236,触らない!$O$31:$P$34,2,FALSE),"")</f>
        <v/>
      </c>
      <c r="F222" s="223"/>
      <c r="G222" s="224"/>
    </row>
    <row r="223" spans="1:7" ht="27" customHeight="1">
      <c r="A223" s="208"/>
      <c r="B223" s="210" t="str">
        <f>IF(入力②!D227=0,"",入力②!D227)</f>
        <v/>
      </c>
      <c r="C223" s="211"/>
      <c r="D223" s="216" t="s">
        <v>39</v>
      </c>
      <c r="E223" s="197" t="str">
        <f>IFERROR(VLOOKUP(入力②!F237,触らない!$I$31:$J$40,2,FALSE),"")</f>
        <v/>
      </c>
      <c r="F223" s="198"/>
      <c r="G223" s="199"/>
    </row>
    <row r="224" spans="1:7" ht="27" customHeight="1">
      <c r="A224" s="208"/>
      <c r="B224" s="212"/>
      <c r="C224" s="213"/>
      <c r="D224" s="217"/>
      <c r="E224" s="194" t="str">
        <f>IFERROR(VLOOKUP(入力②!F238,触らない!$I$31:$J$40,2,FALSE),"")</f>
        <v/>
      </c>
      <c r="F224" s="195"/>
      <c r="G224" s="196"/>
    </row>
    <row r="225" spans="1:7" ht="27" customHeight="1">
      <c r="A225" s="208"/>
      <c r="B225" s="212"/>
      <c r="C225" s="213"/>
      <c r="D225" s="218"/>
      <c r="E225" s="200" t="str">
        <f>IFERROR(VLOOKUP(入力②!F239,触らない!$I$31:$J$40,2,FALSE),"")</f>
        <v/>
      </c>
      <c r="F225" s="201"/>
      <c r="G225" s="202"/>
    </row>
    <row r="226" spans="1:7" ht="27" customHeight="1">
      <c r="A226" s="208"/>
      <c r="B226" s="212"/>
      <c r="C226" s="213"/>
      <c r="D226" s="216" t="s">
        <v>40</v>
      </c>
      <c r="E226" s="203" t="str">
        <f>IFERROR(VLOOKUP(入力②!F240,触らない!$K$31:$L$40,2,FALSE),"")</f>
        <v/>
      </c>
      <c r="F226" s="204"/>
      <c r="G226" s="205"/>
    </row>
    <row r="227" spans="1:7" ht="27" customHeight="1">
      <c r="A227" s="208"/>
      <c r="B227" s="212"/>
      <c r="C227" s="213"/>
      <c r="D227" s="217"/>
      <c r="E227" s="194" t="str">
        <f>IFERROR(VLOOKUP(入力②!F241,触らない!$K$31:$L$40,2,FALSE),"")</f>
        <v/>
      </c>
      <c r="F227" s="195"/>
      <c r="G227" s="196"/>
    </row>
    <row r="228" spans="1:7" ht="27" customHeight="1">
      <c r="A228" s="208"/>
      <c r="B228" s="212"/>
      <c r="C228" s="213"/>
      <c r="D228" s="218"/>
      <c r="E228" s="227" t="str">
        <f>IFERROR(VLOOKUP(入力②!F242,触らない!$K$31:$L$40,2,FALSE),"")</f>
        <v/>
      </c>
      <c r="F228" s="228"/>
      <c r="G228" s="229"/>
    </row>
    <row r="229" spans="1:7" ht="27" customHeight="1">
      <c r="A229" s="208"/>
      <c r="B229" s="212"/>
      <c r="C229" s="213"/>
      <c r="D229" s="216" t="s">
        <v>37</v>
      </c>
      <c r="E229" s="197" t="str">
        <f>IFERROR(VLOOKUP(入力②!F243,触らない!$M$31:$N$36,2,FALSE),"")</f>
        <v/>
      </c>
      <c r="F229" s="198"/>
      <c r="G229" s="199"/>
    </row>
    <row r="230" spans="1:7" ht="27" customHeight="1">
      <c r="A230" s="208"/>
      <c r="B230" s="212"/>
      <c r="C230" s="213"/>
      <c r="D230" s="217"/>
      <c r="E230" s="194" t="str">
        <f>IFERROR(VLOOKUP(入力②!F244,触らない!$M$31:$N$36,2,FALSE),"")</f>
        <v/>
      </c>
      <c r="F230" s="195"/>
      <c r="G230" s="196"/>
    </row>
    <row r="231" spans="1:7" ht="27" customHeight="1">
      <c r="A231" s="208"/>
      <c r="B231" s="212"/>
      <c r="C231" s="213"/>
      <c r="D231" s="218"/>
      <c r="E231" s="219" t="str">
        <f>IFERROR(VLOOKUP(入力②!F245,触らない!$M$31:$N$36,2,FALSE),"")</f>
        <v/>
      </c>
      <c r="F231" s="220"/>
      <c r="G231" s="221"/>
    </row>
    <row r="232" spans="1:7" ht="33" customHeight="1" thickBot="1">
      <c r="A232" s="209"/>
      <c r="B232" s="225"/>
      <c r="C232" s="226"/>
      <c r="D232" s="21" t="s">
        <v>278</v>
      </c>
      <c r="E232" s="230" t="str">
        <f>IFERROR(VLOOKUP(入力②!F246,触らない!$O$31:$P$34,2,FALSE),"")</f>
        <v/>
      </c>
      <c r="F232" s="231"/>
      <c r="G232" s="232"/>
    </row>
    <row r="233" spans="1:7">
      <c r="A233" s="17" t="s">
        <v>36</v>
      </c>
      <c r="B233" s="18">
        <v>12</v>
      </c>
      <c r="C233" s="19" t="s">
        <v>73</v>
      </c>
      <c r="D233" s="206" t="str">
        <f>IF(入力②!B247=0,"",入力②!B247)</f>
        <v/>
      </c>
      <c r="E233" s="206"/>
      <c r="F233" s="19" t="s">
        <v>29</v>
      </c>
      <c r="G233" s="20" t="str">
        <f>IF(入力②!C247=0,"",入力②!C247)</f>
        <v/>
      </c>
    </row>
    <row r="234" spans="1:7" ht="27" customHeight="1">
      <c r="A234" s="207">
        <v>12</v>
      </c>
      <c r="B234" s="210" t="str">
        <f>IF(入力②!D238=0,"",入力②!D238)</f>
        <v/>
      </c>
      <c r="C234" s="211"/>
      <c r="D234" s="216" t="s">
        <v>39</v>
      </c>
      <c r="E234" s="197" t="str">
        <f>IFERROR(VLOOKUP(入力②!F249,触らない!$I$31:$J$40,2,FALSE),"")</f>
        <v/>
      </c>
      <c r="F234" s="198"/>
      <c r="G234" s="199"/>
    </row>
    <row r="235" spans="1:7" ht="27" customHeight="1">
      <c r="A235" s="208"/>
      <c r="B235" s="212"/>
      <c r="C235" s="213"/>
      <c r="D235" s="217"/>
      <c r="E235" s="194" t="str">
        <f>IFERROR(VLOOKUP(入力②!F250,触らない!$I$31:$J$40,2,FALSE),"")</f>
        <v/>
      </c>
      <c r="F235" s="195"/>
      <c r="G235" s="196"/>
    </row>
    <row r="236" spans="1:7" ht="27" customHeight="1">
      <c r="A236" s="208"/>
      <c r="B236" s="212"/>
      <c r="C236" s="213"/>
      <c r="D236" s="218"/>
      <c r="E236" s="200" t="str">
        <f>IFERROR(VLOOKUP(入力②!F251,触らない!$I$31:$J$40,2,FALSE),"")</f>
        <v/>
      </c>
      <c r="F236" s="201"/>
      <c r="G236" s="202"/>
    </row>
    <row r="237" spans="1:7" ht="27" customHeight="1">
      <c r="A237" s="208"/>
      <c r="B237" s="212"/>
      <c r="C237" s="213"/>
      <c r="D237" s="216" t="s">
        <v>40</v>
      </c>
      <c r="E237" s="203" t="str">
        <f>IFERROR(VLOOKUP(入力②!F252,触らない!$K$31:$L$40,2,FALSE),"")</f>
        <v/>
      </c>
      <c r="F237" s="204"/>
      <c r="G237" s="205"/>
    </row>
    <row r="238" spans="1:7" ht="27" customHeight="1">
      <c r="A238" s="208"/>
      <c r="B238" s="212"/>
      <c r="C238" s="213"/>
      <c r="D238" s="217"/>
      <c r="E238" s="194" t="str">
        <f>IFERROR(VLOOKUP(入力②!F253,触らない!$K$31:$L$40,2,FALSE),"")</f>
        <v/>
      </c>
      <c r="F238" s="195"/>
      <c r="G238" s="196"/>
    </row>
    <row r="239" spans="1:7" ht="27" customHeight="1">
      <c r="A239" s="208"/>
      <c r="B239" s="212"/>
      <c r="C239" s="213"/>
      <c r="D239" s="218"/>
      <c r="E239" s="227" t="str">
        <f>IFERROR(VLOOKUP(入力②!F254,触らない!$K$31:$L$40,2,FALSE),"")</f>
        <v/>
      </c>
      <c r="F239" s="228"/>
      <c r="G239" s="229"/>
    </row>
    <row r="240" spans="1:7" ht="33" customHeight="1">
      <c r="A240" s="208"/>
      <c r="B240" s="212"/>
      <c r="C240" s="213"/>
      <c r="D240" s="216" t="s">
        <v>37</v>
      </c>
      <c r="E240" s="197" t="str">
        <f>IFERROR(VLOOKUP(入力②!F255,触らない!$M$31:$N$36,2,FALSE),"")</f>
        <v/>
      </c>
      <c r="F240" s="198"/>
      <c r="G240" s="199"/>
    </row>
    <row r="241" spans="1:7" ht="33" customHeight="1">
      <c r="A241" s="208"/>
      <c r="B241" s="212"/>
      <c r="C241" s="213"/>
      <c r="D241" s="217"/>
      <c r="E241" s="194" t="str">
        <f>IFERROR(VLOOKUP(入力②!F256,触らない!$M$31:$N$36,2,FALSE),"")</f>
        <v/>
      </c>
      <c r="F241" s="195"/>
      <c r="G241" s="196"/>
    </row>
    <row r="242" spans="1:7" ht="33" customHeight="1">
      <c r="A242" s="208"/>
      <c r="B242" s="212"/>
      <c r="C242" s="213"/>
      <c r="D242" s="218"/>
      <c r="E242" s="219" t="str">
        <f>IFERROR(VLOOKUP(入力②!F257,触らない!$M$31:$N$36,2,FALSE),"")</f>
        <v/>
      </c>
      <c r="F242" s="220"/>
      <c r="G242" s="221"/>
    </row>
    <row r="243" spans="1:7" ht="33" customHeight="1">
      <c r="A243" s="208"/>
      <c r="B243" s="214"/>
      <c r="C243" s="215"/>
      <c r="D243" s="21" t="s">
        <v>278</v>
      </c>
      <c r="E243" s="222" t="str">
        <f>IFERROR(VLOOKUP(入力②!F258,触らない!$O$31:$P$34,2,FALSE),"")</f>
        <v/>
      </c>
      <c r="F243" s="223"/>
      <c r="G243" s="224"/>
    </row>
    <row r="244" spans="1:7" ht="27" customHeight="1">
      <c r="A244" s="208"/>
      <c r="B244" s="210" t="str">
        <f>IF(入力②!D248=0,"",入力②!D248)</f>
        <v/>
      </c>
      <c r="C244" s="211"/>
      <c r="D244" s="216" t="s">
        <v>39</v>
      </c>
      <c r="E244" s="197" t="str">
        <f>IFERROR(VLOOKUP(入力②!F259,触らない!$I$31:$J$40,2,FALSE),"")</f>
        <v/>
      </c>
      <c r="F244" s="198"/>
      <c r="G244" s="199"/>
    </row>
    <row r="245" spans="1:7" ht="27" customHeight="1">
      <c r="A245" s="208"/>
      <c r="B245" s="212"/>
      <c r="C245" s="213"/>
      <c r="D245" s="217"/>
      <c r="E245" s="194" t="str">
        <f>IFERROR(VLOOKUP(入力②!F260,触らない!$I$31:$J$40,2,FALSE),"")</f>
        <v/>
      </c>
      <c r="F245" s="195"/>
      <c r="G245" s="196"/>
    </row>
    <row r="246" spans="1:7" ht="27" customHeight="1">
      <c r="A246" s="208"/>
      <c r="B246" s="212"/>
      <c r="C246" s="213"/>
      <c r="D246" s="218"/>
      <c r="E246" s="200" t="str">
        <f>IFERROR(VLOOKUP(入力②!F261,触らない!$I$31:$J$40,2,FALSE),"")</f>
        <v/>
      </c>
      <c r="F246" s="201"/>
      <c r="G246" s="202"/>
    </row>
    <row r="247" spans="1:7" ht="27" customHeight="1">
      <c r="A247" s="208"/>
      <c r="B247" s="212"/>
      <c r="C247" s="213"/>
      <c r="D247" s="216" t="s">
        <v>40</v>
      </c>
      <c r="E247" s="203" t="str">
        <f>IFERROR(VLOOKUP(入力②!F262,触らない!$K$31:$L$40,2,FALSE),"")</f>
        <v/>
      </c>
      <c r="F247" s="204"/>
      <c r="G247" s="205"/>
    </row>
    <row r="248" spans="1:7" ht="27" customHeight="1">
      <c r="A248" s="208"/>
      <c r="B248" s="212"/>
      <c r="C248" s="213"/>
      <c r="D248" s="217"/>
      <c r="E248" s="194" t="str">
        <f>IFERROR(VLOOKUP(入力②!F263,触らない!$K$31:$L$40,2,FALSE),"")</f>
        <v/>
      </c>
      <c r="F248" s="195"/>
      <c r="G248" s="196"/>
    </row>
    <row r="249" spans="1:7" ht="27" customHeight="1">
      <c r="A249" s="208"/>
      <c r="B249" s="212"/>
      <c r="C249" s="213"/>
      <c r="D249" s="218"/>
      <c r="E249" s="227" t="str">
        <f>IFERROR(VLOOKUP(入力②!F264,触らない!$K$31:$L$40,2,FALSE),"")</f>
        <v/>
      </c>
      <c r="F249" s="228"/>
      <c r="G249" s="229"/>
    </row>
    <row r="250" spans="1:7" ht="27" customHeight="1">
      <c r="A250" s="208"/>
      <c r="B250" s="212"/>
      <c r="C250" s="213"/>
      <c r="D250" s="216" t="s">
        <v>37</v>
      </c>
      <c r="E250" s="197" t="str">
        <f>IFERROR(VLOOKUP(入力②!F265,触らない!$M$31:$N$36,2,FALSE),"")</f>
        <v/>
      </c>
      <c r="F250" s="198"/>
      <c r="G250" s="199"/>
    </row>
    <row r="251" spans="1:7" ht="27" customHeight="1">
      <c r="A251" s="208"/>
      <c r="B251" s="212"/>
      <c r="C251" s="213"/>
      <c r="D251" s="217"/>
      <c r="E251" s="194" t="str">
        <f>IFERROR(VLOOKUP(入力②!F266,触らない!$M$31:$N$36,2,FALSE),"")</f>
        <v/>
      </c>
      <c r="F251" s="195"/>
      <c r="G251" s="196"/>
    </row>
    <row r="252" spans="1:7" ht="27" customHeight="1">
      <c r="A252" s="208"/>
      <c r="B252" s="212"/>
      <c r="C252" s="213"/>
      <c r="D252" s="218"/>
      <c r="E252" s="219" t="str">
        <f>IFERROR(VLOOKUP(入力②!F267,触らない!$M$31:$N$36,2,FALSE),"")</f>
        <v/>
      </c>
      <c r="F252" s="220"/>
      <c r="G252" s="221"/>
    </row>
    <row r="253" spans="1:7" ht="33" customHeight="1" thickBot="1">
      <c r="A253" s="209"/>
      <c r="B253" s="225"/>
      <c r="C253" s="226"/>
      <c r="D253" s="21" t="s">
        <v>278</v>
      </c>
      <c r="E253" s="230" t="str">
        <f>IFERROR(VLOOKUP(入力②!F268,触らない!$O$31:$P$34,2,FALSE),"")</f>
        <v/>
      </c>
      <c r="F253" s="231"/>
      <c r="G253" s="232"/>
    </row>
    <row r="254" spans="1:7">
      <c r="A254" s="17" t="s">
        <v>36</v>
      </c>
      <c r="B254" s="18">
        <v>13</v>
      </c>
      <c r="C254" s="19" t="s">
        <v>73</v>
      </c>
      <c r="D254" s="206" t="str">
        <f>IF(入力②!B269=0,"",入力②!B269)</f>
        <v/>
      </c>
      <c r="E254" s="206"/>
      <c r="F254" s="19" t="s">
        <v>29</v>
      </c>
      <c r="G254" s="20" t="str">
        <f>IF(入力②!C269=0,"",入力②!C269)</f>
        <v/>
      </c>
    </row>
    <row r="255" spans="1:7" ht="27" customHeight="1">
      <c r="A255" s="207">
        <v>13</v>
      </c>
      <c r="B255" s="210" t="str">
        <f>IF(入力②!D259=0,"",入力②!D259)</f>
        <v/>
      </c>
      <c r="C255" s="211"/>
      <c r="D255" s="216" t="s">
        <v>39</v>
      </c>
      <c r="E255" s="197" t="str">
        <f>IFERROR(VLOOKUP(入力②!F271,触らない!$I$31:$J$40,2,FALSE),"")</f>
        <v/>
      </c>
      <c r="F255" s="198"/>
      <c r="G255" s="199"/>
    </row>
    <row r="256" spans="1:7" ht="27" customHeight="1">
      <c r="A256" s="208"/>
      <c r="B256" s="212"/>
      <c r="C256" s="213"/>
      <c r="D256" s="217"/>
      <c r="E256" s="194" t="str">
        <f>IFERROR(VLOOKUP(入力②!F272,触らない!$I$31:$J$40,2,FALSE),"")</f>
        <v/>
      </c>
      <c r="F256" s="195"/>
      <c r="G256" s="196"/>
    </row>
    <row r="257" spans="1:7" ht="27" customHeight="1">
      <c r="A257" s="208"/>
      <c r="B257" s="212"/>
      <c r="C257" s="213"/>
      <c r="D257" s="218"/>
      <c r="E257" s="200" t="str">
        <f>IFERROR(VLOOKUP(入力②!F273,触らない!$I$31:$J$40,2,FALSE),"")</f>
        <v/>
      </c>
      <c r="F257" s="201"/>
      <c r="G257" s="202"/>
    </row>
    <row r="258" spans="1:7" ht="27" customHeight="1">
      <c r="A258" s="208"/>
      <c r="B258" s="212"/>
      <c r="C258" s="213"/>
      <c r="D258" s="216" t="s">
        <v>40</v>
      </c>
      <c r="E258" s="203" t="str">
        <f>IFERROR(VLOOKUP(入力②!F274,触らない!$K$31:$L$40,2,FALSE),"")</f>
        <v/>
      </c>
      <c r="F258" s="204"/>
      <c r="G258" s="205"/>
    </row>
    <row r="259" spans="1:7" ht="27" customHeight="1">
      <c r="A259" s="208"/>
      <c r="B259" s="212"/>
      <c r="C259" s="213"/>
      <c r="D259" s="217"/>
      <c r="E259" s="194" t="str">
        <f>IFERROR(VLOOKUP(入力②!F275,触らない!$K$31:$L$40,2,FALSE),"")</f>
        <v/>
      </c>
      <c r="F259" s="195"/>
      <c r="G259" s="196"/>
    </row>
    <row r="260" spans="1:7" ht="27" customHeight="1">
      <c r="A260" s="208"/>
      <c r="B260" s="212"/>
      <c r="C260" s="213"/>
      <c r="D260" s="218"/>
      <c r="E260" s="227" t="str">
        <f>IFERROR(VLOOKUP(入力②!F276,触らない!$K$31:$L$40,2,FALSE),"")</f>
        <v/>
      </c>
      <c r="F260" s="228"/>
      <c r="G260" s="229"/>
    </row>
    <row r="261" spans="1:7" ht="33" customHeight="1">
      <c r="A261" s="208"/>
      <c r="B261" s="212"/>
      <c r="C261" s="213"/>
      <c r="D261" s="216" t="s">
        <v>37</v>
      </c>
      <c r="E261" s="197" t="str">
        <f>IFERROR(VLOOKUP(入力②!F277,触らない!$M$31:$N$36,2,FALSE),"")</f>
        <v/>
      </c>
      <c r="F261" s="198"/>
      <c r="G261" s="199"/>
    </row>
    <row r="262" spans="1:7" ht="33" customHeight="1">
      <c r="A262" s="208"/>
      <c r="B262" s="212"/>
      <c r="C262" s="213"/>
      <c r="D262" s="217"/>
      <c r="E262" s="194" t="str">
        <f>IFERROR(VLOOKUP(入力②!F278,触らない!$M$31:$N$36,2,FALSE),"")</f>
        <v/>
      </c>
      <c r="F262" s="195"/>
      <c r="G262" s="196"/>
    </row>
    <row r="263" spans="1:7" ht="33" customHeight="1">
      <c r="A263" s="208"/>
      <c r="B263" s="212"/>
      <c r="C263" s="213"/>
      <c r="D263" s="218"/>
      <c r="E263" s="219" t="str">
        <f>IFERROR(VLOOKUP(入力②!F279,触らない!$M$31:$N$36,2,FALSE),"")</f>
        <v/>
      </c>
      <c r="F263" s="220"/>
      <c r="G263" s="221"/>
    </row>
    <row r="264" spans="1:7" ht="33" customHeight="1">
      <c r="A264" s="208"/>
      <c r="B264" s="214"/>
      <c r="C264" s="215"/>
      <c r="D264" s="21" t="s">
        <v>278</v>
      </c>
      <c r="E264" s="222" t="str">
        <f>IFERROR(VLOOKUP(入力②!F280,触らない!$O$31:$P$34,2,FALSE),"")</f>
        <v/>
      </c>
      <c r="F264" s="223"/>
      <c r="G264" s="224"/>
    </row>
    <row r="265" spans="1:7" ht="27" customHeight="1">
      <c r="A265" s="208"/>
      <c r="B265" s="210" t="str">
        <f>IF(入力②!D269=0,"",入力②!D269)</f>
        <v>共通事項</v>
      </c>
      <c r="C265" s="211"/>
      <c r="D265" s="216" t="s">
        <v>39</v>
      </c>
      <c r="E265" s="197" t="str">
        <f>IFERROR(VLOOKUP(入力②!F281,触らない!$I$31:$J$40,2,FALSE),"")</f>
        <v/>
      </c>
      <c r="F265" s="198"/>
      <c r="G265" s="199"/>
    </row>
    <row r="266" spans="1:7" ht="27" customHeight="1">
      <c r="A266" s="208"/>
      <c r="B266" s="212"/>
      <c r="C266" s="213"/>
      <c r="D266" s="217"/>
      <c r="E266" s="194" t="str">
        <f>IFERROR(VLOOKUP(入力②!F282,触らない!$I$31:$J$40,2,FALSE),"")</f>
        <v/>
      </c>
      <c r="F266" s="195"/>
      <c r="G266" s="196"/>
    </row>
    <row r="267" spans="1:7" ht="27" customHeight="1">
      <c r="A267" s="208"/>
      <c r="B267" s="212"/>
      <c r="C267" s="213"/>
      <c r="D267" s="218"/>
      <c r="E267" s="200" t="str">
        <f>IFERROR(VLOOKUP(入力②!F283,触らない!$I$31:$J$40,2,FALSE),"")</f>
        <v/>
      </c>
      <c r="F267" s="201"/>
      <c r="G267" s="202"/>
    </row>
    <row r="268" spans="1:7" ht="27" customHeight="1">
      <c r="A268" s="208"/>
      <c r="B268" s="212"/>
      <c r="C268" s="213"/>
      <c r="D268" s="216" t="s">
        <v>40</v>
      </c>
      <c r="E268" s="203" t="str">
        <f>IFERROR(VLOOKUP(入力②!F284,触らない!$K$31:$L$40,2,FALSE),"")</f>
        <v/>
      </c>
      <c r="F268" s="204"/>
      <c r="G268" s="205"/>
    </row>
    <row r="269" spans="1:7" ht="27" customHeight="1">
      <c r="A269" s="208"/>
      <c r="B269" s="212"/>
      <c r="C269" s="213"/>
      <c r="D269" s="217"/>
      <c r="E269" s="194" t="str">
        <f>IFERROR(VLOOKUP(入力②!F285,触らない!$K$31:$L$40,2,FALSE),"")</f>
        <v/>
      </c>
      <c r="F269" s="195"/>
      <c r="G269" s="196"/>
    </row>
    <row r="270" spans="1:7" ht="27" customHeight="1">
      <c r="A270" s="208"/>
      <c r="B270" s="212"/>
      <c r="C270" s="213"/>
      <c r="D270" s="218"/>
      <c r="E270" s="227" t="str">
        <f>IFERROR(VLOOKUP(入力②!F286,触らない!$K$31:$L$40,2,FALSE),"")</f>
        <v/>
      </c>
      <c r="F270" s="228"/>
      <c r="G270" s="229"/>
    </row>
    <row r="271" spans="1:7" ht="27" customHeight="1">
      <c r="A271" s="208"/>
      <c r="B271" s="212"/>
      <c r="C271" s="213"/>
      <c r="D271" s="216" t="s">
        <v>37</v>
      </c>
      <c r="E271" s="197" t="str">
        <f>IFERROR(VLOOKUP(入力②!F287,触らない!$M$31:$N$36,2,FALSE),"")</f>
        <v/>
      </c>
      <c r="F271" s="198"/>
      <c r="G271" s="199"/>
    </row>
    <row r="272" spans="1:7" ht="27" customHeight="1">
      <c r="A272" s="208"/>
      <c r="B272" s="212"/>
      <c r="C272" s="213"/>
      <c r="D272" s="217"/>
      <c r="E272" s="194" t="str">
        <f>IFERROR(VLOOKUP(入力②!F288,触らない!$M$31:$N$36,2,FALSE),"")</f>
        <v/>
      </c>
      <c r="F272" s="195"/>
      <c r="G272" s="196"/>
    </row>
    <row r="273" spans="1:7" ht="27" customHeight="1">
      <c r="A273" s="208"/>
      <c r="B273" s="212"/>
      <c r="C273" s="213"/>
      <c r="D273" s="218"/>
      <c r="E273" s="219" t="str">
        <f>IFERROR(VLOOKUP(入力②!F289,触らない!$M$31:$N$36,2,FALSE),"")</f>
        <v/>
      </c>
      <c r="F273" s="220"/>
      <c r="G273" s="221"/>
    </row>
    <row r="274" spans="1:7" ht="33" customHeight="1" thickBot="1">
      <c r="A274" s="209"/>
      <c r="B274" s="225"/>
      <c r="C274" s="226"/>
      <c r="D274" s="21" t="s">
        <v>278</v>
      </c>
      <c r="E274" s="230" t="str">
        <f>IFERROR(VLOOKUP(入力②!F290,触らない!$O$31:$P$34,2,FALSE),"")</f>
        <v/>
      </c>
      <c r="F274" s="231"/>
      <c r="G274" s="232"/>
    </row>
    <row r="275" spans="1:7">
      <c r="A275" s="17" t="s">
        <v>36</v>
      </c>
      <c r="B275" s="18">
        <v>14</v>
      </c>
      <c r="C275" s="19" t="s">
        <v>73</v>
      </c>
      <c r="D275" s="206" t="str">
        <f>IF(入力②!B291=0,"",入力②!B291)</f>
        <v/>
      </c>
      <c r="E275" s="206"/>
      <c r="F275" s="19" t="s">
        <v>29</v>
      </c>
      <c r="G275" s="20" t="str">
        <f>IF(入力②!C291=0,"",入力②!C291)</f>
        <v/>
      </c>
    </row>
    <row r="276" spans="1:7" ht="27" customHeight="1">
      <c r="A276" s="207">
        <v>14</v>
      </c>
      <c r="B276" s="210" t="str">
        <f>IF(入力②!D280=0,"",入力②!D280)</f>
        <v/>
      </c>
      <c r="C276" s="211"/>
      <c r="D276" s="216" t="s">
        <v>39</v>
      </c>
      <c r="E276" s="197" t="str">
        <f>IFERROR(VLOOKUP(入力②!F293,触らない!$I$31:$J$40,2,FALSE),"")</f>
        <v/>
      </c>
      <c r="F276" s="198"/>
      <c r="G276" s="199"/>
    </row>
    <row r="277" spans="1:7" ht="27" customHeight="1">
      <c r="A277" s="208"/>
      <c r="B277" s="212"/>
      <c r="C277" s="213"/>
      <c r="D277" s="217"/>
      <c r="E277" s="194" t="str">
        <f>IFERROR(VLOOKUP(入力②!F294,触らない!$I$31:$J$40,2,FALSE),"")</f>
        <v/>
      </c>
      <c r="F277" s="195"/>
      <c r="G277" s="196"/>
    </row>
    <row r="278" spans="1:7" ht="27" customHeight="1">
      <c r="A278" s="208"/>
      <c r="B278" s="212"/>
      <c r="C278" s="213"/>
      <c r="D278" s="218"/>
      <c r="E278" s="200" t="str">
        <f>IFERROR(VLOOKUP(入力②!F295,触らない!$I$31:$J$40,2,FALSE),"")</f>
        <v/>
      </c>
      <c r="F278" s="201"/>
      <c r="G278" s="202"/>
    </row>
    <row r="279" spans="1:7" ht="27" customHeight="1">
      <c r="A279" s="208"/>
      <c r="B279" s="212"/>
      <c r="C279" s="213"/>
      <c r="D279" s="216" t="s">
        <v>40</v>
      </c>
      <c r="E279" s="203" t="str">
        <f>IFERROR(VLOOKUP(入力②!F296,触らない!$K$31:$L$40,2,FALSE),"")</f>
        <v/>
      </c>
      <c r="F279" s="204"/>
      <c r="G279" s="205"/>
    </row>
    <row r="280" spans="1:7" ht="27" customHeight="1">
      <c r="A280" s="208"/>
      <c r="B280" s="212"/>
      <c r="C280" s="213"/>
      <c r="D280" s="217"/>
      <c r="E280" s="194" t="str">
        <f>IFERROR(VLOOKUP(入力②!F297,触らない!$K$31:$L$40,2,FALSE),"")</f>
        <v/>
      </c>
      <c r="F280" s="195"/>
      <c r="G280" s="196"/>
    </row>
    <row r="281" spans="1:7" ht="27" customHeight="1">
      <c r="A281" s="208"/>
      <c r="B281" s="212"/>
      <c r="C281" s="213"/>
      <c r="D281" s="218"/>
      <c r="E281" s="227" t="str">
        <f>IFERROR(VLOOKUP(入力②!F298,触らない!$K$31:$L$40,2,FALSE),"")</f>
        <v/>
      </c>
      <c r="F281" s="228"/>
      <c r="G281" s="229"/>
    </row>
    <row r="282" spans="1:7" ht="33" customHeight="1">
      <c r="A282" s="208"/>
      <c r="B282" s="212"/>
      <c r="C282" s="213"/>
      <c r="D282" s="216" t="s">
        <v>37</v>
      </c>
      <c r="E282" s="197" t="str">
        <f>IFERROR(VLOOKUP(入力②!F299,触らない!$M$31:$N$36,2,FALSE),"")</f>
        <v/>
      </c>
      <c r="F282" s="198"/>
      <c r="G282" s="199"/>
    </row>
    <row r="283" spans="1:7" ht="33" customHeight="1">
      <c r="A283" s="208"/>
      <c r="B283" s="212"/>
      <c r="C283" s="213"/>
      <c r="D283" s="217"/>
      <c r="E283" s="194" t="str">
        <f>IFERROR(VLOOKUP(入力②!F300,触らない!$M$31:$N$36,2,FALSE),"")</f>
        <v/>
      </c>
      <c r="F283" s="195"/>
      <c r="G283" s="196"/>
    </row>
    <row r="284" spans="1:7" ht="33" customHeight="1">
      <c r="A284" s="208"/>
      <c r="B284" s="212"/>
      <c r="C284" s="213"/>
      <c r="D284" s="218"/>
      <c r="E284" s="219" t="str">
        <f>IFERROR(VLOOKUP(入力②!F301,触らない!$M$31:$N$36,2,FALSE),"")</f>
        <v/>
      </c>
      <c r="F284" s="220"/>
      <c r="G284" s="221"/>
    </row>
    <row r="285" spans="1:7" ht="33" customHeight="1">
      <c r="A285" s="208"/>
      <c r="B285" s="214"/>
      <c r="C285" s="215"/>
      <c r="D285" s="21" t="s">
        <v>278</v>
      </c>
      <c r="E285" s="222" t="str">
        <f>IFERROR(VLOOKUP(入力②!F302,触らない!$O$31:$P$34,2,FALSE),"")</f>
        <v/>
      </c>
      <c r="F285" s="223"/>
      <c r="G285" s="224"/>
    </row>
    <row r="286" spans="1:7" ht="27" customHeight="1">
      <c r="A286" s="208"/>
      <c r="B286" s="210" t="str">
        <f>IF(入力②!D290=0,"",入力②!D290)</f>
        <v/>
      </c>
      <c r="C286" s="211"/>
      <c r="D286" s="216" t="s">
        <v>39</v>
      </c>
      <c r="E286" s="197" t="str">
        <f>IFERROR(VLOOKUP(入力②!F303,触らない!$I$31:$J$40,2,FALSE),"")</f>
        <v/>
      </c>
      <c r="F286" s="198"/>
      <c r="G286" s="199"/>
    </row>
    <row r="287" spans="1:7" ht="27" customHeight="1">
      <c r="A287" s="208"/>
      <c r="B287" s="212"/>
      <c r="C287" s="213"/>
      <c r="D287" s="217"/>
      <c r="E287" s="194" t="str">
        <f>IFERROR(VLOOKUP(入力②!F304,触らない!$I$31:$J$40,2,FALSE),"")</f>
        <v/>
      </c>
      <c r="F287" s="195"/>
      <c r="G287" s="196"/>
    </row>
    <row r="288" spans="1:7" ht="27" customHeight="1">
      <c r="A288" s="208"/>
      <c r="B288" s="212"/>
      <c r="C288" s="213"/>
      <c r="D288" s="218"/>
      <c r="E288" s="200" t="str">
        <f>IFERROR(VLOOKUP(入力②!F305,触らない!$I$31:$J$40,2,FALSE),"")</f>
        <v/>
      </c>
      <c r="F288" s="201"/>
      <c r="G288" s="202"/>
    </row>
    <row r="289" spans="1:7" ht="27" customHeight="1">
      <c r="A289" s="208"/>
      <c r="B289" s="212"/>
      <c r="C289" s="213"/>
      <c r="D289" s="216" t="s">
        <v>40</v>
      </c>
      <c r="E289" s="203" t="str">
        <f>IFERROR(VLOOKUP(入力②!F306,触らない!$K$31:$L$40,2,FALSE),"")</f>
        <v/>
      </c>
      <c r="F289" s="204"/>
      <c r="G289" s="205"/>
    </row>
    <row r="290" spans="1:7" ht="27" customHeight="1">
      <c r="A290" s="208"/>
      <c r="B290" s="212"/>
      <c r="C290" s="213"/>
      <c r="D290" s="217"/>
      <c r="E290" s="194" t="str">
        <f>IFERROR(VLOOKUP(入力②!F307,触らない!$K$31:$L$40,2,FALSE),"")</f>
        <v/>
      </c>
      <c r="F290" s="195"/>
      <c r="G290" s="196"/>
    </row>
    <row r="291" spans="1:7" ht="27" customHeight="1">
      <c r="A291" s="208"/>
      <c r="B291" s="212"/>
      <c r="C291" s="213"/>
      <c r="D291" s="218"/>
      <c r="E291" s="227" t="str">
        <f>IFERROR(VLOOKUP(入力②!F308,触らない!$K$31:$L$40,2,FALSE),"")</f>
        <v/>
      </c>
      <c r="F291" s="228"/>
      <c r="G291" s="229"/>
    </row>
    <row r="292" spans="1:7" ht="27" customHeight="1">
      <c r="A292" s="208"/>
      <c r="B292" s="212"/>
      <c r="C292" s="213"/>
      <c r="D292" s="216" t="s">
        <v>37</v>
      </c>
      <c r="E292" s="197" t="str">
        <f>IFERROR(VLOOKUP(入力②!F309,触らない!$M$31:$N$36,2,FALSE),"")</f>
        <v/>
      </c>
      <c r="F292" s="198"/>
      <c r="G292" s="199"/>
    </row>
    <row r="293" spans="1:7" ht="27" customHeight="1">
      <c r="A293" s="208"/>
      <c r="B293" s="212"/>
      <c r="C293" s="213"/>
      <c r="D293" s="217"/>
      <c r="E293" s="194" t="str">
        <f>IFERROR(VLOOKUP(入力②!F310,触らない!$M$31:$N$36,2,FALSE),"")</f>
        <v/>
      </c>
      <c r="F293" s="195"/>
      <c r="G293" s="196"/>
    </row>
    <row r="294" spans="1:7" ht="27" customHeight="1">
      <c r="A294" s="208"/>
      <c r="B294" s="212"/>
      <c r="C294" s="213"/>
      <c r="D294" s="218"/>
      <c r="E294" s="219" t="str">
        <f>IFERROR(VLOOKUP(入力②!F311,触らない!$M$31:$N$36,2,FALSE),"")</f>
        <v/>
      </c>
      <c r="F294" s="220"/>
      <c r="G294" s="221"/>
    </row>
    <row r="295" spans="1:7" ht="33" customHeight="1" thickBot="1">
      <c r="A295" s="209"/>
      <c r="B295" s="225"/>
      <c r="C295" s="226"/>
      <c r="D295" s="21" t="s">
        <v>278</v>
      </c>
      <c r="E295" s="230" t="str">
        <f>IFERROR(VLOOKUP(入力②!F312,触らない!$O$31:$P$34,2,FALSE),"")</f>
        <v/>
      </c>
      <c r="F295" s="231"/>
      <c r="G295" s="232"/>
    </row>
    <row r="296" spans="1:7">
      <c r="A296" s="17" t="s">
        <v>36</v>
      </c>
      <c r="B296" s="18">
        <v>15</v>
      </c>
      <c r="C296" s="19" t="s">
        <v>73</v>
      </c>
      <c r="D296" s="206" t="str">
        <f>IF(入力②!B313=0,"",入力②!B313)</f>
        <v/>
      </c>
      <c r="E296" s="206"/>
      <c r="F296" s="19" t="s">
        <v>29</v>
      </c>
      <c r="G296" s="20" t="str">
        <f>IF(入力②!C313=0,"",入力②!C313)</f>
        <v/>
      </c>
    </row>
    <row r="297" spans="1:7" ht="27" customHeight="1">
      <c r="A297" s="207">
        <v>15</v>
      </c>
      <c r="B297" s="210" t="str">
        <f>IF(入力②!D301=0,"",入力②!D301)</f>
        <v/>
      </c>
      <c r="C297" s="211"/>
      <c r="D297" s="216" t="s">
        <v>39</v>
      </c>
      <c r="E297" s="197" t="str">
        <f>IFERROR(VLOOKUP(入力②!F315,触らない!$I$31:$J$40,2,FALSE),"")</f>
        <v/>
      </c>
      <c r="F297" s="198"/>
      <c r="G297" s="199"/>
    </row>
    <row r="298" spans="1:7" ht="27" customHeight="1">
      <c r="A298" s="208"/>
      <c r="B298" s="212"/>
      <c r="C298" s="213"/>
      <c r="D298" s="217"/>
      <c r="E298" s="194" t="str">
        <f>IFERROR(VLOOKUP(入力②!F316,触らない!$I$31:$J$40,2,FALSE),"")</f>
        <v/>
      </c>
      <c r="F298" s="195"/>
      <c r="G298" s="196"/>
    </row>
    <row r="299" spans="1:7" ht="27" customHeight="1">
      <c r="A299" s="208"/>
      <c r="B299" s="212"/>
      <c r="C299" s="213"/>
      <c r="D299" s="218"/>
      <c r="E299" s="200" t="str">
        <f>IFERROR(VLOOKUP(入力②!F317,触らない!$I$31:$J$40,2,FALSE),"")</f>
        <v/>
      </c>
      <c r="F299" s="201"/>
      <c r="G299" s="202"/>
    </row>
    <row r="300" spans="1:7" ht="27" customHeight="1">
      <c r="A300" s="208"/>
      <c r="B300" s="212"/>
      <c r="C300" s="213"/>
      <c r="D300" s="216" t="s">
        <v>40</v>
      </c>
      <c r="E300" s="203" t="str">
        <f>IFERROR(VLOOKUP(入力②!F318,触らない!$K$31:$L$40,2,FALSE),"")</f>
        <v/>
      </c>
      <c r="F300" s="204"/>
      <c r="G300" s="205"/>
    </row>
    <row r="301" spans="1:7" ht="27" customHeight="1">
      <c r="A301" s="208"/>
      <c r="B301" s="212"/>
      <c r="C301" s="213"/>
      <c r="D301" s="217"/>
      <c r="E301" s="194" t="str">
        <f>IFERROR(VLOOKUP(入力②!F319,触らない!$K$31:$L$40,2,FALSE),"")</f>
        <v/>
      </c>
      <c r="F301" s="195"/>
      <c r="G301" s="196"/>
    </row>
    <row r="302" spans="1:7" ht="27" customHeight="1">
      <c r="A302" s="208"/>
      <c r="B302" s="212"/>
      <c r="C302" s="213"/>
      <c r="D302" s="218"/>
      <c r="E302" s="227" t="str">
        <f>IFERROR(VLOOKUP(入力②!F320,触らない!$K$31:$L$40,2,FALSE),"")</f>
        <v/>
      </c>
      <c r="F302" s="228"/>
      <c r="G302" s="229"/>
    </row>
    <row r="303" spans="1:7" ht="33" customHeight="1">
      <c r="A303" s="208"/>
      <c r="B303" s="212"/>
      <c r="C303" s="213"/>
      <c r="D303" s="216" t="s">
        <v>37</v>
      </c>
      <c r="E303" s="197" t="str">
        <f>IFERROR(VLOOKUP(入力②!F321,触らない!$M$31:$N$36,2,FALSE),"")</f>
        <v/>
      </c>
      <c r="F303" s="198"/>
      <c r="G303" s="199"/>
    </row>
    <row r="304" spans="1:7" ht="33" customHeight="1">
      <c r="A304" s="208"/>
      <c r="B304" s="212"/>
      <c r="C304" s="213"/>
      <c r="D304" s="217"/>
      <c r="E304" s="194" t="str">
        <f>IFERROR(VLOOKUP(入力②!F322,触らない!$M$31:$N$36,2,FALSE),"")</f>
        <v/>
      </c>
      <c r="F304" s="195"/>
      <c r="G304" s="196"/>
    </row>
    <row r="305" spans="1:7" ht="33" customHeight="1">
      <c r="A305" s="208"/>
      <c r="B305" s="212"/>
      <c r="C305" s="213"/>
      <c r="D305" s="218"/>
      <c r="E305" s="219" t="str">
        <f>IFERROR(VLOOKUP(入力②!F323,触らない!$M$31:$N$36,2,FALSE),"")</f>
        <v/>
      </c>
      <c r="F305" s="220"/>
      <c r="G305" s="221"/>
    </row>
    <row r="306" spans="1:7" ht="33" customHeight="1">
      <c r="A306" s="208"/>
      <c r="B306" s="214"/>
      <c r="C306" s="215"/>
      <c r="D306" s="21" t="s">
        <v>278</v>
      </c>
      <c r="E306" s="222" t="str">
        <f>IFERROR(VLOOKUP(入力②!F324,触らない!$O$31:$P$34,2,FALSE),"")</f>
        <v/>
      </c>
      <c r="F306" s="223"/>
      <c r="G306" s="224"/>
    </row>
    <row r="307" spans="1:7" ht="27" customHeight="1">
      <c r="A307" s="208"/>
      <c r="B307" s="210" t="str">
        <f>IF(入力②!D311=0,"",入力②!D311)</f>
        <v/>
      </c>
      <c r="C307" s="211"/>
      <c r="D307" s="216" t="s">
        <v>39</v>
      </c>
      <c r="E307" s="197" t="str">
        <f>IFERROR(VLOOKUP(入力②!F325,触らない!$I$31:$J$40,2,FALSE),"")</f>
        <v/>
      </c>
      <c r="F307" s="198"/>
      <c r="G307" s="199"/>
    </row>
    <row r="308" spans="1:7" ht="27" customHeight="1">
      <c r="A308" s="208"/>
      <c r="B308" s="212"/>
      <c r="C308" s="213"/>
      <c r="D308" s="217"/>
      <c r="E308" s="194" t="str">
        <f>IFERROR(VLOOKUP(入力②!F326,触らない!$I$31:$J$40,2,FALSE),"")</f>
        <v/>
      </c>
      <c r="F308" s="195"/>
      <c r="G308" s="196"/>
    </row>
    <row r="309" spans="1:7" ht="27" customHeight="1">
      <c r="A309" s="208"/>
      <c r="B309" s="212"/>
      <c r="C309" s="213"/>
      <c r="D309" s="218"/>
      <c r="E309" s="200" t="str">
        <f>IFERROR(VLOOKUP(入力②!F327,触らない!$I$31:$J$40,2,FALSE),"")</f>
        <v/>
      </c>
      <c r="F309" s="201"/>
      <c r="G309" s="202"/>
    </row>
    <row r="310" spans="1:7" ht="27" customHeight="1">
      <c r="A310" s="208"/>
      <c r="B310" s="212"/>
      <c r="C310" s="213"/>
      <c r="D310" s="216" t="s">
        <v>40</v>
      </c>
      <c r="E310" s="203" t="str">
        <f>IFERROR(VLOOKUP(入力②!F328,触らない!$K$31:$L$40,2,FALSE),"")</f>
        <v/>
      </c>
      <c r="F310" s="204"/>
      <c r="G310" s="205"/>
    </row>
    <row r="311" spans="1:7" ht="27" customHeight="1">
      <c r="A311" s="208"/>
      <c r="B311" s="212"/>
      <c r="C311" s="213"/>
      <c r="D311" s="217"/>
      <c r="E311" s="194" t="str">
        <f>IFERROR(VLOOKUP(入力②!F329,触らない!$K$31:$L$40,2,FALSE),"")</f>
        <v/>
      </c>
      <c r="F311" s="195"/>
      <c r="G311" s="196"/>
    </row>
    <row r="312" spans="1:7" ht="27" customHeight="1">
      <c r="A312" s="208"/>
      <c r="B312" s="212"/>
      <c r="C312" s="213"/>
      <c r="D312" s="218"/>
      <c r="E312" s="227" t="str">
        <f>IFERROR(VLOOKUP(入力②!F330,触らない!$K$31:$L$40,2,FALSE),"")</f>
        <v/>
      </c>
      <c r="F312" s="228"/>
      <c r="G312" s="229"/>
    </row>
    <row r="313" spans="1:7" ht="33" customHeight="1">
      <c r="A313" s="208"/>
      <c r="B313" s="212"/>
      <c r="C313" s="213"/>
      <c r="D313" s="216" t="s">
        <v>37</v>
      </c>
      <c r="E313" s="197" t="str">
        <f>IFERROR(VLOOKUP(入力②!F331,触らない!$M$31:$N$36,2,FALSE),"")</f>
        <v/>
      </c>
      <c r="F313" s="198"/>
      <c r="G313" s="199"/>
    </row>
    <row r="314" spans="1:7" ht="33" customHeight="1">
      <c r="A314" s="208"/>
      <c r="B314" s="212"/>
      <c r="C314" s="213"/>
      <c r="D314" s="217"/>
      <c r="E314" s="194" t="str">
        <f>IFERROR(VLOOKUP(入力②!F332,触らない!$M$31:$N$36,2,FALSE),"")</f>
        <v/>
      </c>
      <c r="F314" s="195"/>
      <c r="G314" s="196"/>
    </row>
    <row r="315" spans="1:7" ht="33" customHeight="1">
      <c r="A315" s="208"/>
      <c r="B315" s="212"/>
      <c r="C315" s="213"/>
      <c r="D315" s="218"/>
      <c r="E315" s="219" t="str">
        <f>IFERROR(VLOOKUP(入力②!F333,触らない!$M$31:$N$36,2,FALSE),"")</f>
        <v/>
      </c>
      <c r="F315" s="220"/>
      <c r="G315" s="221"/>
    </row>
    <row r="316" spans="1:7" ht="33" customHeight="1" thickBot="1">
      <c r="A316" s="209"/>
      <c r="B316" s="225"/>
      <c r="C316" s="226"/>
      <c r="D316" s="21" t="s">
        <v>278</v>
      </c>
      <c r="E316" s="230" t="str">
        <f>IFERROR(VLOOKUP(入力②!F334,触らない!$O$31:$P$34,2,FALSE),"")</f>
        <v/>
      </c>
      <c r="F316" s="231"/>
      <c r="G316" s="232"/>
    </row>
  </sheetData>
  <sheetProtection sheet="1" objects="1" scenarios="1"/>
  <mergeCells count="450">
    <mergeCell ref="D208:D210"/>
    <mergeCell ref="E208:G208"/>
    <mergeCell ref="E209:G209"/>
    <mergeCell ref="E210:G210"/>
    <mergeCell ref="E211:G211"/>
    <mergeCell ref="E201:G201"/>
    <mergeCell ref="B202:C211"/>
    <mergeCell ref="D202:D204"/>
    <mergeCell ref="E202:G202"/>
    <mergeCell ref="E203:G203"/>
    <mergeCell ref="E204:G204"/>
    <mergeCell ref="D205:D207"/>
    <mergeCell ref="E205:G205"/>
    <mergeCell ref="E206:G206"/>
    <mergeCell ref="E207:G207"/>
    <mergeCell ref="E196:G196"/>
    <mergeCell ref="E197:G197"/>
    <mergeCell ref="D198:D200"/>
    <mergeCell ref="E198:G198"/>
    <mergeCell ref="E199:G199"/>
    <mergeCell ref="E200:G200"/>
    <mergeCell ref="E190:G190"/>
    <mergeCell ref="D191:E191"/>
    <mergeCell ref="A192:A211"/>
    <mergeCell ref="B192:C201"/>
    <mergeCell ref="D192:D194"/>
    <mergeCell ref="E192:G192"/>
    <mergeCell ref="E193:G193"/>
    <mergeCell ref="E194:G194"/>
    <mergeCell ref="D195:D197"/>
    <mergeCell ref="E195:G195"/>
    <mergeCell ref="B181:C190"/>
    <mergeCell ref="A171:A190"/>
    <mergeCell ref="B171:C180"/>
    <mergeCell ref="D171:D173"/>
    <mergeCell ref="E171:G171"/>
    <mergeCell ref="E172:G172"/>
    <mergeCell ref="E173:G173"/>
    <mergeCell ref="D174:D176"/>
    <mergeCell ref="D184:D186"/>
    <mergeCell ref="E184:G184"/>
    <mergeCell ref="E185:G185"/>
    <mergeCell ref="E186:G186"/>
    <mergeCell ref="D187:D189"/>
    <mergeCell ref="E187:G187"/>
    <mergeCell ref="E188:G188"/>
    <mergeCell ref="E189:G189"/>
    <mergeCell ref="D177:D179"/>
    <mergeCell ref="E177:G177"/>
    <mergeCell ref="E178:G178"/>
    <mergeCell ref="E179:G179"/>
    <mergeCell ref="E180:G180"/>
    <mergeCell ref="D181:D183"/>
    <mergeCell ref="E181:G181"/>
    <mergeCell ref="E182:G182"/>
    <mergeCell ref="E183:G183"/>
    <mergeCell ref="E174:G174"/>
    <mergeCell ref="E175:G175"/>
    <mergeCell ref="E176:G176"/>
    <mergeCell ref="D166:D168"/>
    <mergeCell ref="E166:G166"/>
    <mergeCell ref="E167:G167"/>
    <mergeCell ref="E168:G168"/>
    <mergeCell ref="E169:G169"/>
    <mergeCell ref="D170:E170"/>
    <mergeCell ref="E159:G159"/>
    <mergeCell ref="B160:C169"/>
    <mergeCell ref="D160:D162"/>
    <mergeCell ref="E160:G160"/>
    <mergeCell ref="E161:G161"/>
    <mergeCell ref="E162:G162"/>
    <mergeCell ref="D163:D165"/>
    <mergeCell ref="E163:G163"/>
    <mergeCell ref="E164:G164"/>
    <mergeCell ref="E165:G165"/>
    <mergeCell ref="E154:G154"/>
    <mergeCell ref="E155:G155"/>
    <mergeCell ref="D156:D158"/>
    <mergeCell ref="E156:G156"/>
    <mergeCell ref="E157:G157"/>
    <mergeCell ref="E158:G158"/>
    <mergeCell ref="E148:G148"/>
    <mergeCell ref="D149:E149"/>
    <mergeCell ref="A150:A169"/>
    <mergeCell ref="B150:C159"/>
    <mergeCell ref="D150:D152"/>
    <mergeCell ref="E150:G150"/>
    <mergeCell ref="E151:G151"/>
    <mergeCell ref="E152:G152"/>
    <mergeCell ref="D153:D155"/>
    <mergeCell ref="E153:G153"/>
    <mergeCell ref="B139:C148"/>
    <mergeCell ref="A129:A148"/>
    <mergeCell ref="B129:C138"/>
    <mergeCell ref="D129:D131"/>
    <mergeCell ref="E129:G129"/>
    <mergeCell ref="E130:G130"/>
    <mergeCell ref="E131:G131"/>
    <mergeCell ref="D132:D134"/>
    <mergeCell ref="D142:D144"/>
    <mergeCell ref="E142:G142"/>
    <mergeCell ref="E143:G143"/>
    <mergeCell ref="E144:G144"/>
    <mergeCell ref="D145:D147"/>
    <mergeCell ref="E145:G145"/>
    <mergeCell ref="E146:G146"/>
    <mergeCell ref="E147:G147"/>
    <mergeCell ref="D135:D137"/>
    <mergeCell ref="E135:G135"/>
    <mergeCell ref="E136:G136"/>
    <mergeCell ref="E137:G137"/>
    <mergeCell ref="E138:G138"/>
    <mergeCell ref="D139:D141"/>
    <mergeCell ref="E139:G139"/>
    <mergeCell ref="E140:G140"/>
    <mergeCell ref="E141:G141"/>
    <mergeCell ref="E132:G132"/>
    <mergeCell ref="E133:G133"/>
    <mergeCell ref="E134:G134"/>
    <mergeCell ref="D124:D126"/>
    <mergeCell ref="E124:G124"/>
    <mergeCell ref="E125:G125"/>
    <mergeCell ref="E126:G126"/>
    <mergeCell ref="E127:G127"/>
    <mergeCell ref="D128:E128"/>
    <mergeCell ref="E117:G117"/>
    <mergeCell ref="B118:C127"/>
    <mergeCell ref="D118:D120"/>
    <mergeCell ref="E118:G118"/>
    <mergeCell ref="E119:G119"/>
    <mergeCell ref="E120:G120"/>
    <mergeCell ref="D121:D123"/>
    <mergeCell ref="E121:G121"/>
    <mergeCell ref="E122:G122"/>
    <mergeCell ref="E123:G123"/>
    <mergeCell ref="E112:G112"/>
    <mergeCell ref="E113:G113"/>
    <mergeCell ref="D114:D116"/>
    <mergeCell ref="E114:G114"/>
    <mergeCell ref="E115:G115"/>
    <mergeCell ref="E116:G116"/>
    <mergeCell ref="E106:G106"/>
    <mergeCell ref="D107:E107"/>
    <mergeCell ref="A108:A127"/>
    <mergeCell ref="B108:C117"/>
    <mergeCell ref="D108:D110"/>
    <mergeCell ref="E108:G108"/>
    <mergeCell ref="E109:G109"/>
    <mergeCell ref="E110:G110"/>
    <mergeCell ref="D111:D113"/>
    <mergeCell ref="E111:G111"/>
    <mergeCell ref="B97:C106"/>
    <mergeCell ref="A87:A106"/>
    <mergeCell ref="B87:C96"/>
    <mergeCell ref="D87:D89"/>
    <mergeCell ref="E87:G87"/>
    <mergeCell ref="E88:G88"/>
    <mergeCell ref="E89:G89"/>
    <mergeCell ref="D90:D92"/>
    <mergeCell ref="D100:D102"/>
    <mergeCell ref="E100:G100"/>
    <mergeCell ref="E101:G101"/>
    <mergeCell ref="E102:G102"/>
    <mergeCell ref="D103:D105"/>
    <mergeCell ref="E103:G103"/>
    <mergeCell ref="E104:G104"/>
    <mergeCell ref="E105:G105"/>
    <mergeCell ref="D93:D95"/>
    <mergeCell ref="E93:G93"/>
    <mergeCell ref="E94:G94"/>
    <mergeCell ref="E95:G95"/>
    <mergeCell ref="E96:G96"/>
    <mergeCell ref="D97:D99"/>
    <mergeCell ref="E97:G97"/>
    <mergeCell ref="E98:G98"/>
    <mergeCell ref="E99:G99"/>
    <mergeCell ref="E90:G90"/>
    <mergeCell ref="E91:G91"/>
    <mergeCell ref="E92:G92"/>
    <mergeCell ref="D82:D84"/>
    <mergeCell ref="E82:G82"/>
    <mergeCell ref="E83:G83"/>
    <mergeCell ref="E84:G84"/>
    <mergeCell ref="E85:G85"/>
    <mergeCell ref="D86:E86"/>
    <mergeCell ref="E75:G75"/>
    <mergeCell ref="B76:C85"/>
    <mergeCell ref="D76:D78"/>
    <mergeCell ref="E76:G76"/>
    <mergeCell ref="E77:G77"/>
    <mergeCell ref="E78:G78"/>
    <mergeCell ref="D79:D81"/>
    <mergeCell ref="E79:G79"/>
    <mergeCell ref="E80:G80"/>
    <mergeCell ref="E81:G81"/>
    <mergeCell ref="E70:G70"/>
    <mergeCell ref="E71:G71"/>
    <mergeCell ref="D72:D74"/>
    <mergeCell ref="E72:G72"/>
    <mergeCell ref="E73:G73"/>
    <mergeCell ref="E74:G74"/>
    <mergeCell ref="E64:G64"/>
    <mergeCell ref="D65:E65"/>
    <mergeCell ref="A66:A85"/>
    <mergeCell ref="B66:C75"/>
    <mergeCell ref="D66:D68"/>
    <mergeCell ref="E66:G66"/>
    <mergeCell ref="E67:G67"/>
    <mergeCell ref="E68:G68"/>
    <mergeCell ref="D69:D71"/>
    <mergeCell ref="E69:G69"/>
    <mergeCell ref="B55:C64"/>
    <mergeCell ref="A45:A64"/>
    <mergeCell ref="B45:C54"/>
    <mergeCell ref="D45:D47"/>
    <mergeCell ref="E45:G45"/>
    <mergeCell ref="E46:G46"/>
    <mergeCell ref="E47:G47"/>
    <mergeCell ref="D48:D50"/>
    <mergeCell ref="B34:C43"/>
    <mergeCell ref="D34:D36"/>
    <mergeCell ref="E34:G34"/>
    <mergeCell ref="E35:G35"/>
    <mergeCell ref="E36:G36"/>
    <mergeCell ref="D37:D39"/>
    <mergeCell ref="E37:G37"/>
    <mergeCell ref="E38:G38"/>
    <mergeCell ref="E39:G39"/>
    <mergeCell ref="D40:D42"/>
    <mergeCell ref="E40:G40"/>
    <mergeCell ref="E41:G41"/>
    <mergeCell ref="E42:G42"/>
    <mergeCell ref="E43:G43"/>
    <mergeCell ref="A24:A43"/>
    <mergeCell ref="B24:C33"/>
    <mergeCell ref="D24:D26"/>
    <mergeCell ref="E24:G24"/>
    <mergeCell ref="E25:G25"/>
    <mergeCell ref="B13:C22"/>
    <mergeCell ref="D13:D15"/>
    <mergeCell ref="E13:G13"/>
    <mergeCell ref="E14:G14"/>
    <mergeCell ref="E15:G15"/>
    <mergeCell ref="D16:D18"/>
    <mergeCell ref="E16:G16"/>
    <mergeCell ref="E17:G17"/>
    <mergeCell ref="E18:G18"/>
    <mergeCell ref="D19:D21"/>
    <mergeCell ref="E26:G26"/>
    <mergeCell ref="D27:D29"/>
    <mergeCell ref="E27:G27"/>
    <mergeCell ref="E28:G28"/>
    <mergeCell ref="E29:G29"/>
    <mergeCell ref="D30:D32"/>
    <mergeCell ref="E30:G30"/>
    <mergeCell ref="E31:G31"/>
    <mergeCell ref="E32:G32"/>
    <mergeCell ref="D2:E2"/>
    <mergeCell ref="A3:A22"/>
    <mergeCell ref="B3:C12"/>
    <mergeCell ref="D3:D5"/>
    <mergeCell ref="E3:G3"/>
    <mergeCell ref="E4:G4"/>
    <mergeCell ref="E5:G5"/>
    <mergeCell ref="D6:D8"/>
    <mergeCell ref="E6:G6"/>
    <mergeCell ref="E7:G7"/>
    <mergeCell ref="E19:G19"/>
    <mergeCell ref="E20:G20"/>
    <mergeCell ref="E21:G21"/>
    <mergeCell ref="E22:G22"/>
    <mergeCell ref="E8:G8"/>
    <mergeCell ref="D9:D11"/>
    <mergeCell ref="E9:G9"/>
    <mergeCell ref="E10:G10"/>
    <mergeCell ref="E11:G11"/>
    <mergeCell ref="E12:G12"/>
    <mergeCell ref="E49:G49"/>
    <mergeCell ref="E50:G50"/>
    <mergeCell ref="D44:E44"/>
    <mergeCell ref="D58:D60"/>
    <mergeCell ref="E58:G58"/>
    <mergeCell ref="E59:G59"/>
    <mergeCell ref="E60:G60"/>
    <mergeCell ref="D61:D63"/>
    <mergeCell ref="E61:G61"/>
    <mergeCell ref="E62:G62"/>
    <mergeCell ref="E63:G63"/>
    <mergeCell ref="D51:D53"/>
    <mergeCell ref="E51:G51"/>
    <mergeCell ref="E52:G52"/>
    <mergeCell ref="E53:G53"/>
    <mergeCell ref="E54:G54"/>
    <mergeCell ref="D55:D57"/>
    <mergeCell ref="E55:G55"/>
    <mergeCell ref="E56:G56"/>
    <mergeCell ref="E57:G57"/>
    <mergeCell ref="D23:E23"/>
    <mergeCell ref="E33:G33"/>
    <mergeCell ref="E48:G48"/>
    <mergeCell ref="E259:G259"/>
    <mergeCell ref="E260:G260"/>
    <mergeCell ref="E222:G222"/>
    <mergeCell ref="E223:G223"/>
    <mergeCell ref="E224:G224"/>
    <mergeCell ref="E225:G225"/>
    <mergeCell ref="E226:G226"/>
    <mergeCell ref="E227:G227"/>
    <mergeCell ref="E234:G234"/>
    <mergeCell ref="E235:G235"/>
    <mergeCell ref="E236:G236"/>
    <mergeCell ref="D233:E233"/>
    <mergeCell ref="E237:G237"/>
    <mergeCell ref="E238:G238"/>
    <mergeCell ref="E239:G239"/>
    <mergeCell ref="E240:G240"/>
    <mergeCell ref="E241:G241"/>
    <mergeCell ref="D247:D249"/>
    <mergeCell ref="D250:D252"/>
    <mergeCell ref="E243:G243"/>
    <mergeCell ref="E251:G251"/>
    <mergeCell ref="A234:A253"/>
    <mergeCell ref="B234:C243"/>
    <mergeCell ref="D234:D236"/>
    <mergeCell ref="D237:D239"/>
    <mergeCell ref="D240:D242"/>
    <mergeCell ref="B244:C253"/>
    <mergeCell ref="D244:D246"/>
    <mergeCell ref="D254:E254"/>
    <mergeCell ref="A255:A274"/>
    <mergeCell ref="B255:C264"/>
    <mergeCell ref="D261:D263"/>
    <mergeCell ref="B265:C274"/>
    <mergeCell ref="D271:D273"/>
    <mergeCell ref="E270:G270"/>
    <mergeCell ref="E271:G271"/>
    <mergeCell ref="E272:G272"/>
    <mergeCell ref="E261:G261"/>
    <mergeCell ref="E262:G262"/>
    <mergeCell ref="E263:G263"/>
    <mergeCell ref="E264:G264"/>
    <mergeCell ref="D265:D267"/>
    <mergeCell ref="E265:G265"/>
    <mergeCell ref="E266:G266"/>
    <mergeCell ref="E269:G269"/>
    <mergeCell ref="E256:G256"/>
    <mergeCell ref="E257:G257"/>
    <mergeCell ref="D258:D260"/>
    <mergeCell ref="E219:G219"/>
    <mergeCell ref="E220:G220"/>
    <mergeCell ref="E221:G221"/>
    <mergeCell ref="E242:G242"/>
    <mergeCell ref="E244:G244"/>
    <mergeCell ref="E245:G245"/>
    <mergeCell ref="E246:G246"/>
    <mergeCell ref="E247:G247"/>
    <mergeCell ref="E248:G248"/>
    <mergeCell ref="E249:G249"/>
    <mergeCell ref="E250:G250"/>
    <mergeCell ref="E252:G252"/>
    <mergeCell ref="E253:G253"/>
    <mergeCell ref="D255:D257"/>
    <mergeCell ref="E255:G255"/>
    <mergeCell ref="E258:G258"/>
    <mergeCell ref="E273:G273"/>
    <mergeCell ref="E274:G274"/>
    <mergeCell ref="E276:G276"/>
    <mergeCell ref="D276:D278"/>
    <mergeCell ref="E267:G267"/>
    <mergeCell ref="D268:D270"/>
    <mergeCell ref="E268:G268"/>
    <mergeCell ref="E277:G277"/>
    <mergeCell ref="E278:G278"/>
    <mergeCell ref="D275:E275"/>
    <mergeCell ref="A276:A295"/>
    <mergeCell ref="B276:C285"/>
    <mergeCell ref="D279:D281"/>
    <mergeCell ref="B286:C295"/>
    <mergeCell ref="D286:D288"/>
    <mergeCell ref="E279:G279"/>
    <mergeCell ref="E280:G280"/>
    <mergeCell ref="E281:G281"/>
    <mergeCell ref="D282:D284"/>
    <mergeCell ref="E282:G282"/>
    <mergeCell ref="E283:G283"/>
    <mergeCell ref="E284:G284"/>
    <mergeCell ref="E285:G285"/>
    <mergeCell ref="E286:G286"/>
    <mergeCell ref="E287:G287"/>
    <mergeCell ref="E288:G288"/>
    <mergeCell ref="E289:G289"/>
    <mergeCell ref="E290:G290"/>
    <mergeCell ref="D212:E212"/>
    <mergeCell ref="A213:A232"/>
    <mergeCell ref="B213:C222"/>
    <mergeCell ref="D213:D215"/>
    <mergeCell ref="D216:D218"/>
    <mergeCell ref="D219:D221"/>
    <mergeCell ref="B223:C232"/>
    <mergeCell ref="D223:D225"/>
    <mergeCell ref="D226:D228"/>
    <mergeCell ref="D229:D231"/>
    <mergeCell ref="E228:G228"/>
    <mergeCell ref="E229:G229"/>
    <mergeCell ref="E230:G230"/>
    <mergeCell ref="E231:G231"/>
    <mergeCell ref="E232:G232"/>
    <mergeCell ref="E213:G213"/>
    <mergeCell ref="E214:G214"/>
    <mergeCell ref="E215:G215"/>
    <mergeCell ref="E216:G216"/>
    <mergeCell ref="E217:G217"/>
    <mergeCell ref="E218:G218"/>
    <mergeCell ref="A297:A316"/>
    <mergeCell ref="B297:C306"/>
    <mergeCell ref="D297:D299"/>
    <mergeCell ref="D300:D302"/>
    <mergeCell ref="D303:D305"/>
    <mergeCell ref="B307:C316"/>
    <mergeCell ref="D307:D309"/>
    <mergeCell ref="D310:D312"/>
    <mergeCell ref="E312:G312"/>
    <mergeCell ref="D313:D315"/>
    <mergeCell ref="E313:G313"/>
    <mergeCell ref="E314:G314"/>
    <mergeCell ref="E315:G315"/>
    <mergeCell ref="E316:G316"/>
    <mergeCell ref="E308:G308"/>
    <mergeCell ref="E309:G309"/>
    <mergeCell ref="E310:G310"/>
    <mergeCell ref="E302:G302"/>
    <mergeCell ref="E303:G303"/>
    <mergeCell ref="E304:G304"/>
    <mergeCell ref="E305:G305"/>
    <mergeCell ref="E306:G306"/>
    <mergeCell ref="E311:G311"/>
    <mergeCell ref="E307:G307"/>
    <mergeCell ref="E297:G297"/>
    <mergeCell ref="E298:G298"/>
    <mergeCell ref="E299:G299"/>
    <mergeCell ref="E300:G300"/>
    <mergeCell ref="E301:G301"/>
    <mergeCell ref="D296:E296"/>
    <mergeCell ref="E291:G291"/>
    <mergeCell ref="D292:D294"/>
    <mergeCell ref="E292:G292"/>
    <mergeCell ref="E293:G293"/>
    <mergeCell ref="E294:G294"/>
    <mergeCell ref="E295:G295"/>
    <mergeCell ref="D289:D29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R42"/>
  <sheetViews>
    <sheetView topLeftCell="L1" workbookViewId="0">
      <selection activeCell="P34" sqref="P34"/>
    </sheetView>
  </sheetViews>
  <sheetFormatPr defaultRowHeight="11.25" customHeight="1"/>
  <cols>
    <col min="1" max="3" width="9" style="11"/>
    <col min="4" max="4" width="14.5" style="11" customWidth="1"/>
    <col min="5" max="8" width="9" style="11"/>
    <col min="9" max="9" width="9.625" style="11" customWidth="1"/>
    <col min="10" max="10" width="31.25" style="11" customWidth="1"/>
    <col min="11" max="11" width="9" style="11"/>
    <col min="12" max="12" width="80.125" style="11" customWidth="1"/>
    <col min="13" max="13" width="9" style="11"/>
    <col min="14" max="14" width="17.625" style="11" customWidth="1"/>
    <col min="15" max="15" width="9" style="11" customWidth="1"/>
    <col min="16" max="16" width="19" style="11" customWidth="1"/>
    <col min="17" max="17" width="9" style="11"/>
    <col min="18" max="18" width="100.75" style="11" customWidth="1"/>
    <col min="19" max="16384" width="9" style="11"/>
  </cols>
  <sheetData>
    <row r="2" spans="2:18" ht="11.25" customHeight="1">
      <c r="I2" s="11" t="s">
        <v>35</v>
      </c>
    </row>
    <row r="3" spans="2:18" ht="11.25" customHeight="1">
      <c r="B3" s="11" t="s">
        <v>0</v>
      </c>
      <c r="D3" s="11" t="s">
        <v>1</v>
      </c>
      <c r="E3" s="11" t="s">
        <v>2</v>
      </c>
      <c r="F3" s="11" t="s">
        <v>3</v>
      </c>
      <c r="G3" s="11" t="s">
        <v>4</v>
      </c>
      <c r="I3" s="11" t="s">
        <v>1</v>
      </c>
      <c r="K3" s="11" t="s">
        <v>2</v>
      </c>
      <c r="M3" s="11" t="s">
        <v>3</v>
      </c>
      <c r="O3" s="11" t="s">
        <v>4</v>
      </c>
    </row>
    <row r="4" spans="2:18" ht="11.25" customHeight="1">
      <c r="B4" s="12" t="s">
        <v>119</v>
      </c>
      <c r="D4" s="12" t="s">
        <v>5</v>
      </c>
      <c r="E4" s="12" t="s">
        <v>137</v>
      </c>
      <c r="F4" s="12" t="s">
        <v>123</v>
      </c>
      <c r="G4" s="12" t="s">
        <v>6</v>
      </c>
      <c r="I4" s="32" t="s">
        <v>48</v>
      </c>
      <c r="J4" s="32" t="s">
        <v>227</v>
      </c>
      <c r="K4" s="32" t="s">
        <v>136</v>
      </c>
      <c r="L4" s="32" t="s">
        <v>218</v>
      </c>
      <c r="M4" s="32" t="s">
        <v>122</v>
      </c>
      <c r="N4" s="32" t="s">
        <v>212</v>
      </c>
      <c r="O4" s="32" t="s">
        <v>6</v>
      </c>
      <c r="P4" s="32" t="s">
        <v>237</v>
      </c>
      <c r="Q4" s="32" t="s">
        <v>155</v>
      </c>
      <c r="R4" s="32" t="s">
        <v>244</v>
      </c>
    </row>
    <row r="5" spans="2:18" ht="11.25" customHeight="1">
      <c r="B5" s="12" t="s">
        <v>120</v>
      </c>
      <c r="D5" s="12" t="s">
        <v>7</v>
      </c>
      <c r="E5" s="12" t="s">
        <v>139</v>
      </c>
      <c r="F5" s="12" t="s">
        <v>125</v>
      </c>
      <c r="G5" s="12" t="s">
        <v>8</v>
      </c>
      <c r="I5" s="32" t="s">
        <v>49</v>
      </c>
      <c r="J5" s="32" t="s">
        <v>228</v>
      </c>
      <c r="K5" s="32" t="s">
        <v>138</v>
      </c>
      <c r="L5" s="32" t="s">
        <v>219</v>
      </c>
      <c r="M5" s="32" t="s">
        <v>124</v>
      </c>
      <c r="N5" s="32" t="s">
        <v>213</v>
      </c>
      <c r="O5" s="32" t="s">
        <v>8</v>
      </c>
      <c r="P5" s="32" t="s">
        <v>238</v>
      </c>
      <c r="Q5" s="32" t="s">
        <v>156</v>
      </c>
      <c r="R5" s="32" t="s">
        <v>245</v>
      </c>
    </row>
    <row r="6" spans="2:18" ht="11.25" customHeight="1">
      <c r="B6" s="12" t="s">
        <v>121</v>
      </c>
      <c r="D6" s="12" t="s">
        <v>129</v>
      </c>
      <c r="E6" s="12" t="s">
        <v>141</v>
      </c>
      <c r="F6" s="12" t="s">
        <v>127</v>
      </c>
      <c r="G6" s="12" t="s">
        <v>10</v>
      </c>
      <c r="I6" s="32" t="s">
        <v>128</v>
      </c>
      <c r="J6" s="32" t="s">
        <v>229</v>
      </c>
      <c r="K6" s="32" t="s">
        <v>140</v>
      </c>
      <c r="L6" s="32" t="s">
        <v>220</v>
      </c>
      <c r="M6" s="32" t="s">
        <v>126</v>
      </c>
      <c r="N6" s="32" t="s">
        <v>214</v>
      </c>
      <c r="O6" s="32" t="s">
        <v>10</v>
      </c>
      <c r="P6" s="32" t="s">
        <v>239</v>
      </c>
    </row>
    <row r="7" spans="2:18" ht="11.25" customHeight="1">
      <c r="B7" s="12" t="s">
        <v>11</v>
      </c>
      <c r="D7" s="12" t="s">
        <v>9</v>
      </c>
      <c r="E7" s="12" t="s">
        <v>143</v>
      </c>
      <c r="F7" s="12" t="s">
        <v>14</v>
      </c>
      <c r="G7" s="12" t="s">
        <v>13</v>
      </c>
      <c r="I7" s="32" t="s">
        <v>50</v>
      </c>
      <c r="J7" s="32" t="s">
        <v>230</v>
      </c>
      <c r="K7" s="32" t="s">
        <v>142</v>
      </c>
      <c r="L7" s="32" t="s">
        <v>221</v>
      </c>
      <c r="M7" s="32" t="s">
        <v>14</v>
      </c>
      <c r="N7" s="32" t="s">
        <v>215</v>
      </c>
      <c r="O7" s="32" t="s">
        <v>13</v>
      </c>
      <c r="P7" s="32" t="s">
        <v>240</v>
      </c>
    </row>
    <row r="8" spans="2:18" ht="11.25" customHeight="1">
      <c r="D8" s="12" t="s">
        <v>12</v>
      </c>
      <c r="E8" s="12" t="s">
        <v>145</v>
      </c>
      <c r="F8" s="12" t="s">
        <v>15</v>
      </c>
      <c r="G8" s="63"/>
      <c r="I8" s="32" t="s">
        <v>51</v>
      </c>
      <c r="J8" s="32" t="s">
        <v>231</v>
      </c>
      <c r="K8" s="32" t="s">
        <v>144</v>
      </c>
      <c r="L8" s="32" t="s">
        <v>222</v>
      </c>
      <c r="M8" s="32" t="s">
        <v>15</v>
      </c>
      <c r="N8" s="32" t="s">
        <v>216</v>
      </c>
      <c r="O8" s="63"/>
      <c r="P8" s="63"/>
      <c r="Q8" s="63"/>
    </row>
    <row r="9" spans="2:18" ht="11.25" customHeight="1">
      <c r="D9" s="12" t="s">
        <v>131</v>
      </c>
      <c r="E9" s="12" t="s">
        <v>147</v>
      </c>
      <c r="F9" s="12" t="s">
        <v>56</v>
      </c>
      <c r="G9" s="63"/>
      <c r="I9" s="32" t="s">
        <v>130</v>
      </c>
      <c r="J9" s="32" t="s">
        <v>232</v>
      </c>
      <c r="K9" s="32" t="s">
        <v>146</v>
      </c>
      <c r="L9" s="32" t="s">
        <v>223</v>
      </c>
      <c r="M9" s="32" t="s">
        <v>56</v>
      </c>
      <c r="N9" s="32" t="s">
        <v>217</v>
      </c>
      <c r="O9" s="63"/>
      <c r="P9" s="63"/>
      <c r="Q9" s="63"/>
    </row>
    <row r="10" spans="2:18" ht="11.25" customHeight="1">
      <c r="D10" s="12" t="s">
        <v>133</v>
      </c>
      <c r="E10" s="12" t="s">
        <v>149</v>
      </c>
      <c r="F10" s="12"/>
      <c r="G10" s="63"/>
      <c r="I10" s="32" t="s">
        <v>132</v>
      </c>
      <c r="J10" s="32" t="s">
        <v>233</v>
      </c>
      <c r="K10" s="32" t="s">
        <v>148</v>
      </c>
      <c r="L10" s="33" t="s">
        <v>224</v>
      </c>
      <c r="N10" s="63"/>
      <c r="O10" s="63"/>
      <c r="P10" s="63"/>
      <c r="Q10" s="63"/>
    </row>
    <row r="11" spans="2:18" ht="11.25" customHeight="1">
      <c r="D11" s="12" t="s">
        <v>58</v>
      </c>
      <c r="E11" s="12" t="s">
        <v>151</v>
      </c>
      <c r="F11" s="63"/>
      <c r="G11" s="63"/>
      <c r="I11" s="32" t="s">
        <v>57</v>
      </c>
      <c r="J11" s="32" t="s">
        <v>235</v>
      </c>
      <c r="K11" s="32" t="s">
        <v>150</v>
      </c>
      <c r="L11" s="32" t="s">
        <v>225</v>
      </c>
      <c r="M11" s="63"/>
      <c r="N11" s="63"/>
      <c r="O11" s="63"/>
      <c r="P11" s="63"/>
      <c r="Q11" s="63"/>
    </row>
    <row r="12" spans="2:18" ht="11.25" customHeight="1">
      <c r="D12" s="12" t="s">
        <v>60</v>
      </c>
      <c r="E12" s="12" t="s">
        <v>153</v>
      </c>
      <c r="F12" s="63"/>
      <c r="G12" s="63"/>
      <c r="I12" s="32" t="s">
        <v>59</v>
      </c>
      <c r="J12" s="32" t="s">
        <v>234</v>
      </c>
      <c r="K12" s="32" t="s">
        <v>152</v>
      </c>
      <c r="L12" s="32" t="s">
        <v>226</v>
      </c>
      <c r="M12" s="63"/>
      <c r="N12" s="63"/>
      <c r="O12" s="63"/>
      <c r="P12" s="63"/>
      <c r="Q12" s="63"/>
    </row>
    <row r="13" spans="2:18" ht="11.25" customHeight="1">
      <c r="D13" s="12" t="s">
        <v>135</v>
      </c>
      <c r="E13" s="12" t="s">
        <v>55</v>
      </c>
      <c r="F13" s="63"/>
      <c r="G13" s="63"/>
      <c r="I13" s="32" t="s">
        <v>134</v>
      </c>
      <c r="J13" s="32" t="s">
        <v>236</v>
      </c>
      <c r="K13" s="32" t="s">
        <v>242</v>
      </c>
      <c r="L13" s="32"/>
      <c r="M13" s="63"/>
      <c r="N13" s="63"/>
      <c r="O13" s="63"/>
      <c r="P13" s="63"/>
      <c r="Q13" s="63"/>
    </row>
    <row r="14" spans="2:18" ht="11.25" customHeight="1">
      <c r="F14" s="63"/>
      <c r="I14" s="63"/>
      <c r="J14" s="63"/>
      <c r="K14" s="63"/>
      <c r="L14" s="63"/>
      <c r="M14" s="63"/>
      <c r="N14" s="63"/>
      <c r="O14" s="63"/>
      <c r="P14" s="63"/>
      <c r="Q14" s="63"/>
    </row>
    <row r="15" spans="2:18" ht="11.25" customHeight="1">
      <c r="D15" s="12" t="s">
        <v>155</v>
      </c>
      <c r="F15" s="63"/>
    </row>
    <row r="16" spans="2:18" ht="11.25" customHeight="1">
      <c r="D16" s="12" t="s">
        <v>156</v>
      </c>
      <c r="I16" s="11" t="s">
        <v>154</v>
      </c>
    </row>
    <row r="17" spans="9:16" ht="11.25" customHeight="1">
      <c r="I17" s="11" t="s">
        <v>1</v>
      </c>
      <c r="K17" s="11" t="s">
        <v>2</v>
      </c>
      <c r="M17" s="11" t="s">
        <v>3</v>
      </c>
      <c r="O17" s="11" t="s">
        <v>4</v>
      </c>
    </row>
    <row r="18" spans="9:16" ht="11.25" customHeight="1">
      <c r="I18" s="32" t="s">
        <v>48</v>
      </c>
      <c r="J18" s="32" t="s">
        <v>159</v>
      </c>
      <c r="K18" s="32" t="s">
        <v>136</v>
      </c>
      <c r="L18" s="32" t="s">
        <v>168</v>
      </c>
      <c r="M18" s="32" t="s">
        <v>122</v>
      </c>
      <c r="N18" s="32" t="s">
        <v>177</v>
      </c>
      <c r="O18" s="32" t="s">
        <v>6</v>
      </c>
      <c r="P18" s="32" t="s">
        <v>157</v>
      </c>
    </row>
    <row r="19" spans="9:16" ht="11.25" customHeight="1">
      <c r="I19" s="32" t="s">
        <v>49</v>
      </c>
      <c r="J19" s="32" t="s">
        <v>160</v>
      </c>
      <c r="K19" s="32" t="s">
        <v>138</v>
      </c>
      <c r="L19" s="32" t="s">
        <v>169</v>
      </c>
      <c r="M19" s="32" t="s">
        <v>124</v>
      </c>
      <c r="N19" s="32" t="s">
        <v>178</v>
      </c>
      <c r="O19" s="32" t="s">
        <v>8</v>
      </c>
      <c r="P19" s="32" t="s">
        <v>157</v>
      </c>
    </row>
    <row r="20" spans="9:16" ht="11.25" customHeight="1">
      <c r="I20" s="32" t="s">
        <v>128</v>
      </c>
      <c r="J20" s="32" t="s">
        <v>161</v>
      </c>
      <c r="K20" s="32" t="s">
        <v>140</v>
      </c>
      <c r="L20" s="32" t="s">
        <v>170</v>
      </c>
      <c r="M20" s="32" t="s">
        <v>126</v>
      </c>
      <c r="N20" s="32" t="s">
        <v>179</v>
      </c>
      <c r="O20" s="32" t="s">
        <v>10</v>
      </c>
      <c r="P20" s="32" t="s">
        <v>157</v>
      </c>
    </row>
    <row r="21" spans="9:16" ht="11.25" customHeight="1">
      <c r="I21" s="32" t="s">
        <v>50</v>
      </c>
      <c r="J21" s="32" t="s">
        <v>162</v>
      </c>
      <c r="K21" s="32" t="s">
        <v>142</v>
      </c>
      <c r="L21" s="32" t="s">
        <v>171</v>
      </c>
      <c r="M21" s="32" t="s">
        <v>14</v>
      </c>
      <c r="N21" s="32" t="s">
        <v>180</v>
      </c>
      <c r="O21" s="32" t="s">
        <v>13</v>
      </c>
      <c r="P21" s="32" t="s">
        <v>157</v>
      </c>
    </row>
    <row r="22" spans="9:16" ht="11.25" customHeight="1">
      <c r="I22" s="32" t="s">
        <v>51</v>
      </c>
      <c r="J22" s="32" t="s">
        <v>163</v>
      </c>
      <c r="K22" s="32" t="s">
        <v>144</v>
      </c>
      <c r="L22" s="32" t="s">
        <v>172</v>
      </c>
      <c r="M22" s="32" t="s">
        <v>15</v>
      </c>
      <c r="N22" s="32" t="s">
        <v>181</v>
      </c>
      <c r="O22" s="63"/>
      <c r="P22" s="63"/>
    </row>
    <row r="23" spans="9:16" ht="11.25" customHeight="1">
      <c r="I23" s="32" t="s">
        <v>130</v>
      </c>
      <c r="J23" s="32" t="s">
        <v>164</v>
      </c>
      <c r="K23" s="32" t="s">
        <v>146</v>
      </c>
      <c r="L23" s="32" t="s">
        <v>173</v>
      </c>
      <c r="M23" s="32" t="s">
        <v>56</v>
      </c>
      <c r="N23" s="32" t="s">
        <v>182</v>
      </c>
      <c r="O23" s="63"/>
      <c r="P23" s="63"/>
    </row>
    <row r="24" spans="9:16" ht="11.25" customHeight="1">
      <c r="I24" s="32" t="s">
        <v>132</v>
      </c>
      <c r="J24" s="32" t="s">
        <v>158</v>
      </c>
      <c r="K24" s="32" t="s">
        <v>148</v>
      </c>
      <c r="L24" s="33" t="s">
        <v>174</v>
      </c>
      <c r="N24" s="63"/>
      <c r="O24" s="63"/>
      <c r="P24" s="63"/>
    </row>
    <row r="25" spans="9:16" ht="11.25" customHeight="1">
      <c r="I25" s="32" t="s">
        <v>57</v>
      </c>
      <c r="J25" s="32" t="s">
        <v>165</v>
      </c>
      <c r="K25" s="32" t="s">
        <v>150</v>
      </c>
      <c r="L25" s="32" t="s">
        <v>175</v>
      </c>
      <c r="M25" s="63"/>
      <c r="N25" s="63"/>
      <c r="O25" s="63"/>
      <c r="P25" s="63"/>
    </row>
    <row r="26" spans="9:16" ht="11.25" customHeight="1">
      <c r="I26" s="32" t="s">
        <v>59</v>
      </c>
      <c r="J26" s="32" t="s">
        <v>166</v>
      </c>
      <c r="K26" s="32" t="s">
        <v>152</v>
      </c>
      <c r="L26" s="32" t="s">
        <v>176</v>
      </c>
      <c r="M26" s="63"/>
      <c r="N26" s="63"/>
      <c r="O26" s="63"/>
      <c r="P26" s="63"/>
    </row>
    <row r="27" spans="9:16" ht="11.25" customHeight="1">
      <c r="I27" s="32" t="s">
        <v>134</v>
      </c>
      <c r="J27" s="32" t="s">
        <v>167</v>
      </c>
      <c r="K27" s="32" t="s">
        <v>242</v>
      </c>
      <c r="L27" s="32"/>
      <c r="M27" s="63"/>
      <c r="N27" s="63"/>
      <c r="O27" s="63"/>
      <c r="P27" s="63"/>
    </row>
    <row r="28" spans="9:16" ht="11.25" customHeight="1">
      <c r="M28" s="63"/>
      <c r="N28" s="63"/>
    </row>
    <row r="29" spans="9:16" ht="11.25" customHeight="1">
      <c r="I29" s="11" t="s">
        <v>41</v>
      </c>
    </row>
    <row r="30" spans="9:16" ht="11.25" customHeight="1">
      <c r="I30" s="11" t="s">
        <v>1</v>
      </c>
      <c r="K30" s="11" t="s">
        <v>2</v>
      </c>
      <c r="M30" s="11" t="s">
        <v>3</v>
      </c>
      <c r="O30" s="11" t="s">
        <v>42</v>
      </c>
    </row>
    <row r="31" spans="9:16" ht="11.25" customHeight="1">
      <c r="I31" s="32" t="s">
        <v>48</v>
      </c>
      <c r="J31" s="32" t="s">
        <v>183</v>
      </c>
      <c r="K31" s="32" t="s">
        <v>136</v>
      </c>
      <c r="L31" s="32" t="s">
        <v>193</v>
      </c>
      <c r="M31" s="32" t="s">
        <v>122</v>
      </c>
      <c r="N31" s="32" t="s">
        <v>202</v>
      </c>
      <c r="O31" s="32" t="s">
        <v>6</v>
      </c>
      <c r="P31" s="32" t="s">
        <v>211</v>
      </c>
    </row>
    <row r="32" spans="9:16" ht="11.25" customHeight="1">
      <c r="I32" s="32" t="s">
        <v>49</v>
      </c>
      <c r="J32" s="32" t="s">
        <v>184</v>
      </c>
      <c r="K32" s="32" t="s">
        <v>138</v>
      </c>
      <c r="L32" s="32" t="s">
        <v>194</v>
      </c>
      <c r="M32" s="32" t="s">
        <v>124</v>
      </c>
      <c r="N32" s="32" t="s">
        <v>203</v>
      </c>
      <c r="O32" s="32" t="s">
        <v>8</v>
      </c>
      <c r="P32" s="32" t="s">
        <v>210</v>
      </c>
    </row>
    <row r="33" spans="9:16" ht="11.25" customHeight="1">
      <c r="I33" s="32" t="s">
        <v>128</v>
      </c>
      <c r="J33" s="32" t="s">
        <v>185</v>
      </c>
      <c r="K33" s="32" t="s">
        <v>140</v>
      </c>
      <c r="L33" s="32" t="s">
        <v>195</v>
      </c>
      <c r="M33" s="32" t="s">
        <v>126</v>
      </c>
      <c r="N33" s="32" t="s">
        <v>204</v>
      </c>
      <c r="O33" s="32" t="s">
        <v>10</v>
      </c>
      <c r="P33" s="32" t="s">
        <v>209</v>
      </c>
    </row>
    <row r="34" spans="9:16" ht="11.25" customHeight="1">
      <c r="I34" s="32" t="s">
        <v>50</v>
      </c>
      <c r="J34" s="32" t="s">
        <v>186</v>
      </c>
      <c r="K34" s="32" t="s">
        <v>142</v>
      </c>
      <c r="L34" s="32" t="s">
        <v>196</v>
      </c>
      <c r="M34" s="32" t="s">
        <v>14</v>
      </c>
      <c r="N34" s="32" t="s">
        <v>205</v>
      </c>
      <c r="O34" s="32" t="s">
        <v>13</v>
      </c>
      <c r="P34" s="32" t="s">
        <v>208</v>
      </c>
    </row>
    <row r="35" spans="9:16" ht="11.25" customHeight="1">
      <c r="I35" s="32" t="s">
        <v>51</v>
      </c>
      <c r="J35" s="32" t="s">
        <v>187</v>
      </c>
      <c r="K35" s="32" t="s">
        <v>144</v>
      </c>
      <c r="L35" s="32" t="s">
        <v>197</v>
      </c>
      <c r="M35" s="32" t="s">
        <v>15</v>
      </c>
      <c r="N35" s="32" t="s">
        <v>206</v>
      </c>
      <c r="O35" s="63"/>
      <c r="P35" s="63"/>
    </row>
    <row r="36" spans="9:16" ht="11.25" customHeight="1">
      <c r="I36" s="32" t="s">
        <v>130</v>
      </c>
      <c r="J36" s="32" t="s">
        <v>188</v>
      </c>
      <c r="K36" s="32" t="s">
        <v>146</v>
      </c>
      <c r="L36" s="32" t="s">
        <v>198</v>
      </c>
      <c r="M36" s="32" t="s">
        <v>56</v>
      </c>
      <c r="N36" s="32" t="s">
        <v>207</v>
      </c>
      <c r="O36" s="63"/>
      <c r="P36" s="63"/>
    </row>
    <row r="37" spans="9:16" ht="11.25" customHeight="1">
      <c r="I37" s="32" t="s">
        <v>132</v>
      </c>
      <c r="J37" s="32" t="s">
        <v>189</v>
      </c>
      <c r="K37" s="32" t="s">
        <v>148</v>
      </c>
      <c r="L37" s="33" t="s">
        <v>199</v>
      </c>
      <c r="N37" s="63"/>
      <c r="O37" s="63"/>
      <c r="P37" s="63"/>
    </row>
    <row r="38" spans="9:16" ht="11.25" customHeight="1">
      <c r="I38" s="32" t="s">
        <v>57</v>
      </c>
      <c r="J38" s="32" t="s">
        <v>190</v>
      </c>
      <c r="K38" s="32" t="s">
        <v>150</v>
      </c>
      <c r="L38" s="32" t="s">
        <v>200</v>
      </c>
      <c r="M38" s="63"/>
      <c r="N38" s="63"/>
      <c r="O38" s="63"/>
      <c r="P38" s="63"/>
    </row>
    <row r="39" spans="9:16" ht="11.25" customHeight="1">
      <c r="I39" s="32" t="s">
        <v>59</v>
      </c>
      <c r="J39" s="32" t="s">
        <v>191</v>
      </c>
      <c r="K39" s="32" t="s">
        <v>152</v>
      </c>
      <c r="L39" s="32" t="s">
        <v>201</v>
      </c>
      <c r="M39" s="63"/>
      <c r="N39" s="63"/>
      <c r="O39" s="63"/>
      <c r="P39" s="63"/>
    </row>
    <row r="40" spans="9:16" ht="11.25" customHeight="1">
      <c r="I40" s="32" t="s">
        <v>134</v>
      </c>
      <c r="J40" s="32" t="s">
        <v>192</v>
      </c>
      <c r="K40" s="32" t="s">
        <v>242</v>
      </c>
      <c r="L40" s="32"/>
      <c r="M40" s="63"/>
      <c r="N40" s="63"/>
      <c r="O40" s="63"/>
      <c r="P40" s="63"/>
    </row>
    <row r="41" spans="9:16" ht="11.25" customHeight="1">
      <c r="L41" s="63"/>
      <c r="M41" s="63"/>
      <c r="N41" s="63"/>
      <c r="O41" s="63"/>
    </row>
    <row r="42" spans="9:16" ht="11.25" customHeight="1">
      <c r="L42" s="63"/>
      <c r="M42" s="63"/>
      <c r="N42" s="63"/>
      <c r="O42" s="63"/>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【必読】進め方</vt:lpstr>
      <vt:lpstr>入力①</vt:lpstr>
      <vt:lpstr>入力②</vt:lpstr>
      <vt:lpstr>入力③</vt:lpstr>
      <vt:lpstr>出力①指導事項確認表</vt:lpstr>
      <vt:lpstr>出力②題材目標</vt:lpstr>
      <vt:lpstr>出力③評価規準</vt:lpstr>
      <vt:lpstr>触らない</vt:lpstr>
      <vt:lpstr>【必読】進め方!Print_Area</vt:lpstr>
      <vt:lpstr>出力②題材目標!Print_Area</vt:lpstr>
      <vt:lpstr>入力①!Print_Area</vt:lpstr>
      <vt:lpstr>入力②!Print_Area</vt:lpstr>
      <vt:lpstr>入力③!Print_Area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Printed>2022-01-04T09:10:19Z</cp:lastPrinted>
  <dcterms:created xsi:type="dcterms:W3CDTF">2021-12-15T03:40:13Z</dcterms:created>
  <dcterms:modified xsi:type="dcterms:W3CDTF">2022-01-20T00:34:44Z</dcterms:modified>
</cp:coreProperties>
</file>