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33 美里町★☆\"/>
    </mc:Choice>
  </mc:AlternateContent>
  <workbookProtection workbookAlgorithmName="SHA-512" workbookHashValue="jpgyBaDJZ2079PVAFjrDYulopooy1M3FUbXQsJhUAf11ckp43UtTq4i7DsNYGWLZodalogBdqpha/q7E6p12Lg==" workbookSaltValue="z1M+8PEY6ELuryKdkNc6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<sst xmlns="http://schemas.openxmlformats.org/spreadsheetml/2006/main" count="228" uniqueCount="113">
  <si>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</si>
  <si>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</si>
  <si>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</si>
  <si>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</si>
  <si>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</si>
  <si>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</si>
  <si>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</si>
  <si>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</si>
  <si>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</si>
  <si>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</si>
  <si>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</si>
  <si>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</si>
  <si>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</si>
  <si>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</si>
  <si>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</si>
  <si>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</si>
  <si>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</si>
  <si>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</si>
  <si>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</si>
  <si>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</si>
  <si>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</si>
  <si>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</si>
  <si>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</si>
  <si>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</si>
  <si>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</si>
  <si>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</si>
  <si>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</si>
  <si>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</si>
  <si>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</si>
  <si>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</si>
  <si>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</si>
  <si>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</si>
  <si>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</si>
  <si>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</si>
  <si>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</si>
  <si>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</si>
  <si>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</si>
  <si>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</si>
  <si>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</si>
  <si>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</si>
  <si>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</si>
  <si>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</si>
  <si>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</si>
  <si>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</si>
  <si>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</si>
  <si>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</si>
  <si>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</si>
  <si>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</si>
  <si>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</si>
  <si>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</si>
  <si>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</si>
  <si>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</si>
  <si>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</si>
  <si>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</si>
  <si>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</si>
  <si>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</si>
  <si>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</si>
  <si>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</si>
  <si>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</si>
  <si>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</si>
  <si>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</si>
  <si>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</si>
  <si>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</si>
  <si>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</si>
  <si>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</si>
  <si>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</si>
  <si>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</si>
  <si>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</si>
  <si>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</si>
  <si>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</si>
  <si>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</si>
  <si>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</si>
  <si>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</si>
  <si>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</si>
  <si>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</si>
  <si>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</si>
  <si>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</si>
  <si>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</si>
  <si>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</si>
  <si>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</si>
  <si>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</si>
  <si>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</si>
  <si>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</si>
  <si>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</si>
  <si>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</si>
  <si>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</si>
  <si>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</si>
  <si>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</si>
  <si>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</si>
  <si>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</si>
  <si>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</si>
  <si>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</si>
  <si>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</si>
  <si>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</si>
  <si>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</si>
  <si>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</si>
  <si>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</si>
  <si>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</si>
  <si>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</si>
  <si>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</si>
  <si>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</si>
  <si>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</si>
  <si>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</si>
  <si>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</si>
  <si>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</si>
  <si>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</si>
  <si>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</si>
  <si>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</si>
  <si>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</si>
  <si>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</si>
  <si>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有形固定資産減価償却率は41.72％となった。資産額が大きい浄水施設などが比較的新しいため、類似団体平均及び全国平均と比較して低い水準にある。
　一方で管路の老朽化は進行しており、管路経年化率は30.23％となった。類似団体平均及び全国平均に比べ高い水準にあることから、老朽管の早期更新が求められている。
　また、管路更新率は0.61％となった。令和元年度からの繰越工事の完了により、前年度に比べて増加したものの、令和２年度に予定していた更新延長には達しておらず、更新ペースの見直しが必要となっている。</t>
    <rPh sb="74" eb="76">
      <t>イッポウ</t>
    </rPh>
    <rPh sb="77" eb="79">
      <t>カンロ</t>
    </rPh>
    <rPh sb="80" eb="83">
      <t>ロウキュウカ</t>
    </rPh>
    <rPh sb="84" eb="86">
      <t>シンコウ</t>
    </rPh>
    <rPh sb="136" eb="138">
      <t>ロウキュウ</t>
    </rPh>
    <rPh sb="138" eb="139">
      <t>カン</t>
    </rPh>
    <rPh sb="140" eb="142">
      <t>ソウキ</t>
    </rPh>
    <rPh sb="142" eb="144">
      <t>コウシン</t>
    </rPh>
    <rPh sb="145" eb="146">
      <t>モト</t>
    </rPh>
    <rPh sb="174" eb="176">
      <t>レイワ</t>
    </rPh>
    <rPh sb="176" eb="177">
      <t>ガン</t>
    </rPh>
    <rPh sb="177" eb="179">
      <t>ネンド</t>
    </rPh>
    <rPh sb="182" eb="184">
      <t>クリコシ</t>
    </rPh>
    <rPh sb="184" eb="186">
      <t>コウジ</t>
    </rPh>
    <rPh sb="187" eb="189">
      <t>カンリョウ</t>
    </rPh>
    <rPh sb="193" eb="196">
      <t>ゼンネンド</t>
    </rPh>
    <rPh sb="197" eb="198">
      <t>クラ</t>
    </rPh>
    <rPh sb="200" eb="202">
      <t>ゾウカ</t>
    </rPh>
    <rPh sb="208" eb="210">
      <t>レイワ</t>
    </rPh>
    <rPh sb="211" eb="213">
      <t>ネンド</t>
    </rPh>
    <rPh sb="214" eb="216">
      <t>ヨテイ</t>
    </rPh>
    <rPh sb="220" eb="222">
      <t>コウシン</t>
    </rPh>
    <rPh sb="222" eb="224">
      <t>エンチョウ</t>
    </rPh>
    <rPh sb="226" eb="227">
      <t>タッ</t>
    </rPh>
    <rPh sb="233" eb="235">
      <t>コウシン</t>
    </rPh>
    <rPh sb="239" eb="241">
      <t>ミナオ</t>
    </rPh>
    <rPh sb="243" eb="245">
      <t>ヒツヨウ</t>
    </rPh>
    <phoneticPr fontId="4"/>
  </si>
  <si>
    <t>　令和元年１０月に水道料金改定を実施し、収入の安定化を図ったものの、給水人口の減少や水需要の低下により給水収益が伸び悩んでいる。新型コロナウイルス感染症の影響と思われる水道の使用傾向の変化が見られることから、今後、それらの影響を注視していく必要がある。
　修繕費等の維持管理経費が増加傾向にあり、経常収支比率や給水原価といった指標について、今後も厳しい状況が見込まれる。
　また、管路の老朽化による漏水により有収率が伸び悩んでおり、管路経年化率も高い水準にあることから、老朽管更新を早急に進めたいところであるが、管路以外の資産も老朽化が進んでおり、事業の優先度の検討や施設の最適化を行うなど、計画的・効率的な事業実施が求められている。
　資産の更新の主たる財源である企業債は、企業債残高対給水収益比率が類似団体平均及び全国平均に比べ、依然として高い状況である。企業債の借入額と償還額のバランスをとり、企業債残高を減少させることが必要がある。
　今後については、持続可能な経営を行うため、適正な料金水準の検証、各業務の費用対効果の検証を行い、経営基盤の強化を図る。</t>
    <rPh sb="1" eb="3">
      <t>レイワ</t>
    </rPh>
    <rPh sb="3" eb="4">
      <t>ガン</t>
    </rPh>
    <rPh sb="4" eb="5">
      <t>ネン</t>
    </rPh>
    <rPh sb="7" eb="8">
      <t>ガツ</t>
    </rPh>
    <rPh sb="9" eb="11">
      <t>スイドウ</t>
    </rPh>
    <rPh sb="11" eb="13">
      <t>リョウキン</t>
    </rPh>
    <rPh sb="13" eb="15">
      <t>カイテイ</t>
    </rPh>
    <rPh sb="16" eb="18">
      <t>ジッシ</t>
    </rPh>
    <rPh sb="20" eb="22">
      <t>シュウニュウ</t>
    </rPh>
    <rPh sb="23" eb="25">
      <t>アンテイ</t>
    </rPh>
    <rPh sb="25" eb="26">
      <t>カ</t>
    </rPh>
    <rPh sb="27" eb="28">
      <t>ハカ</t>
    </rPh>
    <rPh sb="51" eb="53">
      <t>キュウスイ</t>
    </rPh>
    <rPh sb="53" eb="55">
      <t>シュウエキ</t>
    </rPh>
    <rPh sb="64" eb="66">
      <t>シンガタ</t>
    </rPh>
    <rPh sb="73" eb="76">
      <t>カンセンショウ</t>
    </rPh>
    <rPh sb="77" eb="79">
      <t>エイキョウ</t>
    </rPh>
    <rPh sb="80" eb="81">
      <t>オモ</t>
    </rPh>
    <rPh sb="84" eb="86">
      <t>スイドウ</t>
    </rPh>
    <rPh sb="87" eb="89">
      <t>シヨウ</t>
    </rPh>
    <rPh sb="89" eb="91">
      <t>ケイコウ</t>
    </rPh>
    <rPh sb="92" eb="94">
      <t>ヘンカ</t>
    </rPh>
    <rPh sb="95" eb="96">
      <t>ミ</t>
    </rPh>
    <rPh sb="104" eb="106">
      <t>コンゴ</t>
    </rPh>
    <rPh sb="111" eb="113">
      <t>エイキョウ</t>
    </rPh>
    <rPh sb="114" eb="116">
      <t>チュウシ</t>
    </rPh>
    <rPh sb="120" eb="122">
      <t>ヒツヨウ</t>
    </rPh>
    <rPh sb="128" eb="130">
      <t>シュウゼン</t>
    </rPh>
    <rPh sb="130" eb="131">
      <t>ヒ</t>
    </rPh>
    <rPh sb="131" eb="132">
      <t>トウ</t>
    </rPh>
    <rPh sb="133" eb="135">
      <t>イジ</t>
    </rPh>
    <rPh sb="135" eb="137">
      <t>カンリ</t>
    </rPh>
    <rPh sb="137" eb="139">
      <t>ケイヒ</t>
    </rPh>
    <rPh sb="140" eb="142">
      <t>ゾウカ</t>
    </rPh>
    <rPh sb="142" eb="144">
      <t>ケイコウ</t>
    </rPh>
    <rPh sb="148" eb="150">
      <t>ケイジョウ</t>
    </rPh>
    <rPh sb="150" eb="152">
      <t>シュウシ</t>
    </rPh>
    <rPh sb="152" eb="154">
      <t>ヒリツ</t>
    </rPh>
    <rPh sb="155" eb="157">
      <t>キュウスイ</t>
    </rPh>
    <rPh sb="157" eb="159">
      <t>ゲンカ</t>
    </rPh>
    <rPh sb="163" eb="165">
      <t>シヒョウ</t>
    </rPh>
    <rPh sb="170" eb="172">
      <t>コンゴ</t>
    </rPh>
    <rPh sb="173" eb="174">
      <t>キビ</t>
    </rPh>
    <rPh sb="176" eb="178">
      <t>ジョウキョウ</t>
    </rPh>
    <rPh sb="179" eb="181">
      <t>ミコ</t>
    </rPh>
    <rPh sb="208" eb="209">
      <t>ノ</t>
    </rPh>
    <rPh sb="210" eb="211">
      <t>ナヤ</t>
    </rPh>
    <rPh sb="223" eb="224">
      <t>タカ</t>
    </rPh>
    <rPh sb="225" eb="227">
      <t>スイジュン</t>
    </rPh>
    <rPh sb="256" eb="258">
      <t>カンロ</t>
    </rPh>
    <rPh sb="258" eb="260">
      <t>イガイ</t>
    </rPh>
    <rPh sb="261" eb="263">
      <t>シサン</t>
    </rPh>
    <rPh sb="264" eb="267">
      <t>ロウキュウカ</t>
    </rPh>
    <rPh sb="268" eb="269">
      <t>スス</t>
    </rPh>
    <rPh sb="274" eb="276">
      <t>ジギョウ</t>
    </rPh>
    <rPh sb="277" eb="280">
      <t>ユウセンド</t>
    </rPh>
    <rPh sb="281" eb="283">
      <t>ケントウ</t>
    </rPh>
    <rPh sb="284" eb="286">
      <t>シセツ</t>
    </rPh>
    <rPh sb="287" eb="290">
      <t>サイテキカ</t>
    </rPh>
    <rPh sb="291" eb="292">
      <t>オコナ</t>
    </rPh>
    <rPh sb="296" eb="298">
      <t>ケイカク</t>
    </rPh>
    <rPh sb="298" eb="299">
      <t>テキ</t>
    </rPh>
    <rPh sb="300" eb="302">
      <t>コウリツ</t>
    </rPh>
    <rPh sb="302" eb="303">
      <t>テキ</t>
    </rPh>
    <rPh sb="304" eb="306">
      <t>ジギョウ</t>
    </rPh>
    <rPh sb="306" eb="308">
      <t>ジッシ</t>
    </rPh>
    <rPh sb="309" eb="310">
      <t>モト</t>
    </rPh>
    <rPh sb="319" eb="321">
      <t>シサン</t>
    </rPh>
    <rPh sb="322" eb="324">
      <t>コウシン</t>
    </rPh>
    <rPh sb="325" eb="326">
      <t>シュ</t>
    </rPh>
    <rPh sb="338" eb="340">
      <t>キギョウ</t>
    </rPh>
    <rPh sb="340" eb="341">
      <t>サイ</t>
    </rPh>
    <rPh sb="341" eb="343">
      <t>ザンダカ</t>
    </rPh>
    <rPh sb="343" eb="344">
      <t>タイ</t>
    </rPh>
    <rPh sb="344" eb="346">
      <t>キュウスイ</t>
    </rPh>
    <rPh sb="346" eb="348">
      <t>シュウエキ</t>
    </rPh>
    <rPh sb="348" eb="350">
      <t>ヒリツ</t>
    </rPh>
    <rPh sb="367" eb="369">
      <t>イゼン</t>
    </rPh>
    <rPh sb="372" eb="373">
      <t>タカ</t>
    </rPh>
    <rPh sb="374" eb="376">
      <t>ジョウキョウ</t>
    </rPh>
    <rPh sb="454" eb="455">
      <t>カク</t>
    </rPh>
    <rPh sb="455" eb="457">
      <t>ギョウム</t>
    </rPh>
    <rPh sb="458" eb="460">
      <t>ヒヨウ</t>
    </rPh>
    <rPh sb="460" eb="461">
      <t>タイ</t>
    </rPh>
    <rPh sb="461" eb="463">
      <t>コウカ</t>
    </rPh>
    <rPh sb="464" eb="466">
      <t>ケンショウ</t>
    </rPh>
    <phoneticPr fontId="4"/>
  </si>
  <si>
    <r>
      <t>　</t>
    </r>
    <r>
      <rPr>
        <sz val="11"/>
        <color rgb="FFFF0000"/>
        <rFont val="ＭＳ ゴシック"/>
        <family val="3"/>
        <charset val="128"/>
      </rPr>
      <t>経常</t>
    </r>
    <r>
      <rPr>
        <sz val="11"/>
        <color theme="1"/>
        <rFont val="ＭＳ ゴシック"/>
        <family val="3"/>
        <charset val="128"/>
      </rPr>
      <t>収支比率は103.91％となり、類似団体平均及び全国平均に比べて低い水準にある。施設の解体工事等で支出が増加した影響により前年度に比べて減少している。
　累積欠損金比率は0％で発生していない。
　流動比率は145.30％となり、類似団体平均及び全国平均に比べて低い水準にある。現金保有残高が増加し前年度に比べて微増したが、依然として厳しい状況にある。
　企業債残高対給水収益比率は478.57％となり、類似団体平均及び全国平均に比べて高い水準にある</t>
    </r>
    <r>
      <rPr>
        <sz val="11"/>
        <rFont val="ＭＳ ゴシック"/>
        <family val="3"/>
        <charset val="128"/>
      </rPr>
      <t>が、近年、建設改良費及び企業債借入額を抑制しているため年々減少傾向にある。</t>
    </r>
    <r>
      <rPr>
        <sz val="11"/>
        <color theme="1"/>
        <rFont val="ＭＳ ゴシック"/>
        <family val="3"/>
        <charset val="128"/>
      </rPr>
      <t xml:space="preserve">
　料金回収率は98.61％となり、前年度に比べ減少した。新型コロナウイルス感染症対策の一環として、水道料金の減免を実施したことが要因となっている。
　給水原価は308.93円となり、類似団体平均及び全国平均に比べて高い水準にある。施設の解体工事等で支出が増加したことが要因となっている。
　施設利用率は47.99％となり、類似団体平均及び全国平均に比べて低い水準にある。給水人口の減少や水需要の低下により、配水量が減少していることが要因となっている。
　有収率は87.42％となった。管路の老朽化による漏水が多発していることから、</t>
    </r>
    <r>
      <rPr>
        <sz val="11"/>
        <rFont val="ＭＳ ゴシック"/>
        <family val="3"/>
        <charset val="128"/>
      </rPr>
      <t>引き続き、漏水の早期発見による有収率の維持・向上に取り組んでいく。
　</t>
    </r>
    <rPh sb="1" eb="3">
      <t>ケイジョウ</t>
    </rPh>
    <rPh sb="141" eb="143">
      <t>ゲンキン</t>
    </rPh>
    <rPh sb="143" eb="145">
      <t>ホユウ</t>
    </rPh>
    <rPh sb="145" eb="147">
      <t>ザンダカ</t>
    </rPh>
    <rPh sb="148" eb="150">
      <t>ゾウカ</t>
    </rPh>
    <rPh sb="158" eb="160">
      <t>ビゾウ</t>
    </rPh>
    <rPh sb="164" eb="166">
      <t>イゼン</t>
    </rPh>
    <rPh sb="169" eb="170">
      <t>キビ</t>
    </rPh>
    <rPh sb="172" eb="174">
      <t>ジョウキョウ</t>
    </rPh>
    <rPh sb="229" eb="231">
      <t>キンネン</t>
    </rPh>
    <rPh sb="232" eb="234">
      <t>ケンセツ</t>
    </rPh>
    <rPh sb="234" eb="236">
      <t>カイリョウ</t>
    </rPh>
    <rPh sb="236" eb="237">
      <t>ヒ</t>
    </rPh>
    <rPh sb="237" eb="238">
      <t>オヨ</t>
    </rPh>
    <rPh sb="239" eb="241">
      <t>キギョウ</t>
    </rPh>
    <rPh sb="241" eb="242">
      <t>サイ</t>
    </rPh>
    <rPh sb="242" eb="244">
      <t>カリイレ</t>
    </rPh>
    <rPh sb="244" eb="245">
      <t>ガク</t>
    </rPh>
    <rPh sb="246" eb="248">
      <t>ヨクセイ</t>
    </rPh>
    <rPh sb="254" eb="256">
      <t>ネンネン</t>
    </rPh>
    <rPh sb="256" eb="258">
      <t>ゲンショウ</t>
    </rPh>
    <rPh sb="258" eb="260">
      <t>ケイコウ</t>
    </rPh>
    <rPh sb="288" eb="290">
      <t>ゲンショウ</t>
    </rPh>
    <rPh sb="293" eb="295">
      <t>シンガタ</t>
    </rPh>
    <rPh sb="302" eb="305">
      <t>カンセンショウ</t>
    </rPh>
    <rPh sb="305" eb="307">
      <t>タイサク</t>
    </rPh>
    <rPh sb="308" eb="310">
      <t>イッカン</t>
    </rPh>
    <rPh sb="314" eb="316">
      <t>スイドウ</t>
    </rPh>
    <rPh sb="316" eb="318">
      <t>リョウキン</t>
    </rPh>
    <rPh sb="319" eb="321">
      <t>ゲンメン</t>
    </rPh>
    <rPh sb="322" eb="324">
      <t>ジッシ</t>
    </rPh>
    <rPh sb="329" eb="331">
      <t>ヨウイン</t>
    </rPh>
    <rPh sb="530" eb="531">
      <t>ヒ</t>
    </rPh>
    <rPh sb="532" eb="533">
      <t>ツヅ</t>
    </rPh>
    <rPh sb="535" eb="537">
      <t>ロウスイ</t>
    </rPh>
    <rPh sb="538" eb="540">
      <t>ソウキ</t>
    </rPh>
    <rPh sb="540" eb="542">
      <t>ハッケン</t>
    </rPh>
    <rPh sb="549" eb="551">
      <t>イジ</t>
    </rPh>
    <rPh sb="552" eb="554">
      <t>コウジョウ</t>
    </rPh>
    <rPh sb="555" eb="556">
      <t>ト</t>
    </rPh>
    <rPh sb="557" eb="55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</si>
</sst>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0.38</c:v>
                </c:pt>
                <c:pt idx="2" formatCode="#,##0.00;&quot;△&quot;#,##0.00">
                  <c:v>0</c:v>
                </c:pt>
                <c:pt idx="3">
                  <c:v>0.32</c:v>
                </c:pt>
                <c:pt idx="4">
                  <c:v>0.61</c:v>
                </c:pt>
              </c:numCache>
            </c:numRef>
          </c:val>
          <c:extLst>
            <c:ext xmlns:c16="http://schemas.microsoft.com/office/drawing/2014/chart" uri="{C3380CC4-5D6E-409C-BE32-E72D297353CC}">
              <c16:uniqueId val="{00000000-4E7F-47A6-A413-73C096288C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E7F-47A6-A413-73C096288C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50.95</c:v>
                </c:pt>
                <c:pt idx="1">
                  <c:v>48.37</c:v>
                </c:pt>
                <c:pt idx="2">
                  <c:v>47.52</c:v>
                </c:pt>
                <c:pt idx="3">
                  <c:v>47.29</c:v>
                </c:pt>
                <c:pt idx="4">
                  <c:v>47.99</c:v>
                </c:pt>
              </c:numCache>
            </c:numRef>
          </c:val>
          <c:extLst>
            <c:ext xmlns:c16="http://schemas.microsoft.com/office/drawing/2014/chart" uri="{C3380CC4-5D6E-409C-BE32-E72D297353CC}">
              <c16:uniqueId val="{00000000-38BE-42A6-949A-E553C15FB4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8BE-42A6-949A-E553C15FB4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82.62</c:v>
                </c:pt>
                <c:pt idx="1">
                  <c:v>87.63</c:v>
                </c:pt>
                <c:pt idx="2">
                  <c:v>88.74</c:v>
                </c:pt>
                <c:pt idx="3">
                  <c:v>87.32</c:v>
                </c:pt>
                <c:pt idx="4">
                  <c:v>87.42</c:v>
                </c:pt>
              </c:numCache>
            </c:numRef>
          </c:val>
          <c:extLst>
            <c:ext xmlns:c16="http://schemas.microsoft.com/office/drawing/2014/chart" uri="{C3380CC4-5D6E-409C-BE32-E72D297353CC}">
              <c16:uniqueId val="{00000000-6963-4CA9-B09F-93CCC5C897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963-4CA9-B09F-93CCC5C897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100.51</c:v>
                </c:pt>
                <c:pt idx="1">
                  <c:v>105.54</c:v>
                </c:pt>
                <c:pt idx="2">
                  <c:v>104.31</c:v>
                </c:pt>
                <c:pt idx="3">
                  <c:v>104.79</c:v>
                </c:pt>
                <c:pt idx="4">
                  <c:v>103.91</c:v>
                </c:pt>
              </c:numCache>
            </c:numRef>
          </c:val>
          <c:extLst>
            <c:ext xmlns:c16="http://schemas.microsoft.com/office/drawing/2014/chart" uri="{C3380CC4-5D6E-409C-BE32-E72D297353CC}">
              <c16:uniqueId val="{00000000-6250-4FAC-B515-27A1A1A7EF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250-4FAC-B515-27A1A1A7EF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36.51</c:v>
                </c:pt>
                <c:pt idx="1">
                  <c:v>37.94</c:v>
                </c:pt>
                <c:pt idx="2">
                  <c:v>39.880000000000003</c:v>
                </c:pt>
                <c:pt idx="3">
                  <c:v>41.11</c:v>
                </c:pt>
                <c:pt idx="4">
                  <c:v>41.72</c:v>
                </c:pt>
              </c:numCache>
            </c:numRef>
          </c:val>
          <c:extLst>
            <c:ext xmlns:c16="http://schemas.microsoft.com/office/drawing/2014/chart" uri="{C3380CC4-5D6E-409C-BE32-E72D297353CC}">
              <c16:uniqueId val="{00000000-BC0F-4AEA-93A4-A346C8D04E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C0F-4AEA-93A4-A346C8D04E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18.170000000000002</c:v>
                </c:pt>
                <c:pt idx="1">
                  <c:v>18.78</c:v>
                </c:pt>
                <c:pt idx="2">
                  <c:v>20.95</c:v>
                </c:pt>
                <c:pt idx="3">
                  <c:v>30.78</c:v>
                </c:pt>
                <c:pt idx="4">
                  <c:v>30.23</c:v>
                </c:pt>
              </c:numCache>
            </c:numRef>
          </c:val>
          <c:extLst>
            <c:ext xmlns:c16="http://schemas.microsoft.com/office/drawing/2014/chart" uri="{C3380CC4-5D6E-409C-BE32-E72D297353CC}">
              <c16:uniqueId val="{00000000-6063-4202-A830-4300EECC12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6063-4202-A830-4300EECC12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4-47CD-987D-639C9A6F4D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1AD4-47CD-987D-639C9A6F4D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177.32</c:v>
                </c:pt>
                <c:pt idx="1">
                  <c:v>150</c:v>
                </c:pt>
                <c:pt idx="2">
                  <c:v>151.27000000000001</c:v>
                </c:pt>
                <c:pt idx="3">
                  <c:v>139.88999999999999</c:v>
                </c:pt>
                <c:pt idx="4">
                  <c:v>145.30000000000001</c:v>
                </c:pt>
              </c:numCache>
            </c:numRef>
          </c:val>
          <c:extLst>
            <c:ext xmlns:c16="http://schemas.microsoft.com/office/drawing/2014/chart" uri="{C3380CC4-5D6E-409C-BE32-E72D297353CC}">
              <c16:uniqueId val="{00000000-7E06-418B-9C28-FAF14A09BF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7E06-418B-9C28-FAF14A09BF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573.84</c:v>
                </c:pt>
                <c:pt idx="1">
                  <c:v>560.55999999999995</c:v>
                </c:pt>
                <c:pt idx="2">
                  <c:v>532.70000000000005</c:v>
                </c:pt>
                <c:pt idx="3">
                  <c:v>504.46</c:v>
                </c:pt>
                <c:pt idx="4">
                  <c:v>478.57</c:v>
                </c:pt>
              </c:numCache>
            </c:numRef>
          </c:val>
          <c:extLst>
            <c:ext xmlns:c16="http://schemas.microsoft.com/office/drawing/2014/chart" uri="{C3380CC4-5D6E-409C-BE32-E72D297353CC}">
              <c16:uniqueId val="{00000000-DD8F-45AA-8481-6B30876077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D8F-45AA-8481-6B30876077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96.48</c:v>
                </c:pt>
                <c:pt idx="1">
                  <c:v>102.14</c:v>
                </c:pt>
                <c:pt idx="2">
                  <c:v>100.4</c:v>
                </c:pt>
                <c:pt idx="3">
                  <c:v>102.2</c:v>
                </c:pt>
                <c:pt idx="4">
                  <c:v>98.61</c:v>
                </c:pt>
              </c:numCache>
            </c:numRef>
          </c:val>
          <c:extLst>
            <c:ext xmlns:c16="http://schemas.microsoft.com/office/drawing/2014/chart" uri="{C3380CC4-5D6E-409C-BE32-E72D297353CC}">
              <c16:uniqueId val="{00000000-7EAF-4C4B-A713-1A9FA8BDFB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EAF-4C4B-A713-1A9FA8BDFB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290.89</c:v>
                </c:pt>
                <c:pt idx="1">
                  <c:v>274.57</c:v>
                </c:pt>
                <c:pt idx="2">
                  <c:v>280.48</c:v>
                </c:pt>
                <c:pt idx="3">
                  <c:v>291.33</c:v>
                </c:pt>
                <c:pt idx="4">
                  <c:v>308.93</c:v>
                </c:pt>
              </c:numCache>
            </c:numRef>
          </c:val>
          <c:extLst>
            <c:ext xmlns:c16="http://schemas.microsoft.com/office/drawing/2014/chart" uri="{C3380CC4-5D6E-409C-BE32-E72D297353CC}">
              <c16:uniqueId val="{00000000-B846-47ED-B5B6-7EDF32060C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846-47ED-B5B6-7EDF32060C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7" zoomScale="85" zoomScaleNormal="85" workbookViewId="0">
      <selection activeCell="AK10" sqref="AK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美里町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24213</v>
      </c>
      <c r="AM8" s="61"/>
      <c r="AN8" s="61"/>
      <c r="AO8" s="61"/>
      <c r="AP8" s="61"/>
      <c r="AQ8" s="61"/>
      <c r="AR8" s="61"/>
      <c r="AS8" s="61"/>
      <c r="AT8" s="52">
        <f>データ!$S$6</f>
        <v>74.989999999999995</v>
      </c>
      <c r="AU8" s="53"/>
      <c r="AV8" s="53"/>
      <c r="AW8" s="53"/>
      <c r="AX8" s="53"/>
      <c r="AY8" s="53"/>
      <c r="AZ8" s="53"/>
      <c r="BA8" s="53"/>
      <c r="BB8" s="54">
        <f>データ!$T$6</f>
        <v>322.88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40.729999999999997</v>
      </c>
      <c r="J10" s="53"/>
      <c r="K10" s="53"/>
      <c r="L10" s="53"/>
      <c r="M10" s="53"/>
      <c r="N10" s="53"/>
      <c r="O10" s="64"/>
      <c r="P10" s="54">
        <f>データ!$P$6</f>
        <v>99.9</v>
      </c>
      <c r="Q10" s="54"/>
      <c r="R10" s="54"/>
      <c r="S10" s="54"/>
      <c r="T10" s="54"/>
      <c r="U10" s="54"/>
      <c r="V10" s="54"/>
      <c r="W10" s="61">
        <f>データ!$Q$6</f>
        <v>5720</v>
      </c>
      <c r="X10" s="61"/>
      <c r="Y10" s="61"/>
      <c r="Z10" s="61"/>
      <c r="AA10" s="61"/>
      <c r="AB10" s="61"/>
      <c r="AC10" s="61"/>
      <c r="AD10" s="2"/>
      <c r="AE10" s="2"/>
      <c r="AF10" s="2"/>
      <c r="AG10" s="2"/>
      <c r="AH10" s="4"/>
      <c r="AI10" s="4"/>
      <c r="AJ10" s="4"/>
      <c r="AK10" s="4"/>
      <c r="AL10" s="61">
        <f>データ!$U$6</f>
        <v>24042</v>
      </c>
      <c r="AM10" s="61"/>
      <c r="AN10" s="61"/>
      <c r="AO10" s="61"/>
      <c r="AP10" s="61"/>
      <c r="AQ10" s="61"/>
      <c r="AR10" s="61"/>
      <c r="AS10" s="61"/>
      <c r="AT10" s="52">
        <f>データ!$V$6</f>
        <v>73.36</v>
      </c>
      <c r="AU10" s="53"/>
      <c r="AV10" s="53"/>
      <c r="AW10" s="53"/>
      <c r="AX10" s="53"/>
      <c r="AY10" s="53"/>
      <c r="AZ10" s="53"/>
      <c r="BA10" s="53"/>
      <c r="BB10" s="54">
        <f>データ!$W$6</f>
        <v>327.73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110</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25.2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NS13E/8m3Q0u9xINT4ktk5oG4W8+Ff8XPYVketOD/vNGQDwZDvo19gbtZT56CKNMrvOfUxSaJObpxsye6GQwA==" saltValue="MRCGdA7+IfGCCInmo+Jr3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45055</v>
      </c>
      <c r="D6" s="34">
        <f t="shared" si="3"/>
        <v>46</v>
      </c>
      <c r="E6" s="34">
        <f t="shared" si="3"/>
        <v>1</v>
      </c>
      <c r="F6" s="34">
        <f t="shared" si="3"/>
        <v>0</v>
      </c>
      <c r="G6" s="34">
        <f t="shared" si="3"/>
        <v>1</v>
      </c>
      <c r="H6" s="34" t="str">
        <f t="shared" si="3"/>
        <v>宮城県　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40.729999999999997</v>
      </c>
      <c r="P6" s="35">
        <f t="shared" si="3"/>
        <v>99.9</v>
      </c>
      <c r="Q6" s="35">
        <f t="shared" si="3"/>
        <v>5720</v>
      </c>
      <c r="R6" s="35">
        <f t="shared" si="3"/>
        <v>24213</v>
      </c>
      <c r="S6" s="35">
        <f t="shared" si="3"/>
        <v>74.989999999999995</v>
      </c>
      <c r="T6" s="35">
        <f t="shared" si="3"/>
        <v>322.88</v>
      </c>
      <c r="U6" s="35">
        <f t="shared" si="3"/>
        <v>24042</v>
      </c>
      <c r="V6" s="35">
        <f t="shared" si="3"/>
        <v>73.36</v>
      </c>
      <c r="W6" s="35">
        <f t="shared" si="3"/>
        <v>327.73</v>
      </c>
      <c r="X6" s="36">
        <f>IF(X7="",NA(),X7)</f>
        <v>100.51</v>
      </c>
      <c r="Y6" s="36">
        <f t="shared" ref="Y6:AG6" si="4">IF(Y7="",NA(),Y7)</f>
        <v>105.54</v>
      </c>
      <c r="Z6" s="36">
        <f t="shared" si="4"/>
        <v>104.31</v>
      </c>
      <c r="AA6" s="36">
        <f t="shared" si="4"/>
        <v>104.79</v>
      </c>
      <c r="AB6" s="36">
        <f t="shared" si="4"/>
        <v>103.91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177.32</v>
      </c>
      <c r="AU6" s="36">
        <f t="shared" ref="AU6:BC6" si="6">IF(AU7="",NA(),AU7)</f>
        <v>150</v>
      </c>
      <c r="AV6" s="36">
        <f t="shared" si="6"/>
        <v>151.27000000000001</v>
      </c>
      <c r="AW6" s="36">
        <f t="shared" si="6"/>
        <v>139.88999999999999</v>
      </c>
      <c r="AX6" s="36">
        <f t="shared" si="6"/>
        <v>145.30000000000001</v>
      </c>
      <c r="AY6" s="36">
        <f t="shared" si="6"/>
        <v>384.34</v>
      </c>
      <c r="AZ6" s="36">
        <f t="shared" si="6"/>
        <v>359.47</v>
      </c>
      <c r="BA6" s="36">
        <f t="shared" si="6"/>
        <v>369.69</v>
      </c>
      <c r="BB6" s="36">
        <f t="shared" si="6"/>
        <v>379.08</v>
      </c>
      <c r="BC6" s="36">
        <f t="shared" si="6"/>
        <v>367.55</v>
      </c>
      <c r="BD6" s="35" t="str">
        <f>IF(BD7="","",IF(BD7="-","【-】","【"&amp;SUBSTITUTE(TEXT(BD7,"#,##0.00"),"-","△")&amp;"】"))</f>
        <v>【260.31】</v>
      </c>
      <c r="BE6" s="36">
        <f>IF(BE7="",NA(),BE7)</f>
        <v>573.84</v>
      </c>
      <c r="BF6" s="36">
        <f t="shared" ref="BF6:BN6" si="7">IF(BF7="",NA(),BF7)</f>
        <v>560.55999999999995</v>
      </c>
      <c r="BG6" s="36">
        <f t="shared" si="7"/>
        <v>532.70000000000005</v>
      </c>
      <c r="BH6" s="36">
        <f t="shared" si="7"/>
        <v>504.46</v>
      </c>
      <c r="BI6" s="36">
        <f t="shared" si="7"/>
        <v>478.57</v>
      </c>
      <c r="BJ6" s="36">
        <f t="shared" si="7"/>
        <v>380.58</v>
      </c>
      <c r="BK6" s="36">
        <f t="shared" si="7"/>
        <v>401.79</v>
      </c>
      <c r="BL6" s="36">
        <f t="shared" si="7"/>
        <v>402.99</v>
      </c>
      <c r="BM6" s="36">
        <f t="shared" si="7"/>
        <v>398.98</v>
      </c>
      <c r="BN6" s="36">
        <f t="shared" si="7"/>
        <v>418.68</v>
      </c>
      <c r="BO6" s="35" t="str">
        <f>IF(BO7="","",IF(BO7="-","【-】","【"&amp;SUBSTITUTE(TEXT(BO7,"#,##0.00"),"-","△")&amp;"】"))</f>
        <v>【275.67】</v>
      </c>
      <c r="BP6" s="36">
        <f>IF(BP7="",NA(),BP7)</f>
        <v>96.48</v>
      </c>
      <c r="BQ6" s="36">
        <f t="shared" ref="BQ6:BY6" si="8">IF(BQ7="",NA(),BQ7)</f>
        <v>102.14</v>
      </c>
      <c r="BR6" s="36">
        <f t="shared" si="8"/>
        <v>100.4</v>
      </c>
      <c r="BS6" s="36">
        <f t="shared" si="8"/>
        <v>102.2</v>
      </c>
      <c r="BT6" s="36">
        <f t="shared" si="8"/>
        <v>98.61</v>
      </c>
      <c r="BU6" s="36">
        <f t="shared" si="8"/>
        <v>102.38</v>
      </c>
      <c r="BV6" s="36">
        <f t="shared" si="8"/>
        <v>100.12</v>
      </c>
      <c r="BW6" s="36">
        <f t="shared" si="8"/>
        <v>98.66</v>
      </c>
      <c r="BX6" s="36">
        <f t="shared" si="8"/>
        <v>98.64</v>
      </c>
      <c r="BY6" s="36">
        <f t="shared" si="8"/>
        <v>94.78</v>
      </c>
      <c r="BZ6" s="35" t="str">
        <f>IF(BZ7="","",IF(BZ7="-","【-】","【"&amp;SUBSTITUTE(TEXT(BZ7,"#,##0.00"),"-","△")&amp;"】"))</f>
        <v>【100.05】</v>
      </c>
      <c r="CA6" s="36">
        <f>IF(CA7="",NA(),CA7)</f>
        <v>290.89</v>
      </c>
      <c r="CB6" s="36">
        <f t="shared" ref="CB6:CJ6" si="9">IF(CB7="",NA(),CB7)</f>
        <v>274.57</v>
      </c>
      <c r="CC6" s="36">
        <f t="shared" si="9"/>
        <v>280.48</v>
      </c>
      <c r="CD6" s="36">
        <f t="shared" si="9"/>
        <v>291.33</v>
      </c>
      <c r="CE6" s="36">
        <f t="shared" si="9"/>
        <v>308.93</v>
      </c>
      <c r="CF6" s="36">
        <f t="shared" si="9"/>
        <v>168.67</v>
      </c>
      <c r="CG6" s="36">
        <f t="shared" si="9"/>
        <v>174.97</v>
      </c>
      <c r="CH6" s="36">
        <f t="shared" si="9"/>
        <v>178.59</v>
      </c>
      <c r="CI6" s="36">
        <f t="shared" si="9"/>
        <v>178.92</v>
      </c>
      <c r="CJ6" s="36">
        <f t="shared" si="9"/>
        <v>181.3</v>
      </c>
      <c r="CK6" s="35" t="str">
        <f>IF(CK7="","",IF(CK7="-","【-】","【"&amp;SUBSTITUTE(TEXT(CK7,"#,##0.00"),"-","△")&amp;"】"))</f>
        <v>【166.40】</v>
      </c>
      <c r="CL6" s="36">
        <f>IF(CL7="",NA(),CL7)</f>
        <v>50.95</v>
      </c>
      <c r="CM6" s="36">
        <f t="shared" ref="CM6:CU6" si="10">IF(CM7="",NA(),CM7)</f>
        <v>48.37</v>
      </c>
      <c r="CN6" s="36">
        <f t="shared" si="10"/>
        <v>47.52</v>
      </c>
      <c r="CO6" s="36">
        <f t="shared" si="10"/>
        <v>47.29</v>
      </c>
      <c r="CP6" s="36">
        <f t="shared" si="10"/>
        <v>47.99</v>
      </c>
      <c r="CQ6" s="36">
        <f t="shared" si="10"/>
        <v>54.92</v>
      </c>
      <c r="CR6" s="36">
        <f t="shared" si="10"/>
        <v>55.63</v>
      </c>
      <c r="CS6" s="36">
        <f t="shared" si="10"/>
        <v>55.03</v>
      </c>
      <c r="CT6" s="36">
        <f t="shared" si="10"/>
        <v>55.14</v>
      </c>
      <c r="CU6" s="36">
        <f t="shared" si="10"/>
        <v>55.89</v>
      </c>
      <c r="CV6" s="35" t="str">
        <f>IF(CV7="","",IF(CV7="-","【-】","【"&amp;SUBSTITUTE(TEXT(CV7,"#,##0.00"),"-","△")&amp;"】"))</f>
        <v>【60.69】</v>
      </c>
      <c r="CW6" s="36">
        <f>IF(CW7="",NA(),CW7)</f>
        <v>82.62</v>
      </c>
      <c r="CX6" s="36">
        <f t="shared" ref="CX6:DF6" si="11">IF(CX7="",NA(),CX7)</f>
        <v>87.63</v>
      </c>
      <c r="CY6" s="36">
        <f t="shared" si="11"/>
        <v>88.74</v>
      </c>
      <c r="CZ6" s="36">
        <f t="shared" si="11"/>
        <v>87.32</v>
      </c>
      <c r="DA6" s="36">
        <f t="shared" si="11"/>
        <v>87.42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36.51</v>
      </c>
      <c r="DI6" s="36">
        <f t="shared" ref="DI6:DQ6" si="12">IF(DI7="",NA(),DI7)</f>
        <v>37.94</v>
      </c>
      <c r="DJ6" s="36">
        <f t="shared" si="12"/>
        <v>39.880000000000003</v>
      </c>
      <c r="DK6" s="36">
        <f t="shared" si="12"/>
        <v>41.11</v>
      </c>
      <c r="DL6" s="36">
        <f t="shared" si="12"/>
        <v>41.72</v>
      </c>
      <c r="DM6" s="36">
        <f t="shared" si="12"/>
        <v>48.49</v>
      </c>
      <c r="DN6" s="36">
        <f t="shared" si="12"/>
        <v>48.05</v>
      </c>
      <c r="DO6" s="36">
        <f t="shared" si="12"/>
        <v>48.87</v>
      </c>
      <c r="DP6" s="36">
        <f t="shared" si="12"/>
        <v>49.92</v>
      </c>
      <c r="DQ6" s="36">
        <f t="shared" si="12"/>
        <v>50.63</v>
      </c>
      <c r="DR6" s="35" t="str">
        <f>IF(DR7="","",IF(DR7="-","【-】","【"&amp;SUBSTITUTE(TEXT(DR7,"#,##0.00"),"-","△")&amp;"】"))</f>
        <v>【50.19】</v>
      </c>
      <c r="DS6" s="36">
        <f>IF(DS7="",NA(),DS7)</f>
        <v>18.170000000000002</v>
      </c>
      <c r="DT6" s="36">
        <f t="shared" ref="DT6:EB6" si="13">IF(DT7="",NA(),DT7)</f>
        <v>18.78</v>
      </c>
      <c r="DU6" s="36">
        <f t="shared" si="13"/>
        <v>20.95</v>
      </c>
      <c r="DV6" s="36">
        <f t="shared" si="13"/>
        <v>30.78</v>
      </c>
      <c r="DW6" s="36">
        <f t="shared" si="13"/>
        <v>30.23</v>
      </c>
      <c r="DX6" s="36">
        <f t="shared" si="13"/>
        <v>12.79</v>
      </c>
      <c r="DY6" s="36">
        <f t="shared" si="13"/>
        <v>13.39</v>
      </c>
      <c r="DZ6" s="36">
        <f t="shared" si="13"/>
        <v>14.85</v>
      </c>
      <c r="EA6" s="36">
        <f t="shared" si="13"/>
        <v>16.88</v>
      </c>
      <c r="EB6" s="36">
        <f t="shared" si="13"/>
        <v>18.28</v>
      </c>
      <c r="EC6" s="35" t="str">
        <f>IF(EC7="","",IF(EC7="-","【-】","【"&amp;SUBSTITUTE(TEXT(EC7,"#,##0.00"),"-","△")&amp;"】"))</f>
        <v>【20.63】</v>
      </c>
      <c r="ED6" s="36">
        <f>IF(ED7="",NA(),ED7)</f>
        <v>0.34</v>
      </c>
      <c r="EE6" s="36">
        <f t="shared" ref="EE6:EM6" si="14">IF(EE7="",NA(),EE7)</f>
        <v>0.38</v>
      </c>
      <c r="EF6" s="35">
        <f t="shared" si="14"/>
        <v>0</v>
      </c>
      <c r="EG6" s="36">
        <f t="shared" si="14"/>
        <v>0.32</v>
      </c>
      <c r="EH6" s="36">
        <f t="shared" si="14"/>
        <v>0.61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45055</v>
      </c>
      <c r="D7" s="38">
        <v>46</v>
      </c>
      <c r="E7" s="38">
        <v>1</v>
      </c>
      <c r="F7" s="38">
        <v>0</v>
      </c>
      <c r="G7" s="38">
        <v>1</v>
      </c>
      <c r="H7" s="38" t="s">
        <v>93</v>
      </c>
      <c r="I7" s="38" t="s">
        <v>94</v>
      </c>
      <c r="J7" s="38" t="s">
        <v>95</v>
      </c>
      <c r="K7" s="38" t="s">
        <v>96</v>
      </c>
      <c r="L7" s="38" t="s">
        <v>97</v>
      </c>
      <c r="M7" s="38" t="s">
        <v>98</v>
      </c>
      <c r="N7" s="39" t="s">
        <v>99</v>
      </c>
      <c r="O7" s="39">
        <v>40.729999999999997</v>
      </c>
      <c r="P7" s="39">
        <v>99.9</v>
      </c>
      <c r="Q7" s="39">
        <v>5720</v>
      </c>
      <c r="R7" s="39">
        <v>24213</v>
      </c>
      <c r="S7" s="39">
        <v>74.989999999999995</v>
      </c>
      <c r="T7" s="39">
        <v>322.88</v>
      </c>
      <c r="U7" s="39">
        <v>24042</v>
      </c>
      <c r="V7" s="39">
        <v>73.36</v>
      </c>
      <c r="W7" s="39">
        <v>327.73</v>
      </c>
      <c r="X7" s="39">
        <v>100.51</v>
      </c>
      <c r="Y7" s="39">
        <v>105.54</v>
      </c>
      <c r="Z7" s="39">
        <v>104.31</v>
      </c>
      <c r="AA7" s="39">
        <v>104.79</v>
      </c>
      <c r="AB7" s="39">
        <v>103.91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177.32</v>
      </c>
      <c r="AU7" s="39">
        <v>150</v>
      </c>
      <c r="AV7" s="39">
        <v>151.27000000000001</v>
      </c>
      <c r="AW7" s="39">
        <v>139.88999999999999</v>
      </c>
      <c r="AX7" s="39">
        <v>145.30000000000001</v>
      </c>
      <c r="AY7" s="39">
        <v>384.34</v>
      </c>
      <c r="AZ7" s="39">
        <v>359.47</v>
      </c>
      <c r="BA7" s="39">
        <v>369.69</v>
      </c>
      <c r="BB7" s="39">
        <v>379.08</v>
      </c>
      <c r="BC7" s="39">
        <v>367.55</v>
      </c>
      <c r="BD7" s="39">
        <v>260.31</v>
      </c>
      <c r="BE7" s="39">
        <v>573.84</v>
      </c>
      <c r="BF7" s="39">
        <v>560.55999999999995</v>
      </c>
      <c r="BG7" s="39">
        <v>532.70000000000005</v>
      </c>
      <c r="BH7" s="39">
        <v>504.46</v>
      </c>
      <c r="BI7" s="39">
        <v>478.57</v>
      </c>
      <c r="BJ7" s="39">
        <v>380.58</v>
      </c>
      <c r="BK7" s="39">
        <v>401.79</v>
      </c>
      <c r="BL7" s="39">
        <v>402.99</v>
      </c>
      <c r="BM7" s="39">
        <v>398.98</v>
      </c>
      <c r="BN7" s="39">
        <v>418.68</v>
      </c>
      <c r="BO7" s="39">
        <v>275.67</v>
      </c>
      <c r="BP7" s="39">
        <v>96.48</v>
      </c>
      <c r="BQ7" s="39">
        <v>102.14</v>
      </c>
      <c r="BR7" s="39">
        <v>100.4</v>
      </c>
      <c r="BS7" s="39">
        <v>102.2</v>
      </c>
      <c r="BT7" s="39">
        <v>98.61</v>
      </c>
      <c r="BU7" s="39">
        <v>102.38</v>
      </c>
      <c r="BV7" s="39">
        <v>100.12</v>
      </c>
      <c r="BW7" s="39">
        <v>98.66</v>
      </c>
      <c r="BX7" s="39">
        <v>98.64</v>
      </c>
      <c r="BY7" s="39">
        <v>94.78</v>
      </c>
      <c r="BZ7" s="39">
        <v>100.05</v>
      </c>
      <c r="CA7" s="39">
        <v>290.89</v>
      </c>
      <c r="CB7" s="39">
        <v>274.57</v>
      </c>
      <c r="CC7" s="39">
        <v>280.48</v>
      </c>
      <c r="CD7" s="39">
        <v>291.33</v>
      </c>
      <c r="CE7" s="39">
        <v>308.93</v>
      </c>
      <c r="CF7" s="39">
        <v>168.67</v>
      </c>
      <c r="CG7" s="39">
        <v>174.97</v>
      </c>
      <c r="CH7" s="39">
        <v>178.59</v>
      </c>
      <c r="CI7" s="39">
        <v>178.92</v>
      </c>
      <c r="CJ7" s="39">
        <v>181.3</v>
      </c>
      <c r="CK7" s="39">
        <v>166.4</v>
      </c>
      <c r="CL7" s="39">
        <v>50.95</v>
      </c>
      <c r="CM7" s="39">
        <v>48.37</v>
      </c>
      <c r="CN7" s="39">
        <v>47.52</v>
      </c>
      <c r="CO7" s="39">
        <v>47.29</v>
      </c>
      <c r="CP7" s="39">
        <v>47.99</v>
      </c>
      <c r="CQ7" s="39">
        <v>54.92</v>
      </c>
      <c r="CR7" s="39">
        <v>55.63</v>
      </c>
      <c r="CS7" s="39">
        <v>55.03</v>
      </c>
      <c r="CT7" s="39">
        <v>55.14</v>
      </c>
      <c r="CU7" s="39">
        <v>55.89</v>
      </c>
      <c r="CV7" s="39">
        <v>60.69</v>
      </c>
      <c r="CW7" s="39">
        <v>82.62</v>
      </c>
      <c r="CX7" s="39">
        <v>87.63</v>
      </c>
      <c r="CY7" s="39">
        <v>88.74</v>
      </c>
      <c r="CZ7" s="39">
        <v>87.32</v>
      </c>
      <c r="DA7" s="39">
        <v>87.42</v>
      </c>
      <c r="DB7" s="39">
        <v>82.66</v>
      </c>
      <c r="DC7" s="39">
        <v>82.04</v>
      </c>
      <c r="DD7" s="39">
        <v>81.900000000000006</v>
      </c>
      <c r="DE7" s="39">
        <v>81.39</v>
      </c>
      <c r="DF7" s="39">
        <v>81.27</v>
      </c>
      <c r="DG7" s="39">
        <v>89.82</v>
      </c>
      <c r="DH7" s="39">
        <v>36.51</v>
      </c>
      <c r="DI7" s="39">
        <v>37.94</v>
      </c>
      <c r="DJ7" s="39">
        <v>39.880000000000003</v>
      </c>
      <c r="DK7" s="39">
        <v>41.11</v>
      </c>
      <c r="DL7" s="39">
        <v>41.72</v>
      </c>
      <c r="DM7" s="39">
        <v>48.49</v>
      </c>
      <c r="DN7" s="39">
        <v>48.05</v>
      </c>
      <c r="DO7" s="39">
        <v>48.87</v>
      </c>
      <c r="DP7" s="39">
        <v>49.92</v>
      </c>
      <c r="DQ7" s="39">
        <v>50.63</v>
      </c>
      <c r="DR7" s="39">
        <v>50.19</v>
      </c>
      <c r="DS7" s="39">
        <v>18.170000000000002</v>
      </c>
      <c r="DT7" s="39">
        <v>18.78</v>
      </c>
      <c r="DU7" s="39">
        <v>20.95</v>
      </c>
      <c r="DV7" s="39">
        <v>30.78</v>
      </c>
      <c r="DW7" s="39">
        <v>30.23</v>
      </c>
      <c r="DX7" s="39">
        <v>12.79</v>
      </c>
      <c r="DY7" s="39">
        <v>13.39</v>
      </c>
      <c r="DZ7" s="39">
        <v>14.85</v>
      </c>
      <c r="EA7" s="39">
        <v>16.88</v>
      </c>
      <c r="EB7" s="39">
        <v>18.28</v>
      </c>
      <c r="EC7" s="39">
        <v>20.63</v>
      </c>
      <c r="ED7" s="39">
        <v>0.34</v>
      </c>
      <c r="EE7" s="39">
        <v>0.38</v>
      </c>
      <c r="EF7" s="39">
        <v>0</v>
      </c>
      <c r="EG7" s="39">
        <v>0.32</v>
      </c>
      <c r="EH7" s="39">
        <v>0.61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2022-01-26T06:02:45Z</cp:lastPrinted>
  <dcterms:created xsi:type="dcterms:W3CDTF">2021-12-03T06:43:40Z</dcterms:created>
  <dcterms:modified xsi:type="dcterms:W3CDTF">2022-02-07T04:49:00Z</dcterms:modified>
  <cp:category/>
</cp:coreProperties>
</file>