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1_決算状況調査\①全般\R3実施・公営企業決算統計関係\22 経営比較分析表\03 公営企業に係る経営比較分析表(令和2年度決算）の分析等について\03 市町村等回答\32 涌谷町★\"/>
    </mc:Choice>
  </mc:AlternateContent>
  <workbookProtection workbookAlgorithmName="SHA-512" workbookHashValue="ICxU3l86E369CcGbn1KO9ObJWxBeVvMDpBuom0QQ6JP4HCjYt8xFmhjJRzGGuEc/xyvq0vyHG33NlTHgRW6+xw==" workbookSaltValue="dAzslMM78Z9viEDRNHEUYw==" workbookSpinCount="100000" lockStructure="1"/>
  <bookViews>
    <workbookView xWindow="0" yWindow="0" windowWidth="20490" windowHeight="7050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AT8" i="4" s="1"/>
  <c r="S6" i="5"/>
  <c r="AL8" i="4" s="1"/>
  <c r="R6" i="5"/>
  <c r="AD10" i="4" s="1"/>
  <c r="Q6" i="5"/>
  <c r="P6" i="5"/>
  <c r="O6" i="5"/>
  <c r="I10" i="4" s="1"/>
  <c r="N6" i="5"/>
  <c r="M6" i="5"/>
  <c r="L6" i="5"/>
  <c r="W8" i="4" s="1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BB10" i="4"/>
  <c r="AT10" i="4"/>
  <c r="W10" i="4"/>
  <c r="P10" i="4"/>
  <c r="B10" i="4"/>
  <c r="BB8" i="4"/>
  <c r="AD8" i="4"/>
  <c r="B8" i="4"/>
  <c r="B6" i="4"/>
</calcChain>
</file>

<file path=xl/sharedStrings.xml><?xml version="1.0" encoding="utf-8"?>
<sst xmlns="http://schemas.openxmlformats.org/spreadsheetml/2006/main" count="275" uniqueCount="117">
  <si>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</si>
  <si>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</si>
  <si>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</si>
  <si>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</si>
  <si>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</si>
  <si>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</si>
  <si>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</si>
  <si>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</si>
  <si>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</si>
  <si>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</si>
  <si>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</si>
  <si>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</si>
  <si>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</si>
  <si>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</si>
  <si>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</si>
  <si>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</si>
  <si>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</si>
  <si>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</si>
  <si>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</si>
  <si>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</si>
  <si>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</si>
  <si>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</si>
  <si>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</si>
  <si>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</si>
  <si>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</si>
  <si>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</si>
  <si>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</si>
  <si>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</si>
  <si>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</si>
  <si>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</si>
  <si>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</si>
  <si>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</si>
  <si>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</si>
  <si>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</si>
  <si>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</si>
  <si>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</si>
  <si>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</si>
  <si>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</si>
  <si>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</si>
  <si>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</si>
  <si>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</si>
  <si>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</si>
  <si>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</si>
  <si>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</si>
  <si>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</si>
  <si>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</si>
  <si>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</si>
  <si>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</si>
  <si>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</si>
  <si>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</si>
  <si>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</si>
  <si>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</si>
  <si>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</si>
  <si>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</si>
  <si>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</si>
  <si>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</si>
  <si>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</si>
  <si>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</si>
  <si>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</si>
  <si>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</si>
  <si>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</si>
  <si>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</si>
  <si>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</si>
  <si>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</si>
  <si>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</si>
  <si>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</si>
  <si>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</si>
  <si>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</si>
  <si>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</si>
  <si>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</si>
  <si>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</si>
  <si>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</si>
  <si>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</si>
  <si>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</si>
  <si>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</si>
  <si>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</si>
  <si>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</si>
  <si>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</si>
  <si>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</si>
  <si>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</si>
  <si>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</si>
  <si>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</si>
  <si>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</si>
  <si>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</si>
  <si>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</si>
  <si>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</si>
  <si>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</si>
  <si>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</si>
  <si>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</si>
  <si>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</si>
  <si>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</si>
  <si>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</si>
  <si>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</si>
  <si>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</si>
  <si>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</si>
  <si>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</si>
  <si>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涌谷町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</si>
  <si>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</si>
  <si>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</si>
  <si>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</si>
  <si>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</si>
  <si>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</si>
  <si>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</si>
  <si>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</si>
  <si>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</si>
  <si>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</si>
  <si>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</si>
  <si>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</si>
  <si>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</si>
  <si>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</si>
  <si>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</si>
  <si>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</si>
  <si>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</si>
  <si>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</si>
  <si>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
【経常収支比率】・・・使用料収入と一般会計からの繰入で収支均衡を図り、単年度収支は黒字である。人口減少等により使用料収入が伸びない中、営業費用の縮減に努め、指標を維持していく。
【流動比率】・・・指標は改善してきているが、流動資産が少ない状況である。引き続きｷｬｯｼｭﾌﾛｰに注視しつつ事業運営していく。
【企業債残高対事業規模比率】・・・今年度は、農集排の一部を統合したことにより、使用料収入に比して企業債残高が増加した。以後、指標が改善傾向となるよう経営努力をしていく。
【経費回収率】・・・費用縮減による経営改善の成果で、類似団体と同程度となったが、より一層事業の見直しなどで指標の向上を図る。又、接続率の向上を図ることで一定の収入を見込むが、将来的に使用料水準についても検討していく。
【汚水処理原価】・・・継続的に指標が改善し、類似団体同程度となった。他団体等の事例を研究し、更に指標の向上を目指していく。
【施設利用率】・・・社会情勢から処理水量が頭打ちとなっており、指標の改善は困難である。ダウンサイジングを検討していくが、施設の余裕分は、災害時や施設更新時のﾊﾞｯｸｱｯﾌﾟ機能として維持していく。
【水洗化率】・・・今後も人口減少・少子高齢化が進み、指標が伸び悩んでいる状況であるが、使用料収入の確保策として、引き続き普及促進を続けていく。
</t>
    <rPh sb="2" eb="8">
      <t>ケイジョウシュウシヒリツ</t>
    </rPh>
    <rPh sb="12" eb="15">
      <t>シヨウリョウ</t>
    </rPh>
    <rPh sb="15" eb="17">
      <t>シュウニュウ</t>
    </rPh>
    <rPh sb="18" eb="20">
      <t>イッパン</t>
    </rPh>
    <rPh sb="20" eb="22">
      <t>カイケイ</t>
    </rPh>
    <rPh sb="25" eb="27">
      <t>クリイレ</t>
    </rPh>
    <rPh sb="28" eb="30">
      <t>シュウシ</t>
    </rPh>
    <rPh sb="30" eb="32">
      <t>キンコウ</t>
    </rPh>
    <rPh sb="33" eb="34">
      <t>ハカ</t>
    </rPh>
    <rPh sb="36" eb="39">
      <t>タンネンド</t>
    </rPh>
    <rPh sb="39" eb="41">
      <t>シュウシ</t>
    </rPh>
    <rPh sb="42" eb="44">
      <t>クロジ</t>
    </rPh>
    <rPh sb="48" eb="50">
      <t>ジンコウ</t>
    </rPh>
    <rPh sb="50" eb="52">
      <t>ゲンショウ</t>
    </rPh>
    <rPh sb="52" eb="53">
      <t>トウ</t>
    </rPh>
    <rPh sb="56" eb="59">
      <t>シヨウリョウ</t>
    </rPh>
    <rPh sb="59" eb="61">
      <t>シュウニュウ</t>
    </rPh>
    <rPh sb="62" eb="63">
      <t>ノ</t>
    </rPh>
    <rPh sb="66" eb="67">
      <t>ナカ</t>
    </rPh>
    <rPh sb="68" eb="70">
      <t>エイギョウ</t>
    </rPh>
    <rPh sb="70" eb="72">
      <t>ヒヨウ</t>
    </rPh>
    <rPh sb="73" eb="75">
      <t>シュクゲン</t>
    </rPh>
    <rPh sb="76" eb="77">
      <t>ツト</t>
    </rPh>
    <rPh sb="79" eb="81">
      <t>シヒョウ</t>
    </rPh>
    <rPh sb="82" eb="84">
      <t>イジ</t>
    </rPh>
    <rPh sb="91" eb="93">
      <t>リュウドウ</t>
    </rPh>
    <rPh sb="93" eb="95">
      <t>ヒリツ</t>
    </rPh>
    <rPh sb="99" eb="101">
      <t>シヒョウ</t>
    </rPh>
    <rPh sb="102" eb="104">
      <t>カイゼン</t>
    </rPh>
    <rPh sb="112" eb="114">
      <t>リュウドウ</t>
    </rPh>
    <rPh sb="114" eb="116">
      <t>シサン</t>
    </rPh>
    <rPh sb="117" eb="118">
      <t>スク</t>
    </rPh>
    <rPh sb="120" eb="122">
      <t>ジョウキョウ</t>
    </rPh>
    <rPh sb="126" eb="127">
      <t>ヒ</t>
    </rPh>
    <rPh sb="128" eb="129">
      <t>ツヅ</t>
    </rPh>
    <rPh sb="139" eb="141">
      <t>チュウシ</t>
    </rPh>
    <rPh sb="144" eb="146">
      <t>ジギョウ</t>
    </rPh>
    <rPh sb="146" eb="148">
      <t>ウンエイ</t>
    </rPh>
    <rPh sb="155" eb="158">
      <t>キギョウサイ</t>
    </rPh>
    <rPh sb="158" eb="160">
      <t>ザンダカ</t>
    </rPh>
    <rPh sb="160" eb="161">
      <t>タイ</t>
    </rPh>
    <rPh sb="161" eb="163">
      <t>ジギョウ</t>
    </rPh>
    <rPh sb="163" eb="165">
      <t>キボ</t>
    </rPh>
    <rPh sb="165" eb="167">
      <t>ヒリツ</t>
    </rPh>
    <rPh sb="171" eb="174">
      <t>コンネンド</t>
    </rPh>
    <rPh sb="176" eb="177">
      <t>ノウ</t>
    </rPh>
    <rPh sb="177" eb="179">
      <t>シュウハイ</t>
    </rPh>
    <rPh sb="180" eb="182">
      <t>イチブ</t>
    </rPh>
    <rPh sb="183" eb="185">
      <t>トウゴウ</t>
    </rPh>
    <rPh sb="193" eb="196">
      <t>シヨウリョウ</t>
    </rPh>
    <rPh sb="196" eb="198">
      <t>シュウニュウ</t>
    </rPh>
    <rPh sb="199" eb="200">
      <t>ヒ</t>
    </rPh>
    <rPh sb="202" eb="205">
      <t>キギョウサイ</t>
    </rPh>
    <rPh sb="205" eb="207">
      <t>ザンダカ</t>
    </rPh>
    <rPh sb="208" eb="210">
      <t>ゾウカ</t>
    </rPh>
    <rPh sb="213" eb="215">
      <t>イゴ</t>
    </rPh>
    <rPh sb="216" eb="218">
      <t>シヒョウ</t>
    </rPh>
    <rPh sb="219" eb="221">
      <t>カイゼン</t>
    </rPh>
    <rPh sb="221" eb="223">
      <t>ケイコウ</t>
    </rPh>
    <rPh sb="228" eb="230">
      <t>ケイエイ</t>
    </rPh>
    <rPh sb="230" eb="232">
      <t>ドリョク</t>
    </rPh>
    <rPh sb="240" eb="242">
      <t>ケイヒ</t>
    </rPh>
    <rPh sb="242" eb="245">
      <t>カイシュウリツ</t>
    </rPh>
    <rPh sb="249" eb="251">
      <t>ヒヨウ</t>
    </rPh>
    <rPh sb="251" eb="253">
      <t>シュクゲン</t>
    </rPh>
    <rPh sb="256" eb="258">
      <t>ケイエイ</t>
    </rPh>
    <rPh sb="258" eb="260">
      <t>カイゼン</t>
    </rPh>
    <rPh sb="261" eb="263">
      <t>セイカ</t>
    </rPh>
    <rPh sb="265" eb="267">
      <t>ルイジ</t>
    </rPh>
    <rPh sb="267" eb="269">
      <t>ダンタイ</t>
    </rPh>
    <rPh sb="270" eb="273">
      <t>ドウテイド</t>
    </rPh>
    <rPh sb="281" eb="283">
      <t>イッソウ</t>
    </rPh>
    <rPh sb="283" eb="285">
      <t>ジギョウ</t>
    </rPh>
    <rPh sb="286" eb="288">
      <t>ミナオ</t>
    </rPh>
    <rPh sb="292" eb="294">
      <t>シヒョウ</t>
    </rPh>
    <rPh sb="295" eb="297">
      <t>コウジョウ</t>
    </rPh>
    <rPh sb="298" eb="299">
      <t>ハカ</t>
    </rPh>
    <rPh sb="301" eb="302">
      <t>マタ</t>
    </rPh>
    <rPh sb="303" eb="305">
      <t>セツゾク</t>
    </rPh>
    <rPh sb="305" eb="306">
      <t>リツ</t>
    </rPh>
    <rPh sb="307" eb="309">
      <t>コウジョウ</t>
    </rPh>
    <rPh sb="310" eb="311">
      <t>ハカ</t>
    </rPh>
    <rPh sb="315" eb="317">
      <t>イッテイ</t>
    </rPh>
    <rPh sb="318" eb="320">
      <t>シュウニュウ</t>
    </rPh>
    <rPh sb="321" eb="323">
      <t>ミコ</t>
    </rPh>
    <rPh sb="326" eb="329">
      <t>ショウライテキ</t>
    </rPh>
    <rPh sb="330" eb="333">
      <t>シヨウリョウ</t>
    </rPh>
    <rPh sb="333" eb="335">
      <t>スイジュン</t>
    </rPh>
    <rPh sb="340" eb="342">
      <t>ケントウ</t>
    </rPh>
    <rPh sb="349" eb="351">
      <t>オスイ</t>
    </rPh>
    <rPh sb="351" eb="353">
      <t>ショリ</t>
    </rPh>
    <rPh sb="353" eb="355">
      <t>ゲンカ</t>
    </rPh>
    <rPh sb="359" eb="362">
      <t>ケイゾクテキ</t>
    </rPh>
    <rPh sb="363" eb="365">
      <t>シヒョウ</t>
    </rPh>
    <rPh sb="366" eb="368">
      <t>カイゼン</t>
    </rPh>
    <rPh sb="370" eb="372">
      <t>ルイジ</t>
    </rPh>
    <rPh sb="372" eb="374">
      <t>ダンタイ</t>
    </rPh>
    <rPh sb="374" eb="377">
      <t>ドウテイド</t>
    </rPh>
    <rPh sb="382" eb="385">
      <t>タダンタイ</t>
    </rPh>
    <rPh sb="385" eb="386">
      <t>トウ</t>
    </rPh>
    <rPh sb="387" eb="389">
      <t>ジレイ</t>
    </rPh>
    <rPh sb="390" eb="392">
      <t>ケンキュウ</t>
    </rPh>
    <rPh sb="394" eb="395">
      <t>サラ</t>
    </rPh>
    <rPh sb="396" eb="398">
      <t>シヒョウ</t>
    </rPh>
    <rPh sb="399" eb="401">
      <t>コウジョウ</t>
    </rPh>
    <rPh sb="402" eb="404">
      <t>メザ</t>
    </rPh>
    <rPh sb="411" eb="413">
      <t>シセツ</t>
    </rPh>
    <rPh sb="413" eb="416">
      <t>リヨウリツ</t>
    </rPh>
    <rPh sb="420" eb="422">
      <t>シャカイ</t>
    </rPh>
    <rPh sb="422" eb="424">
      <t>ジョウセイ</t>
    </rPh>
    <rPh sb="426" eb="428">
      <t>ショリ</t>
    </rPh>
    <rPh sb="428" eb="430">
      <t>スイリョウ</t>
    </rPh>
    <rPh sb="431" eb="433">
      <t>アタマウ</t>
    </rPh>
    <rPh sb="441" eb="443">
      <t>シヒョウ</t>
    </rPh>
    <rPh sb="444" eb="446">
      <t>カイゼン</t>
    </rPh>
    <rPh sb="447" eb="449">
      <t>コンナン</t>
    </rPh>
    <rPh sb="462" eb="464">
      <t>ケントウ</t>
    </rPh>
    <rPh sb="470" eb="472">
      <t>シセツ</t>
    </rPh>
    <rPh sb="473" eb="476">
      <t>ヨユウブン</t>
    </rPh>
    <rPh sb="478" eb="481">
      <t>サイガイジ</t>
    </rPh>
    <rPh sb="482" eb="484">
      <t>シセツ</t>
    </rPh>
    <rPh sb="484" eb="487">
      <t>コウシンジ</t>
    </rPh>
    <rPh sb="496" eb="498">
      <t>キノウ</t>
    </rPh>
    <rPh sb="501" eb="503">
      <t>イジ</t>
    </rPh>
    <rPh sb="510" eb="513">
      <t>スイセンカ</t>
    </rPh>
    <rPh sb="513" eb="514">
      <t>リツ</t>
    </rPh>
    <rPh sb="518" eb="520">
      <t>コンゴ</t>
    </rPh>
    <rPh sb="521" eb="523">
      <t>ジンコウ</t>
    </rPh>
    <rPh sb="523" eb="525">
      <t>ゲンショウ</t>
    </rPh>
    <rPh sb="526" eb="528">
      <t>ショウシ</t>
    </rPh>
    <rPh sb="528" eb="531">
      <t>コウレイカ</t>
    </rPh>
    <rPh sb="532" eb="533">
      <t>スス</t>
    </rPh>
    <rPh sb="535" eb="537">
      <t>シヒョウ</t>
    </rPh>
    <rPh sb="538" eb="539">
      <t>ノ</t>
    </rPh>
    <rPh sb="540" eb="541">
      <t>ナヤ</t>
    </rPh>
    <rPh sb="545" eb="547">
      <t>ジョウキョウ</t>
    </rPh>
    <rPh sb="552" eb="555">
      <t>シヨウリョウ</t>
    </rPh>
    <rPh sb="555" eb="557">
      <t>シュウニュウ</t>
    </rPh>
    <rPh sb="558" eb="561">
      <t>カクホサク</t>
    </rPh>
    <rPh sb="565" eb="566">
      <t>ヒ</t>
    </rPh>
    <rPh sb="567" eb="568">
      <t>ツヅ</t>
    </rPh>
    <rPh sb="569" eb="571">
      <t>フキュウ</t>
    </rPh>
    <phoneticPr fontId="4"/>
  </si>
  <si>
    <t>【有形固定資産減価償却率】・・・企業会計移行後３年目であり、指標は低いが、長期的な視野で施設の管理に努める。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6" eb="18">
      <t>キギョウ</t>
    </rPh>
    <rPh sb="18" eb="20">
      <t>カイケイ</t>
    </rPh>
    <rPh sb="20" eb="23">
      <t>イコウゴ</t>
    </rPh>
    <rPh sb="24" eb="26">
      <t>ネンメ</t>
    </rPh>
    <rPh sb="30" eb="32">
      <t>シヒョウ</t>
    </rPh>
    <rPh sb="33" eb="34">
      <t>ヒク</t>
    </rPh>
    <rPh sb="37" eb="40">
      <t>チョウキテキ</t>
    </rPh>
    <rPh sb="41" eb="43">
      <t>シヤ</t>
    </rPh>
    <rPh sb="44" eb="46">
      <t>シセツ</t>
    </rPh>
    <rPh sb="47" eb="49">
      <t>カンリ</t>
    </rPh>
    <rPh sb="50" eb="51">
      <t>ツト</t>
    </rPh>
    <phoneticPr fontId="4"/>
  </si>
  <si>
    <t xml:space="preserve">　経営に係る指標については改善傾向を続けていると考える。中長期的な経営環境は確実に厳しくなることから、更なる経営改善のため、他自治体の事例等を研究しながら、当町の事情に合わせた経営を模索したい。
　今後、宮城県が策定する広域化・共同化計画などでの取り組みや、官民連携などで各方面と意見交換を続けていく。
</t>
    <rPh sb="1" eb="3">
      <t>ケイエイ</t>
    </rPh>
    <rPh sb="4" eb="5">
      <t>カカ</t>
    </rPh>
    <rPh sb="6" eb="8">
      <t>シヒョウ</t>
    </rPh>
    <rPh sb="13" eb="15">
      <t>カイゼン</t>
    </rPh>
    <rPh sb="15" eb="17">
      <t>ケイコウ</t>
    </rPh>
    <rPh sb="18" eb="19">
      <t>ツヅ</t>
    </rPh>
    <rPh sb="24" eb="25">
      <t>カンガ</t>
    </rPh>
    <rPh sb="51" eb="52">
      <t>サラ</t>
    </rPh>
    <rPh sb="54" eb="56">
      <t>ケイエイ</t>
    </rPh>
    <rPh sb="56" eb="58">
      <t>カイゼン</t>
    </rPh>
    <rPh sb="62" eb="63">
      <t>タ</t>
    </rPh>
    <rPh sb="63" eb="66">
      <t>ジチタイ</t>
    </rPh>
    <rPh sb="67" eb="69">
      <t>ジレイ</t>
    </rPh>
    <rPh sb="69" eb="70">
      <t>トウ</t>
    </rPh>
    <rPh sb="71" eb="73">
      <t>ケンキュウ</t>
    </rPh>
    <rPh sb="78" eb="80">
      <t>トウチョウ</t>
    </rPh>
    <rPh sb="81" eb="83">
      <t>ジジョウ</t>
    </rPh>
    <rPh sb="84" eb="85">
      <t>ア</t>
    </rPh>
    <rPh sb="88" eb="90">
      <t>ケイエイ</t>
    </rPh>
    <rPh sb="91" eb="93">
      <t>モサク</t>
    </rPh>
    <rPh sb="99" eb="101">
      <t>コンゴ</t>
    </rPh>
    <rPh sb="102" eb="105">
      <t>ミヤギケン</t>
    </rPh>
    <rPh sb="106" eb="108">
      <t>サクテイ</t>
    </rPh>
    <rPh sb="110" eb="113">
      <t>コウイキカ</t>
    </rPh>
    <rPh sb="114" eb="117">
      <t>キョウドウカ</t>
    </rPh>
    <rPh sb="117" eb="119">
      <t>ケイカク</t>
    </rPh>
    <rPh sb="123" eb="124">
      <t>ト</t>
    </rPh>
    <rPh sb="125" eb="126">
      <t>ク</t>
    </rPh>
    <rPh sb="129" eb="131">
      <t>カンミン</t>
    </rPh>
    <rPh sb="131" eb="133">
      <t>レンケイ</t>
    </rPh>
    <rPh sb="136" eb="139">
      <t>カクホウメン</t>
    </rPh>
    <rPh sb="140" eb="142">
      <t>イケン</t>
    </rPh>
    <rPh sb="142" eb="144">
      <t>コウカン</t>
    </rPh>
    <rPh sb="145" eb="146">
      <t>ツヅ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</si>
</sst>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6-4A14-824B-157AE43C1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0.13</c:v>
                </c:pt>
                <c:pt idx="3">
                  <c:v>0.1</c:v>
                </c:pt>
                <c:pt idx="4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6-4A14-824B-157AE43C1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51.13</c:v>
                </c:pt>
                <c:pt idx="3">
                  <c:v>44.36</c:v>
                </c:pt>
                <c:pt idx="4">
                  <c:v>45.37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B-4CEB-A875-F112004AD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52.58</c:v>
                </c:pt>
                <c:pt idx="3">
                  <c:v>49.27</c:v>
                </c:pt>
                <c:pt idx="4">
                  <c:v>50.53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B-4CEB-A875-F112004AD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67.459999999999994</c:v>
                </c:pt>
                <c:pt idx="3">
                  <c:v>69.34</c:v>
                </c:pt>
                <c:pt idx="4">
                  <c:v>69.41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1-4366-9A96-3EC08856B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83.02</c:v>
                </c:pt>
                <c:pt idx="3">
                  <c:v>83.16</c:v>
                </c:pt>
                <c:pt idx="4">
                  <c:v>82.08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1-4366-9A96-3EC08856B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110.08</c:v>
                </c:pt>
                <c:pt idx="3">
                  <c:v>104.92</c:v>
                </c:pt>
                <c:pt idx="4">
                  <c:v>102.3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7-4E62-8EE6-F716C947B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104.14</c:v>
                </c:pt>
                <c:pt idx="3">
                  <c:v>109.21</c:v>
                </c:pt>
                <c:pt idx="4">
                  <c:v>107.21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7-4E62-8EE6-F716C947B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2.78</c:v>
                </c:pt>
                <c:pt idx="3">
                  <c:v>5.54</c:v>
                </c:pt>
                <c:pt idx="4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2-4DA1-828D-0ACB8D9AD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15.95</c:v>
                </c:pt>
                <c:pt idx="3">
                  <c:v>24.1</c:v>
                </c:pt>
                <c:pt idx="4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2-4DA1-828D-0ACB8D9AD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1-4ACC-BCB1-695D07F28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11-4ACC-BCB1-695D07F28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2-4B98-9C64-968C87435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73.180000000000007</c:v>
                </c:pt>
                <c:pt idx="3">
                  <c:v>15.73</c:v>
                </c:pt>
                <c:pt idx="4">
                  <c:v>43.71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02-4B98-9C64-968C87435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20.75</c:v>
                </c:pt>
                <c:pt idx="3">
                  <c:v>24.61</c:v>
                </c:pt>
                <c:pt idx="4">
                  <c:v>28.49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6-4E5D-A626-18E068207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52.32</c:v>
                </c:pt>
                <c:pt idx="3">
                  <c:v>57.26</c:v>
                </c:pt>
                <c:pt idx="4">
                  <c:v>40.67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6-4E5D-A626-18E068207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411.9</c:v>
                </c:pt>
                <c:pt idx="3">
                  <c:v>563.65</c:v>
                </c:pt>
                <c:pt idx="4">
                  <c:v>866.17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C-4FFE-A5B2-065ABC3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958.81</c:v>
                </c:pt>
                <c:pt idx="3">
                  <c:v>1130.42</c:v>
                </c:pt>
                <c:pt idx="4">
                  <c:v>1050.51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C-4FFE-A5B2-065ABC3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62.53</c:v>
                </c:pt>
                <c:pt idx="3">
                  <c:v>76.3</c:v>
                </c:pt>
                <c:pt idx="4">
                  <c:v>85.94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A-4803-911A-166722032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82.88</c:v>
                </c:pt>
                <c:pt idx="3">
                  <c:v>74.17</c:v>
                </c:pt>
                <c:pt idx="4">
                  <c:v>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2A-4803-911A-166722032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264.35000000000002</c:v>
                </c:pt>
                <c:pt idx="3">
                  <c:v>217.1</c:v>
                </c:pt>
                <c:pt idx="4">
                  <c:v>190.56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E-4A4B-B931-DD5DB31CF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190.99</c:v>
                </c:pt>
                <c:pt idx="3">
                  <c:v>230.95</c:v>
                </c:pt>
                <c:pt idx="4">
                  <c:v>186.3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3E-4A4B-B931-DD5DB31CF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1" t="str">
        <f>データ!H6</f>
        <v>宮城県　涌谷町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8" t="str">
        <f>データ!I6</f>
        <v>法適用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公共下水道</v>
      </c>
      <c r="Q8" s="78"/>
      <c r="R8" s="78"/>
      <c r="S8" s="78"/>
      <c r="T8" s="78"/>
      <c r="U8" s="78"/>
      <c r="V8" s="78"/>
      <c r="W8" s="78" t="str">
        <f>データ!L6</f>
        <v>Cc2</v>
      </c>
      <c r="X8" s="78"/>
      <c r="Y8" s="78"/>
      <c r="Z8" s="78"/>
      <c r="AA8" s="78"/>
      <c r="AB8" s="78"/>
      <c r="AC8" s="78"/>
      <c r="AD8" s="79" t="str">
        <f>データ!$M$6</f>
        <v>非設置</v>
      </c>
      <c r="AE8" s="79"/>
      <c r="AF8" s="79"/>
      <c r="AG8" s="79"/>
      <c r="AH8" s="79"/>
      <c r="AI8" s="79"/>
      <c r="AJ8" s="79"/>
      <c r="AK8" s="3"/>
      <c r="AL8" s="75">
        <f>データ!S6</f>
        <v>15548</v>
      </c>
      <c r="AM8" s="75"/>
      <c r="AN8" s="75"/>
      <c r="AO8" s="75"/>
      <c r="AP8" s="75"/>
      <c r="AQ8" s="75"/>
      <c r="AR8" s="75"/>
      <c r="AS8" s="75"/>
      <c r="AT8" s="74">
        <f>データ!T6</f>
        <v>82.16</v>
      </c>
      <c r="AU8" s="74"/>
      <c r="AV8" s="74"/>
      <c r="AW8" s="74"/>
      <c r="AX8" s="74"/>
      <c r="AY8" s="74"/>
      <c r="AZ8" s="74"/>
      <c r="BA8" s="74"/>
      <c r="BB8" s="74">
        <f>データ!U6</f>
        <v>189.24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>
        <f>データ!O6</f>
        <v>55.63</v>
      </c>
      <c r="J10" s="74"/>
      <c r="K10" s="74"/>
      <c r="L10" s="74"/>
      <c r="M10" s="74"/>
      <c r="N10" s="74"/>
      <c r="O10" s="74"/>
      <c r="P10" s="74">
        <f>データ!P6</f>
        <v>45.42</v>
      </c>
      <c r="Q10" s="74"/>
      <c r="R10" s="74"/>
      <c r="S10" s="74"/>
      <c r="T10" s="74"/>
      <c r="U10" s="74"/>
      <c r="V10" s="74"/>
      <c r="W10" s="74">
        <f>データ!Q6</f>
        <v>90.43</v>
      </c>
      <c r="X10" s="74"/>
      <c r="Y10" s="74"/>
      <c r="Z10" s="74"/>
      <c r="AA10" s="74"/>
      <c r="AB10" s="74"/>
      <c r="AC10" s="74"/>
      <c r="AD10" s="75">
        <f>データ!R6</f>
        <v>2910</v>
      </c>
      <c r="AE10" s="75"/>
      <c r="AF10" s="75"/>
      <c r="AG10" s="75"/>
      <c r="AH10" s="75"/>
      <c r="AI10" s="75"/>
      <c r="AJ10" s="75"/>
      <c r="AK10" s="2"/>
      <c r="AL10" s="75">
        <f>データ!V6</f>
        <v>7009</v>
      </c>
      <c r="AM10" s="75"/>
      <c r="AN10" s="75"/>
      <c r="AO10" s="75"/>
      <c r="AP10" s="75"/>
      <c r="AQ10" s="75"/>
      <c r="AR10" s="75"/>
      <c r="AS10" s="75"/>
      <c r="AT10" s="74">
        <f>データ!W6</f>
        <v>2.76</v>
      </c>
      <c r="AU10" s="74"/>
      <c r="AV10" s="74"/>
      <c r="AW10" s="74"/>
      <c r="AX10" s="74"/>
      <c r="AY10" s="74"/>
      <c r="AZ10" s="74"/>
      <c r="BA10" s="74"/>
      <c r="BB10" s="74">
        <f>データ!X6</f>
        <v>2539.4899999999998</v>
      </c>
      <c r="BC10" s="74"/>
      <c r="BD10" s="74"/>
      <c r="BE10" s="74"/>
      <c r="BF10" s="74"/>
      <c r="BG10" s="74"/>
      <c r="BH10" s="74"/>
      <c r="BI10" s="74"/>
      <c r="BJ10" s="2"/>
      <c r="BK10" s="2"/>
      <c r="BL10" s="64" t="s">
        <v>22</v>
      </c>
      <c r="BM10" s="65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24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25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116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1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3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XnYG1rMxfFBLDkZM6HNhYzd2+p7NYxtIpRHRCBTXqvNt0YflO/KK0e7cTA05qziYPV/wuNyv36Al0lDhWkwMrQ==" saltValue="YH1VwXNqs5DBN7sBa1A4W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98425196850393704" right="0.98425196850393704" top="0.19685039370078741" bottom="0.19685039370078741" header="0.19685039370078741" footer="0.19685039370078741"/>
  <pageSetup paperSize="9" scale="4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54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56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57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58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59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61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62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63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64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65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66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45012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宮城県　涌谷町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>
        <f t="shared" si="3"/>
        <v>55.63</v>
      </c>
      <c r="P6" s="34">
        <f t="shared" si="3"/>
        <v>45.42</v>
      </c>
      <c r="Q6" s="34">
        <f t="shared" si="3"/>
        <v>90.43</v>
      </c>
      <c r="R6" s="34">
        <f t="shared" si="3"/>
        <v>2910</v>
      </c>
      <c r="S6" s="34">
        <f t="shared" si="3"/>
        <v>15548</v>
      </c>
      <c r="T6" s="34">
        <f t="shared" si="3"/>
        <v>82.16</v>
      </c>
      <c r="U6" s="34">
        <f t="shared" si="3"/>
        <v>189.24</v>
      </c>
      <c r="V6" s="34">
        <f t="shared" si="3"/>
        <v>7009</v>
      </c>
      <c r="W6" s="34">
        <f t="shared" si="3"/>
        <v>2.76</v>
      </c>
      <c r="X6" s="34">
        <f t="shared" si="3"/>
        <v>2539.4899999999998</v>
      </c>
      <c r="Y6" s="35" t="str">
        <f>IF(Y7="",NA(),Y7)</f>
        <v>-</v>
      </c>
      <c r="Z6" s="35" t="str">
        <f t="shared" ref="Z6:AH6" si="4">IF(Z7="",NA(),Z7)</f>
        <v>-</v>
      </c>
      <c r="AA6" s="35">
        <f t="shared" si="4"/>
        <v>110.08</v>
      </c>
      <c r="AB6" s="35">
        <f t="shared" si="4"/>
        <v>104.92</v>
      </c>
      <c r="AC6" s="35">
        <f t="shared" si="4"/>
        <v>102.3</v>
      </c>
      <c r="AD6" s="35" t="str">
        <f t="shared" si="4"/>
        <v>-</v>
      </c>
      <c r="AE6" s="35" t="str">
        <f t="shared" si="4"/>
        <v>-</v>
      </c>
      <c r="AF6" s="35">
        <f t="shared" si="4"/>
        <v>104.14</v>
      </c>
      <c r="AG6" s="35">
        <f t="shared" si="4"/>
        <v>109.21</v>
      </c>
      <c r="AH6" s="35">
        <f t="shared" si="4"/>
        <v>107.21</v>
      </c>
      <c r="AI6" s="34" t="str">
        <f>IF(AI7="","",IF(AI7="-","【-】","【"&amp;SUBSTITUTE(TEXT(AI7,"#,##0.00"),"-","△")&amp;"】"))</f>
        <v>【106.67】</v>
      </c>
      <c r="AJ6" s="35" t="str">
        <f>IF(AJ7="",NA(),AJ7)</f>
        <v>-</v>
      </c>
      <c r="AK6" s="35" t="str">
        <f t="shared" ref="AK6:AS6" si="5">IF(AK7="",NA(),AK7)</f>
        <v>-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>
        <f t="shared" si="5"/>
        <v>73.180000000000007</v>
      </c>
      <c r="AR6" s="35">
        <f t="shared" si="5"/>
        <v>15.73</v>
      </c>
      <c r="AS6" s="35">
        <f t="shared" si="5"/>
        <v>43.71</v>
      </c>
      <c r="AT6" s="34" t="str">
        <f>IF(AT7="","",IF(AT7="-","【-】","【"&amp;SUBSTITUTE(TEXT(AT7,"#,##0.00"),"-","△")&amp;"】"))</f>
        <v>【3.64】</v>
      </c>
      <c r="AU6" s="35" t="str">
        <f>IF(AU7="",NA(),AU7)</f>
        <v>-</v>
      </c>
      <c r="AV6" s="35" t="str">
        <f t="shared" ref="AV6:BD6" si="6">IF(AV7="",NA(),AV7)</f>
        <v>-</v>
      </c>
      <c r="AW6" s="35">
        <f t="shared" si="6"/>
        <v>20.75</v>
      </c>
      <c r="AX6" s="35">
        <f t="shared" si="6"/>
        <v>24.61</v>
      </c>
      <c r="AY6" s="35">
        <f t="shared" si="6"/>
        <v>28.49</v>
      </c>
      <c r="AZ6" s="35" t="str">
        <f t="shared" si="6"/>
        <v>-</v>
      </c>
      <c r="BA6" s="35" t="str">
        <f t="shared" si="6"/>
        <v>-</v>
      </c>
      <c r="BB6" s="35">
        <f t="shared" si="6"/>
        <v>52.32</v>
      </c>
      <c r="BC6" s="35">
        <f t="shared" si="6"/>
        <v>57.26</v>
      </c>
      <c r="BD6" s="35">
        <f t="shared" si="6"/>
        <v>40.67</v>
      </c>
      <c r="BE6" s="34" t="str">
        <f>IF(BE7="","",IF(BE7="-","【-】","【"&amp;SUBSTITUTE(TEXT(BE7,"#,##0.00"),"-","△")&amp;"】"))</f>
        <v>【67.52】</v>
      </c>
      <c r="BF6" s="35" t="str">
        <f>IF(BF7="",NA(),BF7)</f>
        <v>-</v>
      </c>
      <c r="BG6" s="35" t="str">
        <f t="shared" ref="BG6:BO6" si="7">IF(BG7="",NA(),BG7)</f>
        <v>-</v>
      </c>
      <c r="BH6" s="35">
        <f t="shared" si="7"/>
        <v>411.9</v>
      </c>
      <c r="BI6" s="35">
        <f t="shared" si="7"/>
        <v>563.65</v>
      </c>
      <c r="BJ6" s="35">
        <f t="shared" si="7"/>
        <v>866.17</v>
      </c>
      <c r="BK6" s="35" t="str">
        <f t="shared" si="7"/>
        <v>-</v>
      </c>
      <c r="BL6" s="35" t="str">
        <f t="shared" si="7"/>
        <v>-</v>
      </c>
      <c r="BM6" s="35">
        <f t="shared" si="7"/>
        <v>958.81</v>
      </c>
      <c r="BN6" s="35">
        <f t="shared" si="7"/>
        <v>1130.42</v>
      </c>
      <c r="BO6" s="35">
        <f t="shared" si="7"/>
        <v>1050.51</v>
      </c>
      <c r="BP6" s="34" t="str">
        <f>IF(BP7="","",IF(BP7="-","【-】","【"&amp;SUBSTITUTE(TEXT(BP7,"#,##0.00"),"-","△")&amp;"】"))</f>
        <v>【705.21】</v>
      </c>
      <c r="BQ6" s="35" t="str">
        <f>IF(BQ7="",NA(),BQ7)</f>
        <v>-</v>
      </c>
      <c r="BR6" s="35" t="str">
        <f t="shared" ref="BR6:BZ6" si="8">IF(BR7="",NA(),BR7)</f>
        <v>-</v>
      </c>
      <c r="BS6" s="35">
        <f t="shared" si="8"/>
        <v>62.53</v>
      </c>
      <c r="BT6" s="35">
        <f t="shared" si="8"/>
        <v>76.3</v>
      </c>
      <c r="BU6" s="35">
        <f t="shared" si="8"/>
        <v>85.94</v>
      </c>
      <c r="BV6" s="35" t="str">
        <f t="shared" si="8"/>
        <v>-</v>
      </c>
      <c r="BW6" s="35" t="str">
        <f t="shared" si="8"/>
        <v>-</v>
      </c>
      <c r="BX6" s="35">
        <f t="shared" si="8"/>
        <v>82.88</v>
      </c>
      <c r="BY6" s="35">
        <f t="shared" si="8"/>
        <v>74.17</v>
      </c>
      <c r="BZ6" s="35">
        <f t="shared" si="8"/>
        <v>82.65</v>
      </c>
      <c r="CA6" s="34" t="str">
        <f>IF(CA7="","",IF(CA7="-","【-】","【"&amp;SUBSTITUTE(TEXT(CA7,"#,##0.00"),"-","△")&amp;"】"))</f>
        <v>【98.96】</v>
      </c>
      <c r="CB6" s="35" t="str">
        <f>IF(CB7="",NA(),CB7)</f>
        <v>-</v>
      </c>
      <c r="CC6" s="35" t="str">
        <f t="shared" ref="CC6:CK6" si="9">IF(CC7="",NA(),CC7)</f>
        <v>-</v>
      </c>
      <c r="CD6" s="35">
        <f t="shared" si="9"/>
        <v>264.35000000000002</v>
      </c>
      <c r="CE6" s="35">
        <f t="shared" si="9"/>
        <v>217.1</v>
      </c>
      <c r="CF6" s="35">
        <f t="shared" si="9"/>
        <v>190.56</v>
      </c>
      <c r="CG6" s="35" t="str">
        <f t="shared" si="9"/>
        <v>-</v>
      </c>
      <c r="CH6" s="35" t="str">
        <f t="shared" si="9"/>
        <v>-</v>
      </c>
      <c r="CI6" s="35">
        <f t="shared" si="9"/>
        <v>190.99</v>
      </c>
      <c r="CJ6" s="35">
        <f t="shared" si="9"/>
        <v>230.95</v>
      </c>
      <c r="CK6" s="35">
        <f t="shared" si="9"/>
        <v>186.3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>
        <f t="shared" si="10"/>
        <v>51.13</v>
      </c>
      <c r="CP6" s="35">
        <f t="shared" si="10"/>
        <v>44.36</v>
      </c>
      <c r="CQ6" s="35">
        <f t="shared" si="10"/>
        <v>45.37</v>
      </c>
      <c r="CR6" s="35" t="str">
        <f t="shared" si="10"/>
        <v>-</v>
      </c>
      <c r="CS6" s="35" t="str">
        <f t="shared" si="10"/>
        <v>-</v>
      </c>
      <c r="CT6" s="35">
        <f t="shared" si="10"/>
        <v>52.58</v>
      </c>
      <c r="CU6" s="35">
        <f t="shared" si="10"/>
        <v>49.27</v>
      </c>
      <c r="CV6" s="35">
        <f t="shared" si="10"/>
        <v>50.53</v>
      </c>
      <c r="CW6" s="34" t="str">
        <f>IF(CW7="","",IF(CW7="-","【-】","【"&amp;SUBSTITUTE(TEXT(CW7,"#,##0.00"),"-","△")&amp;"】"))</f>
        <v>【59.57】</v>
      </c>
      <c r="CX6" s="35" t="str">
        <f>IF(CX7="",NA(),CX7)</f>
        <v>-</v>
      </c>
      <c r="CY6" s="35" t="str">
        <f t="shared" ref="CY6:DG6" si="11">IF(CY7="",NA(),CY7)</f>
        <v>-</v>
      </c>
      <c r="CZ6" s="35">
        <f t="shared" si="11"/>
        <v>67.459999999999994</v>
      </c>
      <c r="DA6" s="35">
        <f t="shared" si="11"/>
        <v>69.34</v>
      </c>
      <c r="DB6" s="35">
        <f t="shared" si="11"/>
        <v>69.41</v>
      </c>
      <c r="DC6" s="35" t="str">
        <f t="shared" si="11"/>
        <v>-</v>
      </c>
      <c r="DD6" s="35" t="str">
        <f t="shared" si="11"/>
        <v>-</v>
      </c>
      <c r="DE6" s="35">
        <f t="shared" si="11"/>
        <v>83.02</v>
      </c>
      <c r="DF6" s="35">
        <f t="shared" si="11"/>
        <v>83.16</v>
      </c>
      <c r="DG6" s="35">
        <f t="shared" si="11"/>
        <v>82.08</v>
      </c>
      <c r="DH6" s="34" t="str">
        <f>IF(DH7="","",IF(DH7="-","【-】","【"&amp;SUBSTITUTE(TEXT(DH7,"#,##0.00"),"-","△")&amp;"】"))</f>
        <v>【95.57】</v>
      </c>
      <c r="DI6" s="35" t="str">
        <f>IF(DI7="",NA(),DI7)</f>
        <v>-</v>
      </c>
      <c r="DJ6" s="35" t="str">
        <f t="shared" ref="DJ6:DR6" si="12">IF(DJ7="",NA(),DJ7)</f>
        <v>-</v>
      </c>
      <c r="DK6" s="35">
        <f t="shared" si="12"/>
        <v>2.78</v>
      </c>
      <c r="DL6" s="35">
        <f t="shared" si="12"/>
        <v>5.54</v>
      </c>
      <c r="DM6" s="35">
        <f t="shared" si="12"/>
        <v>8.3000000000000007</v>
      </c>
      <c r="DN6" s="35" t="str">
        <f t="shared" si="12"/>
        <v>-</v>
      </c>
      <c r="DO6" s="35" t="str">
        <f t="shared" si="12"/>
        <v>-</v>
      </c>
      <c r="DP6" s="35">
        <f t="shared" si="12"/>
        <v>15.95</v>
      </c>
      <c r="DQ6" s="35">
        <f t="shared" si="12"/>
        <v>24.1</v>
      </c>
      <c r="DR6" s="35">
        <f t="shared" si="12"/>
        <v>12.7</v>
      </c>
      <c r="DS6" s="34" t="str">
        <f>IF(DS7="","",IF(DS7="-","【-】","【"&amp;SUBSTITUTE(TEXT(DS7,"#,##0.00"),"-","△")&amp;"】"))</f>
        <v>【36.52】</v>
      </c>
      <c r="DT6" s="35" t="str">
        <f>IF(DT7="",NA(),DT7)</f>
        <v>-</v>
      </c>
      <c r="DU6" s="35" t="str">
        <f t="shared" ref="DU6:EC6" si="13">IF(DU7="",NA(),DU7)</f>
        <v>-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【5.72】</v>
      </c>
      <c r="EE6" s="35" t="str">
        <f>IF(EE7="",NA(),EE7)</f>
        <v>-</v>
      </c>
      <c r="EF6" s="35" t="str">
        <f t="shared" ref="EF6:EN6" si="14">IF(EF7="",NA(),EF7)</f>
        <v>-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>
        <f t="shared" si="14"/>
        <v>0.13</v>
      </c>
      <c r="EM6" s="35">
        <f t="shared" si="14"/>
        <v>0.1</v>
      </c>
      <c r="EN6" s="35">
        <f t="shared" si="14"/>
        <v>1.65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45012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55.63</v>
      </c>
      <c r="P7" s="38">
        <v>45.42</v>
      </c>
      <c r="Q7" s="38">
        <v>90.43</v>
      </c>
      <c r="R7" s="38">
        <v>2910</v>
      </c>
      <c r="S7" s="38">
        <v>15548</v>
      </c>
      <c r="T7" s="38">
        <v>82.16</v>
      </c>
      <c r="U7" s="38">
        <v>189.24</v>
      </c>
      <c r="V7" s="38">
        <v>7009</v>
      </c>
      <c r="W7" s="38">
        <v>2.76</v>
      </c>
      <c r="X7" s="38">
        <v>2539.4899999999998</v>
      </c>
      <c r="Y7" s="38" t="s">
        <v>102</v>
      </c>
      <c r="Z7" s="38" t="s">
        <v>102</v>
      </c>
      <c r="AA7" s="38">
        <v>110.08</v>
      </c>
      <c r="AB7" s="38">
        <v>104.92</v>
      </c>
      <c r="AC7" s="38">
        <v>102.3</v>
      </c>
      <c r="AD7" s="38" t="s">
        <v>102</v>
      </c>
      <c r="AE7" s="38" t="s">
        <v>102</v>
      </c>
      <c r="AF7" s="38">
        <v>104.14</v>
      </c>
      <c r="AG7" s="38">
        <v>109.21</v>
      </c>
      <c r="AH7" s="38">
        <v>107.21</v>
      </c>
      <c r="AI7" s="38">
        <v>106.67</v>
      </c>
      <c r="AJ7" s="38" t="s">
        <v>102</v>
      </c>
      <c r="AK7" s="38" t="s">
        <v>102</v>
      </c>
      <c r="AL7" s="38">
        <v>0</v>
      </c>
      <c r="AM7" s="38">
        <v>0</v>
      </c>
      <c r="AN7" s="38">
        <v>0</v>
      </c>
      <c r="AO7" s="38" t="s">
        <v>102</v>
      </c>
      <c r="AP7" s="38" t="s">
        <v>102</v>
      </c>
      <c r="AQ7" s="38">
        <v>73.180000000000007</v>
      </c>
      <c r="AR7" s="38">
        <v>15.73</v>
      </c>
      <c r="AS7" s="38">
        <v>43.71</v>
      </c>
      <c r="AT7" s="38">
        <v>3.64</v>
      </c>
      <c r="AU7" s="38" t="s">
        <v>102</v>
      </c>
      <c r="AV7" s="38" t="s">
        <v>102</v>
      </c>
      <c r="AW7" s="38">
        <v>20.75</v>
      </c>
      <c r="AX7" s="38">
        <v>24.61</v>
      </c>
      <c r="AY7" s="38">
        <v>28.49</v>
      </c>
      <c r="AZ7" s="38" t="s">
        <v>102</v>
      </c>
      <c r="BA7" s="38" t="s">
        <v>102</v>
      </c>
      <c r="BB7" s="38">
        <v>52.32</v>
      </c>
      <c r="BC7" s="38">
        <v>57.26</v>
      </c>
      <c r="BD7" s="38">
        <v>40.67</v>
      </c>
      <c r="BE7" s="38">
        <v>67.52</v>
      </c>
      <c r="BF7" s="38" t="s">
        <v>102</v>
      </c>
      <c r="BG7" s="38" t="s">
        <v>102</v>
      </c>
      <c r="BH7" s="38">
        <v>411.9</v>
      </c>
      <c r="BI7" s="38">
        <v>563.65</v>
      </c>
      <c r="BJ7" s="38">
        <v>866.17</v>
      </c>
      <c r="BK7" s="38" t="s">
        <v>102</v>
      </c>
      <c r="BL7" s="38" t="s">
        <v>102</v>
      </c>
      <c r="BM7" s="38">
        <v>958.81</v>
      </c>
      <c r="BN7" s="38">
        <v>1130.42</v>
      </c>
      <c r="BO7" s="38">
        <v>1050.51</v>
      </c>
      <c r="BP7" s="38">
        <v>705.21</v>
      </c>
      <c r="BQ7" s="38" t="s">
        <v>102</v>
      </c>
      <c r="BR7" s="38" t="s">
        <v>102</v>
      </c>
      <c r="BS7" s="38">
        <v>62.53</v>
      </c>
      <c r="BT7" s="38">
        <v>76.3</v>
      </c>
      <c r="BU7" s="38">
        <v>85.94</v>
      </c>
      <c r="BV7" s="38" t="s">
        <v>102</v>
      </c>
      <c r="BW7" s="38" t="s">
        <v>102</v>
      </c>
      <c r="BX7" s="38">
        <v>82.88</v>
      </c>
      <c r="BY7" s="38">
        <v>74.17</v>
      </c>
      <c r="BZ7" s="38">
        <v>82.65</v>
      </c>
      <c r="CA7" s="38">
        <v>98.96</v>
      </c>
      <c r="CB7" s="38" t="s">
        <v>102</v>
      </c>
      <c r="CC7" s="38" t="s">
        <v>102</v>
      </c>
      <c r="CD7" s="38">
        <v>264.35000000000002</v>
      </c>
      <c r="CE7" s="38">
        <v>217.1</v>
      </c>
      <c r="CF7" s="38">
        <v>190.56</v>
      </c>
      <c r="CG7" s="38" t="s">
        <v>102</v>
      </c>
      <c r="CH7" s="38" t="s">
        <v>102</v>
      </c>
      <c r="CI7" s="38">
        <v>190.99</v>
      </c>
      <c r="CJ7" s="38">
        <v>230.95</v>
      </c>
      <c r="CK7" s="38">
        <v>186.3</v>
      </c>
      <c r="CL7" s="38">
        <v>134.52000000000001</v>
      </c>
      <c r="CM7" s="38" t="s">
        <v>102</v>
      </c>
      <c r="CN7" s="38" t="s">
        <v>102</v>
      </c>
      <c r="CO7" s="38">
        <v>51.13</v>
      </c>
      <c r="CP7" s="38">
        <v>44.36</v>
      </c>
      <c r="CQ7" s="38">
        <v>45.37</v>
      </c>
      <c r="CR7" s="38" t="s">
        <v>102</v>
      </c>
      <c r="CS7" s="38" t="s">
        <v>102</v>
      </c>
      <c r="CT7" s="38">
        <v>52.58</v>
      </c>
      <c r="CU7" s="38">
        <v>49.27</v>
      </c>
      <c r="CV7" s="38">
        <v>50.53</v>
      </c>
      <c r="CW7" s="38">
        <v>59.57</v>
      </c>
      <c r="CX7" s="38" t="s">
        <v>102</v>
      </c>
      <c r="CY7" s="38" t="s">
        <v>102</v>
      </c>
      <c r="CZ7" s="38">
        <v>67.459999999999994</v>
      </c>
      <c r="DA7" s="38">
        <v>69.34</v>
      </c>
      <c r="DB7" s="38">
        <v>69.41</v>
      </c>
      <c r="DC7" s="38" t="s">
        <v>102</v>
      </c>
      <c r="DD7" s="38" t="s">
        <v>102</v>
      </c>
      <c r="DE7" s="38">
        <v>83.02</v>
      </c>
      <c r="DF7" s="38">
        <v>83.16</v>
      </c>
      <c r="DG7" s="38">
        <v>82.08</v>
      </c>
      <c r="DH7" s="38">
        <v>95.57</v>
      </c>
      <c r="DI7" s="38" t="s">
        <v>102</v>
      </c>
      <c r="DJ7" s="38" t="s">
        <v>102</v>
      </c>
      <c r="DK7" s="38">
        <v>2.78</v>
      </c>
      <c r="DL7" s="38">
        <v>5.54</v>
      </c>
      <c r="DM7" s="38">
        <v>8.3000000000000007</v>
      </c>
      <c r="DN7" s="38" t="s">
        <v>102</v>
      </c>
      <c r="DO7" s="38" t="s">
        <v>102</v>
      </c>
      <c r="DP7" s="38">
        <v>15.95</v>
      </c>
      <c r="DQ7" s="38">
        <v>24.1</v>
      </c>
      <c r="DR7" s="38">
        <v>12.7</v>
      </c>
      <c r="DS7" s="38">
        <v>36.520000000000003</v>
      </c>
      <c r="DT7" s="38" t="s">
        <v>102</v>
      </c>
      <c r="DU7" s="38" t="s">
        <v>102</v>
      </c>
      <c r="DV7" s="38">
        <v>0</v>
      </c>
      <c r="DW7" s="38">
        <v>0</v>
      </c>
      <c r="DX7" s="38">
        <v>0</v>
      </c>
      <c r="DY7" s="38" t="s">
        <v>102</v>
      </c>
      <c r="DZ7" s="38" t="s">
        <v>102</v>
      </c>
      <c r="EA7" s="38">
        <v>0</v>
      </c>
      <c r="EB7" s="38">
        <v>0</v>
      </c>
      <c r="EC7" s="38">
        <v>0</v>
      </c>
      <c r="ED7" s="38">
        <v>5.72</v>
      </c>
      <c r="EE7" s="38" t="s">
        <v>102</v>
      </c>
      <c r="EF7" s="38" t="s">
        <v>102</v>
      </c>
      <c r="EG7" s="38">
        <v>0</v>
      </c>
      <c r="EH7" s="38">
        <v>0</v>
      </c>
      <c r="EI7" s="38">
        <v>0</v>
      </c>
      <c r="EJ7" s="38" t="s">
        <v>102</v>
      </c>
      <c r="EK7" s="38" t="s">
        <v>102</v>
      </c>
      <c r="EL7" s="38">
        <v>0.13</v>
      </c>
      <c r="EM7" s="38">
        <v>0.1</v>
      </c>
      <c r="EN7" s="38">
        <v>1.65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2022-01-27T23:57:55Z</cp:lastPrinted>
  <dcterms:created xsi:type="dcterms:W3CDTF">2021-12-03T07:07:31Z</dcterms:created>
  <dcterms:modified xsi:type="dcterms:W3CDTF">2022-01-27T23:57:58Z</dcterms:modified>
  <cp:category/>
</cp:coreProperties>
</file>