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経営比較分析表\R2年度決算\"/>
    </mc:Choice>
  </mc:AlternateContent>
  <workbookProtection workbookAlgorithmName="SHA-512" workbookHashValue="JPWBcxXBIzu4eUIuMNOz6q2NSvskEat2PGbsTWGYqmFS8brRX9qb+qRJQpBHcu8XVCXKF0e5QDRrkYs1Ze8M6g==" workbookSaltValue="DY8nguxhLVRLkWpj7G9im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<sst xmlns="http://schemas.openxmlformats.org/spreadsheetml/2006/main" count="241" uniqueCount="122">
  <si>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</si>
  <si>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</si>
  <si>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</si>
  <si>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</si>
  <si>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</si>
  <si>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</si>
  <si>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</si>
  <si>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</si>
  <si>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</si>
  <si>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</si>
  <si>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</si>
  <si>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</si>
  <si>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</si>
  <si>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</si>
  <si>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</si>
  <si>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</si>
  <si>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</si>
  <si>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</si>
  <si>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</si>
  <si>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</si>
  <si>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</si>
  <si>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</si>
  <si>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</si>
  <si>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</si>
  <si>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</si>
  <si>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</si>
  <si>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</si>
  <si>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</si>
  <si>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</si>
  <si>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</si>
  <si>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</si>
  <si>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</si>
  <si>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</si>
  <si>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</si>
  <si>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</si>
  <si>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</si>
  <si>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</si>
  <si>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</si>
  <si>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</si>
  <si>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</si>
  <si>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</si>
  <si>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</si>
  <si>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</si>
  <si>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</si>
  <si>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</si>
  <si>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</si>
  <si>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</si>
  <si>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</si>
  <si>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</si>
  <si>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</si>
  <si>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</si>
  <si>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</si>
  <si>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</si>
  <si>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</si>
  <si>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</si>
  <si>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</si>
  <si>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</si>
  <si>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</si>
  <si>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</si>
  <si>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</si>
  <si>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</si>
  <si>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</si>
  <si>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</si>
  <si>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</si>
  <si>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</si>
  <si>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</si>
  <si>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</si>
  <si>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</si>
  <si>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</si>
  <si>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</si>
  <si>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</si>
  <si>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</si>
  <si>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</si>
  <si>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</si>
  <si>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</si>
  <si>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</si>
  <si>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</si>
  <si>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</si>
  <si>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</si>
  <si>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</si>
  <si>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</si>
  <si>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</si>
  <si>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</si>
  <si>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</si>
  <si>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</si>
  <si>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</si>
  <si>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</si>
  <si>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</si>
  <si>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</si>
  <si>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</si>
  <si>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</si>
  <si>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</si>
  <si>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</si>
  <si>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</si>
  <si>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</si>
  <si>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</si>
  <si>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</si>
  <si>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</si>
  <si>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</si>
  <si>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</si>
  <si>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</si>
  <si>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</si>
  <si>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</si>
  <si>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</si>
  <si>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</si>
  <si>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</si>
  <si>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</si>
  <si>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</si>
  <si>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</si>
  <si>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</si>
  <si>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</si>
  <si>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</si>
  <si>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</si>
  <si>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</si>
  <si>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</si>
  <si>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</si>
  <si>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</si>
  <si>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</si>
  <si>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</si>
  <si>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
　平成28年度から令和元年度にかけて64％から70％台で推移してきたが、令和2年度においては約75％と前年から約5％の増となった。その主な要因は地方債償還金の減による経常経費等の減に加え、使用料等営業収益の増によるものである。今後も引き続き費用削減に努めたい。
④企業債残高対事業規模比率
　地方債現在高の減少に伴い、前年度に比べ87.12ポイントの減少となった。平成30年度以降減少傾向にあり、令和2年度において類似団体平均を51.89ポイント下回る結果となった。下水道施設・管路の更新等も計画通り進んでおり、今後も更なる事業規模の適正化と計画的な投資に努めたい。
⑤経費回収率
　類似団体平均値を上回っており、100％を超えているが、今後も使用料の安定した確保と費用削減により適正な水準を維持したい。
⑥汚水処理原価
　依然として類似団体平均値を下回っており、前年度に比べ9.46ポイントの減となった。前年度と比較して汚水処理費の減少と年間有収水量の増加が見られ効率的な汚水処理が実施されている。今後も有収水量の確保と費用削減に努めたい。
⑧水洗化率
　類似団体平均と比較して高い数値で推移している。今後も水洗化未接続世帯への啓蒙活動等を推進し比率の向上を図りたい。
</t>
    <rPh sb="1" eb="4">
      <t>シュウエキテキ</t>
    </rPh>
    <rPh sb="4" eb="8">
      <t>シュウシヒリツ</t>
    </rPh>
    <rPh sb="10" eb="12">
      <t>ヘイセイ</t>
    </rPh>
    <rPh sb="14" eb="16">
      <t>ネンド</t>
    </rPh>
    <rPh sb="18" eb="20">
      <t>レイワ</t>
    </rPh>
    <rPh sb="20" eb="23">
      <t>ガンネンド</t>
    </rPh>
    <rPh sb="35" eb="36">
      <t>ダイ</t>
    </rPh>
    <rPh sb="37" eb="39">
      <t>スイイ</t>
    </rPh>
    <rPh sb="45" eb="47">
      <t>レイワ</t>
    </rPh>
    <rPh sb="48" eb="50">
      <t>ネンド</t>
    </rPh>
    <rPh sb="55" eb="56">
      <t>ヤク</t>
    </rPh>
    <rPh sb="60" eb="62">
      <t>ゼンネン</t>
    </rPh>
    <rPh sb="64" eb="65">
      <t>ヤク</t>
    </rPh>
    <rPh sb="68" eb="69">
      <t>ゾウ</t>
    </rPh>
    <rPh sb="76" eb="77">
      <t>オモ</t>
    </rPh>
    <rPh sb="78" eb="80">
      <t>ヨウイン</t>
    </rPh>
    <rPh sb="81" eb="84">
      <t>チホウサイ</t>
    </rPh>
    <rPh sb="84" eb="87">
      <t>ショウカンキン</t>
    </rPh>
    <rPh sb="88" eb="89">
      <t>ゲン</t>
    </rPh>
    <rPh sb="92" eb="96">
      <t>ケイジョウケイヒ</t>
    </rPh>
    <rPh sb="96" eb="97">
      <t>トウ</t>
    </rPh>
    <rPh sb="98" eb="99">
      <t>ゲン</t>
    </rPh>
    <rPh sb="100" eb="101">
      <t>クワ</t>
    </rPh>
    <rPh sb="103" eb="106">
      <t>シヨウリョウ</t>
    </rPh>
    <rPh sb="106" eb="107">
      <t>トウ</t>
    </rPh>
    <rPh sb="107" eb="111">
      <t>エイギョウシュウエキ</t>
    </rPh>
    <rPh sb="112" eb="113">
      <t>ゾウ</t>
    </rPh>
    <rPh sb="122" eb="124">
      <t>コンゴ</t>
    </rPh>
    <rPh sb="125" eb="126">
      <t>ヒ</t>
    </rPh>
    <rPh sb="127" eb="128">
      <t>ツヅ</t>
    </rPh>
    <rPh sb="129" eb="133">
      <t>ヒヨウサクゲン</t>
    </rPh>
    <rPh sb="134" eb="135">
      <t>ツト</t>
    </rPh>
    <rPh sb="141" eb="144">
      <t>キギョウサイ</t>
    </rPh>
    <rPh sb="144" eb="146">
      <t>ザンダカ</t>
    </rPh>
    <rPh sb="146" eb="147">
      <t>タイ</t>
    </rPh>
    <rPh sb="147" eb="149">
      <t>ジギョウ</t>
    </rPh>
    <rPh sb="149" eb="151">
      <t>キボ</t>
    </rPh>
    <rPh sb="151" eb="153">
      <t>ヒリツ</t>
    </rPh>
    <rPh sb="155" eb="158">
      <t>チホウサイ</t>
    </rPh>
    <rPh sb="158" eb="161">
      <t>ゲンザイダカ</t>
    </rPh>
    <rPh sb="162" eb="164">
      <t>ゲンショウ</t>
    </rPh>
    <rPh sb="165" eb="166">
      <t>トモナ</t>
    </rPh>
    <rPh sb="168" eb="171">
      <t>ゼンネンド</t>
    </rPh>
    <rPh sb="172" eb="173">
      <t>クラ</t>
    </rPh>
    <rPh sb="184" eb="186">
      <t>ゲンショウ</t>
    </rPh>
    <rPh sb="191" eb="193">
      <t>ヘイセイ</t>
    </rPh>
    <rPh sb="195" eb="197">
      <t>ネンド</t>
    </rPh>
    <rPh sb="197" eb="199">
      <t>イコウ</t>
    </rPh>
    <rPh sb="199" eb="201">
      <t>ゲンショウ</t>
    </rPh>
    <rPh sb="201" eb="203">
      <t>ケイコウ</t>
    </rPh>
    <rPh sb="207" eb="209">
      <t>レイワ</t>
    </rPh>
    <rPh sb="210" eb="212">
      <t>ネンド</t>
    </rPh>
    <rPh sb="216" eb="220">
      <t>ルイジダンタイ</t>
    </rPh>
    <rPh sb="220" eb="222">
      <t>ヘイキン</t>
    </rPh>
    <rPh sb="232" eb="234">
      <t>シタマワ</t>
    </rPh>
    <rPh sb="235" eb="237">
      <t>ケッカ</t>
    </rPh>
    <rPh sb="242" eb="245">
      <t>ゲスイドウ</t>
    </rPh>
    <rPh sb="245" eb="247">
      <t>シセツ</t>
    </rPh>
    <rPh sb="248" eb="250">
      <t>カンロ</t>
    </rPh>
    <rPh sb="251" eb="254">
      <t>コウシントウ</t>
    </rPh>
    <rPh sb="255" eb="257">
      <t>ケイカク</t>
    </rPh>
    <rPh sb="257" eb="258">
      <t>ドオ</t>
    </rPh>
    <rPh sb="259" eb="260">
      <t>スス</t>
    </rPh>
    <rPh sb="265" eb="267">
      <t>コンゴ</t>
    </rPh>
    <rPh sb="268" eb="269">
      <t>サラ</t>
    </rPh>
    <rPh sb="271" eb="275">
      <t>ジギョウキボ</t>
    </rPh>
    <rPh sb="276" eb="279">
      <t>テキセイカ</t>
    </rPh>
    <rPh sb="280" eb="283">
      <t>ケイカクテキ</t>
    </rPh>
    <rPh sb="284" eb="286">
      <t>トウシ</t>
    </rPh>
    <rPh sb="287" eb="288">
      <t>ツト</t>
    </rPh>
    <rPh sb="294" eb="299">
      <t>ケイヒカイシュウリツ</t>
    </rPh>
    <rPh sb="301" eb="305">
      <t>ルイジダンタイ</t>
    </rPh>
    <rPh sb="305" eb="308">
      <t>ヘイキンチ</t>
    </rPh>
    <rPh sb="309" eb="311">
      <t>ウワマワ</t>
    </rPh>
    <rPh sb="321" eb="322">
      <t>コ</t>
    </rPh>
    <rPh sb="328" eb="330">
      <t>コンゴ</t>
    </rPh>
    <rPh sb="331" eb="334">
      <t>シヨウリョウ</t>
    </rPh>
    <rPh sb="335" eb="337">
      <t>アンテイ</t>
    </rPh>
    <rPh sb="339" eb="341">
      <t>カクホ</t>
    </rPh>
    <rPh sb="342" eb="346">
      <t>ヒヨウサクゲン</t>
    </rPh>
    <rPh sb="349" eb="351">
      <t>テキセイ</t>
    </rPh>
    <rPh sb="352" eb="354">
      <t>スイジュン</t>
    </rPh>
    <rPh sb="355" eb="357">
      <t>イジ</t>
    </rPh>
    <rPh sb="363" eb="369">
      <t>オスイショリゲンカ</t>
    </rPh>
    <rPh sb="371" eb="373">
      <t>イゼン</t>
    </rPh>
    <rPh sb="376" eb="380">
      <t>ルイジダンタイ</t>
    </rPh>
    <rPh sb="380" eb="383">
      <t>ヘイキンチ</t>
    </rPh>
    <rPh sb="384" eb="386">
      <t>シタマワ</t>
    </rPh>
    <rPh sb="391" eb="394">
      <t>ゼンネンド</t>
    </rPh>
    <rPh sb="395" eb="396">
      <t>クラ</t>
    </rPh>
    <rPh sb="406" eb="407">
      <t>ゲン</t>
    </rPh>
    <rPh sb="412" eb="414">
      <t>ゼンネン</t>
    </rPh>
    <rPh sb="414" eb="415">
      <t>ド</t>
    </rPh>
    <rPh sb="416" eb="418">
      <t>ヒカク</t>
    </rPh>
    <rPh sb="420" eb="425">
      <t>オスイショリヒ</t>
    </rPh>
    <rPh sb="426" eb="428">
      <t>ゲンショウ</t>
    </rPh>
    <rPh sb="429" eb="431">
      <t>ネンカン</t>
    </rPh>
    <rPh sb="431" eb="435">
      <t>ユウシュウスイリョウ</t>
    </rPh>
    <rPh sb="436" eb="438">
      <t>ゾウカ</t>
    </rPh>
    <rPh sb="439" eb="440">
      <t>ミ</t>
    </rPh>
    <rPh sb="442" eb="445">
      <t>コウリツテキ</t>
    </rPh>
    <rPh sb="446" eb="450">
      <t>オスイショリ</t>
    </rPh>
    <rPh sb="451" eb="453">
      <t>ジッシ</t>
    </rPh>
    <rPh sb="459" eb="461">
      <t>コンゴ</t>
    </rPh>
    <rPh sb="462" eb="466">
      <t>ユウシュウスイリョウ</t>
    </rPh>
    <rPh sb="467" eb="469">
      <t>カクホ</t>
    </rPh>
    <rPh sb="470" eb="472">
      <t>ヒヨウ</t>
    </rPh>
    <rPh sb="472" eb="474">
      <t>サクゲン</t>
    </rPh>
    <rPh sb="475" eb="476">
      <t>ツト</t>
    </rPh>
    <rPh sb="482" eb="486">
      <t>スイセンカリツ</t>
    </rPh>
    <phoneticPr fontId="4"/>
  </si>
  <si>
    <t>③管渠改善率
　平成28年度から令和元年度にかけては震災復興土地区画整理事業等に伴う管渠敷設等により改善率の計上があったが、R2年度においては震災復興土地区画整理事業等も完了し、主だった管渠の更新・改良・修繕はなかったため、数値としては0となっている。
　今後はストックマネジメントによる年次計画に沿った老朽化管渠等の更新及び長寿命化の推進により、安定的な管渠改善率の確保を図れるよう取り組んでいく予定である。</t>
    <rPh sb="1" eb="3">
      <t>カンキョ</t>
    </rPh>
    <rPh sb="3" eb="6">
      <t>カイゼンリツ</t>
    </rPh>
    <rPh sb="8" eb="10">
      <t>ヘイセイ</t>
    </rPh>
    <rPh sb="12" eb="13">
      <t>ネン</t>
    </rPh>
    <rPh sb="13" eb="14">
      <t>ド</t>
    </rPh>
    <rPh sb="16" eb="18">
      <t>レイワ</t>
    </rPh>
    <rPh sb="18" eb="20">
      <t>ガンネン</t>
    </rPh>
    <rPh sb="20" eb="21">
      <t>ド</t>
    </rPh>
    <rPh sb="26" eb="28">
      <t>シンサイ</t>
    </rPh>
    <rPh sb="28" eb="30">
      <t>フッコウ</t>
    </rPh>
    <rPh sb="30" eb="34">
      <t>トチクカク</t>
    </rPh>
    <rPh sb="34" eb="38">
      <t>セイリジギョウ</t>
    </rPh>
    <rPh sb="38" eb="39">
      <t>トウ</t>
    </rPh>
    <rPh sb="40" eb="41">
      <t>トモナ</t>
    </rPh>
    <rPh sb="42" eb="44">
      <t>カンキョ</t>
    </rPh>
    <rPh sb="44" eb="46">
      <t>フセツ</t>
    </rPh>
    <rPh sb="46" eb="47">
      <t>トウ</t>
    </rPh>
    <rPh sb="50" eb="53">
      <t>カイゼンリツ</t>
    </rPh>
    <rPh sb="54" eb="56">
      <t>ケイジョウ</t>
    </rPh>
    <rPh sb="64" eb="66">
      <t>ネンド</t>
    </rPh>
    <rPh sb="71" eb="75">
      <t>シンサイフッコウ</t>
    </rPh>
    <rPh sb="83" eb="84">
      <t>トウ</t>
    </rPh>
    <rPh sb="89" eb="90">
      <t>オモ</t>
    </rPh>
    <rPh sb="93" eb="95">
      <t>カンキョ</t>
    </rPh>
    <rPh sb="96" eb="98">
      <t>コウシン</t>
    </rPh>
    <rPh sb="99" eb="101">
      <t>カイリョウ</t>
    </rPh>
    <rPh sb="102" eb="104">
      <t>シュウゼン</t>
    </rPh>
    <rPh sb="112" eb="114">
      <t>スウチ</t>
    </rPh>
    <rPh sb="128" eb="130">
      <t>コンゴ</t>
    </rPh>
    <rPh sb="144" eb="148">
      <t>ネンジケイカク</t>
    </rPh>
    <rPh sb="149" eb="150">
      <t>ソ</t>
    </rPh>
    <rPh sb="152" eb="155">
      <t>ロウキュウカ</t>
    </rPh>
    <rPh sb="155" eb="158">
      <t>カンキョトウ</t>
    </rPh>
    <rPh sb="159" eb="162">
      <t>コウシンオヨ</t>
    </rPh>
    <rPh sb="163" eb="167">
      <t>チョウジュミョウカ</t>
    </rPh>
    <rPh sb="168" eb="170">
      <t>スイシン</t>
    </rPh>
    <rPh sb="174" eb="177">
      <t>アンテイテキ</t>
    </rPh>
    <rPh sb="178" eb="183">
      <t>カンキョカイゼンリツ</t>
    </rPh>
    <rPh sb="184" eb="186">
      <t>カクホ</t>
    </rPh>
    <rPh sb="187" eb="188">
      <t>ハカ</t>
    </rPh>
    <rPh sb="192" eb="193">
      <t>ト</t>
    </rPh>
    <rPh sb="194" eb="195">
      <t>ク</t>
    </rPh>
    <rPh sb="199" eb="201">
      <t>ヨテイ</t>
    </rPh>
    <phoneticPr fontId="4"/>
  </si>
  <si>
    <t>　一昨年度、昨年度と比較すると収益的収支比率が段階的に増加しているが、大きく影響していると考えられるのが地方債償還金の減であり、依然として繰入金等の使用料収入以外の収入に拠っている傾向にある。
　今後も老朽化管渠の適切な更新等により不明水対策等を実施し、汚水処理原価の低減を図る等引き続き効率的な経営に努める。</t>
    <rPh sb="1" eb="4">
      <t>オトトシ</t>
    </rPh>
    <rPh sb="4" eb="5">
      <t>ド</t>
    </rPh>
    <rPh sb="6" eb="9">
      <t>サクネンド</t>
    </rPh>
    <rPh sb="10" eb="12">
      <t>ヒカク</t>
    </rPh>
    <rPh sb="15" eb="18">
      <t>シュウエキテキ</t>
    </rPh>
    <rPh sb="18" eb="22">
      <t>シュウシヒリツ</t>
    </rPh>
    <rPh sb="23" eb="26">
      <t>ダンカイテキ</t>
    </rPh>
    <rPh sb="27" eb="29">
      <t>ゾウカ</t>
    </rPh>
    <rPh sb="35" eb="36">
      <t>オオ</t>
    </rPh>
    <rPh sb="38" eb="40">
      <t>エイキョウ</t>
    </rPh>
    <rPh sb="45" eb="46">
      <t>カンガ</t>
    </rPh>
    <rPh sb="52" eb="55">
      <t>チホウサイ</t>
    </rPh>
    <rPh sb="55" eb="58">
      <t>ショウカンキン</t>
    </rPh>
    <rPh sb="59" eb="60">
      <t>ゲン</t>
    </rPh>
    <rPh sb="64" eb="66">
      <t>イゼン</t>
    </rPh>
    <rPh sb="69" eb="72">
      <t>クリイレキン</t>
    </rPh>
    <rPh sb="72" eb="73">
      <t>トウ</t>
    </rPh>
    <rPh sb="74" eb="77">
      <t>シヨウリョウ</t>
    </rPh>
    <rPh sb="77" eb="79">
      <t>シュウニュウ</t>
    </rPh>
    <rPh sb="79" eb="81">
      <t>イガイ</t>
    </rPh>
    <rPh sb="82" eb="84">
      <t>シュウニュウ</t>
    </rPh>
    <rPh sb="85" eb="86">
      <t>ヨ</t>
    </rPh>
    <rPh sb="90" eb="92">
      <t>ケイコウ</t>
    </rPh>
    <rPh sb="98" eb="100">
      <t>コンゴ</t>
    </rPh>
    <rPh sb="101" eb="104">
      <t>ロウキュウカ</t>
    </rPh>
    <rPh sb="104" eb="106">
      <t>カンキョ</t>
    </rPh>
    <rPh sb="107" eb="109">
      <t>テキセツ</t>
    </rPh>
    <rPh sb="110" eb="112">
      <t>コウシン</t>
    </rPh>
    <rPh sb="112" eb="113">
      <t>トウ</t>
    </rPh>
    <rPh sb="116" eb="119">
      <t>フメイスイ</t>
    </rPh>
    <rPh sb="119" eb="121">
      <t>タイサク</t>
    </rPh>
    <rPh sb="121" eb="122">
      <t>トウ</t>
    </rPh>
    <rPh sb="123" eb="125">
      <t>ジッシ</t>
    </rPh>
    <rPh sb="127" eb="133">
      <t>オスイショリゲンカ</t>
    </rPh>
    <rPh sb="134" eb="136">
      <t>テイゲン</t>
    </rPh>
    <rPh sb="137" eb="138">
      <t>ハカ</t>
    </rPh>
    <rPh sb="139" eb="140">
      <t>ナド</t>
    </rPh>
    <rPh sb="140" eb="141">
      <t>ヒ</t>
    </rPh>
    <rPh sb="142" eb="143">
      <t>ツヅ</t>
    </rPh>
    <rPh sb="144" eb="147">
      <t>コウリツテキ</t>
    </rPh>
    <rPh sb="148" eb="150">
      <t>ケイエイ</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</si>
</sst>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0.03</c:v>
                </c:pt>
                <c:pt idx="2">
                  <c:v>0.67</c:v>
                </c:pt>
                <c:pt idx="3">
                  <c:v>0.43</c:v>
                </c:pt>
                <c:pt idx="4" formatCode="#,##0.00;&quot;△&quot;#,##0.00">
                  <c:v>0</c:v>
                </c:pt>
              </c:numCache>
            </c:numRef>
          </c:val>
          <c:extLst>
            <c:ext xmlns:c16="http://schemas.microsoft.com/office/drawing/2014/chart" uri="{C3380CC4-5D6E-409C-BE32-E72D297353CC}">
              <c16:uniqueId val="{00000000-C6C1-4AC8-B30A-069659FF59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C6C1-4AC8-B30A-069659FF59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E-4E0C-8F37-44A57CBFA5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75CE-4E0C-8F37-44A57CBFA5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98.05</c:v>
                </c:pt>
                <c:pt idx="1">
                  <c:v>97.79</c:v>
                </c:pt>
                <c:pt idx="2">
                  <c:v>97.65</c:v>
                </c:pt>
                <c:pt idx="3">
                  <c:v>97.86</c:v>
                </c:pt>
                <c:pt idx="4">
                  <c:v>97.86</c:v>
                </c:pt>
              </c:numCache>
            </c:numRef>
          </c:val>
          <c:extLst>
            <c:ext xmlns:c16="http://schemas.microsoft.com/office/drawing/2014/chart" uri="{C3380CC4-5D6E-409C-BE32-E72D297353CC}">
              <c16:uniqueId val="{00000000-C6D8-443E-8C19-2A9CC1B743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C6D8-443E-8C19-2A9CC1B743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64.900000000000006</c:v>
                </c:pt>
                <c:pt idx="1">
                  <c:v>67.22</c:v>
                </c:pt>
                <c:pt idx="2">
                  <c:v>64.61</c:v>
                </c:pt>
                <c:pt idx="3">
                  <c:v>70.73</c:v>
                </c:pt>
                <c:pt idx="4">
                  <c:v>75.63</c:v>
                </c:pt>
              </c:numCache>
            </c:numRef>
          </c:val>
          <c:extLst>
            <c:ext xmlns:c16="http://schemas.microsoft.com/office/drawing/2014/chart" uri="{C3380CC4-5D6E-409C-BE32-E72D297353CC}">
              <c16:uniqueId val="{00000000-4514-4E43-B122-DA47FD96B2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4-4E43-B122-DA47FD96B2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C-4E55-9388-592EF6AF88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C-4E55-9388-592EF6AF88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5-4140-A539-956F2EE2F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5-4140-A539-956F2EE2F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E-471F-B86C-5C372CE77A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E-471F-B86C-5C372CE77A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6-44A1-A75B-A9C0E11C49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6-44A1-A75B-A9C0E11C49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875.96</c:v>
                </c:pt>
                <c:pt idx="2">
                  <c:v>881.3</c:v>
                </c:pt>
                <c:pt idx="3">
                  <c:v>824.31</c:v>
                </c:pt>
                <c:pt idx="4">
                  <c:v>737.19</c:v>
                </c:pt>
              </c:numCache>
            </c:numRef>
          </c:val>
          <c:extLst>
            <c:ext xmlns:c16="http://schemas.microsoft.com/office/drawing/2014/chart" uri="{C3380CC4-5D6E-409C-BE32-E72D297353CC}">
              <c16:uniqueId val="{00000000-891C-4AB9-8F5D-F1A7BADD7B8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891C-4AB9-8F5D-F1A7BADD7B8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101.91</c:v>
                </c:pt>
                <c:pt idx="1">
                  <c:v>104.49</c:v>
                </c:pt>
                <c:pt idx="2">
                  <c:v>105.1</c:v>
                </c:pt>
                <c:pt idx="3">
                  <c:v>99.32</c:v>
                </c:pt>
                <c:pt idx="4">
                  <c:v>106.63</c:v>
                </c:pt>
              </c:numCache>
            </c:numRef>
          </c:val>
          <c:extLst>
            <c:ext xmlns:c16="http://schemas.microsoft.com/office/drawing/2014/chart" uri="{C3380CC4-5D6E-409C-BE32-E72D297353CC}">
              <c16:uniqueId val="{00000000-ED68-4014-8825-A6874E5B16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ED68-4014-8825-A6874E5B16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144.32</c:v>
                </c:pt>
                <c:pt idx="1">
                  <c:v>139.88999999999999</c:v>
                </c:pt>
                <c:pt idx="2">
                  <c:v>138.52000000000001</c:v>
                </c:pt>
                <c:pt idx="3">
                  <c:v>147.08000000000001</c:v>
                </c:pt>
                <c:pt idx="4">
                  <c:v>137.62</c:v>
                </c:pt>
              </c:numCache>
            </c:numRef>
          </c:val>
          <c:extLst>
            <c:ext xmlns:c16="http://schemas.microsoft.com/office/drawing/2014/chart" uri="{C3380CC4-5D6E-409C-BE32-E72D297353CC}">
              <c16:uniqueId val="{00000000-0AA0-4569-AD76-A958D1E097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0AA0-4569-AD76-A958D1E097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1"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七ケ浜町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18445</v>
      </c>
      <c r="AM8" s="51"/>
      <c r="AN8" s="51"/>
      <c r="AO8" s="51"/>
      <c r="AP8" s="51"/>
      <c r="AQ8" s="51"/>
      <c r="AR8" s="51"/>
      <c r="AS8" s="51"/>
      <c r="AT8" s="46">
        <f>データ!T6</f>
        <v>13.19</v>
      </c>
      <c r="AU8" s="46"/>
      <c r="AV8" s="46"/>
      <c r="AW8" s="46"/>
      <c r="AX8" s="46"/>
      <c r="AY8" s="46"/>
      <c r="AZ8" s="46"/>
      <c r="BA8" s="46"/>
      <c r="BB8" s="46">
        <f>データ!U6</f>
        <v>1398.41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99.88</v>
      </c>
      <c r="Q10" s="46"/>
      <c r="R10" s="46"/>
      <c r="S10" s="46"/>
      <c r="T10" s="46"/>
      <c r="U10" s="46"/>
      <c r="V10" s="46"/>
      <c r="W10" s="46">
        <f>データ!Q6</f>
        <v>77.819999999999993</v>
      </c>
      <c r="X10" s="46"/>
      <c r="Y10" s="46"/>
      <c r="Z10" s="46"/>
      <c r="AA10" s="46"/>
      <c r="AB10" s="46"/>
      <c r="AC10" s="46"/>
      <c r="AD10" s="51">
        <f>データ!R6</f>
        <v>2530</v>
      </c>
      <c r="AE10" s="51"/>
      <c r="AF10" s="51"/>
      <c r="AG10" s="51"/>
      <c r="AH10" s="51"/>
      <c r="AI10" s="51"/>
      <c r="AJ10" s="51"/>
      <c r="AK10" s="2"/>
      <c r="AL10" s="51">
        <f>データ!V6</f>
        <v>18357</v>
      </c>
      <c r="AM10" s="51"/>
      <c r="AN10" s="51"/>
      <c r="AO10" s="51"/>
      <c r="AP10" s="51"/>
      <c r="AQ10" s="51"/>
      <c r="AR10" s="51"/>
      <c r="AS10" s="51"/>
      <c r="AT10" s="46">
        <f>データ!W6</f>
        <v>5.61</v>
      </c>
      <c r="AU10" s="46"/>
      <c r="AV10" s="46"/>
      <c r="AW10" s="46"/>
      <c r="AX10" s="46"/>
      <c r="AY10" s="46"/>
      <c r="AZ10" s="46"/>
      <c r="BA10" s="46"/>
      <c r="BB10" s="46">
        <f>データ!X6</f>
        <v>3272.19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uq3kzW4ZKSdtUIEfy0xdqgrFgbfT1q1aUPdOULA4ItJSUSCgCG339BUke/+Let8duFG9IOm8iOeoGuKHEN12Gw==" saltValue="8ob8kbO3nvXpO9iu08Z3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44041</v>
      </c>
      <c r="D6" s="33">
        <f t="shared" si="3"/>
        <v>47</v>
      </c>
      <c r="E6" s="33">
        <f t="shared" si="3"/>
        <v>17</v>
      </c>
      <c r="F6" s="33">
        <f t="shared" si="3"/>
        <v>1</v>
      </c>
      <c r="G6" s="33">
        <f t="shared" si="3"/>
        <v>0</v>
      </c>
      <c r="H6" s="33" t="str">
        <f t="shared" si="3"/>
        <v>宮城県　七ケ浜町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99.88</v>
      </c>
      <c r="Q6" s="34">
        <f t="shared" si="3"/>
        <v>77.819999999999993</v>
      </c>
      <c r="R6" s="34">
        <f t="shared" si="3"/>
        <v>2530</v>
      </c>
      <c r="S6" s="34">
        <f t="shared" si="3"/>
        <v>18445</v>
      </c>
      <c r="T6" s="34">
        <f t="shared" si="3"/>
        <v>13.19</v>
      </c>
      <c r="U6" s="34">
        <f t="shared" si="3"/>
        <v>1398.41</v>
      </c>
      <c r="V6" s="34">
        <f t="shared" si="3"/>
        <v>18357</v>
      </c>
      <c r="W6" s="34">
        <f t="shared" si="3"/>
        <v>5.61</v>
      </c>
      <c r="X6" s="34">
        <f t="shared" si="3"/>
        <v>3272.19</v>
      </c>
      <c r="Y6" s="35">
        <f>IF(Y7="",NA(),Y7)</f>
        <v>64.900000000000006</v>
      </c>
      <c r="Z6" s="35">
        <f t="shared" ref="Z6:AH6" si="4">IF(Z7="",NA(),Z7)</f>
        <v>67.22</v>
      </c>
      <c r="AA6" s="35">
        <f t="shared" si="4"/>
        <v>64.61</v>
      </c>
      <c r="AB6" s="35">
        <f t="shared" si="4"/>
        <v>70.73</v>
      </c>
      <c r="AC6" s="35">
        <f t="shared" si="4"/>
        <v>75.63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875.96</v>
      </c>
      <c r="BH6" s="35">
        <f t="shared" si="7"/>
        <v>881.3</v>
      </c>
      <c r="BI6" s="35">
        <f t="shared" si="7"/>
        <v>824.31</v>
      </c>
      <c r="BJ6" s="35">
        <f t="shared" si="7"/>
        <v>737.19</v>
      </c>
      <c r="BK6" s="35">
        <f t="shared" si="7"/>
        <v>716.96</v>
      </c>
      <c r="BL6" s="35">
        <f t="shared" si="7"/>
        <v>799.11</v>
      </c>
      <c r="BM6" s="35">
        <f t="shared" si="7"/>
        <v>768.62</v>
      </c>
      <c r="BN6" s="35">
        <f t="shared" si="7"/>
        <v>789.44</v>
      </c>
      <c r="BO6" s="35">
        <f t="shared" si="7"/>
        <v>789.08</v>
      </c>
      <c r="BP6" s="34" t="str">
        <f>IF(BP7="","",IF(BP7="-","【-】","【"&amp;SUBSTITUTE(TEXT(BP7,"#,##0.00"),"-","△")&amp;"】"))</f>
        <v>【705.21】</v>
      </c>
      <c r="BQ6" s="35">
        <f>IF(BQ7="",NA(),BQ7)</f>
        <v>101.91</v>
      </c>
      <c r="BR6" s="35">
        <f t="shared" ref="BR6:BZ6" si="8">IF(BR7="",NA(),BR7)</f>
        <v>104.49</v>
      </c>
      <c r="BS6" s="35">
        <f t="shared" si="8"/>
        <v>105.1</v>
      </c>
      <c r="BT6" s="35">
        <f t="shared" si="8"/>
        <v>99.32</v>
      </c>
      <c r="BU6" s="35">
        <f t="shared" si="8"/>
        <v>106.63</v>
      </c>
      <c r="BV6" s="35">
        <f t="shared" si="8"/>
        <v>88.09</v>
      </c>
      <c r="BW6" s="35">
        <f t="shared" si="8"/>
        <v>87.69</v>
      </c>
      <c r="BX6" s="35">
        <f t="shared" si="8"/>
        <v>88.06</v>
      </c>
      <c r="BY6" s="35">
        <f t="shared" si="8"/>
        <v>87.29</v>
      </c>
      <c r="BZ6" s="35">
        <f t="shared" si="8"/>
        <v>88.25</v>
      </c>
      <c r="CA6" s="34" t="str">
        <f>IF(CA7="","",IF(CA7="-","【-】","【"&amp;SUBSTITUTE(TEXT(CA7,"#,##0.00"),"-","△")&amp;"】"))</f>
        <v>【98.96】</v>
      </c>
      <c r="CB6" s="35">
        <f>IF(CB7="",NA(),CB7)</f>
        <v>144.32</v>
      </c>
      <c r="CC6" s="35">
        <f t="shared" ref="CC6:CK6" si="9">IF(CC7="",NA(),CC7)</f>
        <v>139.88999999999999</v>
      </c>
      <c r="CD6" s="35">
        <f t="shared" si="9"/>
        <v>138.52000000000001</v>
      </c>
      <c r="CE6" s="35">
        <f t="shared" si="9"/>
        <v>147.08000000000001</v>
      </c>
      <c r="CF6" s="35">
        <f t="shared" si="9"/>
        <v>137.62</v>
      </c>
      <c r="CG6" s="35">
        <f t="shared" si="9"/>
        <v>181.8</v>
      </c>
      <c r="CH6" s="35">
        <f t="shared" si="9"/>
        <v>180.07</v>
      </c>
      <c r="CI6" s="35">
        <f t="shared" si="9"/>
        <v>179.32</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59.35</v>
      </c>
      <c r="CS6" s="35">
        <f t="shared" si="10"/>
        <v>58.4</v>
      </c>
      <c r="CT6" s="35">
        <f t="shared" si="10"/>
        <v>58</v>
      </c>
      <c r="CU6" s="35">
        <f t="shared" si="10"/>
        <v>57.42</v>
      </c>
      <c r="CV6" s="35">
        <f t="shared" si="10"/>
        <v>56.72</v>
      </c>
      <c r="CW6" s="34" t="str">
        <f>IF(CW7="","",IF(CW7="-","【-】","【"&amp;SUBSTITUTE(TEXT(CW7,"#,##0.00"),"-","△")&amp;"】"))</f>
        <v>【59.57】</v>
      </c>
      <c r="CX6" s="35">
        <f>IF(CX7="",NA(),CX7)</f>
        <v>98.05</v>
      </c>
      <c r="CY6" s="35">
        <f t="shared" ref="CY6:DG6" si="11">IF(CY7="",NA(),CY7)</f>
        <v>97.79</v>
      </c>
      <c r="CZ6" s="35">
        <f t="shared" si="11"/>
        <v>97.65</v>
      </c>
      <c r="DA6" s="35">
        <f t="shared" si="11"/>
        <v>97.86</v>
      </c>
      <c r="DB6" s="35">
        <f t="shared" si="11"/>
        <v>97.86</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0.03</v>
      </c>
      <c r="EG6" s="35">
        <f t="shared" si="14"/>
        <v>0.67</v>
      </c>
      <c r="EH6" s="35">
        <f t="shared" si="14"/>
        <v>0.43</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44041</v>
      </c>
      <c r="D7" s="37">
        <v>47</v>
      </c>
      <c r="E7" s="37">
        <v>17</v>
      </c>
      <c r="F7" s="37">
        <v>1</v>
      </c>
      <c r="G7" s="37">
        <v>0</v>
      </c>
      <c r="H7" s="37" t="s">
        <v>98</v>
      </c>
      <c r="I7" s="37" t="s">
        <v>99</v>
      </c>
      <c r="J7" s="37" t="s">
        <v>100</v>
      </c>
      <c r="K7" s="37" t="s">
        <v>101</v>
      </c>
      <c r="L7" s="37" t="s">
        <v>102</v>
      </c>
      <c r="M7" s="37" t="s">
        <v>103</v>
      </c>
      <c r="N7" s="38" t="s">
        <v>104</v>
      </c>
      <c r="O7" s="38" t="s">
        <v>105</v>
      </c>
      <c r="P7" s="38">
        <v>99.88</v>
      </c>
      <c r="Q7" s="38">
        <v>77.819999999999993</v>
      </c>
      <c r="R7" s="38">
        <v>2530</v>
      </c>
      <c r="S7" s="38">
        <v>18445</v>
      </c>
      <c r="T7" s="38">
        <v>13.19</v>
      </c>
      <c r="U7" s="38">
        <v>1398.41</v>
      </c>
      <c r="V7" s="38">
        <v>18357</v>
      </c>
      <c r="W7" s="38">
        <v>5.61</v>
      </c>
      <c r="X7" s="38">
        <v>3272.19</v>
      </c>
      <c r="Y7" s="38">
        <v>64.900000000000006</v>
      </c>
      <c r="Z7" s="38">
        <v>67.22</v>
      </c>
      <c r="AA7" s="38">
        <v>64.61</v>
      </c>
      <c r="AB7" s="38">
        <v>70.73</v>
      </c>
      <c r="AC7" s="38">
        <v>75.63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875.96</v>
      </c>
      <c r="BH7" s="38">
        <v>881.3</v>
      </c>
      <c r="BI7" s="38">
        <v>824.31</v>
      </c>
      <c r="BJ7" s="38">
        <v>737.19</v>
      </c>
      <c r="BK7" s="38">
        <v>716.96</v>
      </c>
      <c r="BL7" s="38">
        <v>799.11</v>
      </c>
      <c r="BM7" s="38">
        <v>768.62</v>
      </c>
      <c r="BN7" s="38">
        <v>789.44</v>
      </c>
      <c r="BO7" s="38">
        <v>789.08</v>
      </c>
      <c r="BP7" s="38">
        <v>705.21</v>
      </c>
      <c r="BQ7" s="38">
        <v>101.91</v>
      </c>
      <c r="BR7" s="38">
        <v>104.49</v>
      </c>
      <c r="BS7" s="38">
        <v>105.1</v>
      </c>
      <c r="BT7" s="38">
        <v>99.32</v>
      </c>
      <c r="BU7" s="38">
        <v>106.63</v>
      </c>
      <c r="BV7" s="38">
        <v>88.09</v>
      </c>
      <c r="BW7" s="38">
        <v>87.69</v>
      </c>
      <c r="BX7" s="38">
        <v>88.06</v>
      </c>
      <c r="BY7" s="38">
        <v>87.29</v>
      </c>
      <c r="BZ7" s="38">
        <v>88.25</v>
      </c>
      <c r="CA7" s="38">
        <v>98.96</v>
      </c>
      <c r="CB7" s="38">
        <v>144.32</v>
      </c>
      <c r="CC7" s="38">
        <v>139.88999999999999</v>
      </c>
      <c r="CD7" s="38">
        <v>138.52000000000001</v>
      </c>
      <c r="CE7" s="38">
        <v>147.08000000000001</v>
      </c>
      <c r="CF7" s="38">
        <v>137.62</v>
      </c>
      <c r="CG7" s="38">
        <v>181.8</v>
      </c>
      <c r="CH7" s="38">
        <v>180.07</v>
      </c>
      <c r="CI7" s="38">
        <v>179.32</v>
      </c>
      <c r="CJ7" s="38">
        <v>176.67</v>
      </c>
      <c r="CK7" s="38">
        <v>176.37</v>
      </c>
      <c r="CL7" s="38">
        <v>134.52000000000001</v>
      </c>
      <c r="CM7" s="38" t="s">
        <v>104</v>
      </c>
      <c r="CN7" s="38" t="s">
        <v>104</v>
      </c>
      <c r="CO7" s="38" t="s">
        <v>104</v>
      </c>
      <c r="CP7" s="38" t="s">
        <v>104</v>
      </c>
      <c r="CQ7" s="38" t="s">
        <v>104</v>
      </c>
      <c r="CR7" s="38">
        <v>59.35</v>
      </c>
      <c r="CS7" s="38">
        <v>58.4</v>
      </c>
      <c r="CT7" s="38">
        <v>58</v>
      </c>
      <c r="CU7" s="38">
        <v>57.42</v>
      </c>
      <c r="CV7" s="38">
        <v>56.72</v>
      </c>
      <c r="CW7" s="38">
        <v>59.57</v>
      </c>
      <c r="CX7" s="38">
        <v>98.05</v>
      </c>
      <c r="CY7" s="38">
        <v>97.79</v>
      </c>
      <c r="CZ7" s="38">
        <v>97.65</v>
      </c>
      <c r="DA7" s="38">
        <v>97.86</v>
      </c>
      <c r="DB7" s="38">
        <v>97.86</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0.05</v>
      </c>
      <c r="EF7" s="38">
        <v>0.03</v>
      </c>
      <c r="EG7" s="38">
        <v>0.67</v>
      </c>
      <c r="EH7" s="38">
        <v>0.43</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dcterms:created xsi:type="dcterms:W3CDTF">2021-12-03T07:43:24Z</dcterms:created>
  <dcterms:modified xsi:type="dcterms:W3CDTF">2022-01-24T00:38:08Z</dcterms:modified>
  <cp:category/>
</cp:coreProperties>
</file>