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1_決算状況調査\①全般\R3実施・公営企業決算統計関係\22 経営比較分析表\03 公営企業に係る経営比較分析表(令和2年度決算）の分析等について\03 市町村等回答\20 川崎町★\"/>
    </mc:Choice>
  </mc:AlternateContent>
  <workbookProtection workbookAlgorithmName="SHA-512" workbookHashValue="6TKQgJfCr/KdDY3azJv8kSqf7TN0Kde3ly9Yi+LjeRkfZ9iP0s7Ohu4YFvS+qXC8hB+7kFw8lm6kwAvyMxofcQ==" workbookSaltValue="qDo7occ4PSw8XWF3vnElIQ==" workbookSpinCount="100000" lockStructure="1"/>
  <bookViews>
    <workbookView xWindow="0" yWindow="0" windowWidth="20490" windowHeight="705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<sst xmlns="http://schemas.openxmlformats.org/spreadsheetml/2006/main" count="228" uniqueCount="116">
  <si>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</si>
  <si>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</si>
  <si>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</si>
  <si>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</si>
  <si>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</si>
  <si>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</si>
  <si>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</si>
  <si>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</si>
  <si>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</si>
  <si>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</si>
  <si>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</si>
  <si>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</si>
  <si>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</si>
  <si>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</si>
  <si>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</si>
  <si>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</si>
  <si>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</si>
  <si>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</si>
  <si>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</si>
  <si>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</si>
  <si>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</si>
  <si>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</si>
  <si>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</si>
  <si>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</si>
  <si>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</si>
  <si>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</si>
  <si>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</si>
  <si>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</si>
  <si>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</si>
  <si>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</si>
  <si>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</si>
  <si>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</si>
  <si>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</si>
  <si>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</si>
  <si>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</si>
  <si>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</si>
  <si>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</si>
  <si>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</si>
  <si>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</si>
  <si>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</si>
  <si>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</si>
  <si>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</si>
  <si>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</si>
  <si>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</si>
  <si>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</si>
  <si>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</si>
  <si>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</si>
  <si>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</si>
  <si>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</si>
  <si>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</si>
  <si>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</si>
  <si>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</si>
  <si>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</si>
  <si>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</si>
  <si>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</si>
  <si>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</si>
  <si>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</si>
  <si>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</si>
  <si>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</si>
  <si>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</si>
  <si>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</si>
  <si>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</si>
  <si>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</si>
  <si>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</si>
  <si>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</si>
  <si>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</si>
  <si>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</si>
  <si>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</si>
  <si>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</si>
  <si>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</si>
  <si>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</si>
  <si>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</si>
  <si>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</si>
  <si>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</si>
  <si>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</si>
  <si>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</si>
  <si>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</si>
  <si>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</si>
  <si>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</si>
  <si>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</si>
  <si>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</si>
  <si>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</si>
  <si>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</si>
  <si>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</si>
  <si>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</si>
  <si>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</si>
  <si>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</si>
  <si>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</si>
  <si>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</si>
  <si>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</si>
  <si>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</si>
  <si>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</si>
  <si>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</si>
  <si>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川崎町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</si>
  <si>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</si>
  <si>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</si>
  <si>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</si>
  <si>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</si>
  <si>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</si>
  <si>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</si>
  <si>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</si>
  <si>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</si>
  <si>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</si>
  <si>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</si>
  <si>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</si>
  <si>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</si>
  <si>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</si>
  <si>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</si>
  <si>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</si>
  <si>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</si>
  <si>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</si>
  <si>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</si>
  <si>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</si>
  <si>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町人口の減少に伴い、給水人口も年々減少している。そのため、将来的に給水収益の減少は避けられない状況である。料金徴収の強化及び経営の効率化を図り、健全経営の継続を目指す。
　老朽配水管については、補助金等を活用しつつ計画的に更新していく。</t>
    <rPh sb="1" eb="2">
      <t>マチ</t>
    </rPh>
    <rPh sb="2" eb="4">
      <t>ジンコウ</t>
    </rPh>
    <rPh sb="5" eb="7">
      <t>ゲンショウ</t>
    </rPh>
    <rPh sb="8" eb="9">
      <t>トモナ</t>
    </rPh>
    <rPh sb="11" eb="13">
      <t>キュウスイ</t>
    </rPh>
    <rPh sb="13" eb="15">
      <t>ジンコウ</t>
    </rPh>
    <rPh sb="16" eb="18">
      <t>ネンネン</t>
    </rPh>
    <rPh sb="18" eb="20">
      <t>ゲンショウ</t>
    </rPh>
    <rPh sb="30" eb="33">
      <t>ショウライテキ</t>
    </rPh>
    <rPh sb="34" eb="38">
      <t>キュウスイシュウエキ</t>
    </rPh>
    <rPh sb="39" eb="41">
      <t>ゲンショウ</t>
    </rPh>
    <rPh sb="42" eb="43">
      <t>サ</t>
    </rPh>
    <rPh sb="48" eb="50">
      <t>ジョウキョウ</t>
    </rPh>
    <rPh sb="54" eb="56">
      <t>リョウキン</t>
    </rPh>
    <rPh sb="56" eb="58">
      <t>チョウシュウ</t>
    </rPh>
    <rPh sb="59" eb="61">
      <t>キョウカ</t>
    </rPh>
    <rPh sb="61" eb="62">
      <t>オヨ</t>
    </rPh>
    <rPh sb="63" eb="65">
      <t>ケイエイ</t>
    </rPh>
    <rPh sb="66" eb="68">
      <t>コウリツ</t>
    </rPh>
    <rPh sb="68" eb="69">
      <t>カ</t>
    </rPh>
    <rPh sb="70" eb="71">
      <t>ハカ</t>
    </rPh>
    <rPh sb="73" eb="75">
      <t>ケンゼン</t>
    </rPh>
    <rPh sb="75" eb="77">
      <t>ケイエイ</t>
    </rPh>
    <rPh sb="78" eb="80">
      <t>ケイゾク</t>
    </rPh>
    <rPh sb="81" eb="83">
      <t>メザ</t>
    </rPh>
    <rPh sb="87" eb="89">
      <t>ロウキュウ</t>
    </rPh>
    <rPh sb="89" eb="92">
      <t>ハイスイカン</t>
    </rPh>
    <rPh sb="98" eb="101">
      <t>ホジョキン</t>
    </rPh>
    <rPh sb="101" eb="102">
      <t>トウ</t>
    </rPh>
    <rPh sb="103" eb="105">
      <t>カツヨウ</t>
    </rPh>
    <rPh sb="108" eb="111">
      <t>ケイカクテキ</t>
    </rPh>
    <rPh sb="112" eb="114">
      <t>コウシン</t>
    </rPh>
    <phoneticPr fontId="4"/>
  </si>
  <si>
    <t>　経常収支比率は前年度よりも向上し、欠損金も発生していない。収支比率は100％を超えており、健全な経営を行えている状況である。
　企業債の発行額を抑制した結果、対給水収益比率は年々減少している。将来の負担軽減のため、安易な起債は避け、計画的な工事及び適切な借り入れを行う。
　料金回収率は年々向上しており、今後も引き続き未収金対策に努める。
　配管や設備の更新により漏水量が減少した。その結果、有収率が向上した。</t>
    <rPh sb="1" eb="3">
      <t>ケイジョウ</t>
    </rPh>
    <rPh sb="3" eb="5">
      <t>シュウシ</t>
    </rPh>
    <rPh sb="5" eb="7">
      <t>ヒリツ</t>
    </rPh>
    <rPh sb="8" eb="11">
      <t>ゼンネンド</t>
    </rPh>
    <rPh sb="14" eb="16">
      <t>コウジョウ</t>
    </rPh>
    <rPh sb="18" eb="20">
      <t>ケッソン</t>
    </rPh>
    <rPh sb="20" eb="21">
      <t>キン</t>
    </rPh>
    <rPh sb="22" eb="24">
      <t>ハッセイ</t>
    </rPh>
    <rPh sb="30" eb="32">
      <t>シュウシ</t>
    </rPh>
    <rPh sb="32" eb="34">
      <t>ヒリツ</t>
    </rPh>
    <rPh sb="40" eb="41">
      <t>コ</t>
    </rPh>
    <rPh sb="46" eb="48">
      <t>ケンゼン</t>
    </rPh>
    <rPh sb="49" eb="51">
      <t>ケイエイ</t>
    </rPh>
    <rPh sb="52" eb="53">
      <t>オコナ</t>
    </rPh>
    <rPh sb="57" eb="59">
      <t>ジョウキョウ</t>
    </rPh>
    <rPh sb="65" eb="67">
      <t>キギョウ</t>
    </rPh>
    <rPh sb="67" eb="68">
      <t>サイ</t>
    </rPh>
    <rPh sb="69" eb="71">
      <t>ハッコウ</t>
    </rPh>
    <rPh sb="71" eb="72">
      <t>ガク</t>
    </rPh>
    <rPh sb="73" eb="75">
      <t>ヨクセイ</t>
    </rPh>
    <rPh sb="77" eb="79">
      <t>ケッカ</t>
    </rPh>
    <rPh sb="80" eb="81">
      <t>タイ</t>
    </rPh>
    <rPh sb="81" eb="83">
      <t>キュウスイ</t>
    </rPh>
    <rPh sb="83" eb="85">
      <t>シュウエキ</t>
    </rPh>
    <rPh sb="85" eb="87">
      <t>ヒリツ</t>
    </rPh>
    <rPh sb="88" eb="90">
      <t>ネンネン</t>
    </rPh>
    <rPh sb="90" eb="92">
      <t>ゲンショウ</t>
    </rPh>
    <rPh sb="97" eb="99">
      <t>ショウライ</t>
    </rPh>
    <rPh sb="100" eb="102">
      <t>フタン</t>
    </rPh>
    <rPh sb="102" eb="104">
      <t>ケイゲン</t>
    </rPh>
    <rPh sb="108" eb="110">
      <t>アンイ</t>
    </rPh>
    <rPh sb="111" eb="113">
      <t>キサイ</t>
    </rPh>
    <rPh sb="114" eb="115">
      <t>サ</t>
    </rPh>
    <rPh sb="117" eb="120">
      <t>ケイカクテキ</t>
    </rPh>
    <rPh sb="121" eb="123">
      <t>コウジ</t>
    </rPh>
    <rPh sb="123" eb="124">
      <t>オヨ</t>
    </rPh>
    <rPh sb="125" eb="127">
      <t>テキセツ</t>
    </rPh>
    <rPh sb="128" eb="129">
      <t>カ</t>
    </rPh>
    <rPh sb="130" eb="131">
      <t>イ</t>
    </rPh>
    <rPh sb="133" eb="134">
      <t>オコナ</t>
    </rPh>
    <rPh sb="138" eb="140">
      <t>リョウキン</t>
    </rPh>
    <rPh sb="140" eb="142">
      <t>カイシュウ</t>
    </rPh>
    <rPh sb="142" eb="143">
      <t>リツ</t>
    </rPh>
    <rPh sb="144" eb="146">
      <t>ネンネン</t>
    </rPh>
    <rPh sb="146" eb="148">
      <t>コウジョウ</t>
    </rPh>
    <rPh sb="153" eb="155">
      <t>コンゴ</t>
    </rPh>
    <rPh sb="156" eb="157">
      <t>ヒ</t>
    </rPh>
    <rPh sb="158" eb="159">
      <t>ツヅ</t>
    </rPh>
    <rPh sb="160" eb="163">
      <t>ミシュウキン</t>
    </rPh>
    <rPh sb="163" eb="165">
      <t>タイサク</t>
    </rPh>
    <rPh sb="166" eb="167">
      <t>ツト</t>
    </rPh>
    <rPh sb="172" eb="174">
      <t>ハイカン</t>
    </rPh>
    <rPh sb="175" eb="177">
      <t>セツビ</t>
    </rPh>
    <rPh sb="178" eb="180">
      <t>コウシン</t>
    </rPh>
    <rPh sb="183" eb="185">
      <t>ロウスイ</t>
    </rPh>
    <rPh sb="185" eb="186">
      <t>リョウ</t>
    </rPh>
    <rPh sb="187" eb="189">
      <t>ゲンショウ</t>
    </rPh>
    <rPh sb="194" eb="196">
      <t>ケッカ</t>
    </rPh>
    <rPh sb="197" eb="200">
      <t>ユウシュウリツ</t>
    </rPh>
    <rPh sb="201" eb="203">
      <t>コウジョウ</t>
    </rPh>
    <phoneticPr fontId="4"/>
  </si>
  <si>
    <t>　令和２年度まで継続して行ってきた石綿セメント管更新事業で、耐震管に入れ替えを行ってきたことにより、経年化率は低い水準にある。今後は順次老朽化の進む地区の配水管更新を計画的に行い、経年化率の上昇を抑制する。</t>
    <rPh sb="1" eb="3">
      <t>レイワ</t>
    </rPh>
    <rPh sb="4" eb="6">
      <t>ネンド</t>
    </rPh>
    <rPh sb="8" eb="10">
      <t>ケイゾク</t>
    </rPh>
    <rPh sb="12" eb="13">
      <t>オコナ</t>
    </rPh>
    <rPh sb="17" eb="19">
      <t>セキメン</t>
    </rPh>
    <rPh sb="23" eb="24">
      <t>カン</t>
    </rPh>
    <rPh sb="24" eb="26">
      <t>コウシン</t>
    </rPh>
    <rPh sb="26" eb="28">
      <t>ジギョウ</t>
    </rPh>
    <rPh sb="30" eb="32">
      <t>タイシン</t>
    </rPh>
    <rPh sb="32" eb="33">
      <t>カン</t>
    </rPh>
    <rPh sb="34" eb="35">
      <t>イ</t>
    </rPh>
    <rPh sb="36" eb="37">
      <t>カ</t>
    </rPh>
    <rPh sb="39" eb="40">
      <t>オコナ</t>
    </rPh>
    <rPh sb="50" eb="53">
      <t>ケイネンカ</t>
    </rPh>
    <rPh sb="53" eb="54">
      <t>リツ</t>
    </rPh>
    <rPh sb="55" eb="56">
      <t>ヒク</t>
    </rPh>
    <rPh sb="57" eb="59">
      <t>スイジュン</t>
    </rPh>
    <rPh sb="63" eb="65">
      <t>コンゴ</t>
    </rPh>
    <rPh sb="66" eb="68">
      <t>ジュンジ</t>
    </rPh>
    <rPh sb="68" eb="71">
      <t>ロウキュウカ</t>
    </rPh>
    <rPh sb="72" eb="73">
      <t>スス</t>
    </rPh>
    <rPh sb="74" eb="76">
      <t>チク</t>
    </rPh>
    <rPh sb="77" eb="80">
      <t>ハイスイカン</t>
    </rPh>
    <rPh sb="80" eb="82">
      <t>コウシン</t>
    </rPh>
    <rPh sb="83" eb="85">
      <t>ケイカク</t>
    </rPh>
    <rPh sb="85" eb="86">
      <t>テキ</t>
    </rPh>
    <rPh sb="87" eb="88">
      <t>オコナ</t>
    </rPh>
    <rPh sb="90" eb="93">
      <t>ケイネンカ</t>
    </rPh>
    <rPh sb="93" eb="94">
      <t>リツ</t>
    </rPh>
    <rPh sb="95" eb="97">
      <t>ジョウショウ</t>
    </rPh>
    <rPh sb="98" eb="100">
      <t>ヨクセイ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</si>
</sst>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2.3199999999999998</c:v>
                </c:pt>
                <c:pt idx="2">
                  <c:v>1.42</c:v>
                </c:pt>
                <c:pt idx="3">
                  <c:v>0.88</c:v>
                </c:pt>
                <c:pt idx="4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4-413F-8A56-A5032FCE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58808"/>
        <c:axId val="20985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0.44</c:v>
                </c:pt>
                <c:pt idx="2">
                  <c:v>0.52</c:v>
                </c:pt>
                <c:pt idx="3">
                  <c:v>0.47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14-413F-8A56-A5032FCE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58808"/>
        <c:axId val="209859200"/>
      </c:lineChart>
      <c:dateAx>
        <c:axId val="209858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9859200"/>
        <c:crosses val="autoZero"/>
        <c:auto val="1"/>
        <c:lblOffset val="100"/>
        <c:baseTimeUnit val="years"/>
      </c:dateAx>
      <c:valAx>
        <c:axId val="20985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858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36.6</c:v>
                </c:pt>
                <c:pt idx="1">
                  <c:v>35.64</c:v>
                </c:pt>
                <c:pt idx="2">
                  <c:v>35.81</c:v>
                </c:pt>
                <c:pt idx="3">
                  <c:v>36.94</c:v>
                </c:pt>
                <c:pt idx="4">
                  <c:v>36.29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A-4581-A322-CCA57ED33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27792"/>
        <c:axId val="21147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49.32</c:v>
                </c:pt>
                <c:pt idx="1">
                  <c:v>50.24</c:v>
                </c:pt>
                <c:pt idx="2">
                  <c:v>50.29</c:v>
                </c:pt>
                <c:pt idx="3">
                  <c:v>49.64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A-4581-A322-CCA57ED33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27792"/>
        <c:axId val="211473040"/>
      </c:lineChart>
      <c:dateAx>
        <c:axId val="210927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1473040"/>
        <c:crosses val="autoZero"/>
        <c:auto val="1"/>
        <c:lblOffset val="100"/>
        <c:baseTimeUnit val="years"/>
      </c:dateAx>
      <c:valAx>
        <c:axId val="21147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92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76.31</c:v>
                </c:pt>
                <c:pt idx="1">
                  <c:v>78.84</c:v>
                </c:pt>
                <c:pt idx="2">
                  <c:v>79.31</c:v>
                </c:pt>
                <c:pt idx="3">
                  <c:v>77.42</c:v>
                </c:pt>
                <c:pt idx="4">
                  <c:v>78.97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E-47D9-AA87-77422E37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74216"/>
        <c:axId val="21147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79.34</c:v>
                </c:pt>
                <c:pt idx="1">
                  <c:v>78.650000000000006</c:v>
                </c:pt>
                <c:pt idx="2">
                  <c:v>77.73</c:v>
                </c:pt>
                <c:pt idx="3">
                  <c:v>78.09</c:v>
                </c:pt>
                <c:pt idx="4">
                  <c:v>78.010000000000005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E-47D9-AA87-77422E37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74216"/>
        <c:axId val="211474608"/>
      </c:lineChart>
      <c:dateAx>
        <c:axId val="211474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1474608"/>
        <c:crosses val="autoZero"/>
        <c:auto val="1"/>
        <c:lblOffset val="100"/>
        <c:baseTimeUnit val="years"/>
      </c:dateAx>
      <c:valAx>
        <c:axId val="21147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474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103.6</c:v>
                </c:pt>
                <c:pt idx="1">
                  <c:v>108.37</c:v>
                </c:pt>
                <c:pt idx="2">
                  <c:v>104.59</c:v>
                </c:pt>
                <c:pt idx="3">
                  <c:v>107.45</c:v>
                </c:pt>
                <c:pt idx="4">
                  <c:v>111.01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C-4D7F-956E-6479CBF30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60376"/>
        <c:axId val="20986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104.47</c:v>
                </c:pt>
                <c:pt idx="2">
                  <c:v>103.81</c:v>
                </c:pt>
                <c:pt idx="3">
                  <c:v>104.35</c:v>
                </c:pt>
                <c:pt idx="4">
                  <c:v>105.34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C-4D7F-956E-6479CBF30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60376"/>
        <c:axId val="209860768"/>
      </c:lineChart>
      <c:dateAx>
        <c:axId val="209860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9860768"/>
        <c:crosses val="autoZero"/>
        <c:auto val="1"/>
        <c:lblOffset val="100"/>
        <c:baseTimeUnit val="years"/>
      </c:dateAx>
      <c:valAx>
        <c:axId val="209860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860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48.9</c:v>
                </c:pt>
                <c:pt idx="1">
                  <c:v>49.19</c:v>
                </c:pt>
                <c:pt idx="2">
                  <c:v>50.37</c:v>
                </c:pt>
                <c:pt idx="3">
                  <c:v>50.79</c:v>
                </c:pt>
                <c:pt idx="4">
                  <c:v>52.01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D-4EA7-8B4A-E85F13A98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21784"/>
        <c:axId val="21022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48.3</c:v>
                </c:pt>
                <c:pt idx="1">
                  <c:v>45.14</c:v>
                </c:pt>
                <c:pt idx="2">
                  <c:v>45.85</c:v>
                </c:pt>
                <c:pt idx="3">
                  <c:v>47.31</c:v>
                </c:pt>
                <c:pt idx="4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D-4EA7-8B4A-E85F13A98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21784"/>
        <c:axId val="210222176"/>
      </c:lineChart>
      <c:dateAx>
        <c:axId val="210221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0222176"/>
        <c:crosses val="autoZero"/>
        <c:auto val="1"/>
        <c:lblOffset val="100"/>
        <c:baseTimeUnit val="years"/>
      </c:dateAx>
      <c:valAx>
        <c:axId val="21022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221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3.27</c:v>
                </c:pt>
                <c:pt idx="1">
                  <c:v>1.32</c:v>
                </c:pt>
                <c:pt idx="2">
                  <c:v>3.04</c:v>
                </c:pt>
                <c:pt idx="3">
                  <c:v>2.44</c:v>
                </c:pt>
                <c:pt idx="4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D-407F-9E43-A9823345D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23352"/>
        <c:axId val="21022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12.43</c:v>
                </c:pt>
                <c:pt idx="1">
                  <c:v>13.58</c:v>
                </c:pt>
                <c:pt idx="2">
                  <c:v>14.13</c:v>
                </c:pt>
                <c:pt idx="3">
                  <c:v>16.77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2D-407F-9E43-A9823345D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23352"/>
        <c:axId val="210223744"/>
      </c:lineChart>
      <c:dateAx>
        <c:axId val="210223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0223744"/>
        <c:crosses val="autoZero"/>
        <c:auto val="1"/>
        <c:lblOffset val="100"/>
        <c:baseTimeUnit val="years"/>
      </c:dateAx>
      <c:valAx>
        <c:axId val="21022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223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0-4CE4-803D-7125D4F33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24920"/>
        <c:axId val="21116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12.44</c:v>
                </c:pt>
                <c:pt idx="1">
                  <c:v>16.399999999999999</c:v>
                </c:pt>
                <c:pt idx="2">
                  <c:v>25.66</c:v>
                </c:pt>
                <c:pt idx="3">
                  <c:v>21.69</c:v>
                </c:pt>
                <c:pt idx="4">
                  <c:v>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0-4CE4-803D-7125D4F33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24920"/>
        <c:axId val="211161904"/>
      </c:lineChart>
      <c:dateAx>
        <c:axId val="210224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1161904"/>
        <c:crosses val="autoZero"/>
        <c:auto val="1"/>
        <c:lblOffset val="100"/>
        <c:baseTimeUnit val="years"/>
      </c:dateAx>
      <c:valAx>
        <c:axId val="211161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224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394.17</c:v>
                </c:pt>
                <c:pt idx="1">
                  <c:v>266.25</c:v>
                </c:pt>
                <c:pt idx="2">
                  <c:v>262.89</c:v>
                </c:pt>
                <c:pt idx="3">
                  <c:v>222.35</c:v>
                </c:pt>
                <c:pt idx="4">
                  <c:v>207.12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1-48BB-8652-6F2FBBAE0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65040"/>
        <c:axId val="21116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371.89</c:v>
                </c:pt>
                <c:pt idx="1">
                  <c:v>293.23</c:v>
                </c:pt>
                <c:pt idx="2">
                  <c:v>300.14</c:v>
                </c:pt>
                <c:pt idx="3">
                  <c:v>301.04000000000002</c:v>
                </c:pt>
                <c:pt idx="4">
                  <c:v>305.08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1-48BB-8652-6F2FBBAE0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65040"/>
        <c:axId val="211165432"/>
      </c:lineChart>
      <c:dateAx>
        <c:axId val="211165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1165432"/>
        <c:crosses val="autoZero"/>
        <c:auto val="1"/>
        <c:lblOffset val="100"/>
        <c:baseTimeUnit val="years"/>
      </c:dateAx>
      <c:valAx>
        <c:axId val="211165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16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689.54</c:v>
                </c:pt>
                <c:pt idx="1">
                  <c:v>679.57</c:v>
                </c:pt>
                <c:pt idx="2">
                  <c:v>638.72</c:v>
                </c:pt>
                <c:pt idx="3">
                  <c:v>617.34</c:v>
                </c:pt>
                <c:pt idx="4">
                  <c:v>576.41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4-4526-9851-1A2A16EDF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64256"/>
        <c:axId val="211163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483.11</c:v>
                </c:pt>
                <c:pt idx="1">
                  <c:v>542.29999999999995</c:v>
                </c:pt>
                <c:pt idx="2">
                  <c:v>566.65</c:v>
                </c:pt>
                <c:pt idx="3">
                  <c:v>551.62</c:v>
                </c:pt>
                <c:pt idx="4">
                  <c:v>585.59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526-9851-1A2A16EDF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64256"/>
        <c:axId val="211163864"/>
      </c:lineChart>
      <c:dateAx>
        <c:axId val="211164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1163864"/>
        <c:crosses val="autoZero"/>
        <c:auto val="1"/>
        <c:lblOffset val="100"/>
        <c:baseTimeUnit val="years"/>
      </c:dateAx>
      <c:valAx>
        <c:axId val="211163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16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86.62</c:v>
                </c:pt>
                <c:pt idx="1">
                  <c:v>88.79</c:v>
                </c:pt>
                <c:pt idx="2">
                  <c:v>87.47</c:v>
                </c:pt>
                <c:pt idx="3">
                  <c:v>93.84</c:v>
                </c:pt>
                <c:pt idx="4">
                  <c:v>98.55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7-446C-BAED-E19DC6D41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64648"/>
        <c:axId val="210925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87.51</c:v>
                </c:pt>
                <c:pt idx="2">
                  <c:v>84.77</c:v>
                </c:pt>
                <c:pt idx="3">
                  <c:v>87.11</c:v>
                </c:pt>
                <c:pt idx="4">
                  <c:v>82.78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B7-446C-BAED-E19DC6D41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64648"/>
        <c:axId val="210925048"/>
      </c:lineChart>
      <c:dateAx>
        <c:axId val="211164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0925048"/>
        <c:crosses val="autoZero"/>
        <c:auto val="1"/>
        <c:lblOffset val="100"/>
        <c:baseTimeUnit val="years"/>
      </c:dateAx>
      <c:valAx>
        <c:axId val="210925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164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304.70999999999998</c:v>
                </c:pt>
                <c:pt idx="1">
                  <c:v>297.14</c:v>
                </c:pt>
                <c:pt idx="2">
                  <c:v>300.37</c:v>
                </c:pt>
                <c:pt idx="3">
                  <c:v>279.10000000000002</c:v>
                </c:pt>
                <c:pt idx="4">
                  <c:v>266.77999999999997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1-4BE6-9B60-07A152A1E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26224"/>
        <c:axId val="21092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208.29</c:v>
                </c:pt>
                <c:pt idx="1">
                  <c:v>218.42</c:v>
                </c:pt>
                <c:pt idx="2">
                  <c:v>227.27</c:v>
                </c:pt>
                <c:pt idx="3">
                  <c:v>223.98</c:v>
                </c:pt>
                <c:pt idx="4">
                  <c:v>225.09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1-4BE6-9B60-07A152A1E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26224"/>
        <c:axId val="210926616"/>
      </c:lineChart>
      <c:dateAx>
        <c:axId val="210926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0926616"/>
        <c:crosses val="autoZero"/>
        <c:auto val="1"/>
        <c:lblOffset val="100"/>
        <c:baseTimeUnit val="years"/>
      </c:dateAx>
      <c:valAx>
        <c:axId val="21092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92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宮城県　川崎町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A8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8593</v>
      </c>
      <c r="AM8" s="61"/>
      <c r="AN8" s="61"/>
      <c r="AO8" s="61"/>
      <c r="AP8" s="61"/>
      <c r="AQ8" s="61"/>
      <c r="AR8" s="61"/>
      <c r="AS8" s="61"/>
      <c r="AT8" s="52">
        <f>データ!$S$6</f>
        <v>270.77</v>
      </c>
      <c r="AU8" s="53"/>
      <c r="AV8" s="53"/>
      <c r="AW8" s="53"/>
      <c r="AX8" s="53"/>
      <c r="AY8" s="53"/>
      <c r="AZ8" s="53"/>
      <c r="BA8" s="53"/>
      <c r="BB8" s="54">
        <f>データ!$T$6</f>
        <v>31.74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59.34</v>
      </c>
      <c r="J10" s="53"/>
      <c r="K10" s="53"/>
      <c r="L10" s="53"/>
      <c r="M10" s="53"/>
      <c r="N10" s="53"/>
      <c r="O10" s="64"/>
      <c r="P10" s="54">
        <f>データ!$P$6</f>
        <v>95.85</v>
      </c>
      <c r="Q10" s="54"/>
      <c r="R10" s="54"/>
      <c r="S10" s="54"/>
      <c r="T10" s="54"/>
      <c r="U10" s="54"/>
      <c r="V10" s="54"/>
      <c r="W10" s="61">
        <f>データ!$Q$6</f>
        <v>4455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8228</v>
      </c>
      <c r="AM10" s="61"/>
      <c r="AN10" s="61"/>
      <c r="AO10" s="61"/>
      <c r="AP10" s="61"/>
      <c r="AQ10" s="61"/>
      <c r="AR10" s="61"/>
      <c r="AS10" s="61"/>
      <c r="AT10" s="52">
        <f>データ!$V$6</f>
        <v>47.31</v>
      </c>
      <c r="AU10" s="53"/>
      <c r="AV10" s="53"/>
      <c r="AW10" s="53"/>
      <c r="AX10" s="53"/>
      <c r="AY10" s="53"/>
      <c r="AZ10" s="53"/>
      <c r="BA10" s="53"/>
      <c r="BB10" s="54">
        <f>データ!$W$6</f>
        <v>173.92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114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115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113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b4ffLX8d07bfhn67l5xRBVaQy6puZA3pprDMUnUYA9KBwE4EKAcRPXkL76WgDz1zGFzNkidasD9+6IKhbakoyQ==" saltValue="048nVY0zdaZ0/UCdWDAix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43249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宮城県　川崎町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59.34</v>
      </c>
      <c r="P6" s="35">
        <f t="shared" si="3"/>
        <v>95.85</v>
      </c>
      <c r="Q6" s="35">
        <f t="shared" si="3"/>
        <v>4455</v>
      </c>
      <c r="R6" s="35">
        <f t="shared" si="3"/>
        <v>8593</v>
      </c>
      <c r="S6" s="35">
        <f t="shared" si="3"/>
        <v>270.77</v>
      </c>
      <c r="T6" s="35">
        <f t="shared" si="3"/>
        <v>31.74</v>
      </c>
      <c r="U6" s="35">
        <f t="shared" si="3"/>
        <v>8228</v>
      </c>
      <c r="V6" s="35">
        <f t="shared" si="3"/>
        <v>47.31</v>
      </c>
      <c r="W6" s="35">
        <f t="shared" si="3"/>
        <v>173.92</v>
      </c>
      <c r="X6" s="36">
        <f>IF(X7="",NA(),X7)</f>
        <v>103.6</v>
      </c>
      <c r="Y6" s="36">
        <f t="shared" ref="Y6:AG6" si="4">IF(Y7="",NA(),Y7)</f>
        <v>108.37</v>
      </c>
      <c r="Z6" s="36">
        <f t="shared" si="4"/>
        <v>104.59</v>
      </c>
      <c r="AA6" s="36">
        <f t="shared" si="4"/>
        <v>107.45</v>
      </c>
      <c r="AB6" s="36">
        <f t="shared" si="4"/>
        <v>111.01</v>
      </c>
      <c r="AC6" s="36">
        <f t="shared" si="4"/>
        <v>107.95</v>
      </c>
      <c r="AD6" s="36">
        <f t="shared" si="4"/>
        <v>104.47</v>
      </c>
      <c r="AE6" s="36">
        <f t="shared" si="4"/>
        <v>103.81</v>
      </c>
      <c r="AF6" s="36">
        <f t="shared" si="4"/>
        <v>104.35</v>
      </c>
      <c r="AG6" s="36">
        <f t="shared" si="4"/>
        <v>105.34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12.44</v>
      </c>
      <c r="AO6" s="36">
        <f t="shared" si="5"/>
        <v>16.399999999999999</v>
      </c>
      <c r="AP6" s="36">
        <f t="shared" si="5"/>
        <v>25.66</v>
      </c>
      <c r="AQ6" s="36">
        <f t="shared" si="5"/>
        <v>21.69</v>
      </c>
      <c r="AR6" s="36">
        <f t="shared" si="5"/>
        <v>24.04</v>
      </c>
      <c r="AS6" s="35" t="str">
        <f>IF(AS7="","",IF(AS7="-","【-】","【"&amp;SUBSTITUTE(TEXT(AS7,"#,##0.00"),"-","△")&amp;"】"))</f>
        <v>【1.15】</v>
      </c>
      <c r="AT6" s="36">
        <f>IF(AT7="",NA(),AT7)</f>
        <v>394.17</v>
      </c>
      <c r="AU6" s="36">
        <f t="shared" ref="AU6:BC6" si="6">IF(AU7="",NA(),AU7)</f>
        <v>266.25</v>
      </c>
      <c r="AV6" s="36">
        <f t="shared" si="6"/>
        <v>262.89</v>
      </c>
      <c r="AW6" s="36">
        <f t="shared" si="6"/>
        <v>222.35</v>
      </c>
      <c r="AX6" s="36">
        <f t="shared" si="6"/>
        <v>207.12</v>
      </c>
      <c r="AY6" s="36">
        <f t="shared" si="6"/>
        <v>371.89</v>
      </c>
      <c r="AZ6" s="36">
        <f t="shared" si="6"/>
        <v>293.23</v>
      </c>
      <c r="BA6" s="36">
        <f t="shared" si="6"/>
        <v>300.14</v>
      </c>
      <c r="BB6" s="36">
        <f t="shared" si="6"/>
        <v>301.04000000000002</v>
      </c>
      <c r="BC6" s="36">
        <f t="shared" si="6"/>
        <v>305.08</v>
      </c>
      <c r="BD6" s="35" t="str">
        <f>IF(BD7="","",IF(BD7="-","【-】","【"&amp;SUBSTITUTE(TEXT(BD7,"#,##0.00"),"-","△")&amp;"】"))</f>
        <v>【260.31】</v>
      </c>
      <c r="BE6" s="36">
        <f>IF(BE7="",NA(),BE7)</f>
        <v>689.54</v>
      </c>
      <c r="BF6" s="36">
        <f t="shared" ref="BF6:BN6" si="7">IF(BF7="",NA(),BF7)</f>
        <v>679.57</v>
      </c>
      <c r="BG6" s="36">
        <f t="shared" si="7"/>
        <v>638.72</v>
      </c>
      <c r="BH6" s="36">
        <f t="shared" si="7"/>
        <v>617.34</v>
      </c>
      <c r="BI6" s="36">
        <f t="shared" si="7"/>
        <v>576.41</v>
      </c>
      <c r="BJ6" s="36">
        <f t="shared" si="7"/>
        <v>483.11</v>
      </c>
      <c r="BK6" s="36">
        <f t="shared" si="7"/>
        <v>542.29999999999995</v>
      </c>
      <c r="BL6" s="36">
        <f t="shared" si="7"/>
        <v>566.65</v>
      </c>
      <c r="BM6" s="36">
        <f t="shared" si="7"/>
        <v>551.62</v>
      </c>
      <c r="BN6" s="36">
        <f t="shared" si="7"/>
        <v>585.59</v>
      </c>
      <c r="BO6" s="35" t="str">
        <f>IF(BO7="","",IF(BO7="-","【-】","【"&amp;SUBSTITUTE(TEXT(BO7,"#,##0.00"),"-","△")&amp;"】"))</f>
        <v>【275.67】</v>
      </c>
      <c r="BP6" s="36">
        <f>IF(BP7="",NA(),BP7)</f>
        <v>86.62</v>
      </c>
      <c r="BQ6" s="36">
        <f t="shared" ref="BQ6:BY6" si="8">IF(BQ7="",NA(),BQ7)</f>
        <v>88.79</v>
      </c>
      <c r="BR6" s="36">
        <f t="shared" si="8"/>
        <v>87.47</v>
      </c>
      <c r="BS6" s="36">
        <f t="shared" si="8"/>
        <v>93.84</v>
      </c>
      <c r="BT6" s="36">
        <f t="shared" si="8"/>
        <v>98.55</v>
      </c>
      <c r="BU6" s="36">
        <f t="shared" si="8"/>
        <v>93.28</v>
      </c>
      <c r="BV6" s="36">
        <f t="shared" si="8"/>
        <v>87.51</v>
      </c>
      <c r="BW6" s="36">
        <f t="shared" si="8"/>
        <v>84.77</v>
      </c>
      <c r="BX6" s="36">
        <f t="shared" si="8"/>
        <v>87.11</v>
      </c>
      <c r="BY6" s="36">
        <f t="shared" si="8"/>
        <v>82.78</v>
      </c>
      <c r="BZ6" s="35" t="str">
        <f>IF(BZ7="","",IF(BZ7="-","【-】","【"&amp;SUBSTITUTE(TEXT(BZ7,"#,##0.00"),"-","△")&amp;"】"))</f>
        <v>【100.05】</v>
      </c>
      <c r="CA6" s="36">
        <f>IF(CA7="",NA(),CA7)</f>
        <v>304.70999999999998</v>
      </c>
      <c r="CB6" s="36">
        <f t="shared" ref="CB6:CJ6" si="9">IF(CB7="",NA(),CB7)</f>
        <v>297.14</v>
      </c>
      <c r="CC6" s="36">
        <f t="shared" si="9"/>
        <v>300.37</v>
      </c>
      <c r="CD6" s="36">
        <f t="shared" si="9"/>
        <v>279.10000000000002</v>
      </c>
      <c r="CE6" s="36">
        <f t="shared" si="9"/>
        <v>266.77999999999997</v>
      </c>
      <c r="CF6" s="36">
        <f t="shared" si="9"/>
        <v>208.29</v>
      </c>
      <c r="CG6" s="36">
        <f t="shared" si="9"/>
        <v>218.42</v>
      </c>
      <c r="CH6" s="36">
        <f t="shared" si="9"/>
        <v>227.27</v>
      </c>
      <c r="CI6" s="36">
        <f t="shared" si="9"/>
        <v>223.98</v>
      </c>
      <c r="CJ6" s="36">
        <f t="shared" si="9"/>
        <v>225.09</v>
      </c>
      <c r="CK6" s="35" t="str">
        <f>IF(CK7="","",IF(CK7="-","【-】","【"&amp;SUBSTITUTE(TEXT(CK7,"#,##0.00"),"-","△")&amp;"】"))</f>
        <v>【166.40】</v>
      </c>
      <c r="CL6" s="36">
        <f>IF(CL7="",NA(),CL7)</f>
        <v>36.6</v>
      </c>
      <c r="CM6" s="36">
        <f t="shared" ref="CM6:CU6" si="10">IF(CM7="",NA(),CM7)</f>
        <v>35.64</v>
      </c>
      <c r="CN6" s="36">
        <f t="shared" si="10"/>
        <v>35.81</v>
      </c>
      <c r="CO6" s="36">
        <f t="shared" si="10"/>
        <v>36.94</v>
      </c>
      <c r="CP6" s="36">
        <f t="shared" si="10"/>
        <v>36.29</v>
      </c>
      <c r="CQ6" s="36">
        <f t="shared" si="10"/>
        <v>49.32</v>
      </c>
      <c r="CR6" s="36">
        <f t="shared" si="10"/>
        <v>50.24</v>
      </c>
      <c r="CS6" s="36">
        <f t="shared" si="10"/>
        <v>50.29</v>
      </c>
      <c r="CT6" s="36">
        <f t="shared" si="10"/>
        <v>49.64</v>
      </c>
      <c r="CU6" s="36">
        <f t="shared" si="10"/>
        <v>49.38</v>
      </c>
      <c r="CV6" s="35" t="str">
        <f>IF(CV7="","",IF(CV7="-","【-】","【"&amp;SUBSTITUTE(TEXT(CV7,"#,##0.00"),"-","△")&amp;"】"))</f>
        <v>【60.69】</v>
      </c>
      <c r="CW6" s="36">
        <f>IF(CW7="",NA(),CW7)</f>
        <v>76.31</v>
      </c>
      <c r="CX6" s="36">
        <f t="shared" ref="CX6:DF6" si="11">IF(CX7="",NA(),CX7)</f>
        <v>78.84</v>
      </c>
      <c r="CY6" s="36">
        <f t="shared" si="11"/>
        <v>79.31</v>
      </c>
      <c r="CZ6" s="36">
        <f t="shared" si="11"/>
        <v>77.42</v>
      </c>
      <c r="DA6" s="36">
        <f t="shared" si="11"/>
        <v>78.97</v>
      </c>
      <c r="DB6" s="36">
        <f t="shared" si="11"/>
        <v>79.34</v>
      </c>
      <c r="DC6" s="36">
        <f t="shared" si="11"/>
        <v>78.650000000000006</v>
      </c>
      <c r="DD6" s="36">
        <f t="shared" si="11"/>
        <v>77.73</v>
      </c>
      <c r="DE6" s="36">
        <f t="shared" si="11"/>
        <v>78.09</v>
      </c>
      <c r="DF6" s="36">
        <f t="shared" si="11"/>
        <v>78.010000000000005</v>
      </c>
      <c r="DG6" s="35" t="str">
        <f>IF(DG7="","",IF(DG7="-","【-】","【"&amp;SUBSTITUTE(TEXT(DG7,"#,##0.00"),"-","△")&amp;"】"))</f>
        <v>【89.82】</v>
      </c>
      <c r="DH6" s="36">
        <f>IF(DH7="",NA(),DH7)</f>
        <v>48.9</v>
      </c>
      <c r="DI6" s="36">
        <f t="shared" ref="DI6:DQ6" si="12">IF(DI7="",NA(),DI7)</f>
        <v>49.19</v>
      </c>
      <c r="DJ6" s="36">
        <f t="shared" si="12"/>
        <v>50.37</v>
      </c>
      <c r="DK6" s="36">
        <f t="shared" si="12"/>
        <v>50.79</v>
      </c>
      <c r="DL6" s="36">
        <f t="shared" si="12"/>
        <v>52.01</v>
      </c>
      <c r="DM6" s="36">
        <f t="shared" si="12"/>
        <v>48.3</v>
      </c>
      <c r="DN6" s="36">
        <f t="shared" si="12"/>
        <v>45.14</v>
      </c>
      <c r="DO6" s="36">
        <f t="shared" si="12"/>
        <v>45.85</v>
      </c>
      <c r="DP6" s="36">
        <f t="shared" si="12"/>
        <v>47.31</v>
      </c>
      <c r="DQ6" s="36">
        <f t="shared" si="12"/>
        <v>47.5</v>
      </c>
      <c r="DR6" s="35" t="str">
        <f>IF(DR7="","",IF(DR7="-","【-】","【"&amp;SUBSTITUTE(TEXT(DR7,"#,##0.00"),"-","△")&amp;"】"))</f>
        <v>【50.19】</v>
      </c>
      <c r="DS6" s="36">
        <f>IF(DS7="",NA(),DS7)</f>
        <v>3.27</v>
      </c>
      <c r="DT6" s="36">
        <f t="shared" ref="DT6:EB6" si="13">IF(DT7="",NA(),DT7)</f>
        <v>1.32</v>
      </c>
      <c r="DU6" s="36">
        <f t="shared" si="13"/>
        <v>3.04</v>
      </c>
      <c r="DV6" s="36">
        <f t="shared" si="13"/>
        <v>2.44</v>
      </c>
      <c r="DW6" s="36">
        <f t="shared" si="13"/>
        <v>1.84</v>
      </c>
      <c r="DX6" s="36">
        <f t="shared" si="13"/>
        <v>12.43</v>
      </c>
      <c r="DY6" s="36">
        <f t="shared" si="13"/>
        <v>13.58</v>
      </c>
      <c r="DZ6" s="36">
        <f t="shared" si="13"/>
        <v>14.13</v>
      </c>
      <c r="EA6" s="36">
        <f t="shared" si="13"/>
        <v>16.77</v>
      </c>
      <c r="EB6" s="36">
        <f t="shared" si="13"/>
        <v>17.399999999999999</v>
      </c>
      <c r="EC6" s="35" t="str">
        <f>IF(EC7="","",IF(EC7="-","【-】","【"&amp;SUBSTITUTE(TEXT(EC7,"#,##0.00"),"-","△")&amp;"】"))</f>
        <v>【20.63】</v>
      </c>
      <c r="ED6" s="36">
        <f>IF(ED7="",NA(),ED7)</f>
        <v>0.53</v>
      </c>
      <c r="EE6" s="36">
        <f t="shared" ref="EE6:EM6" si="14">IF(EE7="",NA(),EE7)</f>
        <v>2.3199999999999998</v>
      </c>
      <c r="EF6" s="36">
        <f t="shared" si="14"/>
        <v>1.42</v>
      </c>
      <c r="EG6" s="36">
        <f t="shared" si="14"/>
        <v>0.88</v>
      </c>
      <c r="EH6" s="36">
        <f t="shared" si="14"/>
        <v>1.48</v>
      </c>
      <c r="EI6" s="36">
        <f t="shared" si="14"/>
        <v>0.46</v>
      </c>
      <c r="EJ6" s="36">
        <f t="shared" si="14"/>
        <v>0.44</v>
      </c>
      <c r="EK6" s="36">
        <f t="shared" si="14"/>
        <v>0.52</v>
      </c>
      <c r="EL6" s="36">
        <f t="shared" si="14"/>
        <v>0.47</v>
      </c>
      <c r="EM6" s="36">
        <f t="shared" si="14"/>
        <v>0.4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43249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59.34</v>
      </c>
      <c r="P7" s="39">
        <v>95.85</v>
      </c>
      <c r="Q7" s="39">
        <v>4455</v>
      </c>
      <c r="R7" s="39">
        <v>8593</v>
      </c>
      <c r="S7" s="39">
        <v>270.77</v>
      </c>
      <c r="T7" s="39">
        <v>31.74</v>
      </c>
      <c r="U7" s="39">
        <v>8228</v>
      </c>
      <c r="V7" s="39">
        <v>47.31</v>
      </c>
      <c r="W7" s="39">
        <v>173.92</v>
      </c>
      <c r="X7" s="39">
        <v>103.6</v>
      </c>
      <c r="Y7" s="39">
        <v>108.37</v>
      </c>
      <c r="Z7" s="39">
        <v>104.59</v>
      </c>
      <c r="AA7" s="39">
        <v>107.45</v>
      </c>
      <c r="AB7" s="39">
        <v>111.01</v>
      </c>
      <c r="AC7" s="39">
        <v>107.95</v>
      </c>
      <c r="AD7" s="39">
        <v>104.47</v>
      </c>
      <c r="AE7" s="39">
        <v>103.81</v>
      </c>
      <c r="AF7" s="39">
        <v>104.35</v>
      </c>
      <c r="AG7" s="39">
        <v>105.34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12.44</v>
      </c>
      <c r="AO7" s="39">
        <v>16.399999999999999</v>
      </c>
      <c r="AP7" s="39">
        <v>25.66</v>
      </c>
      <c r="AQ7" s="39">
        <v>21.69</v>
      </c>
      <c r="AR7" s="39">
        <v>24.04</v>
      </c>
      <c r="AS7" s="39">
        <v>1.1499999999999999</v>
      </c>
      <c r="AT7" s="39">
        <v>394.17</v>
      </c>
      <c r="AU7" s="39">
        <v>266.25</v>
      </c>
      <c r="AV7" s="39">
        <v>262.89</v>
      </c>
      <c r="AW7" s="39">
        <v>222.35</v>
      </c>
      <c r="AX7" s="39">
        <v>207.12</v>
      </c>
      <c r="AY7" s="39">
        <v>371.89</v>
      </c>
      <c r="AZ7" s="39">
        <v>293.23</v>
      </c>
      <c r="BA7" s="39">
        <v>300.14</v>
      </c>
      <c r="BB7" s="39">
        <v>301.04000000000002</v>
      </c>
      <c r="BC7" s="39">
        <v>305.08</v>
      </c>
      <c r="BD7" s="39">
        <v>260.31</v>
      </c>
      <c r="BE7" s="39">
        <v>689.54</v>
      </c>
      <c r="BF7" s="39">
        <v>679.57</v>
      </c>
      <c r="BG7" s="39">
        <v>638.72</v>
      </c>
      <c r="BH7" s="39">
        <v>617.34</v>
      </c>
      <c r="BI7" s="39">
        <v>576.41</v>
      </c>
      <c r="BJ7" s="39">
        <v>483.11</v>
      </c>
      <c r="BK7" s="39">
        <v>542.29999999999995</v>
      </c>
      <c r="BL7" s="39">
        <v>566.65</v>
      </c>
      <c r="BM7" s="39">
        <v>551.62</v>
      </c>
      <c r="BN7" s="39">
        <v>585.59</v>
      </c>
      <c r="BO7" s="39">
        <v>275.67</v>
      </c>
      <c r="BP7" s="39">
        <v>86.62</v>
      </c>
      <c r="BQ7" s="39">
        <v>88.79</v>
      </c>
      <c r="BR7" s="39">
        <v>87.47</v>
      </c>
      <c r="BS7" s="39">
        <v>93.84</v>
      </c>
      <c r="BT7" s="39">
        <v>98.55</v>
      </c>
      <c r="BU7" s="39">
        <v>93.28</v>
      </c>
      <c r="BV7" s="39">
        <v>87.51</v>
      </c>
      <c r="BW7" s="39">
        <v>84.77</v>
      </c>
      <c r="BX7" s="39">
        <v>87.11</v>
      </c>
      <c r="BY7" s="39">
        <v>82.78</v>
      </c>
      <c r="BZ7" s="39">
        <v>100.05</v>
      </c>
      <c r="CA7" s="39">
        <v>304.70999999999998</v>
      </c>
      <c r="CB7" s="39">
        <v>297.14</v>
      </c>
      <c r="CC7" s="39">
        <v>300.37</v>
      </c>
      <c r="CD7" s="39">
        <v>279.10000000000002</v>
      </c>
      <c r="CE7" s="39">
        <v>266.77999999999997</v>
      </c>
      <c r="CF7" s="39">
        <v>208.29</v>
      </c>
      <c r="CG7" s="39">
        <v>218.42</v>
      </c>
      <c r="CH7" s="39">
        <v>227.27</v>
      </c>
      <c r="CI7" s="39">
        <v>223.98</v>
      </c>
      <c r="CJ7" s="39">
        <v>225.09</v>
      </c>
      <c r="CK7" s="39">
        <v>166.4</v>
      </c>
      <c r="CL7" s="39">
        <v>36.6</v>
      </c>
      <c r="CM7" s="39">
        <v>35.64</v>
      </c>
      <c r="CN7" s="39">
        <v>35.81</v>
      </c>
      <c r="CO7" s="39">
        <v>36.94</v>
      </c>
      <c r="CP7" s="39">
        <v>36.29</v>
      </c>
      <c r="CQ7" s="39">
        <v>49.32</v>
      </c>
      <c r="CR7" s="39">
        <v>50.24</v>
      </c>
      <c r="CS7" s="39">
        <v>50.29</v>
      </c>
      <c r="CT7" s="39">
        <v>49.64</v>
      </c>
      <c r="CU7" s="39">
        <v>49.38</v>
      </c>
      <c r="CV7" s="39">
        <v>60.69</v>
      </c>
      <c r="CW7" s="39">
        <v>76.31</v>
      </c>
      <c r="CX7" s="39">
        <v>78.84</v>
      </c>
      <c r="CY7" s="39">
        <v>79.31</v>
      </c>
      <c r="CZ7" s="39">
        <v>77.42</v>
      </c>
      <c r="DA7" s="39">
        <v>78.97</v>
      </c>
      <c r="DB7" s="39">
        <v>79.34</v>
      </c>
      <c r="DC7" s="39">
        <v>78.650000000000006</v>
      </c>
      <c r="DD7" s="39">
        <v>77.73</v>
      </c>
      <c r="DE7" s="39">
        <v>78.09</v>
      </c>
      <c r="DF7" s="39">
        <v>78.010000000000005</v>
      </c>
      <c r="DG7" s="39">
        <v>89.82</v>
      </c>
      <c r="DH7" s="39">
        <v>48.9</v>
      </c>
      <c r="DI7" s="39">
        <v>49.19</v>
      </c>
      <c r="DJ7" s="39">
        <v>50.37</v>
      </c>
      <c r="DK7" s="39">
        <v>50.79</v>
      </c>
      <c r="DL7" s="39">
        <v>52.01</v>
      </c>
      <c r="DM7" s="39">
        <v>48.3</v>
      </c>
      <c r="DN7" s="39">
        <v>45.14</v>
      </c>
      <c r="DO7" s="39">
        <v>45.85</v>
      </c>
      <c r="DP7" s="39">
        <v>47.31</v>
      </c>
      <c r="DQ7" s="39">
        <v>47.5</v>
      </c>
      <c r="DR7" s="39">
        <v>50.19</v>
      </c>
      <c r="DS7" s="39">
        <v>3.27</v>
      </c>
      <c r="DT7" s="39">
        <v>1.32</v>
      </c>
      <c r="DU7" s="39">
        <v>3.04</v>
      </c>
      <c r="DV7" s="39">
        <v>2.44</v>
      </c>
      <c r="DW7" s="39">
        <v>1.84</v>
      </c>
      <c r="DX7" s="39">
        <v>12.43</v>
      </c>
      <c r="DY7" s="39">
        <v>13.58</v>
      </c>
      <c r="DZ7" s="39">
        <v>14.13</v>
      </c>
      <c r="EA7" s="39">
        <v>16.77</v>
      </c>
      <c r="EB7" s="39">
        <v>17.399999999999999</v>
      </c>
      <c r="EC7" s="39">
        <v>20.63</v>
      </c>
      <c r="ED7" s="39">
        <v>0.53</v>
      </c>
      <c r="EE7" s="39">
        <v>2.3199999999999998</v>
      </c>
      <c r="EF7" s="39">
        <v>1.42</v>
      </c>
      <c r="EG7" s="39">
        <v>0.88</v>
      </c>
      <c r="EH7" s="39">
        <v>1.48</v>
      </c>
      <c r="EI7" s="39">
        <v>0.46</v>
      </c>
      <c r="EJ7" s="39">
        <v>0.44</v>
      </c>
      <c r="EK7" s="39">
        <v>0.52</v>
      </c>
      <c r="EL7" s="39">
        <v>0.47</v>
      </c>
      <c r="EM7" s="39">
        <v>0.4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110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2022-01-28T01:34:33Z</cp:lastPrinted>
  <dcterms:created xsi:type="dcterms:W3CDTF">2021-12-03T06:43:30Z</dcterms:created>
  <dcterms:modified xsi:type="dcterms:W3CDTF">2022-01-28T01:34:34Z</dcterms:modified>
  <cp:category/>
</cp:coreProperties>
</file>