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水道事業所\業務班\21-3.経営比較分析表\令和03年度\02　回答\"/>
    </mc:Choice>
  </mc:AlternateContent>
  <workbookProtection workbookAlgorithmName="SHA-512" workbookHashValue="h0aDM+axww1zIJ1Qvq5VjzvTbRh76g0GkAv3L2raRM53a4aMHjw7DGsm+n06FSe/j86m3OTKnxk4xTsKOVjf1w==" workbookSaltValue="nz0cgBVLT+iFiAAuPTQdt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<sst xmlns="http://schemas.openxmlformats.org/spreadsheetml/2006/main" count="319" uniqueCount="118">
  <si>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</si>
  <si>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</si>
  <si>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</si>
  <si>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</si>
  <si>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</si>
  <si>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</si>
  <si>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</si>
  <si>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</si>
  <si>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</si>
  <si>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</si>
  <si>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</si>
  <si>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</si>
  <si>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</si>
  <si>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</si>
  <si>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</si>
  <si>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</si>
  <si>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</si>
  <si>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</si>
  <si>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</si>
  <si>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</si>
  <si>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</si>
  <si>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</si>
  <si>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</si>
  <si>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</si>
  <si>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</si>
  <si>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</si>
  <si>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</si>
  <si>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</si>
  <si>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</si>
  <si>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</si>
  <si>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</si>
  <si>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</si>
  <si>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</si>
  <si>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</si>
  <si>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</si>
  <si>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</si>
  <si>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</si>
  <si>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</si>
  <si>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</si>
  <si>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</si>
  <si>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</si>
  <si>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</si>
  <si>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</si>
  <si>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</si>
  <si>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</si>
  <si>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</si>
  <si>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</si>
  <si>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</si>
  <si>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</si>
  <si>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</si>
  <si>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</si>
  <si>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</si>
  <si>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</si>
  <si>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</si>
  <si>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</si>
  <si>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</si>
  <si>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</si>
  <si>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</si>
  <si>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</si>
  <si>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</si>
  <si>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</si>
  <si>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</si>
  <si>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</si>
  <si>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</si>
  <si>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</si>
  <si>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</si>
  <si>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</si>
  <si>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</si>
  <si>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</si>
  <si>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</si>
  <si>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</si>
  <si>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</si>
  <si>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</si>
  <si>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</si>
  <si>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</si>
  <si>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</si>
  <si>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</si>
  <si>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</si>
  <si>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</si>
  <si>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</si>
  <si>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</si>
  <si>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</si>
  <si>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</si>
  <si>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</si>
  <si>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</si>
  <si>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</si>
  <si>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</si>
  <si>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</si>
  <si>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</si>
  <si>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</si>
  <si>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</si>
  <si>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</si>
  <si>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</si>
  <si>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</si>
  <si>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</si>
  <si>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</si>
  <si>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村田町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</si>
  <si>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</si>
  <si>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</si>
  <si>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</si>
  <si>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</si>
  <si>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</si>
  <si>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</si>
  <si>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</si>
  <si>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</si>
  <si>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</si>
  <si>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</si>
  <si>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</si>
  <si>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</si>
  <si>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</si>
  <si>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</si>
  <si>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</si>
  <si>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</si>
  <si>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</si>
  <si>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</si>
  <si>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平成4年度より事業に着手し、平成8年より供用を開始している。
①有形固定資産原価償却費率は類似団体に比べ低い値となっている。
②管渠老朽化率及び③管渠改善率は0％であり、耐用年数（50年）を超過した管渠は存在しないものの、今後耐用年数を迎える固定資産が多く存在する。今後、更新の時期を迎えるため、機能診断及び最適整備構想により、耐用年数を迎える施設・設備の改築に向けて整備を進める。</t>
    <rPh sb="169" eb="170">
      <t>ムカ</t>
    </rPh>
    <rPh sb="172" eb="174">
      <t>シセツ</t>
    </rPh>
    <rPh sb="175" eb="177">
      <t>セツビ</t>
    </rPh>
    <phoneticPr fontId="4"/>
  </si>
  <si>
    <t>令和２年４月１日から地方公営企業法の全部適用となった。
①経常収支比率は、100％を上回っているが、使用料だけでは費用を賄えず、一般会計からの繰入金に頼っている状況となっている。料金体系は平成30年4月に見直しを行ったが、引き続き経費削減策を講じる必要がある。
②累積欠損金は発生していない。
③流動負債のうち大半が建設改良等に充てた企業債であり、100％未満であっても支払い能力が不足している訳ではない。
④企業債残高対事業規模比率は、類似団体平均より高くなっており、料金収入に対して計画的な企業債の発行に努める必要がある。
⑤経費回収率は、100％を下回っているため、適正な使用料収入の確保や、汚水処理費の削減が必要である。　　
⑥汚水処理原価は、類似団体の平均を上回っているおり、有収水量の増加に努めるが、今後人口減少に伴う有収水量の伸び悩みが懸念される。
⑦施設利用率は、年々人口減少傾向にあり計画時の人口と開きが出てきているため、施設に余裕がある状態にある。　
⑧水洗化率は、98.32％と類似団体平均を上回っており、今後も引き続き水洗化啓発に取り組んでいく。</t>
    <phoneticPr fontId="4"/>
  </si>
  <si>
    <t xml:space="preserve">全体として、人口減少による使用料収入及び有収水量の伸び悩みが下水道事業会計に負担となっており、一般会計からの繰入金にも限界があることから、より一層の効率的な事業運営を図り、更には料金改定も視野に入れることになる。　　　　
これらに対応するため、経営戦略に基づいた計画的な施設の更新を進めるとともに、民間活力、広域化及び共同化について引き続き検討しコスト削減に努める。
</t>
    <rPh sb="30" eb="33">
      <t>ゲスイドウ</t>
    </rPh>
    <rPh sb="33" eb="35">
      <t>ジギョウ</t>
    </rPh>
    <rPh sb="35" eb="37">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</si>
</sst>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FB-4C30-B9B2-9BAEE16BE9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03FB-4C30-B9B2-9BAEE16BE9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43.96</c:v>
                </c:pt>
              </c:numCache>
            </c:numRef>
          </c:val>
          <c:extLst>
            <c:ext xmlns:c16="http://schemas.microsoft.com/office/drawing/2014/chart" uri="{C3380CC4-5D6E-409C-BE32-E72D297353CC}">
              <c16:uniqueId val="{00000000-7078-4CC4-8089-2A5B244641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7078-4CC4-8089-2A5B244641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98.32</c:v>
                </c:pt>
              </c:numCache>
            </c:numRef>
          </c:val>
          <c:extLst>
            <c:ext xmlns:c16="http://schemas.microsoft.com/office/drawing/2014/chart" uri="{C3380CC4-5D6E-409C-BE32-E72D297353CC}">
              <c16:uniqueId val="{00000000-3C96-4C99-ACAC-565BA26FFD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3C96-4C99-ACAC-565BA26FFD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114.01</c:v>
                </c:pt>
              </c:numCache>
            </c:numRef>
          </c:val>
          <c:extLst>
            <c:ext xmlns:c16="http://schemas.microsoft.com/office/drawing/2014/chart" uri="{C3380CC4-5D6E-409C-BE32-E72D297353CC}">
              <c16:uniqueId val="{00000000-E060-4762-9DAB-561428A8C4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E060-4762-9DAB-561428A8C4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3.44</c:v>
                </c:pt>
              </c:numCache>
            </c:numRef>
          </c:val>
          <c:extLst>
            <c:ext xmlns:c16="http://schemas.microsoft.com/office/drawing/2014/chart" uri="{C3380CC4-5D6E-409C-BE32-E72D297353CC}">
              <c16:uniqueId val="{00000000-57C6-4732-A9B0-8E3720CA7A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57C6-4732-A9B0-8E3720CA7A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ECA-4F94-9731-2D4981AA29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ECA-4F94-9731-2D4981AA29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033-4CF6-A541-9175A87E8F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B033-4CF6-A541-9175A87E8F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21.17</c:v>
                </c:pt>
              </c:numCache>
            </c:numRef>
          </c:val>
          <c:extLst>
            <c:ext xmlns:c16="http://schemas.microsoft.com/office/drawing/2014/chart" uri="{C3380CC4-5D6E-409C-BE32-E72D297353CC}">
              <c16:uniqueId val="{00000000-841D-4084-86E4-3B70895032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841D-4084-86E4-3B70895032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1521.44</c:v>
                </c:pt>
              </c:numCache>
            </c:numRef>
          </c:val>
          <c:extLst>
            <c:ext xmlns:c16="http://schemas.microsoft.com/office/drawing/2014/chart" uri="{C3380CC4-5D6E-409C-BE32-E72D297353CC}">
              <c16:uniqueId val="{00000000-D475-497A-B5A4-157DA2323F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D475-497A-B5A4-157DA2323F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80.62</c:v>
                </c:pt>
              </c:numCache>
            </c:numRef>
          </c:val>
          <c:extLst>
            <c:ext xmlns:c16="http://schemas.microsoft.com/office/drawing/2014/chart" uri="{C3380CC4-5D6E-409C-BE32-E72D297353CC}">
              <c16:uniqueId val="{00000000-6A1F-4D84-819C-A2222C4E19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6A1F-4D84-819C-A2222C4E19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287.10000000000002</c:v>
                </c:pt>
              </c:numCache>
            </c:numRef>
          </c:val>
          <c:extLst>
            <c:ext xmlns:c16="http://schemas.microsoft.com/office/drawing/2014/chart" uri="{C3380CC4-5D6E-409C-BE32-E72D297353CC}">
              <c16:uniqueId val="{00000000-C044-4B8A-93DD-B8A640777C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C044-4B8A-93DD-B8A640777C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Z5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村田町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10606</v>
      </c>
      <c r="AM8" s="51"/>
      <c r="AN8" s="51"/>
      <c r="AO8" s="51"/>
      <c r="AP8" s="51"/>
      <c r="AQ8" s="51"/>
      <c r="AR8" s="51"/>
      <c r="AS8" s="51"/>
      <c r="AT8" s="46">
        <f>データ!T6</f>
        <v>78.38</v>
      </c>
      <c r="AU8" s="46"/>
      <c r="AV8" s="46"/>
      <c r="AW8" s="46"/>
      <c r="AX8" s="46"/>
      <c r="AY8" s="46"/>
      <c r="AZ8" s="46"/>
      <c r="BA8" s="46"/>
      <c r="BB8" s="46">
        <f>データ!U6</f>
        <v>135.32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85.82</v>
      </c>
      <c r="J10" s="46"/>
      <c r="K10" s="46"/>
      <c r="L10" s="46"/>
      <c r="M10" s="46"/>
      <c r="N10" s="46"/>
      <c r="O10" s="46"/>
      <c r="P10" s="46">
        <f>データ!P6</f>
        <v>2.83</v>
      </c>
      <c r="Q10" s="46"/>
      <c r="R10" s="46"/>
      <c r="S10" s="46"/>
      <c r="T10" s="46"/>
      <c r="U10" s="46"/>
      <c r="V10" s="46"/>
      <c r="W10" s="46">
        <f>データ!Q6</f>
        <v>77.25</v>
      </c>
      <c r="X10" s="46"/>
      <c r="Y10" s="46"/>
      <c r="Z10" s="46"/>
      <c r="AA10" s="46"/>
      <c r="AB10" s="46"/>
      <c r="AC10" s="46"/>
      <c r="AD10" s="51">
        <f>データ!R6</f>
        <v>4614</v>
      </c>
      <c r="AE10" s="51"/>
      <c r="AF10" s="51"/>
      <c r="AG10" s="51"/>
      <c r="AH10" s="51"/>
      <c r="AI10" s="51"/>
      <c r="AJ10" s="51"/>
      <c r="AK10" s="2"/>
      <c r="AL10" s="51">
        <f>データ!V6</f>
        <v>298</v>
      </c>
      <c r="AM10" s="51"/>
      <c r="AN10" s="51"/>
      <c r="AO10" s="51"/>
      <c r="AP10" s="51"/>
      <c r="AQ10" s="51"/>
      <c r="AR10" s="51"/>
      <c r="AS10" s="51"/>
      <c r="AT10" s="46">
        <f>データ!W6</f>
        <v>0.37</v>
      </c>
      <c r="AU10" s="46"/>
      <c r="AV10" s="46"/>
      <c r="AW10" s="46"/>
      <c r="AX10" s="46"/>
      <c r="AY10" s="46"/>
      <c r="AZ10" s="46"/>
      <c r="BA10" s="46"/>
      <c r="BB10" s="46">
        <f>データ!X6</f>
        <v>805.41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sATLQneV6Zlh+clIQfVLPr7/36fvVqroodsgJ2qpLqzWJFwxpfllPDFuW9EPcKRruAS0hu4NZEoGMh5JBiKWpQ==" saltValue="yO8m/wFvKy9BPHIyxTImt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43222</v>
      </c>
      <c r="D6" s="33">
        <f t="shared" si="3"/>
        <v>46</v>
      </c>
      <c r="E6" s="33">
        <f t="shared" si="3"/>
        <v>17</v>
      </c>
      <c r="F6" s="33">
        <f t="shared" si="3"/>
        <v>5</v>
      </c>
      <c r="G6" s="33">
        <f t="shared" si="3"/>
        <v>0</v>
      </c>
      <c r="H6" s="33" t="str">
        <f t="shared" si="3"/>
        <v>宮城県　村田町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85.82</v>
      </c>
      <c r="P6" s="34">
        <f t="shared" si="3"/>
        <v>2.83</v>
      </c>
      <c r="Q6" s="34">
        <f t="shared" si="3"/>
        <v>77.25</v>
      </c>
      <c r="R6" s="34">
        <f t="shared" si="3"/>
        <v>4614</v>
      </c>
      <c r="S6" s="34">
        <f t="shared" si="3"/>
        <v>10606</v>
      </c>
      <c r="T6" s="34">
        <f t="shared" si="3"/>
        <v>78.38</v>
      </c>
      <c r="U6" s="34">
        <f t="shared" si="3"/>
        <v>135.32</v>
      </c>
      <c r="V6" s="34">
        <f t="shared" si="3"/>
        <v>298</v>
      </c>
      <c r="W6" s="34">
        <f t="shared" si="3"/>
        <v>0.37</v>
      </c>
      <c r="X6" s="34">
        <f t="shared" si="3"/>
        <v>805.41</v>
      </c>
      <c r="Y6" s="35" t="str">
        <f>IF(Y7="",NA(),Y7)</f>
        <v>-</v>
      </c>
      <c r="Z6" s="35" t="str">
        <f t="shared" ref="Z6:AH6" si="4">IF(Z7="",NA(),Z7)</f>
        <v>-</v>
      </c>
      <c r="AA6" s="35" t="str">
        <f t="shared" si="4"/>
        <v>-</v>
      </c>
      <c r="AB6" s="35" t="str">
        <f t="shared" si="4"/>
        <v>-</v>
      </c>
      <c r="AC6" s="35">
        <f t="shared" si="4"/>
        <v>114.01</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21.17</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1521.44</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80.62</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287.10000000000002</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43.96</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98.32</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3.44</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43222</v>
      </c>
      <c r="D7" s="37">
        <v>46</v>
      </c>
      <c r="E7" s="37">
        <v>17</v>
      </c>
      <c r="F7" s="37">
        <v>5</v>
      </c>
      <c r="G7" s="37">
        <v>0</v>
      </c>
      <c r="H7" s="37" t="s">
        <v>96</v>
      </c>
      <c r="I7" s="37" t="s">
        <v>97</v>
      </c>
      <c r="J7" s="37" t="s">
        <v>98</v>
      </c>
      <c r="K7" s="37" t="s">
        <v>99</v>
      </c>
      <c r="L7" s="37" t="s">
        <v>100</v>
      </c>
      <c r="M7" s="37" t="s">
        <v>101</v>
      </c>
      <c r="N7" s="38" t="s">
        <v>102</v>
      </c>
      <c r="O7" s="38">
        <v>85.82</v>
      </c>
      <c r="P7" s="38">
        <v>2.83</v>
      </c>
      <c r="Q7" s="38">
        <v>77.25</v>
      </c>
      <c r="R7" s="38">
        <v>4614</v>
      </c>
      <c r="S7" s="38">
        <v>10606</v>
      </c>
      <c r="T7" s="38">
        <v>78.38</v>
      </c>
      <c r="U7" s="38">
        <v>135.32</v>
      </c>
      <c r="V7" s="38">
        <v>298</v>
      </c>
      <c r="W7" s="38">
        <v>0.37</v>
      </c>
      <c r="X7" s="38">
        <v>805.41</v>
      </c>
      <c r="Y7" s="38" t="s">
        <v>102</v>
      </c>
      <c r="Z7" s="38" t="s">
        <v>102</v>
      </c>
      <c r="AA7" s="38" t="s">
        <v>102</v>
      </c>
      <c r="AB7" s="38" t="s">
        <v>102</v>
      </c>
      <c r="AC7" s="38">
        <v>114.01</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21.17</v>
      </c>
      <c r="AZ7" s="38" t="s">
        <v>102</v>
      </c>
      <c r="BA7" s="38" t="s">
        <v>102</v>
      </c>
      <c r="BB7" s="38" t="s">
        <v>102</v>
      </c>
      <c r="BC7" s="38" t="s">
        <v>102</v>
      </c>
      <c r="BD7" s="38">
        <v>29.13</v>
      </c>
      <c r="BE7" s="38">
        <v>32.799999999999997</v>
      </c>
      <c r="BF7" s="38" t="s">
        <v>102</v>
      </c>
      <c r="BG7" s="38" t="s">
        <v>102</v>
      </c>
      <c r="BH7" s="38" t="s">
        <v>102</v>
      </c>
      <c r="BI7" s="38" t="s">
        <v>102</v>
      </c>
      <c r="BJ7" s="38">
        <v>1521.44</v>
      </c>
      <c r="BK7" s="38" t="s">
        <v>102</v>
      </c>
      <c r="BL7" s="38" t="s">
        <v>102</v>
      </c>
      <c r="BM7" s="38" t="s">
        <v>102</v>
      </c>
      <c r="BN7" s="38" t="s">
        <v>102</v>
      </c>
      <c r="BO7" s="38">
        <v>867.83</v>
      </c>
      <c r="BP7" s="38">
        <v>832.52</v>
      </c>
      <c r="BQ7" s="38" t="s">
        <v>102</v>
      </c>
      <c r="BR7" s="38" t="s">
        <v>102</v>
      </c>
      <c r="BS7" s="38" t="s">
        <v>102</v>
      </c>
      <c r="BT7" s="38" t="s">
        <v>102</v>
      </c>
      <c r="BU7" s="38">
        <v>80.62</v>
      </c>
      <c r="BV7" s="38" t="s">
        <v>102</v>
      </c>
      <c r="BW7" s="38" t="s">
        <v>102</v>
      </c>
      <c r="BX7" s="38" t="s">
        <v>102</v>
      </c>
      <c r="BY7" s="38" t="s">
        <v>102</v>
      </c>
      <c r="BZ7" s="38">
        <v>57.08</v>
      </c>
      <c r="CA7" s="38">
        <v>60.94</v>
      </c>
      <c r="CB7" s="38" t="s">
        <v>102</v>
      </c>
      <c r="CC7" s="38" t="s">
        <v>102</v>
      </c>
      <c r="CD7" s="38" t="s">
        <v>102</v>
      </c>
      <c r="CE7" s="38" t="s">
        <v>102</v>
      </c>
      <c r="CF7" s="38">
        <v>287.10000000000002</v>
      </c>
      <c r="CG7" s="38" t="s">
        <v>102</v>
      </c>
      <c r="CH7" s="38" t="s">
        <v>102</v>
      </c>
      <c r="CI7" s="38" t="s">
        <v>102</v>
      </c>
      <c r="CJ7" s="38" t="s">
        <v>102</v>
      </c>
      <c r="CK7" s="38">
        <v>274.99</v>
      </c>
      <c r="CL7" s="38">
        <v>253.04</v>
      </c>
      <c r="CM7" s="38" t="s">
        <v>102</v>
      </c>
      <c r="CN7" s="38" t="s">
        <v>102</v>
      </c>
      <c r="CO7" s="38" t="s">
        <v>102</v>
      </c>
      <c r="CP7" s="38" t="s">
        <v>102</v>
      </c>
      <c r="CQ7" s="38">
        <v>43.96</v>
      </c>
      <c r="CR7" s="38" t="s">
        <v>102</v>
      </c>
      <c r="CS7" s="38" t="s">
        <v>102</v>
      </c>
      <c r="CT7" s="38" t="s">
        <v>102</v>
      </c>
      <c r="CU7" s="38" t="s">
        <v>102</v>
      </c>
      <c r="CV7" s="38">
        <v>54.83</v>
      </c>
      <c r="CW7" s="38">
        <v>54.84</v>
      </c>
      <c r="CX7" s="38" t="s">
        <v>102</v>
      </c>
      <c r="CY7" s="38" t="s">
        <v>102</v>
      </c>
      <c r="CZ7" s="38" t="s">
        <v>102</v>
      </c>
      <c r="DA7" s="38" t="s">
        <v>102</v>
      </c>
      <c r="DB7" s="38">
        <v>98.32</v>
      </c>
      <c r="DC7" s="38" t="s">
        <v>102</v>
      </c>
      <c r="DD7" s="38" t="s">
        <v>102</v>
      </c>
      <c r="DE7" s="38" t="s">
        <v>102</v>
      </c>
      <c r="DF7" s="38" t="s">
        <v>102</v>
      </c>
      <c r="DG7" s="38">
        <v>84.7</v>
      </c>
      <c r="DH7" s="38">
        <v>86.6</v>
      </c>
      <c r="DI7" s="38" t="s">
        <v>102</v>
      </c>
      <c r="DJ7" s="38" t="s">
        <v>102</v>
      </c>
      <c r="DK7" s="38" t="s">
        <v>102</v>
      </c>
      <c r="DL7" s="38" t="s">
        <v>102</v>
      </c>
      <c r="DM7" s="38">
        <v>3.44</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2022-01-28T05:59:31Z</cp:lastPrinted>
  <dcterms:created xsi:type="dcterms:W3CDTF">2021-12-03T07:29:22Z</dcterms:created>
  <dcterms:modified xsi:type="dcterms:W3CDTF">2022-02-09T05:46:46Z</dcterms:modified>
  <cp:category/>
</cp:coreProperties>
</file>