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水道事業所\業務班\21-3.経営比較分析表\令和03年度\02　回答\"/>
    </mc:Choice>
  </mc:AlternateContent>
  <workbookProtection workbookAlgorithmName="SHA-512" workbookHashValue="mO0O2CFN5dgdY8o/iTqQS9/rc6xX0XKePl6htK4oVRNa7NSSdZ37pNyZEzcqIQvfs1PqoBKhDCvl3hGWyKMAww==" workbookSaltValue="8KadSBgnmCIWmIfPHtpgO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AT10" i="4"/>
  <c r="AL10" i="4"/>
  <c r="AD10" i="4"/>
  <c r="W10" i="4"/>
  <c r="I10" i="4"/>
  <c r="B10" i="4"/>
  <c r="BB8" i="4"/>
  <c r="AL8" i="4"/>
  <c r="AD8" i="4"/>
  <c r="P8" i="4"/>
  <c r="I8" i="4"/>
  <c r="B8" i="4"/>
</calcChain>
</file>

<file path=xl/sharedStrings.xml><?xml version="1.0" encoding="utf-8"?>
<sst xmlns="http://schemas.openxmlformats.org/spreadsheetml/2006/main" count="320" uniqueCount="116">
  <si>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</si>
  <si>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</si>
  <si>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</si>
  <si>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</si>
  <si>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</si>
  <si>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</si>
  <si>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</si>
  <si>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</si>
  <si>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</si>
  <si>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</si>
  <si>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</si>
  <si>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</si>
  <si>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</si>
  <si>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</si>
  <si>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</si>
  <si>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</si>
  <si>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</si>
  <si>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</si>
  <si>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</si>
  <si>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</si>
  <si>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</si>
  <si>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</si>
  <si>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</si>
  <si>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</si>
  <si>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</si>
  <si>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</si>
  <si>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</si>
  <si>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</si>
  <si>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</si>
  <si>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</si>
  <si>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</si>
  <si>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</si>
  <si>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</si>
  <si>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</si>
  <si>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</si>
  <si>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</si>
  <si>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</si>
  <si>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</si>
  <si>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</si>
  <si>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</si>
  <si>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</si>
  <si>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</si>
  <si>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</si>
  <si>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</si>
  <si>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</si>
  <si>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</si>
  <si>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</si>
  <si>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</si>
  <si>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</si>
  <si>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</si>
  <si>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</si>
  <si>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</si>
  <si>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</si>
  <si>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</si>
  <si>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</si>
  <si>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</si>
  <si>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</si>
  <si>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</si>
  <si>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</si>
  <si>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</si>
  <si>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</si>
  <si>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</si>
  <si>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</si>
  <si>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</si>
  <si>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</si>
  <si>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</si>
  <si>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</si>
  <si>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</si>
  <si>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</si>
  <si>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</si>
  <si>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</si>
  <si>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</si>
  <si>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</si>
  <si>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</si>
  <si>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</si>
  <si>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</si>
  <si>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</si>
  <si>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</si>
  <si>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</si>
  <si>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</si>
  <si>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</si>
  <si>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</si>
  <si>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</si>
  <si>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</si>
  <si>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</si>
  <si>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</si>
  <si>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</si>
  <si>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</si>
  <si>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</si>
  <si>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</si>
  <si>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</si>
  <si>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</si>
  <si>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</si>
  <si>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</si>
  <si>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</si>
  <si>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</si>
  <si>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村田町</t>
  </si>
  <si>
    <t>法適用</t>
  </si>
  <si>
    <t>下水道事業</t>
  </si>
  <si>
    <t>公共下水道</t>
  </si>
  <si>
    <t>Cd1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</si>
  <si>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</si>
  <si>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</si>
  <si>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</si>
  <si>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</si>
  <si>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</si>
  <si>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</si>
  <si>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</si>
  <si>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</si>
  <si>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</si>
  <si>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</si>
  <si>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</si>
  <si>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</si>
  <si>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昭和52年度より事業に着手し、平成元年度より共用を開始している。
①有形固定資産原価償却費率は類似団体に比べ低い値となっている。
②管渠老朽化率及び③管渠改善率は0％であり、耐用年数（50年）を超過した管渠は存在しないものの、今後耐用年数を迎える固定資産が多く存在する。そのため、ストックマネジメント計画等により、老朽化の状況を把握し、計画的な投資を通して管渠改善率を上昇させていく必要がある。</t>
    <rPh sb="66" eb="68">
      <t>カンキョ</t>
    </rPh>
    <rPh sb="68" eb="71">
      <t>ロウキュウカ</t>
    </rPh>
    <rPh sb="71" eb="72">
      <t>リツ</t>
    </rPh>
    <rPh sb="72" eb="73">
      <t>オヨ</t>
    </rPh>
    <rPh sb="77" eb="79">
      <t>カイゼン</t>
    </rPh>
    <rPh sb="150" eb="152">
      <t>ケイカク</t>
    </rPh>
    <rPh sb="152" eb="153">
      <t>トウ</t>
    </rPh>
    <rPh sb="157" eb="160">
      <t>ロウキュウカ</t>
    </rPh>
    <rPh sb="161" eb="163">
      <t>ジョウキョウ</t>
    </rPh>
    <rPh sb="164" eb="166">
      <t>ハアク</t>
    </rPh>
    <rPh sb="168" eb="171">
      <t>ケイカクテキ</t>
    </rPh>
    <rPh sb="172" eb="174">
      <t>トウシ</t>
    </rPh>
    <rPh sb="175" eb="176">
      <t>トオ</t>
    </rPh>
    <rPh sb="178" eb="180">
      <t>カンキョ</t>
    </rPh>
    <rPh sb="180" eb="182">
      <t>カイゼン</t>
    </rPh>
    <rPh sb="182" eb="183">
      <t>リツ</t>
    </rPh>
    <rPh sb="184" eb="186">
      <t>ジョウショウ</t>
    </rPh>
    <rPh sb="191" eb="193">
      <t>ヒツヨウ</t>
    </rPh>
    <phoneticPr fontId="4"/>
  </si>
  <si>
    <t>令和２年４月１日から地方公営企業法の全部適用となった。
①経常収支比率は、100％を上回っているが、使用料だけでは費用を賄えず、一般会計からの繰入金に頼っている状況となっている。料金体系は平成30年4月に見直しを行ったが、引き続き経費削減策を講じる必要がある。
②累積欠損金は発生していない。
③流動負債のうち大半が建設改良等に充てた企業債であり、100％未満であっても支払い能力が不足している訳ではない。
④企業債残高対事業規模比率は、類似団体平均より高くなっており、料金収入に対して計画的な企業債発行に努める必要がある。
⑤経費回収率は、100％を下回っているため、適正な使用料収入の確保や、汚水処理費の削減が必要である。
⑥汚水処理原価は、人口減少に伴う有収水量の伸び悩みに起因しており、類似団体平均を上回っている。地理的要因により平均を上回っている状況である。
⑧水洗化率は、86.64％と前年度と比べ若干の増加傾向となっているが、人口減少及び高齢者世帯で接続に至らない家屋が多いため類似団体平均を下回っている。引き続き水洗化啓発に取り組んでいく。</t>
    <rPh sb="0" eb="2">
      <t>レイワ</t>
    </rPh>
    <rPh sb="3" eb="4">
      <t>ネン</t>
    </rPh>
    <rPh sb="5" eb="6">
      <t>ガツ</t>
    </rPh>
    <rPh sb="7" eb="8">
      <t>ニチ</t>
    </rPh>
    <rPh sb="10" eb="12">
      <t>チホウ</t>
    </rPh>
    <rPh sb="12" eb="14">
      <t>コウエイ</t>
    </rPh>
    <rPh sb="14" eb="16">
      <t>キギョウ</t>
    </rPh>
    <rPh sb="16" eb="17">
      <t>ホウ</t>
    </rPh>
    <rPh sb="18" eb="20">
      <t>ゼンブ</t>
    </rPh>
    <rPh sb="20" eb="22">
      <t>テキヨウ</t>
    </rPh>
    <rPh sb="29" eb="31">
      <t>ケイジョウ</t>
    </rPh>
    <rPh sb="31" eb="33">
      <t>シュウシ</t>
    </rPh>
    <rPh sb="33" eb="35">
      <t>ヒリツ</t>
    </rPh>
    <rPh sb="42" eb="44">
      <t>ウワマワ</t>
    </rPh>
    <rPh sb="50" eb="53">
      <t>シヨウリョウ</t>
    </rPh>
    <rPh sb="57" eb="59">
      <t>ヒヨウ</t>
    </rPh>
    <rPh sb="60" eb="61">
      <t>マカナ</t>
    </rPh>
    <rPh sb="64" eb="66">
      <t>イッパン</t>
    </rPh>
    <rPh sb="66" eb="68">
      <t>カイケイ</t>
    </rPh>
    <rPh sb="71" eb="73">
      <t>クリイレ</t>
    </rPh>
    <rPh sb="73" eb="74">
      <t>キン</t>
    </rPh>
    <rPh sb="75" eb="76">
      <t>タヨ</t>
    </rPh>
    <rPh sb="80" eb="82">
      <t>ジョウキョウ</t>
    </rPh>
    <rPh sb="89" eb="91">
      <t>リョウキン</t>
    </rPh>
    <rPh sb="91" eb="93">
      <t>タイケイ</t>
    </rPh>
    <rPh sb="94" eb="96">
      <t>ヘイセイ</t>
    </rPh>
    <rPh sb="98" eb="99">
      <t>ネン</t>
    </rPh>
    <rPh sb="100" eb="101">
      <t>ガツ</t>
    </rPh>
    <rPh sb="102" eb="104">
      <t>ミナオ</t>
    </rPh>
    <rPh sb="106" eb="107">
      <t>オコナ</t>
    </rPh>
    <rPh sb="111" eb="112">
      <t>ヒ</t>
    </rPh>
    <rPh sb="113" eb="114">
      <t>ツヅ</t>
    </rPh>
    <rPh sb="115" eb="117">
      <t>ケイヒ</t>
    </rPh>
    <rPh sb="117" eb="120">
      <t>サクゲンサク</t>
    </rPh>
    <rPh sb="121" eb="122">
      <t>コウ</t>
    </rPh>
    <rPh sb="124" eb="126">
      <t>ヒツヨウ</t>
    </rPh>
    <rPh sb="132" eb="134">
      <t>ルイセキ</t>
    </rPh>
    <rPh sb="134" eb="136">
      <t>ケッソン</t>
    </rPh>
    <rPh sb="136" eb="137">
      <t>キン</t>
    </rPh>
    <rPh sb="138" eb="140">
      <t>ハッセイ</t>
    </rPh>
    <rPh sb="148" eb="150">
      <t>リュウドウ</t>
    </rPh>
    <rPh sb="150" eb="152">
      <t>フサイ</t>
    </rPh>
    <rPh sb="155" eb="157">
      <t>タイハン</t>
    </rPh>
    <rPh sb="158" eb="160">
      <t>ケンセツ</t>
    </rPh>
    <rPh sb="160" eb="162">
      <t>カイリョウ</t>
    </rPh>
    <rPh sb="162" eb="163">
      <t>トウ</t>
    </rPh>
    <rPh sb="164" eb="165">
      <t>ア</t>
    </rPh>
    <rPh sb="167" eb="169">
      <t>キギョウ</t>
    </rPh>
    <rPh sb="169" eb="170">
      <t>サイ</t>
    </rPh>
    <rPh sb="178" eb="180">
      <t>ミマン</t>
    </rPh>
    <rPh sb="185" eb="187">
      <t>シハラ</t>
    </rPh>
    <rPh sb="188" eb="190">
      <t>ノウリョク</t>
    </rPh>
    <rPh sb="191" eb="193">
      <t>フソク</t>
    </rPh>
    <rPh sb="197" eb="198">
      <t>ワケ</t>
    </rPh>
    <rPh sb="205" eb="207">
      <t>キギョウ</t>
    </rPh>
    <rPh sb="207" eb="208">
      <t>サイ</t>
    </rPh>
    <rPh sb="208" eb="210">
      <t>ザンダカ</t>
    </rPh>
    <rPh sb="210" eb="211">
      <t>タイ</t>
    </rPh>
    <rPh sb="211" eb="213">
      <t>ジギョウ</t>
    </rPh>
    <rPh sb="213" eb="215">
      <t>キボ</t>
    </rPh>
    <rPh sb="215" eb="217">
      <t>ヒリツ</t>
    </rPh>
    <rPh sb="219" eb="221">
      <t>ルイジ</t>
    </rPh>
    <rPh sb="221" eb="223">
      <t>ダンタイ</t>
    </rPh>
    <rPh sb="223" eb="225">
      <t>ヘイキン</t>
    </rPh>
    <rPh sb="227" eb="228">
      <t>タカ</t>
    </rPh>
    <rPh sb="235" eb="237">
      <t>リョウキン</t>
    </rPh>
    <rPh sb="237" eb="239">
      <t>シュウニュウ</t>
    </rPh>
    <rPh sb="240" eb="241">
      <t>タイ</t>
    </rPh>
    <rPh sb="243" eb="246">
      <t>ケイカクテキ</t>
    </rPh>
    <rPh sb="247" eb="249">
      <t>キギョウ</t>
    </rPh>
    <rPh sb="249" eb="250">
      <t>サイ</t>
    </rPh>
    <rPh sb="250" eb="252">
      <t>ハッコウ</t>
    </rPh>
    <rPh sb="253" eb="254">
      <t>ツト</t>
    </rPh>
    <rPh sb="256" eb="258">
      <t>ヒツヨウ</t>
    </rPh>
    <rPh sb="264" eb="266">
      <t>ケイヒ</t>
    </rPh>
    <rPh sb="266" eb="268">
      <t>カイシュウ</t>
    </rPh>
    <rPh sb="268" eb="269">
      <t>リツ</t>
    </rPh>
    <rPh sb="276" eb="278">
      <t>シタマワ</t>
    </rPh>
    <rPh sb="285" eb="287">
      <t>テキセイ</t>
    </rPh>
    <rPh sb="288" eb="291">
      <t>シヨウリョウ</t>
    </rPh>
    <rPh sb="291" eb="293">
      <t>シュウニュウ</t>
    </rPh>
    <rPh sb="294" eb="296">
      <t>カクホ</t>
    </rPh>
    <rPh sb="298" eb="300">
      <t>オスイ</t>
    </rPh>
    <rPh sb="300" eb="302">
      <t>ショリ</t>
    </rPh>
    <rPh sb="302" eb="303">
      <t>ヒ</t>
    </rPh>
    <rPh sb="304" eb="306">
      <t>サクゲン</t>
    </rPh>
    <rPh sb="307" eb="309">
      <t>ヒツヨウ</t>
    </rPh>
    <rPh sb="315" eb="317">
      <t>オスイ</t>
    </rPh>
    <rPh sb="317" eb="319">
      <t>ショリ</t>
    </rPh>
    <rPh sb="319" eb="321">
      <t>ゲンカ</t>
    </rPh>
    <rPh sb="347" eb="349">
      <t>ルイジ</t>
    </rPh>
    <rPh sb="349" eb="351">
      <t>ダンタイ</t>
    </rPh>
    <rPh sb="351" eb="353">
      <t>ヘイキン</t>
    </rPh>
    <rPh sb="354" eb="356">
      <t>ウワマワ</t>
    </rPh>
    <rPh sb="361" eb="364">
      <t>チリテキ</t>
    </rPh>
    <rPh sb="364" eb="366">
      <t>ヨウイン</t>
    </rPh>
    <rPh sb="369" eb="371">
      <t>ヘイキン</t>
    </rPh>
    <rPh sb="372" eb="374">
      <t>ウワマワ</t>
    </rPh>
    <rPh sb="378" eb="380">
      <t>ジョウキョウ</t>
    </rPh>
    <rPh sb="386" eb="388">
      <t>スイセン</t>
    </rPh>
    <rPh sb="388" eb="389">
      <t>カ</t>
    </rPh>
    <rPh sb="389" eb="390">
      <t>リツ</t>
    </rPh>
    <rPh sb="399" eb="402">
      <t>ゼンネンド</t>
    </rPh>
    <rPh sb="403" eb="404">
      <t>クラ</t>
    </rPh>
    <rPh sb="405" eb="407">
      <t>ジャッカン</t>
    </rPh>
    <rPh sb="408" eb="410">
      <t>ゾウカ</t>
    </rPh>
    <rPh sb="410" eb="412">
      <t>ケイコウ</t>
    </rPh>
    <rPh sb="420" eb="422">
      <t>ジンコウ</t>
    </rPh>
    <rPh sb="422" eb="424">
      <t>ゲンショウ</t>
    </rPh>
    <rPh sb="424" eb="425">
      <t>オヨ</t>
    </rPh>
    <rPh sb="426" eb="429">
      <t>コウレイシャ</t>
    </rPh>
    <rPh sb="429" eb="431">
      <t>セタイ</t>
    </rPh>
    <rPh sb="432" eb="434">
      <t>セツゾク</t>
    </rPh>
    <rPh sb="435" eb="436">
      <t>イタ</t>
    </rPh>
    <rPh sb="439" eb="441">
      <t>カオク</t>
    </rPh>
    <rPh sb="442" eb="443">
      <t>オオ</t>
    </rPh>
    <rPh sb="446" eb="448">
      <t>ルイジ</t>
    </rPh>
    <rPh sb="448" eb="450">
      <t>ダンタイ</t>
    </rPh>
    <rPh sb="450" eb="452">
      <t>ヘイキン</t>
    </rPh>
    <rPh sb="453" eb="455">
      <t>シタマワ</t>
    </rPh>
    <rPh sb="460" eb="461">
      <t>ヒ</t>
    </rPh>
    <rPh sb="462" eb="463">
      <t>ツヅ</t>
    </rPh>
    <rPh sb="464" eb="467">
      <t>スイセンカ</t>
    </rPh>
    <rPh sb="467" eb="469">
      <t>ケイハツ</t>
    </rPh>
    <rPh sb="470" eb="471">
      <t>ト</t>
    </rPh>
    <rPh sb="472" eb="473">
      <t>ク</t>
    </rPh>
    <phoneticPr fontId="4"/>
  </si>
  <si>
    <t xml:space="preserve">全体として、人口減少による使用料収入及び有収水量の伸び悩みが下水道事業会計に負担となっており、一般会計からの繰入金にも限界があることから、より一層の効率的な事業運営を図り、更には料金改定も視野に入れることになる。　　　　
これらに対応するため、経営戦略に基づいた計画的な施設の更新を進めるとともに、民間活力、広域化及び共同化について引き続き検討しコスト削減に努める。
</t>
    <rPh sb="33" eb="35">
      <t>ジギョウ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</si>
</sst>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33B3-41C7-865E-AC55D7422C5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0.09</c:v>
                </c:pt>
              </c:numCache>
            </c:numRef>
          </c:val>
          <c:smooth val="0"/>
          <c:extLst>
            <c:ext xmlns:c16="http://schemas.microsoft.com/office/drawing/2014/chart" uri="{C3380CC4-5D6E-409C-BE32-E72D297353CC}">
              <c16:uniqueId val="{00000001-33B3-41C7-865E-AC55D7422C5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0D8-48C0-B0BC-9C25B42F22D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55.84</c:v>
                </c:pt>
              </c:numCache>
            </c:numRef>
          </c:val>
          <c:smooth val="0"/>
          <c:extLst>
            <c:ext xmlns:c16="http://schemas.microsoft.com/office/drawing/2014/chart" uri="{C3380CC4-5D6E-409C-BE32-E72D297353CC}">
              <c16:uniqueId val="{00000001-E0D8-48C0-B0BC-9C25B42F22D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86.64</c:v>
                </c:pt>
              </c:numCache>
            </c:numRef>
          </c:val>
          <c:extLst>
            <c:ext xmlns:c16="http://schemas.microsoft.com/office/drawing/2014/chart" uri="{C3380CC4-5D6E-409C-BE32-E72D297353CC}">
              <c16:uniqueId val="{00000000-F149-472D-AFD5-1328D9E0E86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92.34</c:v>
                </c:pt>
              </c:numCache>
            </c:numRef>
          </c:val>
          <c:smooth val="0"/>
          <c:extLst>
            <c:ext xmlns:c16="http://schemas.microsoft.com/office/drawing/2014/chart" uri="{C3380CC4-5D6E-409C-BE32-E72D297353CC}">
              <c16:uniqueId val="{00000001-F149-472D-AFD5-1328D9E0E86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103.68</c:v>
                </c:pt>
              </c:numCache>
            </c:numRef>
          </c:val>
          <c:extLst>
            <c:ext xmlns:c16="http://schemas.microsoft.com/office/drawing/2014/chart" uri="{C3380CC4-5D6E-409C-BE32-E72D297353CC}">
              <c16:uniqueId val="{00000000-D18A-4008-BB1B-C8E84891B3E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105.41</c:v>
                </c:pt>
              </c:numCache>
            </c:numRef>
          </c:val>
          <c:smooth val="0"/>
          <c:extLst>
            <c:ext xmlns:c16="http://schemas.microsoft.com/office/drawing/2014/chart" uri="{C3380CC4-5D6E-409C-BE32-E72D297353CC}">
              <c16:uniqueId val="{00000001-D18A-4008-BB1B-C8E84891B3E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3.72</c:v>
                </c:pt>
              </c:numCache>
            </c:numRef>
          </c:val>
          <c:extLst>
            <c:ext xmlns:c16="http://schemas.microsoft.com/office/drawing/2014/chart" uri="{C3380CC4-5D6E-409C-BE32-E72D297353CC}">
              <c16:uniqueId val="{00000000-C78A-4266-B1DE-FDCBC9BB503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25.37</c:v>
                </c:pt>
              </c:numCache>
            </c:numRef>
          </c:val>
          <c:smooth val="0"/>
          <c:extLst>
            <c:ext xmlns:c16="http://schemas.microsoft.com/office/drawing/2014/chart" uri="{C3380CC4-5D6E-409C-BE32-E72D297353CC}">
              <c16:uniqueId val="{00000001-C78A-4266-B1DE-FDCBC9BB503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2950-4F76-BBF6-6770712944A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0.54</c:v>
                </c:pt>
              </c:numCache>
            </c:numRef>
          </c:val>
          <c:smooth val="0"/>
          <c:extLst>
            <c:ext xmlns:c16="http://schemas.microsoft.com/office/drawing/2014/chart" uri="{C3380CC4-5D6E-409C-BE32-E72D297353CC}">
              <c16:uniqueId val="{00000001-2950-4F76-BBF6-6770712944A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E574-4CE9-83EB-718E72BBAC8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25.86</c:v>
                </c:pt>
              </c:numCache>
            </c:numRef>
          </c:val>
          <c:smooth val="0"/>
          <c:extLst>
            <c:ext xmlns:c16="http://schemas.microsoft.com/office/drawing/2014/chart" uri="{C3380CC4-5D6E-409C-BE32-E72D297353CC}">
              <c16:uniqueId val="{00000001-E574-4CE9-83EB-718E72BBAC8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28.6</c:v>
                </c:pt>
              </c:numCache>
            </c:numRef>
          </c:val>
          <c:extLst>
            <c:ext xmlns:c16="http://schemas.microsoft.com/office/drawing/2014/chart" uri="{C3380CC4-5D6E-409C-BE32-E72D297353CC}">
              <c16:uniqueId val="{00000000-5E0D-44AF-B545-9A23EC150C6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58.23</c:v>
                </c:pt>
              </c:numCache>
            </c:numRef>
          </c:val>
          <c:smooth val="0"/>
          <c:extLst>
            <c:ext xmlns:c16="http://schemas.microsoft.com/office/drawing/2014/chart" uri="{C3380CC4-5D6E-409C-BE32-E72D297353CC}">
              <c16:uniqueId val="{00000001-5E0D-44AF-B545-9A23EC150C6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1299.5899999999999</c:v>
                </c:pt>
              </c:numCache>
            </c:numRef>
          </c:val>
          <c:extLst>
            <c:ext xmlns:c16="http://schemas.microsoft.com/office/drawing/2014/chart" uri="{C3380CC4-5D6E-409C-BE32-E72D297353CC}">
              <c16:uniqueId val="{00000000-29B1-4621-ADCC-B0900B0EB58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812.92</c:v>
                </c:pt>
              </c:numCache>
            </c:numRef>
          </c:val>
          <c:smooth val="0"/>
          <c:extLst>
            <c:ext xmlns:c16="http://schemas.microsoft.com/office/drawing/2014/chart" uri="{C3380CC4-5D6E-409C-BE32-E72D297353CC}">
              <c16:uniqueId val="{00000001-29B1-4621-ADCC-B0900B0EB58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98.12</c:v>
                </c:pt>
              </c:numCache>
            </c:numRef>
          </c:val>
          <c:extLst>
            <c:ext xmlns:c16="http://schemas.microsoft.com/office/drawing/2014/chart" uri="{C3380CC4-5D6E-409C-BE32-E72D297353CC}">
              <c16:uniqueId val="{00000000-6652-4894-B23D-EAD796F6734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85.4</c:v>
                </c:pt>
              </c:numCache>
            </c:numRef>
          </c:val>
          <c:smooth val="0"/>
          <c:extLst>
            <c:ext xmlns:c16="http://schemas.microsoft.com/office/drawing/2014/chart" uri="{C3380CC4-5D6E-409C-BE32-E72D297353CC}">
              <c16:uniqueId val="{00000001-6652-4894-B23D-EAD796F6734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237.22</c:v>
                </c:pt>
              </c:numCache>
            </c:numRef>
          </c:val>
          <c:extLst>
            <c:ext xmlns:c16="http://schemas.microsoft.com/office/drawing/2014/chart" uri="{C3380CC4-5D6E-409C-BE32-E72D297353CC}">
              <c16:uniqueId val="{00000000-72E0-460B-A553-037A5D94D46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188.57</c:v>
                </c:pt>
              </c:numCache>
            </c:numRef>
          </c:val>
          <c:smooth val="0"/>
          <c:extLst>
            <c:ext xmlns:c16="http://schemas.microsoft.com/office/drawing/2014/chart" uri="{C3380CC4-5D6E-409C-BE32-E72D297353CC}">
              <c16:uniqueId val="{00000001-72E0-460B-A553-037A5D94D46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J52" zoomScale="85" zoomScaleNormal="8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宮城県　村田町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Cd1</v>
      </c>
      <c r="X8" s="49"/>
      <c r="Y8" s="49"/>
      <c r="Z8" s="49"/>
      <c r="AA8" s="49"/>
      <c r="AB8" s="49"/>
      <c r="AC8" s="49"/>
      <c r="AD8" s="50" t="str">
        <f>データ!$M$6</f>
        <v>非設置</v>
      </c>
      <c r="AE8" s="50"/>
      <c r="AF8" s="50"/>
      <c r="AG8" s="50"/>
      <c r="AH8" s="50"/>
      <c r="AI8" s="50"/>
      <c r="AJ8" s="50"/>
      <c r="AK8" s="3"/>
      <c r="AL8" s="51">
        <f>データ!S6</f>
        <v>10606</v>
      </c>
      <c r="AM8" s="51"/>
      <c r="AN8" s="51"/>
      <c r="AO8" s="51"/>
      <c r="AP8" s="51"/>
      <c r="AQ8" s="51"/>
      <c r="AR8" s="51"/>
      <c r="AS8" s="51"/>
      <c r="AT8" s="46">
        <f>データ!T6</f>
        <v>78.38</v>
      </c>
      <c r="AU8" s="46"/>
      <c r="AV8" s="46"/>
      <c r="AW8" s="46"/>
      <c r="AX8" s="46"/>
      <c r="AY8" s="46"/>
      <c r="AZ8" s="46"/>
      <c r="BA8" s="46"/>
      <c r="BB8" s="46">
        <f>データ!U6</f>
        <v>135.32</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57.12</v>
      </c>
      <c r="J10" s="46"/>
      <c r="K10" s="46"/>
      <c r="L10" s="46"/>
      <c r="M10" s="46"/>
      <c r="N10" s="46"/>
      <c r="O10" s="46"/>
      <c r="P10" s="46">
        <f>データ!P6</f>
        <v>63.53</v>
      </c>
      <c r="Q10" s="46"/>
      <c r="R10" s="46"/>
      <c r="S10" s="46"/>
      <c r="T10" s="46"/>
      <c r="U10" s="46"/>
      <c r="V10" s="46"/>
      <c r="W10" s="46">
        <f>データ!Q6</f>
        <v>101.16</v>
      </c>
      <c r="X10" s="46"/>
      <c r="Y10" s="46"/>
      <c r="Z10" s="46"/>
      <c r="AA10" s="46"/>
      <c r="AB10" s="46"/>
      <c r="AC10" s="46"/>
      <c r="AD10" s="51">
        <f>データ!R6</f>
        <v>4614</v>
      </c>
      <c r="AE10" s="51"/>
      <c r="AF10" s="51"/>
      <c r="AG10" s="51"/>
      <c r="AH10" s="51"/>
      <c r="AI10" s="51"/>
      <c r="AJ10" s="51"/>
      <c r="AK10" s="2"/>
      <c r="AL10" s="51">
        <f>データ!V6</f>
        <v>6693</v>
      </c>
      <c r="AM10" s="51"/>
      <c r="AN10" s="51"/>
      <c r="AO10" s="51"/>
      <c r="AP10" s="51"/>
      <c r="AQ10" s="51"/>
      <c r="AR10" s="51"/>
      <c r="AS10" s="51"/>
      <c r="AT10" s="46">
        <f>データ!W6</f>
        <v>3.83</v>
      </c>
      <c r="AU10" s="46"/>
      <c r="AV10" s="46"/>
      <c r="AW10" s="46"/>
      <c r="AX10" s="46"/>
      <c r="AY10" s="46"/>
      <c r="AZ10" s="46"/>
      <c r="BA10" s="46"/>
      <c r="BB10" s="46">
        <f>データ!X6</f>
        <v>1747.52</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114</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113</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115</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UBUHuZg57TRe5PLq9XEvcLBGB1AoTCehe1cXINXsrwkdIbalEVv0EN+vHcqmXJIbycNbolg6XkI+K5qw1A/BaQ==" saltValue="qS5q56l4t5LqVvfi0zy4Q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43222</v>
      </c>
      <c r="D6" s="33">
        <f t="shared" si="3"/>
        <v>46</v>
      </c>
      <c r="E6" s="33">
        <f t="shared" si="3"/>
        <v>17</v>
      </c>
      <c r="F6" s="33">
        <f t="shared" si="3"/>
        <v>1</v>
      </c>
      <c r="G6" s="33">
        <f t="shared" si="3"/>
        <v>0</v>
      </c>
      <c r="H6" s="33" t="str">
        <f t="shared" si="3"/>
        <v>宮城県　村田町</v>
      </c>
      <c r="I6" s="33" t="str">
        <f t="shared" si="3"/>
        <v>法適用</v>
      </c>
      <c r="J6" s="33" t="str">
        <f t="shared" si="3"/>
        <v>下水道事業</v>
      </c>
      <c r="K6" s="33" t="str">
        <f t="shared" si="3"/>
        <v>公共下水道</v>
      </c>
      <c r="L6" s="33" t="str">
        <f t="shared" si="3"/>
        <v>Cd1</v>
      </c>
      <c r="M6" s="33" t="str">
        <f t="shared" si="3"/>
        <v>非設置</v>
      </c>
      <c r="N6" s="34" t="str">
        <f t="shared" si="3"/>
        <v>-</v>
      </c>
      <c r="O6" s="34">
        <f t="shared" si="3"/>
        <v>57.12</v>
      </c>
      <c r="P6" s="34">
        <f t="shared" si="3"/>
        <v>63.53</v>
      </c>
      <c r="Q6" s="34">
        <f t="shared" si="3"/>
        <v>101.16</v>
      </c>
      <c r="R6" s="34">
        <f t="shared" si="3"/>
        <v>4614</v>
      </c>
      <c r="S6" s="34">
        <f t="shared" si="3"/>
        <v>10606</v>
      </c>
      <c r="T6" s="34">
        <f t="shared" si="3"/>
        <v>78.38</v>
      </c>
      <c r="U6" s="34">
        <f t="shared" si="3"/>
        <v>135.32</v>
      </c>
      <c r="V6" s="34">
        <f t="shared" si="3"/>
        <v>6693</v>
      </c>
      <c r="W6" s="34">
        <f t="shared" si="3"/>
        <v>3.83</v>
      </c>
      <c r="X6" s="34">
        <f t="shared" si="3"/>
        <v>1747.52</v>
      </c>
      <c r="Y6" s="35" t="str">
        <f>IF(Y7="",NA(),Y7)</f>
        <v>-</v>
      </c>
      <c r="Z6" s="35" t="str">
        <f t="shared" ref="Z6:AH6" si="4">IF(Z7="",NA(),Z7)</f>
        <v>-</v>
      </c>
      <c r="AA6" s="35" t="str">
        <f t="shared" si="4"/>
        <v>-</v>
      </c>
      <c r="AB6" s="35" t="str">
        <f t="shared" si="4"/>
        <v>-</v>
      </c>
      <c r="AC6" s="35">
        <f t="shared" si="4"/>
        <v>103.68</v>
      </c>
      <c r="AD6" s="35" t="str">
        <f t="shared" si="4"/>
        <v>-</v>
      </c>
      <c r="AE6" s="35" t="str">
        <f t="shared" si="4"/>
        <v>-</v>
      </c>
      <c r="AF6" s="35" t="str">
        <f t="shared" si="4"/>
        <v>-</v>
      </c>
      <c r="AG6" s="35" t="str">
        <f t="shared" si="4"/>
        <v>-</v>
      </c>
      <c r="AH6" s="35">
        <f t="shared" si="4"/>
        <v>105.41</v>
      </c>
      <c r="AI6" s="34" t="str">
        <f>IF(AI7="","",IF(AI7="-","【-】","【"&amp;SUBSTITUTE(TEXT(AI7,"#,##0.00"),"-","△")&amp;"】"))</f>
        <v>【106.67】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25.86</v>
      </c>
      <c r="AT6" s="34" t="str">
        <f>IF(AT7="","",IF(AT7="-","【-】","【"&amp;SUBSTITUTE(TEXT(AT7,"#,##0.00"),"-","△")&amp;"】"))</f>
        <v>【3.64】</v>
      </c>
      <c r="AU6" s="35" t="str">
        <f>IF(AU7="",NA(),AU7)</f>
        <v>-</v>
      </c>
      <c r="AV6" s="35" t="str">
        <f t="shared" ref="AV6:BD6" si="6">IF(AV7="",NA(),AV7)</f>
        <v>-</v>
      </c>
      <c r="AW6" s="35" t="str">
        <f t="shared" si="6"/>
        <v>-</v>
      </c>
      <c r="AX6" s="35" t="str">
        <f t="shared" si="6"/>
        <v>-</v>
      </c>
      <c r="AY6" s="35">
        <f t="shared" si="6"/>
        <v>28.6</v>
      </c>
      <c r="AZ6" s="35" t="str">
        <f t="shared" si="6"/>
        <v>-</v>
      </c>
      <c r="BA6" s="35" t="str">
        <f t="shared" si="6"/>
        <v>-</v>
      </c>
      <c r="BB6" s="35" t="str">
        <f t="shared" si="6"/>
        <v>-</v>
      </c>
      <c r="BC6" s="35" t="str">
        <f t="shared" si="6"/>
        <v>-</v>
      </c>
      <c r="BD6" s="35">
        <f t="shared" si="6"/>
        <v>58.23</v>
      </c>
      <c r="BE6" s="34" t="str">
        <f>IF(BE7="","",IF(BE7="-","【-】","【"&amp;SUBSTITUTE(TEXT(BE7,"#,##0.00"),"-","△")&amp;"】"))</f>
        <v>【67.52】</v>
      </c>
      <c r="BF6" s="35" t="str">
        <f>IF(BF7="",NA(),BF7)</f>
        <v>-</v>
      </c>
      <c r="BG6" s="35" t="str">
        <f t="shared" ref="BG6:BO6" si="7">IF(BG7="",NA(),BG7)</f>
        <v>-</v>
      </c>
      <c r="BH6" s="35" t="str">
        <f t="shared" si="7"/>
        <v>-</v>
      </c>
      <c r="BI6" s="35" t="str">
        <f t="shared" si="7"/>
        <v>-</v>
      </c>
      <c r="BJ6" s="35">
        <f t="shared" si="7"/>
        <v>1299.5899999999999</v>
      </c>
      <c r="BK6" s="35" t="str">
        <f t="shared" si="7"/>
        <v>-</v>
      </c>
      <c r="BL6" s="35" t="str">
        <f t="shared" si="7"/>
        <v>-</v>
      </c>
      <c r="BM6" s="35" t="str">
        <f t="shared" si="7"/>
        <v>-</v>
      </c>
      <c r="BN6" s="35" t="str">
        <f t="shared" si="7"/>
        <v>-</v>
      </c>
      <c r="BO6" s="35">
        <f t="shared" si="7"/>
        <v>812.92</v>
      </c>
      <c r="BP6" s="34" t="str">
        <f>IF(BP7="","",IF(BP7="-","【-】","【"&amp;SUBSTITUTE(TEXT(BP7,"#,##0.00"),"-","△")&amp;"】"))</f>
        <v>【705.21】</v>
      </c>
      <c r="BQ6" s="35" t="str">
        <f>IF(BQ7="",NA(),BQ7)</f>
        <v>-</v>
      </c>
      <c r="BR6" s="35" t="str">
        <f t="shared" ref="BR6:BZ6" si="8">IF(BR7="",NA(),BR7)</f>
        <v>-</v>
      </c>
      <c r="BS6" s="35" t="str">
        <f t="shared" si="8"/>
        <v>-</v>
      </c>
      <c r="BT6" s="35" t="str">
        <f t="shared" si="8"/>
        <v>-</v>
      </c>
      <c r="BU6" s="35">
        <f t="shared" si="8"/>
        <v>98.12</v>
      </c>
      <c r="BV6" s="35" t="str">
        <f t="shared" si="8"/>
        <v>-</v>
      </c>
      <c r="BW6" s="35" t="str">
        <f t="shared" si="8"/>
        <v>-</v>
      </c>
      <c r="BX6" s="35" t="str">
        <f t="shared" si="8"/>
        <v>-</v>
      </c>
      <c r="BY6" s="35" t="str">
        <f t="shared" si="8"/>
        <v>-</v>
      </c>
      <c r="BZ6" s="35">
        <f t="shared" si="8"/>
        <v>85.4</v>
      </c>
      <c r="CA6" s="34" t="str">
        <f>IF(CA7="","",IF(CA7="-","【-】","【"&amp;SUBSTITUTE(TEXT(CA7,"#,##0.00"),"-","△")&amp;"】"))</f>
        <v>【98.96】</v>
      </c>
      <c r="CB6" s="35" t="str">
        <f>IF(CB7="",NA(),CB7)</f>
        <v>-</v>
      </c>
      <c r="CC6" s="35" t="str">
        <f t="shared" ref="CC6:CK6" si="9">IF(CC7="",NA(),CC7)</f>
        <v>-</v>
      </c>
      <c r="CD6" s="35" t="str">
        <f t="shared" si="9"/>
        <v>-</v>
      </c>
      <c r="CE6" s="35" t="str">
        <f t="shared" si="9"/>
        <v>-</v>
      </c>
      <c r="CF6" s="35">
        <f t="shared" si="9"/>
        <v>237.22</v>
      </c>
      <c r="CG6" s="35" t="str">
        <f t="shared" si="9"/>
        <v>-</v>
      </c>
      <c r="CH6" s="35" t="str">
        <f t="shared" si="9"/>
        <v>-</v>
      </c>
      <c r="CI6" s="35" t="str">
        <f t="shared" si="9"/>
        <v>-</v>
      </c>
      <c r="CJ6" s="35" t="str">
        <f t="shared" si="9"/>
        <v>-</v>
      </c>
      <c r="CK6" s="35">
        <f t="shared" si="9"/>
        <v>188.57</v>
      </c>
      <c r="CL6" s="34" t="str">
        <f>IF(CL7="","",IF(CL7="-","【-】","【"&amp;SUBSTITUTE(TEXT(CL7,"#,##0.00"),"-","△")&amp;"】"))</f>
        <v>【134.52】</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f t="shared" si="10"/>
        <v>55.84</v>
      </c>
      <c r="CW6" s="34" t="str">
        <f>IF(CW7="","",IF(CW7="-","【-】","【"&amp;SUBSTITUTE(TEXT(CW7,"#,##0.00"),"-","△")&amp;"】"))</f>
        <v>【59.57】</v>
      </c>
      <c r="CX6" s="35" t="str">
        <f>IF(CX7="",NA(),CX7)</f>
        <v>-</v>
      </c>
      <c r="CY6" s="35" t="str">
        <f t="shared" ref="CY6:DG6" si="11">IF(CY7="",NA(),CY7)</f>
        <v>-</v>
      </c>
      <c r="CZ6" s="35" t="str">
        <f t="shared" si="11"/>
        <v>-</v>
      </c>
      <c r="DA6" s="35" t="str">
        <f t="shared" si="11"/>
        <v>-</v>
      </c>
      <c r="DB6" s="35">
        <f t="shared" si="11"/>
        <v>86.64</v>
      </c>
      <c r="DC6" s="35" t="str">
        <f t="shared" si="11"/>
        <v>-</v>
      </c>
      <c r="DD6" s="35" t="str">
        <f t="shared" si="11"/>
        <v>-</v>
      </c>
      <c r="DE6" s="35" t="str">
        <f t="shared" si="11"/>
        <v>-</v>
      </c>
      <c r="DF6" s="35" t="str">
        <f t="shared" si="11"/>
        <v>-</v>
      </c>
      <c r="DG6" s="35">
        <f t="shared" si="11"/>
        <v>92.34</v>
      </c>
      <c r="DH6" s="34" t="str">
        <f>IF(DH7="","",IF(DH7="-","【-】","【"&amp;SUBSTITUTE(TEXT(DH7,"#,##0.00"),"-","△")&amp;"】"))</f>
        <v>【95.57】</v>
      </c>
      <c r="DI6" s="35" t="str">
        <f>IF(DI7="",NA(),DI7)</f>
        <v>-</v>
      </c>
      <c r="DJ6" s="35" t="str">
        <f t="shared" ref="DJ6:DR6" si="12">IF(DJ7="",NA(),DJ7)</f>
        <v>-</v>
      </c>
      <c r="DK6" s="35" t="str">
        <f t="shared" si="12"/>
        <v>-</v>
      </c>
      <c r="DL6" s="35" t="str">
        <f t="shared" si="12"/>
        <v>-</v>
      </c>
      <c r="DM6" s="35">
        <f t="shared" si="12"/>
        <v>3.72</v>
      </c>
      <c r="DN6" s="35" t="str">
        <f t="shared" si="12"/>
        <v>-</v>
      </c>
      <c r="DO6" s="35" t="str">
        <f t="shared" si="12"/>
        <v>-</v>
      </c>
      <c r="DP6" s="35" t="str">
        <f t="shared" si="12"/>
        <v>-</v>
      </c>
      <c r="DQ6" s="35" t="str">
        <f t="shared" si="12"/>
        <v>-</v>
      </c>
      <c r="DR6" s="35">
        <f t="shared" si="12"/>
        <v>25.37</v>
      </c>
      <c r="DS6" s="34" t="str">
        <f>IF(DS7="","",IF(DS7="-","【-】","【"&amp;SUBSTITUTE(TEXT(DS7,"#,##0.00"),"-","△")&amp;"】"))</f>
        <v>【36.52】</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0.54</v>
      </c>
      <c r="ED6" s="34" t="str">
        <f>IF(ED7="","",IF(ED7="-","【-】","【"&amp;SUBSTITUTE(TEXT(ED7,"#,##0.00"),"-","△")&amp;"】"))</f>
        <v>【5.72】</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0.09</v>
      </c>
      <c r="EO6" s="34" t="str">
        <f>IF(EO7="","",IF(EO7="-","【-】","【"&amp;SUBSTITUTE(TEXT(EO7,"#,##0.00"),"-","△")&amp;"】"))</f>
        <v>【0.30】</v>
      </c>
    </row>
    <row r="7" spans="1:148" s="36" customFormat="1" x14ac:dyDescent="0.15">
      <c r="A7" s="28"/>
      <c r="B7" s="37">
        <v>2020</v>
      </c>
      <c r="C7" s="37">
        <v>43222</v>
      </c>
      <c r="D7" s="37">
        <v>46</v>
      </c>
      <c r="E7" s="37">
        <v>17</v>
      </c>
      <c r="F7" s="37">
        <v>1</v>
      </c>
      <c r="G7" s="37">
        <v>0</v>
      </c>
      <c r="H7" s="37" t="s">
        <v>96</v>
      </c>
      <c r="I7" s="37" t="s">
        <v>97</v>
      </c>
      <c r="J7" s="37" t="s">
        <v>98</v>
      </c>
      <c r="K7" s="37" t="s">
        <v>99</v>
      </c>
      <c r="L7" s="37" t="s">
        <v>100</v>
      </c>
      <c r="M7" s="37" t="s">
        <v>101</v>
      </c>
      <c r="N7" s="38" t="s">
        <v>102</v>
      </c>
      <c r="O7" s="38">
        <v>57.12</v>
      </c>
      <c r="P7" s="38">
        <v>63.53</v>
      </c>
      <c r="Q7" s="38">
        <v>101.16</v>
      </c>
      <c r="R7" s="38">
        <v>4614</v>
      </c>
      <c r="S7" s="38">
        <v>10606</v>
      </c>
      <c r="T7" s="38">
        <v>78.38</v>
      </c>
      <c r="U7" s="38">
        <v>135.32</v>
      </c>
      <c r="V7" s="38">
        <v>6693</v>
      </c>
      <c r="W7" s="38">
        <v>3.83</v>
      </c>
      <c r="X7" s="38">
        <v>1747.52</v>
      </c>
      <c r="Y7" s="38" t="s">
        <v>102</v>
      </c>
      <c r="Z7" s="38" t="s">
        <v>102</v>
      </c>
      <c r="AA7" s="38" t="s">
        <v>102</v>
      </c>
      <c r="AB7" s="38" t="s">
        <v>102</v>
      </c>
      <c r="AC7" s="38">
        <v>103.68</v>
      </c>
      <c r="AD7" s="38" t="s">
        <v>102</v>
      </c>
      <c r="AE7" s="38" t="s">
        <v>102</v>
      </c>
      <c r="AF7" s="38" t="s">
        <v>102</v>
      </c>
      <c r="AG7" s="38" t="s">
        <v>102</v>
      </c>
      <c r="AH7" s="38">
        <v>105.41</v>
      </c>
      <c r="AI7" s="38">
        <v>106.67</v>
      </c>
      <c r="AJ7" s="38" t="s">
        <v>102</v>
      </c>
      <c r="AK7" s="38" t="s">
        <v>102</v>
      </c>
      <c r="AL7" s="38" t="s">
        <v>102</v>
      </c>
      <c r="AM7" s="38" t="s">
        <v>102</v>
      </c>
      <c r="AN7" s="38">
        <v>0</v>
      </c>
      <c r="AO7" s="38" t="s">
        <v>102</v>
      </c>
      <c r="AP7" s="38" t="s">
        <v>102</v>
      </c>
      <c r="AQ7" s="38" t="s">
        <v>102</v>
      </c>
      <c r="AR7" s="38" t="s">
        <v>102</v>
      </c>
      <c r="AS7" s="38">
        <v>25.86</v>
      </c>
      <c r="AT7" s="38">
        <v>3.64</v>
      </c>
      <c r="AU7" s="38" t="s">
        <v>102</v>
      </c>
      <c r="AV7" s="38" t="s">
        <v>102</v>
      </c>
      <c r="AW7" s="38" t="s">
        <v>102</v>
      </c>
      <c r="AX7" s="38" t="s">
        <v>102</v>
      </c>
      <c r="AY7" s="38">
        <v>28.6</v>
      </c>
      <c r="AZ7" s="38" t="s">
        <v>102</v>
      </c>
      <c r="BA7" s="38" t="s">
        <v>102</v>
      </c>
      <c r="BB7" s="38" t="s">
        <v>102</v>
      </c>
      <c r="BC7" s="38" t="s">
        <v>102</v>
      </c>
      <c r="BD7" s="38">
        <v>58.23</v>
      </c>
      <c r="BE7" s="38">
        <v>67.52</v>
      </c>
      <c r="BF7" s="38" t="s">
        <v>102</v>
      </c>
      <c r="BG7" s="38" t="s">
        <v>102</v>
      </c>
      <c r="BH7" s="38" t="s">
        <v>102</v>
      </c>
      <c r="BI7" s="38" t="s">
        <v>102</v>
      </c>
      <c r="BJ7" s="38">
        <v>1299.5899999999999</v>
      </c>
      <c r="BK7" s="38" t="s">
        <v>102</v>
      </c>
      <c r="BL7" s="38" t="s">
        <v>102</v>
      </c>
      <c r="BM7" s="38" t="s">
        <v>102</v>
      </c>
      <c r="BN7" s="38" t="s">
        <v>102</v>
      </c>
      <c r="BO7" s="38">
        <v>812.92</v>
      </c>
      <c r="BP7" s="38">
        <v>705.21</v>
      </c>
      <c r="BQ7" s="38" t="s">
        <v>102</v>
      </c>
      <c r="BR7" s="38" t="s">
        <v>102</v>
      </c>
      <c r="BS7" s="38" t="s">
        <v>102</v>
      </c>
      <c r="BT7" s="38" t="s">
        <v>102</v>
      </c>
      <c r="BU7" s="38">
        <v>98.12</v>
      </c>
      <c r="BV7" s="38" t="s">
        <v>102</v>
      </c>
      <c r="BW7" s="38" t="s">
        <v>102</v>
      </c>
      <c r="BX7" s="38" t="s">
        <v>102</v>
      </c>
      <c r="BY7" s="38" t="s">
        <v>102</v>
      </c>
      <c r="BZ7" s="38">
        <v>85.4</v>
      </c>
      <c r="CA7" s="38">
        <v>98.96</v>
      </c>
      <c r="CB7" s="38" t="s">
        <v>102</v>
      </c>
      <c r="CC7" s="38" t="s">
        <v>102</v>
      </c>
      <c r="CD7" s="38" t="s">
        <v>102</v>
      </c>
      <c r="CE7" s="38" t="s">
        <v>102</v>
      </c>
      <c r="CF7" s="38">
        <v>237.22</v>
      </c>
      <c r="CG7" s="38" t="s">
        <v>102</v>
      </c>
      <c r="CH7" s="38" t="s">
        <v>102</v>
      </c>
      <c r="CI7" s="38" t="s">
        <v>102</v>
      </c>
      <c r="CJ7" s="38" t="s">
        <v>102</v>
      </c>
      <c r="CK7" s="38">
        <v>188.57</v>
      </c>
      <c r="CL7" s="38">
        <v>134.52000000000001</v>
      </c>
      <c r="CM7" s="38" t="s">
        <v>102</v>
      </c>
      <c r="CN7" s="38" t="s">
        <v>102</v>
      </c>
      <c r="CO7" s="38" t="s">
        <v>102</v>
      </c>
      <c r="CP7" s="38" t="s">
        <v>102</v>
      </c>
      <c r="CQ7" s="38" t="s">
        <v>102</v>
      </c>
      <c r="CR7" s="38" t="s">
        <v>102</v>
      </c>
      <c r="CS7" s="38" t="s">
        <v>102</v>
      </c>
      <c r="CT7" s="38" t="s">
        <v>102</v>
      </c>
      <c r="CU7" s="38" t="s">
        <v>102</v>
      </c>
      <c r="CV7" s="38">
        <v>55.84</v>
      </c>
      <c r="CW7" s="38">
        <v>59.57</v>
      </c>
      <c r="CX7" s="38" t="s">
        <v>102</v>
      </c>
      <c r="CY7" s="38" t="s">
        <v>102</v>
      </c>
      <c r="CZ7" s="38" t="s">
        <v>102</v>
      </c>
      <c r="DA7" s="38" t="s">
        <v>102</v>
      </c>
      <c r="DB7" s="38">
        <v>86.64</v>
      </c>
      <c r="DC7" s="38" t="s">
        <v>102</v>
      </c>
      <c r="DD7" s="38" t="s">
        <v>102</v>
      </c>
      <c r="DE7" s="38" t="s">
        <v>102</v>
      </c>
      <c r="DF7" s="38" t="s">
        <v>102</v>
      </c>
      <c r="DG7" s="38">
        <v>92.34</v>
      </c>
      <c r="DH7" s="38">
        <v>95.57</v>
      </c>
      <c r="DI7" s="38" t="s">
        <v>102</v>
      </c>
      <c r="DJ7" s="38" t="s">
        <v>102</v>
      </c>
      <c r="DK7" s="38" t="s">
        <v>102</v>
      </c>
      <c r="DL7" s="38" t="s">
        <v>102</v>
      </c>
      <c r="DM7" s="38">
        <v>3.72</v>
      </c>
      <c r="DN7" s="38" t="s">
        <v>102</v>
      </c>
      <c r="DO7" s="38" t="s">
        <v>102</v>
      </c>
      <c r="DP7" s="38" t="s">
        <v>102</v>
      </c>
      <c r="DQ7" s="38" t="s">
        <v>102</v>
      </c>
      <c r="DR7" s="38">
        <v>25.37</v>
      </c>
      <c r="DS7" s="38">
        <v>36.520000000000003</v>
      </c>
      <c r="DT7" s="38" t="s">
        <v>102</v>
      </c>
      <c r="DU7" s="38" t="s">
        <v>102</v>
      </c>
      <c r="DV7" s="38" t="s">
        <v>102</v>
      </c>
      <c r="DW7" s="38" t="s">
        <v>102</v>
      </c>
      <c r="DX7" s="38">
        <v>0</v>
      </c>
      <c r="DY7" s="38" t="s">
        <v>102</v>
      </c>
      <c r="DZ7" s="38" t="s">
        <v>102</v>
      </c>
      <c r="EA7" s="38" t="s">
        <v>102</v>
      </c>
      <c r="EB7" s="38" t="s">
        <v>102</v>
      </c>
      <c r="EC7" s="38">
        <v>0.54</v>
      </c>
      <c r="ED7" s="38">
        <v>5.72</v>
      </c>
      <c r="EE7" s="38" t="s">
        <v>102</v>
      </c>
      <c r="EF7" s="38" t="s">
        <v>102</v>
      </c>
      <c r="EG7" s="38" t="s">
        <v>102</v>
      </c>
      <c r="EH7" s="38" t="s">
        <v>102</v>
      </c>
      <c r="EI7" s="38">
        <v>0</v>
      </c>
      <c r="EJ7" s="38" t="s">
        <v>102</v>
      </c>
      <c r="EK7" s="38" t="s">
        <v>102</v>
      </c>
      <c r="EL7" s="38" t="s">
        <v>102</v>
      </c>
      <c r="EM7" s="38" t="s">
        <v>102</v>
      </c>
      <c r="EN7" s="38">
        <v>0.09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cp:lastModifiedBy>
  <cp:lastPrinted>2022-01-28T05:50:23Z</cp:lastPrinted>
  <dcterms:created xsi:type="dcterms:W3CDTF">2021-12-03T07:07:27Z</dcterms:created>
  <dcterms:modified xsi:type="dcterms:W3CDTF">2022-02-09T05:46:38Z</dcterms:modified>
  <cp:category/>
</cp:coreProperties>
</file>