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水道事業所\業務班\21-3.経営比較分析表\令和03年度\02　回答\"/>
    </mc:Choice>
  </mc:AlternateContent>
  <workbookProtection workbookAlgorithmName="SHA-512" workbookHashValue="IJ9qYx6k9NqrdNq1zdouKJL6H2yOPzF5O7dM+DrE3csyzBfMhlejgZJXaw2R07wlZbPBg+uY5cahW2vOZ6N+nA==" workbookSaltValue="KilhPLo/QsyBSciksmJk6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<sst xmlns="http://schemas.openxmlformats.org/spreadsheetml/2006/main" count="228" uniqueCount="114">
  <si>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</si>
  <si>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</si>
  <si>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</si>
  <si>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</si>
  <si>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</si>
  <si>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</si>
  <si>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</si>
  <si>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</si>
  <si>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</si>
  <si>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</si>
  <si>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</si>
  <si>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</si>
  <si>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</si>
  <si>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</si>
  <si>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</si>
  <si>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</si>
  <si>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</si>
  <si>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</si>
  <si>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</si>
  <si>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</si>
  <si>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</si>
  <si>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</si>
  <si>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</si>
  <si>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</si>
  <si>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</si>
  <si>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</si>
  <si>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</si>
  <si>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</si>
  <si>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</si>
  <si>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</si>
  <si>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</si>
  <si>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</si>
  <si>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</si>
  <si>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</si>
  <si>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</si>
  <si>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</si>
  <si>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</si>
  <si>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</si>
  <si>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</si>
  <si>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</si>
  <si>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</si>
  <si>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</si>
  <si>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</si>
  <si>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</si>
  <si>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</si>
  <si>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</si>
  <si>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</si>
  <si>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</si>
  <si>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</si>
  <si>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</si>
  <si>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</si>
  <si>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</si>
  <si>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</si>
  <si>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</si>
  <si>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</si>
  <si>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</si>
  <si>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</si>
  <si>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</si>
  <si>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</si>
  <si>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</si>
  <si>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</si>
  <si>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</si>
  <si>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</si>
  <si>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</si>
  <si>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</si>
  <si>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</si>
  <si>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</si>
  <si>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</si>
  <si>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</si>
  <si>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</si>
  <si>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</si>
  <si>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</si>
  <si>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</si>
  <si>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</si>
  <si>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</si>
  <si>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</si>
  <si>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</si>
  <si>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</si>
  <si>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</si>
  <si>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</si>
  <si>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</si>
  <si>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</si>
  <si>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</si>
  <si>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</si>
  <si>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</si>
  <si>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</si>
  <si>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</si>
  <si>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</si>
  <si>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</si>
  <si>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</si>
  <si>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</si>
  <si>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</si>
  <si>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村田町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</si>
  <si>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</si>
  <si>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</si>
  <si>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</si>
  <si>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</si>
  <si>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</si>
  <si>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</si>
  <si>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</si>
  <si>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</si>
  <si>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</si>
  <si>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</si>
  <si>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</si>
  <si>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</si>
  <si>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</si>
  <si>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</si>
  <si>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</si>
  <si>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</si>
  <si>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</si>
  <si>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</si>
  <si>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給水人口の減少や節水機器の普及により料金収入の減少傾向にあり、施設の老朽化による維持管理費や施設更新費用が年々増加している状況にある。今後、経営戦略に基づいた計画的な施設の更新を進めるとともに、民間活力、広域化及び共同化について引き続き検討しコスト削減に努める。
</t>
    <phoneticPr fontId="4"/>
  </si>
  <si>
    <t>①100%を上回っているものの今後、給水人口の減少等による使用料金の減収などが予測される。今後も引き続き経費削減、財源確保に努める。
②累積欠損金は、これまで発生していない。
③毎年度100%を上回っており、当面支払いや資金繰りに問題はなく、支払能力は確保されている。
④近年、更新費用は自己資金により賄ってきたため、償還が進み残高は減少しているが、今後、施設の更新費用の増加が見込まれるため、更新費用の平準化を図りながら計画的な企業債発行に努める必要がある。
⑤100％を下回っており、給水に係る費用が給水収益以外の収入で賄われている状況で、給水収益と一般会計からの繰入金等の総収益により黒字となっている。
⑥有収水量の減少及び施設の老朽化に伴う修繕費等の経常費用の増により、類似団体平均値と比べ高く推移している。
⑦類似団体平均値を下回っており、今後も50％前後で推移すると見込まれる。給水人口の減少も踏まえ、管路敷設効率性を検証し、水道施設の統廃合を検討していく。
⑧類似団体平均値を下回っている状況にある。今後も計画的な漏水調査を行い無効水量の減少に努めていく。</t>
    <rPh sb="15" eb="17">
      <t>コンゴ</t>
    </rPh>
    <rPh sb="18" eb="20">
      <t>キュウスイ</t>
    </rPh>
    <rPh sb="20" eb="22">
      <t>ジンコウ</t>
    </rPh>
    <rPh sb="23" eb="25">
      <t>ゲンショウ</t>
    </rPh>
    <rPh sb="25" eb="26">
      <t>トウ</t>
    </rPh>
    <rPh sb="29" eb="32">
      <t>シヨウリョウ</t>
    </rPh>
    <rPh sb="32" eb="33">
      <t>キン</t>
    </rPh>
    <rPh sb="34" eb="36">
      <t>ゲンシュウ</t>
    </rPh>
    <rPh sb="39" eb="41">
      <t>ヨソク</t>
    </rPh>
    <rPh sb="45" eb="47">
      <t>コンゴ</t>
    </rPh>
    <rPh sb="48" eb="49">
      <t>ヒ</t>
    </rPh>
    <rPh sb="50" eb="51">
      <t>ツヅ</t>
    </rPh>
    <rPh sb="52" eb="54">
      <t>ケイヒ</t>
    </rPh>
    <rPh sb="54" eb="56">
      <t>サクゲン</t>
    </rPh>
    <rPh sb="57" eb="59">
      <t>ザイゲン</t>
    </rPh>
    <rPh sb="59" eb="61">
      <t>カクホ</t>
    </rPh>
    <rPh sb="62" eb="63">
      <t>ツト</t>
    </rPh>
    <rPh sb="68" eb="72">
      <t>ルイセキケッソン</t>
    </rPh>
    <rPh sb="72" eb="73">
      <t>キン</t>
    </rPh>
    <rPh sb="79" eb="81">
      <t>ハッセイ</t>
    </rPh>
    <rPh sb="89" eb="92">
      <t>マイネンド</t>
    </rPh>
    <rPh sb="97" eb="99">
      <t>ウワマワ</t>
    </rPh>
    <rPh sb="104" eb="106">
      <t>トウメン</t>
    </rPh>
    <rPh sb="106" eb="108">
      <t>シハライ</t>
    </rPh>
    <rPh sb="110" eb="112">
      <t>シキン</t>
    </rPh>
    <rPh sb="112" eb="113">
      <t>グ</t>
    </rPh>
    <rPh sb="115" eb="117">
      <t>モンダイ</t>
    </rPh>
    <rPh sb="121" eb="123">
      <t>シハライ</t>
    </rPh>
    <rPh sb="123" eb="125">
      <t>ノウリョク</t>
    </rPh>
    <rPh sb="126" eb="128">
      <t>カクホ</t>
    </rPh>
    <rPh sb="136" eb="138">
      <t>キンネン</t>
    </rPh>
    <rPh sb="139" eb="141">
      <t>コウシン</t>
    </rPh>
    <rPh sb="141" eb="143">
      <t>ヒヨウ</t>
    </rPh>
    <rPh sb="144" eb="146">
      <t>ジコ</t>
    </rPh>
    <rPh sb="146" eb="148">
      <t>シキン</t>
    </rPh>
    <rPh sb="151" eb="152">
      <t>マカナ</t>
    </rPh>
    <rPh sb="159" eb="161">
      <t>ショウカン</t>
    </rPh>
    <rPh sb="162" eb="163">
      <t>スス</t>
    </rPh>
    <rPh sb="164" eb="166">
      <t>ザンダカ</t>
    </rPh>
    <rPh sb="167" eb="169">
      <t>ゲンショウ</t>
    </rPh>
    <rPh sb="175" eb="177">
      <t>コンゴ</t>
    </rPh>
    <rPh sb="178" eb="180">
      <t>シセツ</t>
    </rPh>
    <rPh sb="181" eb="183">
      <t>コウシン</t>
    </rPh>
    <rPh sb="183" eb="185">
      <t>ヒヨウ</t>
    </rPh>
    <rPh sb="186" eb="188">
      <t>ゾウカ</t>
    </rPh>
    <rPh sb="189" eb="191">
      <t>ミコ</t>
    </rPh>
    <rPh sb="197" eb="199">
      <t>コウシン</t>
    </rPh>
    <rPh sb="199" eb="201">
      <t>ヒヨウ</t>
    </rPh>
    <rPh sb="202" eb="205">
      <t>ヘイジュンカ</t>
    </rPh>
    <rPh sb="206" eb="207">
      <t>ハカ</t>
    </rPh>
    <rPh sb="211" eb="214">
      <t>ケイカクテキ</t>
    </rPh>
    <rPh sb="215" eb="217">
      <t>キギョウ</t>
    </rPh>
    <rPh sb="217" eb="218">
      <t>サイ</t>
    </rPh>
    <rPh sb="218" eb="220">
      <t>ハッコウ</t>
    </rPh>
    <rPh sb="221" eb="222">
      <t>ツト</t>
    </rPh>
    <rPh sb="224" eb="226">
      <t>ヒツヨウ</t>
    </rPh>
    <rPh sb="306" eb="308">
      <t>ユウシュウ</t>
    </rPh>
    <rPh sb="308" eb="310">
      <t>スイリョウ</t>
    </rPh>
    <rPh sb="311" eb="313">
      <t>ゲンショウ</t>
    </rPh>
    <rPh sb="313" eb="314">
      <t>オヨ</t>
    </rPh>
    <rPh sb="315" eb="317">
      <t>シセツ</t>
    </rPh>
    <rPh sb="318" eb="321">
      <t>ロウキュウカ</t>
    </rPh>
    <rPh sb="322" eb="323">
      <t>トモナ</t>
    </rPh>
    <rPh sb="324" eb="326">
      <t>シュウゼン</t>
    </rPh>
    <rPh sb="326" eb="327">
      <t>ヒ</t>
    </rPh>
    <rPh sb="327" eb="328">
      <t>トウ</t>
    </rPh>
    <rPh sb="329" eb="331">
      <t>ケイジョウ</t>
    </rPh>
    <rPh sb="331" eb="333">
      <t>ヒヨウ</t>
    </rPh>
    <rPh sb="334" eb="335">
      <t>ゾウ</t>
    </rPh>
    <rPh sb="351" eb="353">
      <t>スイイ</t>
    </rPh>
    <rPh sb="360" eb="367">
      <t>ルイジダンタイヘイキンチ</t>
    </rPh>
    <rPh sb="368" eb="370">
      <t>シタマワ</t>
    </rPh>
    <rPh sb="375" eb="377">
      <t>コンゴ</t>
    </rPh>
    <rPh sb="381" eb="383">
      <t>ゼンゴ</t>
    </rPh>
    <rPh sb="384" eb="386">
      <t>スイイ</t>
    </rPh>
    <rPh sb="389" eb="391">
      <t>ミコ</t>
    </rPh>
    <rPh sb="395" eb="397">
      <t>キュウスイ</t>
    </rPh>
    <rPh sb="397" eb="399">
      <t>ジンコウ</t>
    </rPh>
    <rPh sb="400" eb="402">
      <t>ゲンショウ</t>
    </rPh>
    <rPh sb="403" eb="404">
      <t>フ</t>
    </rPh>
    <rPh sb="419" eb="421">
      <t>スイドウ</t>
    </rPh>
    <rPh sb="421" eb="423">
      <t>シセツ</t>
    </rPh>
    <rPh sb="437" eb="444">
      <t>ルイジダンタイヘイキンチ</t>
    </rPh>
    <rPh sb="445" eb="447">
      <t>シタマワ</t>
    </rPh>
    <rPh sb="451" eb="453">
      <t>ジョウキョウ</t>
    </rPh>
    <rPh sb="457" eb="459">
      <t>コンゴ</t>
    </rPh>
    <rPh sb="460" eb="462">
      <t>ケイカク</t>
    </rPh>
    <rPh sb="462" eb="463">
      <t>テキ</t>
    </rPh>
    <rPh sb="464" eb="466">
      <t>ロウスイ</t>
    </rPh>
    <rPh sb="466" eb="468">
      <t>チョウサ</t>
    </rPh>
    <rPh sb="469" eb="470">
      <t>オコナ</t>
    </rPh>
    <rPh sb="471" eb="473">
      <t>ムコウ</t>
    </rPh>
    <rPh sb="473" eb="475">
      <t>スイリョウ</t>
    </rPh>
    <rPh sb="476" eb="478">
      <t>ゲンショウ</t>
    </rPh>
    <rPh sb="479" eb="480">
      <t>ツト</t>
    </rPh>
    <phoneticPr fontId="4"/>
  </si>
  <si>
    <t>①類似団体平均値と比較してやや高い水準にあり、固定資産の老朽化が進んでいることから、今後、計画的に更新を進める。
②管路経年化率が類似団体平均値を下回り、前年度と比べると当該値はやや低い値になったものの、③管路更新率が類似団体平均値を下回っているため、法定耐用年数を経過した管路に対する更新が進んでいない状況である。今後年次更新計画に基づき費用の平準化を図りながら、計画的な更新を進める。</t>
    <rPh sb="1" eb="8">
      <t>ルイジダンタイヘイキンチ</t>
    </rPh>
    <rPh sb="9" eb="11">
      <t>ヒカク</t>
    </rPh>
    <rPh sb="15" eb="16">
      <t>タカ</t>
    </rPh>
    <rPh sb="17" eb="19">
      <t>スイジュン</t>
    </rPh>
    <rPh sb="32" eb="33">
      <t>スス</t>
    </rPh>
    <rPh sb="58" eb="60">
      <t>カンロ</t>
    </rPh>
    <rPh sb="60" eb="63">
      <t>ケイネンカ</t>
    </rPh>
    <rPh sb="63" eb="64">
      <t>リツ</t>
    </rPh>
    <rPh sb="73" eb="75">
      <t>シタマワ</t>
    </rPh>
    <rPh sb="91" eb="92">
      <t>ヒク</t>
    </rPh>
    <rPh sb="93" eb="94">
      <t>アタイ</t>
    </rPh>
    <rPh sb="103" eb="105">
      <t>カンロ</t>
    </rPh>
    <rPh sb="105" eb="107">
      <t>コウシン</t>
    </rPh>
    <rPh sb="107" eb="108">
      <t>リツ</t>
    </rPh>
    <rPh sb="109" eb="111">
      <t>ルイジ</t>
    </rPh>
    <rPh sb="111" eb="113">
      <t>ダンタイ</t>
    </rPh>
    <rPh sb="113" eb="115">
      <t>ヘイキン</t>
    </rPh>
    <rPh sb="115" eb="116">
      <t>チ</t>
    </rPh>
    <rPh sb="117" eb="119">
      <t>シタマワ</t>
    </rPh>
    <rPh sb="158" eb="160">
      <t>コンゴ</t>
    </rPh>
    <rPh sb="160" eb="162">
      <t>ネンジ</t>
    </rPh>
    <rPh sb="162" eb="164">
      <t>コウシン</t>
    </rPh>
    <rPh sb="164" eb="166">
      <t>ケイカク</t>
    </rPh>
    <rPh sb="167" eb="168">
      <t>モト</t>
    </rPh>
    <rPh sb="170" eb="172">
      <t>ヒヨウ</t>
    </rPh>
    <rPh sb="173" eb="176">
      <t>ヘイジュンカ</t>
    </rPh>
    <rPh sb="177" eb="178">
      <t>ハカ</t>
    </rPh>
    <rPh sb="183" eb="185">
      <t>ケイカク</t>
    </rPh>
    <rPh sb="185" eb="186">
      <t>テキ</t>
    </rPh>
    <rPh sb="187" eb="189">
      <t>コウシン</t>
    </rPh>
    <rPh sb="190" eb="191">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</si>
</sst>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0.18</c:v>
                </c:pt>
                <c:pt idx="1">
                  <c:v>0.1</c:v>
                </c:pt>
                <c:pt idx="2">
                  <c:v>0.19</c:v>
                </c:pt>
                <c:pt idx="3">
                  <c:v>0.19</c:v>
                </c:pt>
                <c:pt idx="4">
                  <c:v>0.32</c:v>
                </c:pt>
              </c:numCache>
            </c:numRef>
          </c:val>
          <c:extLst>
            <c:ext xmlns:c16="http://schemas.microsoft.com/office/drawing/2014/chart" uri="{C3380CC4-5D6E-409C-BE32-E72D297353CC}">
              <c16:uniqueId val="{00000000-BD09-4D6C-903A-0C295ED332E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0.42</c:v>
                </c:pt>
                <c:pt idx="4">
                  <c:v>0.44</c:v>
                </c:pt>
              </c:numCache>
            </c:numRef>
          </c:val>
          <c:smooth val="0"/>
          <c:extLst>
            <c:ext xmlns:c16="http://schemas.microsoft.com/office/drawing/2014/chart" uri="{C3380CC4-5D6E-409C-BE32-E72D297353CC}">
              <c16:uniqueId val="{00000001-BD09-4D6C-903A-0C295ED332E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52.46</c:v>
                </c:pt>
                <c:pt idx="1">
                  <c:v>48.06</c:v>
                </c:pt>
                <c:pt idx="2">
                  <c:v>45.12</c:v>
                </c:pt>
                <c:pt idx="3">
                  <c:v>46.6</c:v>
                </c:pt>
                <c:pt idx="4">
                  <c:v>50.88</c:v>
                </c:pt>
              </c:numCache>
            </c:numRef>
          </c:val>
          <c:extLst>
            <c:ext xmlns:c16="http://schemas.microsoft.com/office/drawing/2014/chart" uri="{C3380CC4-5D6E-409C-BE32-E72D297353CC}">
              <c16:uniqueId val="{00000000-F725-42D7-8F51-A946A75A0D5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54.05</c:v>
                </c:pt>
                <c:pt idx="4">
                  <c:v>54.43</c:v>
                </c:pt>
              </c:numCache>
            </c:numRef>
          </c:val>
          <c:smooth val="0"/>
          <c:extLst>
            <c:ext xmlns:c16="http://schemas.microsoft.com/office/drawing/2014/chart" uri="{C3380CC4-5D6E-409C-BE32-E72D297353CC}">
              <c16:uniqueId val="{00000001-F725-42D7-8F51-A946A75A0D5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78.28</c:v>
                </c:pt>
                <c:pt idx="1">
                  <c:v>80.760000000000005</c:v>
                </c:pt>
                <c:pt idx="2">
                  <c:v>79.11</c:v>
                </c:pt>
                <c:pt idx="3">
                  <c:v>74.87</c:v>
                </c:pt>
                <c:pt idx="4">
                  <c:v>67.67</c:v>
                </c:pt>
              </c:numCache>
            </c:numRef>
          </c:val>
          <c:extLst>
            <c:ext xmlns:c16="http://schemas.microsoft.com/office/drawing/2014/chart" uri="{C3380CC4-5D6E-409C-BE32-E72D297353CC}">
              <c16:uniqueId val="{00000000-E739-4F47-9303-CA5F487D31C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80.510000000000005</c:v>
                </c:pt>
                <c:pt idx="4">
                  <c:v>79.44</c:v>
                </c:pt>
              </c:numCache>
            </c:numRef>
          </c:val>
          <c:smooth val="0"/>
          <c:extLst>
            <c:ext xmlns:c16="http://schemas.microsoft.com/office/drawing/2014/chart" uri="{C3380CC4-5D6E-409C-BE32-E72D297353CC}">
              <c16:uniqueId val="{00000001-E739-4F47-9303-CA5F487D31C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121.63</c:v>
                </c:pt>
                <c:pt idx="1">
                  <c:v>108.3</c:v>
                </c:pt>
                <c:pt idx="2">
                  <c:v>101.64</c:v>
                </c:pt>
                <c:pt idx="3">
                  <c:v>97.62</c:v>
                </c:pt>
                <c:pt idx="4">
                  <c:v>109.54</c:v>
                </c:pt>
              </c:numCache>
            </c:numRef>
          </c:val>
          <c:extLst>
            <c:ext xmlns:c16="http://schemas.microsoft.com/office/drawing/2014/chart" uri="{C3380CC4-5D6E-409C-BE32-E72D297353CC}">
              <c16:uniqueId val="{00000000-093B-4A28-9EC7-AE94FF32E3C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108.46</c:v>
                </c:pt>
                <c:pt idx="4">
                  <c:v>109.02</c:v>
                </c:pt>
              </c:numCache>
            </c:numRef>
          </c:val>
          <c:smooth val="0"/>
          <c:extLst>
            <c:ext xmlns:c16="http://schemas.microsoft.com/office/drawing/2014/chart" uri="{C3380CC4-5D6E-409C-BE32-E72D297353CC}">
              <c16:uniqueId val="{00000001-093B-4A28-9EC7-AE94FF32E3C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46.05</c:v>
                </c:pt>
                <c:pt idx="1">
                  <c:v>46.36</c:v>
                </c:pt>
                <c:pt idx="2">
                  <c:v>48.28</c:v>
                </c:pt>
                <c:pt idx="3">
                  <c:v>49.73</c:v>
                </c:pt>
                <c:pt idx="4">
                  <c:v>50.99</c:v>
                </c:pt>
              </c:numCache>
            </c:numRef>
          </c:val>
          <c:extLst>
            <c:ext xmlns:c16="http://schemas.microsoft.com/office/drawing/2014/chart" uri="{C3380CC4-5D6E-409C-BE32-E72D297353CC}">
              <c16:uniqueId val="{00000000-828D-4662-87F5-FAC68A91549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49.12</c:v>
                </c:pt>
                <c:pt idx="4">
                  <c:v>49.39</c:v>
                </c:pt>
              </c:numCache>
            </c:numRef>
          </c:val>
          <c:smooth val="0"/>
          <c:extLst>
            <c:ext xmlns:c16="http://schemas.microsoft.com/office/drawing/2014/chart" uri="{C3380CC4-5D6E-409C-BE32-E72D297353CC}">
              <c16:uniqueId val="{00000001-828D-4662-87F5-FAC68A91549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18.27</c:v>
                </c:pt>
                <c:pt idx="1">
                  <c:v>18.18</c:v>
                </c:pt>
                <c:pt idx="2">
                  <c:v>18.07</c:v>
                </c:pt>
                <c:pt idx="3">
                  <c:v>18.22</c:v>
                </c:pt>
                <c:pt idx="4">
                  <c:v>17.71</c:v>
                </c:pt>
              </c:numCache>
            </c:numRef>
          </c:val>
          <c:extLst>
            <c:ext xmlns:c16="http://schemas.microsoft.com/office/drawing/2014/chart" uri="{C3380CC4-5D6E-409C-BE32-E72D297353CC}">
              <c16:uniqueId val="{00000000-F38A-4147-92F1-F2A0C7E64F4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16.760000000000002</c:v>
                </c:pt>
                <c:pt idx="4">
                  <c:v>18.57</c:v>
                </c:pt>
              </c:numCache>
            </c:numRef>
          </c:val>
          <c:smooth val="0"/>
          <c:extLst>
            <c:ext xmlns:c16="http://schemas.microsoft.com/office/drawing/2014/chart" uri="{C3380CC4-5D6E-409C-BE32-E72D297353CC}">
              <c16:uniqueId val="{00000001-F38A-4147-92F1-F2A0C7E64F4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C4-434B-8C50-2EBE797FEBF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11.94</c:v>
                </c:pt>
                <c:pt idx="4">
                  <c:v>11</c:v>
                </c:pt>
              </c:numCache>
            </c:numRef>
          </c:val>
          <c:smooth val="0"/>
          <c:extLst>
            <c:ext xmlns:c16="http://schemas.microsoft.com/office/drawing/2014/chart" uri="{C3380CC4-5D6E-409C-BE32-E72D297353CC}">
              <c16:uniqueId val="{00000001-B3C4-434B-8C50-2EBE797FEBF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344.07</c:v>
                </c:pt>
                <c:pt idx="1">
                  <c:v>380.89</c:v>
                </c:pt>
                <c:pt idx="2">
                  <c:v>393.04</c:v>
                </c:pt>
                <c:pt idx="3">
                  <c:v>457.13</c:v>
                </c:pt>
                <c:pt idx="4">
                  <c:v>414.75</c:v>
                </c:pt>
              </c:numCache>
            </c:numRef>
          </c:val>
          <c:extLst>
            <c:ext xmlns:c16="http://schemas.microsoft.com/office/drawing/2014/chart" uri="{C3380CC4-5D6E-409C-BE32-E72D297353CC}">
              <c16:uniqueId val="{00000000-6C44-44C4-ADEC-87BD1A582CC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362.93</c:v>
                </c:pt>
                <c:pt idx="4">
                  <c:v>371.81</c:v>
                </c:pt>
              </c:numCache>
            </c:numRef>
          </c:val>
          <c:smooth val="0"/>
          <c:extLst>
            <c:ext xmlns:c16="http://schemas.microsoft.com/office/drawing/2014/chart" uri="{C3380CC4-5D6E-409C-BE32-E72D297353CC}">
              <c16:uniqueId val="{00000001-6C44-44C4-ADEC-87BD1A582CC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173.1</c:v>
                </c:pt>
                <c:pt idx="1">
                  <c:v>170.12</c:v>
                </c:pt>
                <c:pt idx="2">
                  <c:v>159.76</c:v>
                </c:pt>
                <c:pt idx="3">
                  <c:v>154.31</c:v>
                </c:pt>
                <c:pt idx="4">
                  <c:v>155.71</c:v>
                </c:pt>
              </c:numCache>
            </c:numRef>
          </c:val>
          <c:extLst>
            <c:ext xmlns:c16="http://schemas.microsoft.com/office/drawing/2014/chart" uri="{C3380CC4-5D6E-409C-BE32-E72D297353CC}">
              <c16:uniqueId val="{00000000-2FB1-4AA1-BF31-E9A3315F44D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439.05</c:v>
                </c:pt>
                <c:pt idx="4">
                  <c:v>465.85</c:v>
                </c:pt>
              </c:numCache>
            </c:numRef>
          </c:val>
          <c:smooth val="0"/>
          <c:extLst>
            <c:ext xmlns:c16="http://schemas.microsoft.com/office/drawing/2014/chart" uri="{C3380CC4-5D6E-409C-BE32-E72D297353CC}">
              <c16:uniqueId val="{00000001-2FB1-4AA1-BF31-E9A3315F44D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97.1</c:v>
                </c:pt>
                <c:pt idx="1">
                  <c:v>81.180000000000007</c:v>
                </c:pt>
                <c:pt idx="2">
                  <c:v>85.42</c:v>
                </c:pt>
                <c:pt idx="3">
                  <c:v>81.13</c:v>
                </c:pt>
                <c:pt idx="4">
                  <c:v>87.54</c:v>
                </c:pt>
              </c:numCache>
            </c:numRef>
          </c:val>
          <c:extLst>
            <c:ext xmlns:c16="http://schemas.microsoft.com/office/drawing/2014/chart" uri="{C3380CC4-5D6E-409C-BE32-E72D297353CC}">
              <c16:uniqueId val="{00000000-1AE0-4330-9553-2B20E5A3BEB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95.26</c:v>
                </c:pt>
                <c:pt idx="4">
                  <c:v>92.39</c:v>
                </c:pt>
              </c:numCache>
            </c:numRef>
          </c:val>
          <c:smooth val="0"/>
          <c:extLst>
            <c:ext xmlns:c16="http://schemas.microsoft.com/office/drawing/2014/chart" uri="{C3380CC4-5D6E-409C-BE32-E72D297353CC}">
              <c16:uniqueId val="{00000001-1AE0-4330-9553-2B20E5A3BEB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302.04000000000002</c:v>
                </c:pt>
                <c:pt idx="1">
                  <c:v>355.65</c:v>
                </c:pt>
                <c:pt idx="2">
                  <c:v>330.97</c:v>
                </c:pt>
                <c:pt idx="3">
                  <c:v>348.38</c:v>
                </c:pt>
                <c:pt idx="4">
                  <c:v>320.19</c:v>
                </c:pt>
              </c:numCache>
            </c:numRef>
          </c:val>
          <c:extLst>
            <c:ext xmlns:c16="http://schemas.microsoft.com/office/drawing/2014/chart" uri="{C3380CC4-5D6E-409C-BE32-E72D297353CC}">
              <c16:uniqueId val="{00000000-7678-455C-98D4-81C2B4EEC68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192.82</c:v>
                </c:pt>
                <c:pt idx="4">
                  <c:v>192.98</c:v>
                </c:pt>
              </c:numCache>
            </c:numRef>
          </c:val>
          <c:smooth val="0"/>
          <c:extLst>
            <c:ext xmlns:c16="http://schemas.microsoft.com/office/drawing/2014/chart" uri="{C3380CC4-5D6E-409C-BE32-E72D297353CC}">
              <c16:uniqueId val="{00000001-7678-455C-98D4-81C2B4EEC68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45"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宮城県　村田町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3" t="str">
        <f>データ!$M$6</f>
        <v>非設置</v>
      </c>
      <c r="AE8" s="83"/>
      <c r="AF8" s="83"/>
      <c r="AG8" s="83"/>
      <c r="AH8" s="83"/>
      <c r="AI8" s="83"/>
      <c r="AJ8" s="83"/>
      <c r="AK8" s="4"/>
      <c r="AL8" s="71">
        <f>データ!$R$6</f>
        <v>10606</v>
      </c>
      <c r="AM8" s="71"/>
      <c r="AN8" s="71"/>
      <c r="AO8" s="71"/>
      <c r="AP8" s="71"/>
      <c r="AQ8" s="71"/>
      <c r="AR8" s="71"/>
      <c r="AS8" s="71"/>
      <c r="AT8" s="67">
        <f>データ!$S$6</f>
        <v>78.38</v>
      </c>
      <c r="AU8" s="68"/>
      <c r="AV8" s="68"/>
      <c r="AW8" s="68"/>
      <c r="AX8" s="68"/>
      <c r="AY8" s="68"/>
      <c r="AZ8" s="68"/>
      <c r="BA8" s="68"/>
      <c r="BB8" s="70">
        <f>データ!$T$6</f>
        <v>135.32</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83.33</v>
      </c>
      <c r="J10" s="68"/>
      <c r="K10" s="68"/>
      <c r="L10" s="68"/>
      <c r="M10" s="68"/>
      <c r="N10" s="68"/>
      <c r="O10" s="69"/>
      <c r="P10" s="70">
        <f>データ!$P$6</f>
        <v>97.61</v>
      </c>
      <c r="Q10" s="70"/>
      <c r="R10" s="70"/>
      <c r="S10" s="70"/>
      <c r="T10" s="70"/>
      <c r="U10" s="70"/>
      <c r="V10" s="70"/>
      <c r="W10" s="71">
        <f>データ!$Q$6</f>
        <v>5060</v>
      </c>
      <c r="X10" s="71"/>
      <c r="Y10" s="71"/>
      <c r="Z10" s="71"/>
      <c r="AA10" s="71"/>
      <c r="AB10" s="71"/>
      <c r="AC10" s="71"/>
      <c r="AD10" s="2"/>
      <c r="AE10" s="2"/>
      <c r="AF10" s="2"/>
      <c r="AG10" s="2"/>
      <c r="AH10" s="4"/>
      <c r="AI10" s="4"/>
      <c r="AJ10" s="4"/>
      <c r="AK10" s="4"/>
      <c r="AL10" s="71">
        <f>データ!$U$6</f>
        <v>10150</v>
      </c>
      <c r="AM10" s="71"/>
      <c r="AN10" s="71"/>
      <c r="AO10" s="71"/>
      <c r="AP10" s="71"/>
      <c r="AQ10" s="71"/>
      <c r="AR10" s="71"/>
      <c r="AS10" s="71"/>
      <c r="AT10" s="67">
        <f>データ!$V$6</f>
        <v>38.96</v>
      </c>
      <c r="AU10" s="68"/>
      <c r="AV10" s="68"/>
      <c r="AW10" s="68"/>
      <c r="AX10" s="68"/>
      <c r="AY10" s="68"/>
      <c r="AZ10" s="68"/>
      <c r="BA10" s="68"/>
      <c r="BB10" s="70">
        <f>データ!$W$6</f>
        <v>260.52</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fnV8blEZQg9IHwtbW+B3ShvGyCcpx+a1ZBxHOmAHSCb5Xu3c6llWn/2NIH6zoJ0N2a42niEww4E2nXh7GLPWdg==" saltValue="5PnxfA1NTdvlX2s3GytYv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43222</v>
      </c>
      <c r="D6" s="34">
        <f t="shared" si="3"/>
        <v>46</v>
      </c>
      <c r="E6" s="34">
        <f t="shared" si="3"/>
        <v>1</v>
      </c>
      <c r="F6" s="34">
        <f t="shared" si="3"/>
        <v>0</v>
      </c>
      <c r="G6" s="34">
        <f t="shared" si="3"/>
        <v>1</v>
      </c>
      <c r="H6" s="34" t="str">
        <f t="shared" si="3"/>
        <v>宮城県　村田町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83.33</v>
      </c>
      <c r="P6" s="35">
        <f t="shared" si="3"/>
        <v>97.61</v>
      </c>
      <c r="Q6" s="35">
        <f t="shared" si="3"/>
        <v>5060</v>
      </c>
      <c r="R6" s="35">
        <f t="shared" si="3"/>
        <v>10606</v>
      </c>
      <c r="S6" s="35">
        <f t="shared" si="3"/>
        <v>78.38</v>
      </c>
      <c r="T6" s="35">
        <f t="shared" si="3"/>
        <v>135.32</v>
      </c>
      <c r="U6" s="35">
        <f t="shared" si="3"/>
        <v>10150</v>
      </c>
      <c r="V6" s="35">
        <f t="shared" si="3"/>
        <v>38.96</v>
      </c>
      <c r="W6" s="35">
        <f t="shared" si="3"/>
        <v>260.52</v>
      </c>
      <c r="X6" s="36">
        <f>IF(X7="",NA(),X7)</f>
        <v>121.63</v>
      </c>
      <c r="Y6" s="36">
        <f t="shared" ref="Y6:AG6" si="4">IF(Y7="",NA(),Y7)</f>
        <v>108.3</v>
      </c>
      <c r="Z6" s="36">
        <f t="shared" si="4"/>
        <v>101.64</v>
      </c>
      <c r="AA6" s="36">
        <f t="shared" si="4"/>
        <v>97.62</v>
      </c>
      <c r="AB6" s="36">
        <f t="shared" si="4"/>
        <v>109.54</v>
      </c>
      <c r="AC6" s="36">
        <f t="shared" si="4"/>
        <v>111.34</v>
      </c>
      <c r="AD6" s="36">
        <f t="shared" si="4"/>
        <v>110.02</v>
      </c>
      <c r="AE6" s="36">
        <f t="shared" si="4"/>
        <v>108.76</v>
      </c>
      <c r="AF6" s="36">
        <f t="shared" si="4"/>
        <v>108.46</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10.130000000000001</v>
      </c>
      <c r="AO6" s="36">
        <f t="shared" si="5"/>
        <v>7.31</v>
      </c>
      <c r="AP6" s="36">
        <f t="shared" si="5"/>
        <v>7.48</v>
      </c>
      <c r="AQ6" s="36">
        <f t="shared" si="5"/>
        <v>11.94</v>
      </c>
      <c r="AR6" s="36">
        <f t="shared" si="5"/>
        <v>11</v>
      </c>
      <c r="AS6" s="35" t="str">
        <f>IF(AS7="","",IF(AS7="-","【-】","【"&amp;SUBSTITUTE(TEXT(AS7,"#,##0.00"),"-","△")&amp;"】"))</f>
        <v>【1.15】</v>
      </c>
      <c r="AT6" s="36">
        <f>IF(AT7="",NA(),AT7)</f>
        <v>344.07</v>
      </c>
      <c r="AU6" s="36">
        <f t="shared" ref="AU6:BC6" si="6">IF(AU7="",NA(),AU7)</f>
        <v>380.89</v>
      </c>
      <c r="AV6" s="36">
        <f t="shared" si="6"/>
        <v>393.04</v>
      </c>
      <c r="AW6" s="36">
        <f t="shared" si="6"/>
        <v>457.13</v>
      </c>
      <c r="AX6" s="36">
        <f t="shared" si="6"/>
        <v>414.75</v>
      </c>
      <c r="AY6" s="36">
        <f t="shared" si="6"/>
        <v>388.67</v>
      </c>
      <c r="AZ6" s="36">
        <f t="shared" si="6"/>
        <v>355.27</v>
      </c>
      <c r="BA6" s="36">
        <f t="shared" si="6"/>
        <v>359.7</v>
      </c>
      <c r="BB6" s="36">
        <f t="shared" si="6"/>
        <v>362.93</v>
      </c>
      <c r="BC6" s="36">
        <f t="shared" si="6"/>
        <v>371.81</v>
      </c>
      <c r="BD6" s="35" t="str">
        <f>IF(BD7="","",IF(BD7="-","【-】","【"&amp;SUBSTITUTE(TEXT(BD7,"#,##0.00"),"-","△")&amp;"】"))</f>
        <v>【260.31】</v>
      </c>
      <c r="BE6" s="36">
        <f>IF(BE7="",NA(),BE7)</f>
        <v>173.1</v>
      </c>
      <c r="BF6" s="36">
        <f t="shared" ref="BF6:BN6" si="7">IF(BF7="",NA(),BF7)</f>
        <v>170.12</v>
      </c>
      <c r="BG6" s="36">
        <f t="shared" si="7"/>
        <v>159.76</v>
      </c>
      <c r="BH6" s="36">
        <f t="shared" si="7"/>
        <v>154.31</v>
      </c>
      <c r="BI6" s="36">
        <f t="shared" si="7"/>
        <v>155.71</v>
      </c>
      <c r="BJ6" s="36">
        <f t="shared" si="7"/>
        <v>422.5</v>
      </c>
      <c r="BK6" s="36">
        <f t="shared" si="7"/>
        <v>458.27</v>
      </c>
      <c r="BL6" s="36">
        <f t="shared" si="7"/>
        <v>447.01</v>
      </c>
      <c r="BM6" s="36">
        <f t="shared" si="7"/>
        <v>439.05</v>
      </c>
      <c r="BN6" s="36">
        <f t="shared" si="7"/>
        <v>465.85</v>
      </c>
      <c r="BO6" s="35" t="str">
        <f>IF(BO7="","",IF(BO7="-","【-】","【"&amp;SUBSTITUTE(TEXT(BO7,"#,##0.00"),"-","△")&amp;"】"))</f>
        <v>【275.67】</v>
      </c>
      <c r="BP6" s="36">
        <f>IF(BP7="",NA(),BP7)</f>
        <v>97.1</v>
      </c>
      <c r="BQ6" s="36">
        <f t="shared" ref="BQ6:BY6" si="8">IF(BQ7="",NA(),BQ7)</f>
        <v>81.180000000000007</v>
      </c>
      <c r="BR6" s="36">
        <f t="shared" si="8"/>
        <v>85.42</v>
      </c>
      <c r="BS6" s="36">
        <f t="shared" si="8"/>
        <v>81.13</v>
      </c>
      <c r="BT6" s="36">
        <f t="shared" si="8"/>
        <v>87.54</v>
      </c>
      <c r="BU6" s="36">
        <f t="shared" si="8"/>
        <v>101.64</v>
      </c>
      <c r="BV6" s="36">
        <f t="shared" si="8"/>
        <v>96.77</v>
      </c>
      <c r="BW6" s="36">
        <f t="shared" si="8"/>
        <v>95.81</v>
      </c>
      <c r="BX6" s="36">
        <f t="shared" si="8"/>
        <v>95.26</v>
      </c>
      <c r="BY6" s="36">
        <f t="shared" si="8"/>
        <v>92.39</v>
      </c>
      <c r="BZ6" s="35" t="str">
        <f>IF(BZ7="","",IF(BZ7="-","【-】","【"&amp;SUBSTITUTE(TEXT(BZ7,"#,##0.00"),"-","△")&amp;"】"))</f>
        <v>【100.05】</v>
      </c>
      <c r="CA6" s="36">
        <f>IF(CA7="",NA(),CA7)</f>
        <v>302.04000000000002</v>
      </c>
      <c r="CB6" s="36">
        <f t="shared" ref="CB6:CJ6" si="9">IF(CB7="",NA(),CB7)</f>
        <v>355.65</v>
      </c>
      <c r="CC6" s="36">
        <f t="shared" si="9"/>
        <v>330.97</v>
      </c>
      <c r="CD6" s="36">
        <f t="shared" si="9"/>
        <v>348.38</v>
      </c>
      <c r="CE6" s="36">
        <f t="shared" si="9"/>
        <v>320.19</v>
      </c>
      <c r="CF6" s="36">
        <f t="shared" si="9"/>
        <v>179.16</v>
      </c>
      <c r="CG6" s="36">
        <f t="shared" si="9"/>
        <v>187.18</v>
      </c>
      <c r="CH6" s="36">
        <f t="shared" si="9"/>
        <v>189.58</v>
      </c>
      <c r="CI6" s="36">
        <f t="shared" si="9"/>
        <v>192.82</v>
      </c>
      <c r="CJ6" s="36">
        <f t="shared" si="9"/>
        <v>192.98</v>
      </c>
      <c r="CK6" s="35" t="str">
        <f>IF(CK7="","",IF(CK7="-","【-】","【"&amp;SUBSTITUTE(TEXT(CK7,"#,##0.00"),"-","△")&amp;"】"))</f>
        <v>【166.40】</v>
      </c>
      <c r="CL6" s="36">
        <f>IF(CL7="",NA(),CL7)</f>
        <v>52.46</v>
      </c>
      <c r="CM6" s="36">
        <f t="shared" ref="CM6:CU6" si="10">IF(CM7="",NA(),CM7)</f>
        <v>48.06</v>
      </c>
      <c r="CN6" s="36">
        <f t="shared" si="10"/>
        <v>45.12</v>
      </c>
      <c r="CO6" s="36">
        <f t="shared" si="10"/>
        <v>46.6</v>
      </c>
      <c r="CP6" s="36">
        <f t="shared" si="10"/>
        <v>50.88</v>
      </c>
      <c r="CQ6" s="36">
        <f t="shared" si="10"/>
        <v>54.24</v>
      </c>
      <c r="CR6" s="36">
        <f t="shared" si="10"/>
        <v>55.88</v>
      </c>
      <c r="CS6" s="36">
        <f t="shared" si="10"/>
        <v>55.22</v>
      </c>
      <c r="CT6" s="36">
        <f t="shared" si="10"/>
        <v>54.05</v>
      </c>
      <c r="CU6" s="36">
        <f t="shared" si="10"/>
        <v>54.43</v>
      </c>
      <c r="CV6" s="35" t="str">
        <f>IF(CV7="","",IF(CV7="-","【-】","【"&amp;SUBSTITUTE(TEXT(CV7,"#,##0.00"),"-","△")&amp;"】"))</f>
        <v>【60.69】</v>
      </c>
      <c r="CW6" s="36">
        <f>IF(CW7="",NA(),CW7)</f>
        <v>78.28</v>
      </c>
      <c r="CX6" s="36">
        <f t="shared" ref="CX6:DF6" si="11">IF(CX7="",NA(),CX7)</f>
        <v>80.760000000000005</v>
      </c>
      <c r="CY6" s="36">
        <f t="shared" si="11"/>
        <v>79.11</v>
      </c>
      <c r="CZ6" s="36">
        <f t="shared" si="11"/>
        <v>74.87</v>
      </c>
      <c r="DA6" s="36">
        <f t="shared" si="11"/>
        <v>67.67</v>
      </c>
      <c r="DB6" s="36">
        <f t="shared" si="11"/>
        <v>81.680000000000007</v>
      </c>
      <c r="DC6" s="36">
        <f t="shared" si="11"/>
        <v>80.989999999999995</v>
      </c>
      <c r="DD6" s="36">
        <f t="shared" si="11"/>
        <v>80.930000000000007</v>
      </c>
      <c r="DE6" s="36">
        <f t="shared" si="11"/>
        <v>80.510000000000005</v>
      </c>
      <c r="DF6" s="36">
        <f t="shared" si="11"/>
        <v>79.44</v>
      </c>
      <c r="DG6" s="35" t="str">
        <f>IF(DG7="","",IF(DG7="-","【-】","【"&amp;SUBSTITUTE(TEXT(DG7,"#,##0.00"),"-","△")&amp;"】"))</f>
        <v>【89.82】</v>
      </c>
      <c r="DH6" s="36">
        <f>IF(DH7="",NA(),DH7)</f>
        <v>46.05</v>
      </c>
      <c r="DI6" s="36">
        <f t="shared" ref="DI6:DQ6" si="12">IF(DI7="",NA(),DI7)</f>
        <v>46.36</v>
      </c>
      <c r="DJ6" s="36">
        <f t="shared" si="12"/>
        <v>48.28</v>
      </c>
      <c r="DK6" s="36">
        <f t="shared" si="12"/>
        <v>49.73</v>
      </c>
      <c r="DL6" s="36">
        <f t="shared" si="12"/>
        <v>50.99</v>
      </c>
      <c r="DM6" s="36">
        <f t="shared" si="12"/>
        <v>48.14</v>
      </c>
      <c r="DN6" s="36">
        <f t="shared" si="12"/>
        <v>46.61</v>
      </c>
      <c r="DO6" s="36">
        <f t="shared" si="12"/>
        <v>47.97</v>
      </c>
      <c r="DP6" s="36">
        <f t="shared" si="12"/>
        <v>49.12</v>
      </c>
      <c r="DQ6" s="36">
        <f t="shared" si="12"/>
        <v>49.39</v>
      </c>
      <c r="DR6" s="35" t="str">
        <f>IF(DR7="","",IF(DR7="-","【-】","【"&amp;SUBSTITUTE(TEXT(DR7,"#,##0.00"),"-","△")&amp;"】"))</f>
        <v>【50.19】</v>
      </c>
      <c r="DS6" s="36">
        <f>IF(DS7="",NA(),DS7)</f>
        <v>18.27</v>
      </c>
      <c r="DT6" s="36">
        <f t="shared" ref="DT6:EB6" si="13">IF(DT7="",NA(),DT7)</f>
        <v>18.18</v>
      </c>
      <c r="DU6" s="36">
        <f t="shared" si="13"/>
        <v>18.07</v>
      </c>
      <c r="DV6" s="36">
        <f t="shared" si="13"/>
        <v>18.22</v>
      </c>
      <c r="DW6" s="36">
        <f t="shared" si="13"/>
        <v>17.71</v>
      </c>
      <c r="DX6" s="36">
        <f t="shared" si="13"/>
        <v>11.13</v>
      </c>
      <c r="DY6" s="36">
        <f t="shared" si="13"/>
        <v>10.84</v>
      </c>
      <c r="DZ6" s="36">
        <f t="shared" si="13"/>
        <v>15.33</v>
      </c>
      <c r="EA6" s="36">
        <f t="shared" si="13"/>
        <v>16.760000000000002</v>
      </c>
      <c r="EB6" s="36">
        <f t="shared" si="13"/>
        <v>18.57</v>
      </c>
      <c r="EC6" s="35" t="str">
        <f>IF(EC7="","",IF(EC7="-","【-】","【"&amp;SUBSTITUTE(TEXT(EC7,"#,##0.00"),"-","△")&amp;"】"))</f>
        <v>【20.63】</v>
      </c>
      <c r="ED6" s="36">
        <f>IF(ED7="",NA(),ED7)</f>
        <v>0.18</v>
      </c>
      <c r="EE6" s="36">
        <f t="shared" ref="EE6:EM6" si="14">IF(EE7="",NA(),EE7)</f>
        <v>0.1</v>
      </c>
      <c r="EF6" s="36">
        <f t="shared" si="14"/>
        <v>0.19</v>
      </c>
      <c r="EG6" s="36">
        <f t="shared" si="14"/>
        <v>0.19</v>
      </c>
      <c r="EH6" s="36">
        <f t="shared" si="14"/>
        <v>0.32</v>
      </c>
      <c r="EI6" s="36">
        <f t="shared" si="14"/>
        <v>0.47</v>
      </c>
      <c r="EJ6" s="36">
        <f t="shared" si="14"/>
        <v>0.39</v>
      </c>
      <c r="EK6" s="36">
        <f t="shared" si="14"/>
        <v>0.43</v>
      </c>
      <c r="EL6" s="36">
        <f t="shared" si="14"/>
        <v>0.42</v>
      </c>
      <c r="EM6" s="36">
        <f t="shared" si="14"/>
        <v>0.44</v>
      </c>
      <c r="EN6" s="35" t="str">
        <f>IF(EN7="","",IF(EN7="-","【-】","【"&amp;SUBSTITUTE(TEXT(EN7,"#,##0.00"),"-","△")&amp;"】"))</f>
        <v>【0.69】</v>
      </c>
    </row>
    <row r="7" spans="1:144" s="37" customFormat="1" x14ac:dyDescent="0.15">
      <c r="A7" s="29"/>
      <c r="B7" s="38">
        <v>2020</v>
      </c>
      <c r="C7" s="38">
        <v>43222</v>
      </c>
      <c r="D7" s="38">
        <v>46</v>
      </c>
      <c r="E7" s="38">
        <v>1</v>
      </c>
      <c r="F7" s="38">
        <v>0</v>
      </c>
      <c r="G7" s="38">
        <v>1</v>
      </c>
      <c r="H7" s="38" t="s">
        <v>92</v>
      </c>
      <c r="I7" s="38" t="s">
        <v>93</v>
      </c>
      <c r="J7" s="38" t="s">
        <v>94</v>
      </c>
      <c r="K7" s="38" t="s">
        <v>95</v>
      </c>
      <c r="L7" s="38" t="s">
        <v>96</v>
      </c>
      <c r="M7" s="38" t="s">
        <v>97</v>
      </c>
      <c r="N7" s="39" t="s">
        <v>98</v>
      </c>
      <c r="O7" s="39">
        <v>83.33</v>
      </c>
      <c r="P7" s="39">
        <v>97.61</v>
      </c>
      <c r="Q7" s="39">
        <v>5060</v>
      </c>
      <c r="R7" s="39">
        <v>10606</v>
      </c>
      <c r="S7" s="39">
        <v>78.38</v>
      </c>
      <c r="T7" s="39">
        <v>135.32</v>
      </c>
      <c r="U7" s="39">
        <v>10150</v>
      </c>
      <c r="V7" s="39">
        <v>38.96</v>
      </c>
      <c r="W7" s="39">
        <v>260.52</v>
      </c>
      <c r="X7" s="39">
        <v>121.63</v>
      </c>
      <c r="Y7" s="39">
        <v>108.3</v>
      </c>
      <c r="Z7" s="39">
        <v>101.64</v>
      </c>
      <c r="AA7" s="39">
        <v>97.62</v>
      </c>
      <c r="AB7" s="39">
        <v>109.54</v>
      </c>
      <c r="AC7" s="39">
        <v>111.34</v>
      </c>
      <c r="AD7" s="39">
        <v>110.02</v>
      </c>
      <c r="AE7" s="39">
        <v>108.76</v>
      </c>
      <c r="AF7" s="39">
        <v>108.46</v>
      </c>
      <c r="AG7" s="39">
        <v>109.02</v>
      </c>
      <c r="AH7" s="39">
        <v>110.27</v>
      </c>
      <c r="AI7" s="39">
        <v>0</v>
      </c>
      <c r="AJ7" s="39">
        <v>0</v>
      </c>
      <c r="AK7" s="39">
        <v>0</v>
      </c>
      <c r="AL7" s="39">
        <v>0</v>
      </c>
      <c r="AM7" s="39">
        <v>0</v>
      </c>
      <c r="AN7" s="39">
        <v>10.130000000000001</v>
      </c>
      <c r="AO7" s="39">
        <v>7.31</v>
      </c>
      <c r="AP7" s="39">
        <v>7.48</v>
      </c>
      <c r="AQ7" s="39">
        <v>11.94</v>
      </c>
      <c r="AR7" s="39">
        <v>11</v>
      </c>
      <c r="AS7" s="39">
        <v>1.1499999999999999</v>
      </c>
      <c r="AT7" s="39">
        <v>344.07</v>
      </c>
      <c r="AU7" s="39">
        <v>380.89</v>
      </c>
      <c r="AV7" s="39">
        <v>393.04</v>
      </c>
      <c r="AW7" s="39">
        <v>457.13</v>
      </c>
      <c r="AX7" s="39">
        <v>414.75</v>
      </c>
      <c r="AY7" s="39">
        <v>388.67</v>
      </c>
      <c r="AZ7" s="39">
        <v>355.27</v>
      </c>
      <c r="BA7" s="39">
        <v>359.7</v>
      </c>
      <c r="BB7" s="39">
        <v>362.93</v>
      </c>
      <c r="BC7" s="39">
        <v>371.81</v>
      </c>
      <c r="BD7" s="39">
        <v>260.31</v>
      </c>
      <c r="BE7" s="39">
        <v>173.1</v>
      </c>
      <c r="BF7" s="39">
        <v>170.12</v>
      </c>
      <c r="BG7" s="39">
        <v>159.76</v>
      </c>
      <c r="BH7" s="39">
        <v>154.31</v>
      </c>
      <c r="BI7" s="39">
        <v>155.71</v>
      </c>
      <c r="BJ7" s="39">
        <v>422.5</v>
      </c>
      <c r="BK7" s="39">
        <v>458.27</v>
      </c>
      <c r="BL7" s="39">
        <v>447.01</v>
      </c>
      <c r="BM7" s="39">
        <v>439.05</v>
      </c>
      <c r="BN7" s="39">
        <v>465.85</v>
      </c>
      <c r="BO7" s="39">
        <v>275.67</v>
      </c>
      <c r="BP7" s="39">
        <v>97.1</v>
      </c>
      <c r="BQ7" s="39">
        <v>81.180000000000007</v>
      </c>
      <c r="BR7" s="39">
        <v>85.42</v>
      </c>
      <c r="BS7" s="39">
        <v>81.13</v>
      </c>
      <c r="BT7" s="39">
        <v>87.54</v>
      </c>
      <c r="BU7" s="39">
        <v>101.64</v>
      </c>
      <c r="BV7" s="39">
        <v>96.77</v>
      </c>
      <c r="BW7" s="39">
        <v>95.81</v>
      </c>
      <c r="BX7" s="39">
        <v>95.26</v>
      </c>
      <c r="BY7" s="39">
        <v>92.39</v>
      </c>
      <c r="BZ7" s="39">
        <v>100.05</v>
      </c>
      <c r="CA7" s="39">
        <v>302.04000000000002</v>
      </c>
      <c r="CB7" s="39">
        <v>355.65</v>
      </c>
      <c r="CC7" s="39">
        <v>330.97</v>
      </c>
      <c r="CD7" s="39">
        <v>348.38</v>
      </c>
      <c r="CE7" s="39">
        <v>320.19</v>
      </c>
      <c r="CF7" s="39">
        <v>179.16</v>
      </c>
      <c r="CG7" s="39">
        <v>187.18</v>
      </c>
      <c r="CH7" s="39">
        <v>189.58</v>
      </c>
      <c r="CI7" s="39">
        <v>192.82</v>
      </c>
      <c r="CJ7" s="39">
        <v>192.98</v>
      </c>
      <c r="CK7" s="39">
        <v>166.4</v>
      </c>
      <c r="CL7" s="39">
        <v>52.46</v>
      </c>
      <c r="CM7" s="39">
        <v>48.06</v>
      </c>
      <c r="CN7" s="39">
        <v>45.12</v>
      </c>
      <c r="CO7" s="39">
        <v>46.6</v>
      </c>
      <c r="CP7" s="39">
        <v>50.88</v>
      </c>
      <c r="CQ7" s="39">
        <v>54.24</v>
      </c>
      <c r="CR7" s="39">
        <v>55.88</v>
      </c>
      <c r="CS7" s="39">
        <v>55.22</v>
      </c>
      <c r="CT7" s="39">
        <v>54.05</v>
      </c>
      <c r="CU7" s="39">
        <v>54.43</v>
      </c>
      <c r="CV7" s="39">
        <v>60.69</v>
      </c>
      <c r="CW7" s="39">
        <v>78.28</v>
      </c>
      <c r="CX7" s="39">
        <v>80.760000000000005</v>
      </c>
      <c r="CY7" s="39">
        <v>79.11</v>
      </c>
      <c r="CZ7" s="39">
        <v>74.87</v>
      </c>
      <c r="DA7" s="39">
        <v>67.67</v>
      </c>
      <c r="DB7" s="39">
        <v>81.680000000000007</v>
      </c>
      <c r="DC7" s="39">
        <v>80.989999999999995</v>
      </c>
      <c r="DD7" s="39">
        <v>80.930000000000007</v>
      </c>
      <c r="DE7" s="39">
        <v>80.510000000000005</v>
      </c>
      <c r="DF7" s="39">
        <v>79.44</v>
      </c>
      <c r="DG7" s="39">
        <v>89.82</v>
      </c>
      <c r="DH7" s="39">
        <v>46.05</v>
      </c>
      <c r="DI7" s="39">
        <v>46.36</v>
      </c>
      <c r="DJ7" s="39">
        <v>48.28</v>
      </c>
      <c r="DK7" s="39">
        <v>49.73</v>
      </c>
      <c r="DL7" s="39">
        <v>50.99</v>
      </c>
      <c r="DM7" s="39">
        <v>48.14</v>
      </c>
      <c r="DN7" s="39">
        <v>46.61</v>
      </c>
      <c r="DO7" s="39">
        <v>47.97</v>
      </c>
      <c r="DP7" s="39">
        <v>49.12</v>
      </c>
      <c r="DQ7" s="39">
        <v>49.39</v>
      </c>
      <c r="DR7" s="39">
        <v>50.19</v>
      </c>
      <c r="DS7" s="39">
        <v>18.27</v>
      </c>
      <c r="DT7" s="39">
        <v>18.18</v>
      </c>
      <c r="DU7" s="39">
        <v>18.07</v>
      </c>
      <c r="DV7" s="39">
        <v>18.22</v>
      </c>
      <c r="DW7" s="39">
        <v>17.71</v>
      </c>
      <c r="DX7" s="39">
        <v>11.13</v>
      </c>
      <c r="DY7" s="39">
        <v>10.84</v>
      </c>
      <c r="DZ7" s="39">
        <v>15.33</v>
      </c>
      <c r="EA7" s="39">
        <v>16.760000000000002</v>
      </c>
      <c r="EB7" s="39">
        <v>18.57</v>
      </c>
      <c r="EC7" s="39">
        <v>20.63</v>
      </c>
      <c r="ED7" s="39">
        <v>0.18</v>
      </c>
      <c r="EE7" s="39">
        <v>0.1</v>
      </c>
      <c r="EF7" s="39">
        <v>0.19</v>
      </c>
      <c r="EG7" s="39">
        <v>0.19</v>
      </c>
      <c r="EH7" s="39">
        <v>0.32</v>
      </c>
      <c r="EI7" s="39">
        <v>0.47</v>
      </c>
      <c r="EJ7" s="39">
        <v>0.39</v>
      </c>
      <c r="EK7" s="39">
        <v>0.43</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cp:lastModifiedBy>
  <cp:lastPrinted>2022-01-31T05:54:29Z</cp:lastPrinted>
  <dcterms:created xsi:type="dcterms:W3CDTF">2021-12-03T06:43:28Z</dcterms:created>
  <dcterms:modified xsi:type="dcterms:W3CDTF">2022-02-09T05:45:39Z</dcterms:modified>
  <cp:category/>
</cp:coreProperties>
</file>