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17\市町村課共通\50財務\02公営企業会計\01_決算状況調査\①全般\R3実施・公営企業決算統計関係\22 経営比較分析表\03 公営企業に係る経営比較分析表(令和2年度決算）の分析等について\03 市町村等回答\11 栗原市★☆\03 修正\"/>
    </mc:Choice>
  </mc:AlternateContent>
  <workbookProtection workbookAlgorithmName="SHA-512" workbookHashValue="78TFfkuupHgFAfuLKvHduU5VuL3GM02huOE1bvHoaG/Erw5rDuTPVQiGuDR438bOf4oOd9X2CHk1tT0uH8N0Rg==" workbookSaltValue="CoRiIpMCXjxPVzDxGCeG7g==" workbookSpinCount="100000" lockStructure="1"/>
  <bookViews>
    <workbookView xWindow="0" yWindow="0" windowWidth="20490" windowHeight="705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<sst xmlns="http://schemas.openxmlformats.org/spreadsheetml/2006/main" count="325" uniqueCount="117">
  <si>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</si>
  <si>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</si>
  <si>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</si>
  <si>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</si>
  <si>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</si>
  <si>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</si>
  <si>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</si>
  <si>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</si>
  <si>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</si>
  <si>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</si>
  <si>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</si>
  <si>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</si>
  <si>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</si>
  <si>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</si>
  <si>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</si>
  <si>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</si>
  <si>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</si>
  <si>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</si>
  <si>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</si>
  <si>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</si>
  <si>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</si>
  <si>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</si>
  <si>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</si>
  <si>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</si>
  <si>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</si>
  <si>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</si>
  <si>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</si>
  <si>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</si>
  <si>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</si>
  <si>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</si>
  <si>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</si>
  <si>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</si>
  <si>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</si>
  <si>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</si>
  <si>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</si>
  <si>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</si>
  <si>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</si>
  <si>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</si>
  <si>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</si>
  <si>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</si>
  <si>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</si>
  <si>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</si>
  <si>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</si>
  <si>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</si>
  <si>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</si>
  <si>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</si>
  <si>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</si>
  <si>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</si>
  <si>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</si>
  <si>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</si>
  <si>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</si>
  <si>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</si>
  <si>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</si>
  <si>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</si>
  <si>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</si>
  <si>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</si>
  <si>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</si>
  <si>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</si>
  <si>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</si>
  <si>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</si>
  <si>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</si>
  <si>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</si>
  <si>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</si>
  <si>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</si>
  <si>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</si>
  <si>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</si>
  <si>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</si>
  <si>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</si>
  <si>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</si>
  <si>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</si>
  <si>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</si>
  <si>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</si>
  <si>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</si>
  <si>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</si>
  <si>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</si>
  <si>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</si>
  <si>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</si>
  <si>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</si>
  <si>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</si>
  <si>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</si>
  <si>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</si>
  <si>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</si>
  <si>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</si>
  <si>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</si>
  <si>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</si>
  <si>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</si>
  <si>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</si>
  <si>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</si>
  <si>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</si>
  <si>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</si>
  <si>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</si>
  <si>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</si>
  <si>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</si>
  <si>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</si>
  <si>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</si>
  <si>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</si>
  <si>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栗原市</t>
  </si>
  <si>
    <t>法適用</t>
  </si>
  <si>
    <t>下水道事業</t>
  </si>
  <si>
    <t>特定地域生活排水処理</t>
  </si>
  <si>
    <t>K2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</si>
  <si>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</si>
  <si>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</si>
  <si>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</si>
  <si>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</si>
  <si>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</si>
  <si>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</si>
  <si>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</si>
  <si>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</si>
  <si>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</si>
  <si>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</si>
  <si>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</si>
  <si>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</si>
  <si>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</si>
  <si>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①有形固定資産減価償却率4.43％
償却対象資産の減価償却の指標であり、老朽化の程度は類似団体平均を下回っている。
　特定地域生活排水処理事業は、公共下水道区域又は農業集落排水処理区域以外の区域を対象にしている事業で、平成11年12月から供用開始し、最も古い市設置型浄化槽は20年が経過してる。</t>
    <rPh sb="18" eb="20">
      <t>ショウキャク</t>
    </rPh>
    <rPh sb="20" eb="24">
      <t>タイショウシサン</t>
    </rPh>
    <rPh sb="25" eb="29">
      <t>ゲンカショウキャク</t>
    </rPh>
    <rPh sb="30" eb="32">
      <t>シヒョウ</t>
    </rPh>
    <phoneticPr fontId="4"/>
  </si>
  <si>
    <t>　特定地域生活排水処理事業の持続可能な健全経営の確保のためには、浄化槽の維持管理経費及び更新費用を使用料収入で賄えることが必須である。
　浄化槽の耐用年数は30年以上とされ、これまで施設の更新又は老朽化対策工事当は実施されていないが、今後見込まれる浄化槽本体の更新や維持管理経費の増大を見込み更なる経営努力が必要とされる。</t>
    <rPh sb="103" eb="105">
      <t>コウジ</t>
    </rPh>
    <rPh sb="105" eb="106">
      <t>トウ</t>
    </rPh>
    <rPh sb="143" eb="145">
      <t>ミコ</t>
    </rPh>
    <rPh sb="146" eb="147">
      <t>サラ</t>
    </rPh>
    <rPh sb="149" eb="153">
      <t>ケイエイドリョク</t>
    </rPh>
    <rPh sb="154" eb="156">
      <t>ヒツヨウ</t>
    </rPh>
    <phoneticPr fontId="4"/>
  </si>
  <si>
    <t xml:space="preserve"> 令和2年4月から栗原市は、公営企業法を適用し特別会計から公営企業会計へ移行したため、各項目の指標は前年度と比較し皆増となっている。
①経常収支比率98.33％
経常的収支比率は98.33%であり、水準値を達成できていない。維持管理経費を抑制し、使用料収入を安定的に確保する取り組みが必要である。
③流動比率45.19％
短期的な支払能力を示す値であり、類似団体の平均値を下回っている。これは企業債の償還金が多いためであり、より支払い能力を高めるため経営改善を図っていく必要がある。
④企業債残高対事業規模比率225.25％
下水道使用料に対する企業債残高の大きさは類似団体平均を下回り、規模に見合った借入がなされている。
⑤経費回収率80.35％
類似団体と比べ経費回収率平均値を上回っているが、回収すべき経費を使用料で賄えておらず、より一層の収入確保及び建設、維持管理経費の節減に努めることが必要である。
⑥汚水処理原価246.14円
汚水処理に要した1㎥あたり費用は、類似団体と比較し低い状況にある。
⑦施設利用率44.41％
類似団体と比較し平均値を下回っている。
⑧水洗化率99.85％　
類似団体と比較し平均値を上回っている。</t>
    <rPh sb="1" eb="3">
      <t>レイワ</t>
    </rPh>
    <rPh sb="4" eb="5">
      <t>ネン</t>
    </rPh>
    <rPh sb="9" eb="12">
      <t>クリハラシ</t>
    </rPh>
    <rPh sb="23" eb="27">
      <t>トクベツカイケイ</t>
    </rPh>
    <rPh sb="44" eb="46">
      <t>コウモク</t>
    </rPh>
    <rPh sb="54" eb="56">
      <t>ヒカク</t>
    </rPh>
    <rPh sb="290" eb="292">
      <t>シタマワ</t>
    </rPh>
    <rPh sb="325" eb="329">
      <t>ルイジダンタイ</t>
    </rPh>
    <rPh sb="330" eb="331">
      <t>クラ</t>
    </rPh>
    <rPh sb="332" eb="337">
      <t>ケイヒカイシュウリツ</t>
    </rPh>
    <rPh sb="337" eb="339">
      <t>ヘイキン</t>
    </rPh>
    <rPh sb="339" eb="340">
      <t>チ</t>
    </rPh>
    <rPh sb="341" eb="343">
      <t>ウワマワ</t>
    </rPh>
    <rPh sb="349" eb="351">
      <t>カイシュウ</t>
    </rPh>
    <rPh sb="354" eb="356">
      <t>ケイヒ</t>
    </rPh>
    <rPh sb="357" eb="360">
      <t>シヨウリョウ</t>
    </rPh>
    <rPh sb="361" eb="362">
      <t>マカナ</t>
    </rPh>
    <rPh sb="382" eb="386">
      <t>イジカンリ</t>
    </rPh>
    <rPh sb="386" eb="388">
      <t>ケイヒ</t>
    </rPh>
    <rPh sb="392" eb="393">
      <t>ツト</t>
    </rPh>
    <rPh sb="398" eb="400">
      <t>ヒツヨウ</t>
    </rPh>
    <rPh sb="418" eb="419">
      <t>エン</t>
    </rPh>
    <rPh sb="479" eb="480">
      <t>シタ</t>
    </rPh>
    <rPh sb="505" eb="507">
      <t>ヒカク</t>
    </rPh>
    <rPh sb="512" eb="513">
      <t>ウエ</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</si>
</sst>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Fill="1" applyBorder="1" applyAlignment="1" applyProtection="1">
      <alignment horizontal="left" vertical="top" wrapText="1"/>
      <protection locked="0"/>
    </xf>
    <xf numFmtId="0" fontId="5" fillId="0" borderId="0" xfId="0" applyFont="1" applyFill="1" applyAlignment="1" applyProtection="1">
      <alignment horizontal="left" vertical="top" wrapText="1"/>
      <protection locked="0"/>
    </xf>
    <xf numFmtId="0" fontId="5" fillId="0" borderId="7" xfId="0" applyFont="1" applyFill="1" applyBorder="1" applyAlignment="1" applyProtection="1">
      <alignment horizontal="left" vertical="top" wrapText="1"/>
      <protection locked="0"/>
    </xf>
    <xf numFmtId="0" fontId="5" fillId="0" borderId="8" xfId="0" applyFont="1" applyFill="1" applyBorder="1" applyAlignment="1" applyProtection="1">
      <alignment horizontal="left" vertical="top" wrapText="1"/>
      <protection locked="0"/>
    </xf>
    <xf numFmtId="0" fontId="5" fillId="0" borderId="1" xfId="0" applyFont="1" applyFill="1" applyBorder="1" applyAlignment="1" applyProtection="1">
      <alignment horizontal="left" vertical="top" wrapText="1"/>
      <protection locked="0"/>
    </xf>
    <xf numFmtId="0" fontId="5" fillId="0" borderId="9" xfId="0" applyFont="1" applyFill="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Fill="1" applyBorder="1" applyAlignment="1">
      <alignment horizontal="left" vertical="center"/>
    </xf>
    <xf numFmtId="0" fontId="12" fillId="0" borderId="4" xfId="0" applyFont="1" applyFill="1" applyBorder="1" applyAlignment="1">
      <alignment horizontal="left" vertical="center"/>
    </xf>
    <xf numFmtId="0" fontId="12" fillId="0" borderId="5" xfId="0" applyFont="1" applyFill="1" applyBorder="1" applyAlignment="1">
      <alignment horizontal="left" vertical="center"/>
    </xf>
    <xf numFmtId="0" fontId="12" fillId="0" borderId="6" xfId="0" applyFont="1" applyFill="1" applyBorder="1" applyAlignment="1">
      <alignment horizontal="left" vertical="center"/>
    </xf>
    <xf numFmtId="0" fontId="12" fillId="0" borderId="0" xfId="0" applyFont="1" applyFill="1" applyBorder="1" applyAlignment="1">
      <alignment horizontal="left" vertical="center"/>
    </xf>
    <xf numFmtId="0" fontId="12" fillId="0" borderId="7" xfId="0" applyFont="1" applyFill="1" applyBorder="1" applyAlignment="1">
      <alignment horizontal="left" vertical="center"/>
    </xf>
    <xf numFmtId="0" fontId="5" fillId="0" borderId="0" xfId="0" applyFont="1" applyFill="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5" fillId="0" borderId="6" xfId="0" applyFont="1" applyFill="1" applyBorder="1" applyAlignment="1" applyProtection="1">
      <alignment horizontal="left" vertical="top" wrapText="1"/>
      <protection locked="0"/>
    </xf>
    <xf numFmtId="0" fontId="15" fillId="0" borderId="0" xfId="0" applyFont="1" applyFill="1" applyAlignment="1" applyProtection="1">
      <alignment horizontal="left" vertical="top" wrapText="1"/>
      <protection locked="0"/>
    </xf>
    <xf numFmtId="0" fontId="15" fillId="0" borderId="7" xfId="0" applyFont="1" applyFill="1" applyBorder="1" applyAlignment="1" applyProtection="1">
      <alignment horizontal="left" vertical="top" wrapText="1"/>
      <protection locked="0"/>
    </xf>
    <xf numFmtId="0" fontId="15" fillId="0" borderId="8" xfId="0" applyFont="1" applyFill="1" applyBorder="1" applyAlignment="1" applyProtection="1">
      <alignment horizontal="left" vertical="top" wrapText="1"/>
      <protection locked="0"/>
    </xf>
    <xf numFmtId="0" fontId="15" fillId="0" borderId="1" xfId="0" applyFont="1" applyFill="1" applyBorder="1" applyAlignment="1" applyProtection="1">
      <alignment horizontal="left" vertical="top" wrapText="1"/>
      <protection locked="0"/>
    </xf>
    <xf numFmtId="0" fontId="15" fillId="0" borderId="9" xfId="0" applyFont="1" applyFill="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C6C-4321-A6D9-7D2B6E9A16BC}"/>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9C6C-4321-A6D9-7D2B6E9A16BC}"/>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98.33</c:v>
                </c:pt>
              </c:numCache>
            </c:numRef>
          </c:val>
          <c:extLst>
            <c:ext xmlns:c16="http://schemas.microsoft.com/office/drawing/2014/chart" uri="{C3380CC4-5D6E-409C-BE32-E72D297353CC}">
              <c16:uniqueId val="{00000000-00E1-4BDF-98C5-55604083E442}"/>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99.03</c:v>
                </c:pt>
              </c:numCache>
            </c:numRef>
          </c:val>
          <c:smooth val="0"/>
          <c:extLst>
            <c:ext xmlns:c16="http://schemas.microsoft.com/office/drawing/2014/chart" uri="{C3380CC4-5D6E-409C-BE32-E72D297353CC}">
              <c16:uniqueId val="{00000001-00E1-4BDF-98C5-55604083E442}"/>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4.43</c:v>
                </c:pt>
              </c:numCache>
            </c:numRef>
          </c:val>
          <c:extLst>
            <c:ext xmlns:c16="http://schemas.microsoft.com/office/drawing/2014/chart" uri="{C3380CC4-5D6E-409C-BE32-E72D297353CC}">
              <c16:uniqueId val="{00000000-2D36-469C-8DDB-BE00A70E2533}"/>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15.74</c:v>
                </c:pt>
              </c:numCache>
            </c:numRef>
          </c:val>
          <c:smooth val="0"/>
          <c:extLst>
            <c:ext xmlns:c16="http://schemas.microsoft.com/office/drawing/2014/chart" uri="{C3380CC4-5D6E-409C-BE32-E72D297353CC}">
              <c16:uniqueId val="{00000001-2D36-469C-8DDB-BE00A70E2533}"/>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991-42E0-A54F-9849EB6AD240}"/>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B991-42E0-A54F-9849EB6AD240}"/>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4A1E-4508-A912-30A211558409}"/>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74.239999999999995</c:v>
                </c:pt>
              </c:numCache>
            </c:numRef>
          </c:val>
          <c:smooth val="0"/>
          <c:extLst>
            <c:ext xmlns:c16="http://schemas.microsoft.com/office/drawing/2014/chart" uri="{C3380CC4-5D6E-409C-BE32-E72D297353CC}">
              <c16:uniqueId val="{00000001-4A1E-4508-A912-30A211558409}"/>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45.19</c:v>
                </c:pt>
              </c:numCache>
            </c:numRef>
          </c:val>
          <c:extLst>
            <c:ext xmlns:c16="http://schemas.microsoft.com/office/drawing/2014/chart" uri="{C3380CC4-5D6E-409C-BE32-E72D297353CC}">
              <c16:uniqueId val="{00000000-AD7F-4AFB-9108-A8BAAAA2C6A4}"/>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100.47</c:v>
                </c:pt>
              </c:numCache>
            </c:numRef>
          </c:val>
          <c:smooth val="0"/>
          <c:extLst>
            <c:ext xmlns:c16="http://schemas.microsoft.com/office/drawing/2014/chart" uri="{C3380CC4-5D6E-409C-BE32-E72D297353CC}">
              <c16:uniqueId val="{00000001-AD7F-4AFB-9108-A8BAAAA2C6A4}"/>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225.25</c:v>
                </c:pt>
              </c:numCache>
            </c:numRef>
          </c:val>
          <c:extLst>
            <c:ext xmlns:c16="http://schemas.microsoft.com/office/drawing/2014/chart" uri="{C3380CC4-5D6E-409C-BE32-E72D297353CC}">
              <c16:uniqueId val="{00000000-6C28-49DA-8CDF-183E62DE3B88}"/>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294.27</c:v>
                </c:pt>
              </c:numCache>
            </c:numRef>
          </c:val>
          <c:smooth val="0"/>
          <c:extLst>
            <c:ext xmlns:c16="http://schemas.microsoft.com/office/drawing/2014/chart" uri="{C3380CC4-5D6E-409C-BE32-E72D297353CC}">
              <c16:uniqueId val="{00000001-6C28-49DA-8CDF-183E62DE3B88}"/>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80.349999999999994</c:v>
                </c:pt>
              </c:numCache>
            </c:numRef>
          </c:val>
          <c:extLst>
            <c:ext xmlns:c16="http://schemas.microsoft.com/office/drawing/2014/chart" uri="{C3380CC4-5D6E-409C-BE32-E72D297353CC}">
              <c16:uniqueId val="{00000000-D3BD-4414-BE1A-C5801C22654F}"/>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60.59</c:v>
                </c:pt>
              </c:numCache>
            </c:numRef>
          </c:val>
          <c:smooth val="0"/>
          <c:extLst>
            <c:ext xmlns:c16="http://schemas.microsoft.com/office/drawing/2014/chart" uri="{C3380CC4-5D6E-409C-BE32-E72D297353CC}">
              <c16:uniqueId val="{00000001-D3BD-4414-BE1A-C5801C22654F}"/>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246.14</c:v>
                </c:pt>
              </c:numCache>
            </c:numRef>
          </c:val>
          <c:extLst>
            <c:ext xmlns:c16="http://schemas.microsoft.com/office/drawing/2014/chart" uri="{C3380CC4-5D6E-409C-BE32-E72D297353CC}">
              <c16:uniqueId val="{00000000-D17D-49B0-974A-9D85313CACDA}"/>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280.23</c:v>
                </c:pt>
              </c:numCache>
            </c:numRef>
          </c:val>
          <c:smooth val="0"/>
          <c:extLst>
            <c:ext xmlns:c16="http://schemas.microsoft.com/office/drawing/2014/chart" uri="{C3380CC4-5D6E-409C-BE32-E72D297353CC}">
              <c16:uniqueId val="{00000001-D17D-49B0-974A-9D85313CACDA}"/>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44.41</c:v>
                </c:pt>
              </c:numCache>
            </c:numRef>
          </c:val>
          <c:extLst>
            <c:ext xmlns:c16="http://schemas.microsoft.com/office/drawing/2014/chart" uri="{C3380CC4-5D6E-409C-BE32-E72D297353CC}">
              <c16:uniqueId val="{00000000-F19C-4428-9D21-96915B6768A7}"/>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58.19</c:v>
                </c:pt>
              </c:numCache>
            </c:numRef>
          </c:val>
          <c:smooth val="0"/>
          <c:extLst>
            <c:ext xmlns:c16="http://schemas.microsoft.com/office/drawing/2014/chart" uri="{C3380CC4-5D6E-409C-BE32-E72D297353CC}">
              <c16:uniqueId val="{00000001-F19C-4428-9D21-96915B6768A7}"/>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99.85</c:v>
                </c:pt>
              </c:numCache>
            </c:numRef>
          </c:val>
          <c:extLst>
            <c:ext xmlns:c16="http://schemas.microsoft.com/office/drawing/2014/chart" uri="{C3380CC4-5D6E-409C-BE32-E72D297353CC}">
              <c16:uniqueId val="{00000000-FEF6-4BF8-A813-7F347F7CDD4F}"/>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87.8</c:v>
                </c:pt>
              </c:numCache>
            </c:numRef>
          </c:val>
          <c:smooth val="0"/>
          <c:extLst>
            <c:ext xmlns:c16="http://schemas.microsoft.com/office/drawing/2014/chart" uri="{C3380CC4-5D6E-409C-BE32-E72D297353CC}">
              <c16:uniqueId val="{00000001-FEF6-4BF8-A813-7F347F7CDD4F}"/>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【92.20】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【314.13】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【77.67】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【58.42】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【15.64】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10"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宮城県　栗原市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特定地域生活排水処理</v>
      </c>
      <c r="Q8" s="49"/>
      <c r="R8" s="49"/>
      <c r="S8" s="49"/>
      <c r="T8" s="49"/>
      <c r="U8" s="49"/>
      <c r="V8" s="49"/>
      <c r="W8" s="49" t="str">
        <f>データ!L6</f>
        <v>K2</v>
      </c>
      <c r="X8" s="49"/>
      <c r="Y8" s="49"/>
      <c r="Z8" s="49"/>
      <c r="AA8" s="49"/>
      <c r="AB8" s="49"/>
      <c r="AC8" s="49"/>
      <c r="AD8" s="50" t="str">
        <f>データ!$M$6</f>
        <v>非設置</v>
      </c>
      <c r="AE8" s="50"/>
      <c r="AF8" s="50"/>
      <c r="AG8" s="50"/>
      <c r="AH8" s="50"/>
      <c r="AI8" s="50"/>
      <c r="AJ8" s="50"/>
      <c r="AK8" s="3"/>
      <c r="AL8" s="51">
        <f>データ!S6</f>
        <v>65811</v>
      </c>
      <c r="AM8" s="51"/>
      <c r="AN8" s="51"/>
      <c r="AO8" s="51"/>
      <c r="AP8" s="51"/>
      <c r="AQ8" s="51"/>
      <c r="AR8" s="51"/>
      <c r="AS8" s="51"/>
      <c r="AT8" s="46">
        <f>データ!T6</f>
        <v>804.97</v>
      </c>
      <c r="AU8" s="46"/>
      <c r="AV8" s="46"/>
      <c r="AW8" s="46"/>
      <c r="AX8" s="46"/>
      <c r="AY8" s="46"/>
      <c r="AZ8" s="46"/>
      <c r="BA8" s="46"/>
      <c r="BB8" s="46">
        <f>データ!U6</f>
        <v>81.760000000000005</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43.74</v>
      </c>
      <c r="J10" s="46"/>
      <c r="K10" s="46"/>
      <c r="L10" s="46"/>
      <c r="M10" s="46"/>
      <c r="N10" s="46"/>
      <c r="O10" s="46"/>
      <c r="P10" s="46">
        <f>データ!P6</f>
        <v>12.02</v>
      </c>
      <c r="Q10" s="46"/>
      <c r="R10" s="46"/>
      <c r="S10" s="46"/>
      <c r="T10" s="46"/>
      <c r="U10" s="46"/>
      <c r="V10" s="46"/>
      <c r="W10" s="46">
        <f>データ!Q6</f>
        <v>100</v>
      </c>
      <c r="X10" s="46"/>
      <c r="Y10" s="46"/>
      <c r="Z10" s="46"/>
      <c r="AA10" s="46"/>
      <c r="AB10" s="46"/>
      <c r="AC10" s="46"/>
      <c r="AD10" s="51">
        <f>データ!R6</f>
        <v>4070</v>
      </c>
      <c r="AE10" s="51"/>
      <c r="AF10" s="51"/>
      <c r="AG10" s="51"/>
      <c r="AH10" s="51"/>
      <c r="AI10" s="51"/>
      <c r="AJ10" s="51"/>
      <c r="AK10" s="2"/>
      <c r="AL10" s="51">
        <f>データ!V6</f>
        <v>7866</v>
      </c>
      <c r="AM10" s="51"/>
      <c r="AN10" s="51"/>
      <c r="AO10" s="51"/>
      <c r="AP10" s="51"/>
      <c r="AQ10" s="51"/>
      <c r="AR10" s="51"/>
      <c r="AS10" s="51"/>
      <c r="AT10" s="46">
        <f>データ!W6</f>
        <v>0.79</v>
      </c>
      <c r="AU10" s="46"/>
      <c r="AV10" s="46"/>
      <c r="AW10" s="46"/>
      <c r="AX10" s="46"/>
      <c r="AY10" s="46"/>
      <c r="AZ10" s="46"/>
      <c r="BA10" s="46"/>
      <c r="BB10" s="46">
        <f>データ!X6</f>
        <v>9956.9599999999991</v>
      </c>
      <c r="BC10" s="46"/>
      <c r="BD10" s="46"/>
      <c r="BE10" s="46"/>
      <c r="BF10" s="46"/>
      <c r="BG10" s="46"/>
      <c r="BH10" s="46"/>
      <c r="BI10" s="46"/>
      <c r="BJ10" s="2"/>
      <c r="BK10" s="2"/>
      <c r="BL10" s="70" t="s">
        <v>22</v>
      </c>
      <c r="BM10" s="71"/>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2" t="s">
        <v>24</v>
      </c>
      <c r="BM11" s="72"/>
      <c r="BN11" s="72"/>
      <c r="BO11" s="72"/>
      <c r="BP11" s="72"/>
      <c r="BQ11" s="72"/>
      <c r="BR11" s="72"/>
      <c r="BS11" s="72"/>
      <c r="BT11" s="72"/>
      <c r="BU11" s="72"/>
      <c r="BV11" s="72"/>
      <c r="BW11" s="72"/>
      <c r="BX11" s="72"/>
      <c r="BY11" s="72"/>
      <c r="BZ11" s="7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2"/>
      <c r="BM12" s="72"/>
      <c r="BN12" s="72"/>
      <c r="BO12" s="72"/>
      <c r="BP12" s="72"/>
      <c r="BQ12" s="72"/>
      <c r="BR12" s="72"/>
      <c r="BS12" s="72"/>
      <c r="BT12" s="72"/>
      <c r="BU12" s="72"/>
      <c r="BV12" s="72"/>
      <c r="BW12" s="72"/>
      <c r="BX12" s="72"/>
      <c r="BY12" s="72"/>
      <c r="BZ12" s="7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3"/>
      <c r="BM13" s="73"/>
      <c r="BN13" s="73"/>
      <c r="BO13" s="73"/>
      <c r="BP13" s="73"/>
      <c r="BQ13" s="73"/>
      <c r="BR13" s="73"/>
      <c r="BS13" s="73"/>
      <c r="BT13" s="73"/>
      <c r="BU13" s="73"/>
      <c r="BV13" s="73"/>
      <c r="BW13" s="73"/>
      <c r="BX13" s="73"/>
      <c r="BY13" s="73"/>
      <c r="BZ13" s="73"/>
    </row>
    <row r="14" spans="1:78" ht="13.5" customHeight="1" x14ac:dyDescent="0.15">
      <c r="A14" s="2"/>
      <c r="B14" s="74" t="s">
        <v>25</v>
      </c>
      <c r="C14" s="75"/>
      <c r="D14" s="75"/>
      <c r="E14" s="75"/>
      <c r="F14" s="75"/>
      <c r="G14" s="75"/>
      <c r="H14" s="75"/>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6"/>
      <c r="BK14" s="2"/>
      <c r="BL14" s="77" t="s">
        <v>26</v>
      </c>
      <c r="BM14" s="78"/>
      <c r="BN14" s="78"/>
      <c r="BO14" s="78"/>
      <c r="BP14" s="78"/>
      <c r="BQ14" s="78"/>
      <c r="BR14" s="78"/>
      <c r="BS14" s="78"/>
      <c r="BT14" s="78"/>
      <c r="BU14" s="78"/>
      <c r="BV14" s="78"/>
      <c r="BW14" s="78"/>
      <c r="BX14" s="78"/>
      <c r="BY14" s="78"/>
      <c r="BZ14" s="79"/>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80"/>
      <c r="BM15" s="81"/>
      <c r="BN15" s="81"/>
      <c r="BO15" s="81"/>
      <c r="BP15" s="81"/>
      <c r="BQ15" s="81"/>
      <c r="BR15" s="81"/>
      <c r="BS15" s="81"/>
      <c r="BT15" s="81"/>
      <c r="BU15" s="81"/>
      <c r="BV15" s="81"/>
      <c r="BW15" s="81"/>
      <c r="BX15" s="81"/>
      <c r="BY15" s="81"/>
      <c r="BZ15" s="82"/>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3" t="s">
        <v>116</v>
      </c>
      <c r="BM16" s="84"/>
      <c r="BN16" s="84"/>
      <c r="BO16" s="84"/>
      <c r="BP16" s="84"/>
      <c r="BQ16" s="84"/>
      <c r="BR16" s="84"/>
      <c r="BS16" s="84"/>
      <c r="BT16" s="84"/>
      <c r="BU16" s="84"/>
      <c r="BV16" s="84"/>
      <c r="BW16" s="84"/>
      <c r="BX16" s="84"/>
      <c r="BY16" s="84"/>
      <c r="BZ16" s="8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3"/>
      <c r="BM17" s="84"/>
      <c r="BN17" s="84"/>
      <c r="BO17" s="84"/>
      <c r="BP17" s="84"/>
      <c r="BQ17" s="84"/>
      <c r="BR17" s="84"/>
      <c r="BS17" s="84"/>
      <c r="BT17" s="84"/>
      <c r="BU17" s="84"/>
      <c r="BV17" s="84"/>
      <c r="BW17" s="84"/>
      <c r="BX17" s="84"/>
      <c r="BY17" s="84"/>
      <c r="BZ17" s="8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3"/>
      <c r="BM18" s="84"/>
      <c r="BN18" s="84"/>
      <c r="BO18" s="84"/>
      <c r="BP18" s="84"/>
      <c r="BQ18" s="84"/>
      <c r="BR18" s="84"/>
      <c r="BS18" s="84"/>
      <c r="BT18" s="84"/>
      <c r="BU18" s="84"/>
      <c r="BV18" s="84"/>
      <c r="BW18" s="84"/>
      <c r="BX18" s="84"/>
      <c r="BY18" s="84"/>
      <c r="BZ18" s="8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3"/>
      <c r="BM19" s="84"/>
      <c r="BN19" s="84"/>
      <c r="BO19" s="84"/>
      <c r="BP19" s="84"/>
      <c r="BQ19" s="84"/>
      <c r="BR19" s="84"/>
      <c r="BS19" s="84"/>
      <c r="BT19" s="84"/>
      <c r="BU19" s="84"/>
      <c r="BV19" s="84"/>
      <c r="BW19" s="84"/>
      <c r="BX19" s="84"/>
      <c r="BY19" s="84"/>
      <c r="BZ19" s="8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3"/>
      <c r="BM20" s="84"/>
      <c r="BN20" s="84"/>
      <c r="BO20" s="84"/>
      <c r="BP20" s="84"/>
      <c r="BQ20" s="84"/>
      <c r="BR20" s="84"/>
      <c r="BS20" s="84"/>
      <c r="BT20" s="84"/>
      <c r="BU20" s="84"/>
      <c r="BV20" s="84"/>
      <c r="BW20" s="84"/>
      <c r="BX20" s="84"/>
      <c r="BY20" s="84"/>
      <c r="BZ20" s="8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3"/>
      <c r="BM21" s="84"/>
      <c r="BN21" s="84"/>
      <c r="BO21" s="84"/>
      <c r="BP21" s="84"/>
      <c r="BQ21" s="84"/>
      <c r="BR21" s="84"/>
      <c r="BS21" s="84"/>
      <c r="BT21" s="84"/>
      <c r="BU21" s="84"/>
      <c r="BV21" s="84"/>
      <c r="BW21" s="84"/>
      <c r="BX21" s="84"/>
      <c r="BY21" s="84"/>
      <c r="BZ21" s="8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3"/>
      <c r="BM22" s="84"/>
      <c r="BN22" s="84"/>
      <c r="BO22" s="84"/>
      <c r="BP22" s="84"/>
      <c r="BQ22" s="84"/>
      <c r="BR22" s="84"/>
      <c r="BS22" s="84"/>
      <c r="BT22" s="84"/>
      <c r="BU22" s="84"/>
      <c r="BV22" s="84"/>
      <c r="BW22" s="84"/>
      <c r="BX22" s="84"/>
      <c r="BY22" s="84"/>
      <c r="BZ22" s="8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3"/>
      <c r="BM23" s="84"/>
      <c r="BN23" s="84"/>
      <c r="BO23" s="84"/>
      <c r="BP23" s="84"/>
      <c r="BQ23" s="84"/>
      <c r="BR23" s="84"/>
      <c r="BS23" s="84"/>
      <c r="BT23" s="84"/>
      <c r="BU23" s="84"/>
      <c r="BV23" s="84"/>
      <c r="BW23" s="84"/>
      <c r="BX23" s="84"/>
      <c r="BY23" s="84"/>
      <c r="BZ23" s="8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3"/>
      <c r="BM24" s="84"/>
      <c r="BN24" s="84"/>
      <c r="BO24" s="84"/>
      <c r="BP24" s="84"/>
      <c r="BQ24" s="84"/>
      <c r="BR24" s="84"/>
      <c r="BS24" s="84"/>
      <c r="BT24" s="84"/>
      <c r="BU24" s="84"/>
      <c r="BV24" s="84"/>
      <c r="BW24" s="84"/>
      <c r="BX24" s="84"/>
      <c r="BY24" s="84"/>
      <c r="BZ24" s="8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3"/>
      <c r="BM25" s="84"/>
      <c r="BN25" s="84"/>
      <c r="BO25" s="84"/>
      <c r="BP25" s="84"/>
      <c r="BQ25" s="84"/>
      <c r="BR25" s="84"/>
      <c r="BS25" s="84"/>
      <c r="BT25" s="84"/>
      <c r="BU25" s="84"/>
      <c r="BV25" s="84"/>
      <c r="BW25" s="84"/>
      <c r="BX25" s="84"/>
      <c r="BY25" s="84"/>
      <c r="BZ25" s="8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3"/>
      <c r="BM26" s="84"/>
      <c r="BN26" s="84"/>
      <c r="BO26" s="84"/>
      <c r="BP26" s="84"/>
      <c r="BQ26" s="84"/>
      <c r="BR26" s="84"/>
      <c r="BS26" s="84"/>
      <c r="BT26" s="84"/>
      <c r="BU26" s="84"/>
      <c r="BV26" s="84"/>
      <c r="BW26" s="84"/>
      <c r="BX26" s="84"/>
      <c r="BY26" s="84"/>
      <c r="BZ26" s="8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3"/>
      <c r="BM27" s="84"/>
      <c r="BN27" s="84"/>
      <c r="BO27" s="84"/>
      <c r="BP27" s="84"/>
      <c r="BQ27" s="84"/>
      <c r="BR27" s="84"/>
      <c r="BS27" s="84"/>
      <c r="BT27" s="84"/>
      <c r="BU27" s="84"/>
      <c r="BV27" s="84"/>
      <c r="BW27" s="84"/>
      <c r="BX27" s="84"/>
      <c r="BY27" s="84"/>
      <c r="BZ27" s="8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3"/>
      <c r="BM28" s="84"/>
      <c r="BN28" s="84"/>
      <c r="BO28" s="84"/>
      <c r="BP28" s="84"/>
      <c r="BQ28" s="84"/>
      <c r="BR28" s="84"/>
      <c r="BS28" s="84"/>
      <c r="BT28" s="84"/>
      <c r="BU28" s="84"/>
      <c r="BV28" s="84"/>
      <c r="BW28" s="84"/>
      <c r="BX28" s="84"/>
      <c r="BY28" s="84"/>
      <c r="BZ28" s="8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3"/>
      <c r="BM29" s="84"/>
      <c r="BN29" s="84"/>
      <c r="BO29" s="84"/>
      <c r="BP29" s="84"/>
      <c r="BQ29" s="84"/>
      <c r="BR29" s="84"/>
      <c r="BS29" s="84"/>
      <c r="BT29" s="84"/>
      <c r="BU29" s="84"/>
      <c r="BV29" s="84"/>
      <c r="BW29" s="84"/>
      <c r="BX29" s="84"/>
      <c r="BY29" s="84"/>
      <c r="BZ29" s="8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3"/>
      <c r="BM30" s="84"/>
      <c r="BN30" s="84"/>
      <c r="BO30" s="84"/>
      <c r="BP30" s="84"/>
      <c r="BQ30" s="84"/>
      <c r="BR30" s="84"/>
      <c r="BS30" s="84"/>
      <c r="BT30" s="84"/>
      <c r="BU30" s="84"/>
      <c r="BV30" s="84"/>
      <c r="BW30" s="84"/>
      <c r="BX30" s="84"/>
      <c r="BY30" s="84"/>
      <c r="BZ30" s="8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3"/>
      <c r="BM31" s="84"/>
      <c r="BN31" s="84"/>
      <c r="BO31" s="84"/>
      <c r="BP31" s="84"/>
      <c r="BQ31" s="84"/>
      <c r="BR31" s="84"/>
      <c r="BS31" s="84"/>
      <c r="BT31" s="84"/>
      <c r="BU31" s="84"/>
      <c r="BV31" s="84"/>
      <c r="BW31" s="84"/>
      <c r="BX31" s="84"/>
      <c r="BY31" s="84"/>
      <c r="BZ31" s="8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3"/>
      <c r="BM32" s="84"/>
      <c r="BN32" s="84"/>
      <c r="BO32" s="84"/>
      <c r="BP32" s="84"/>
      <c r="BQ32" s="84"/>
      <c r="BR32" s="84"/>
      <c r="BS32" s="84"/>
      <c r="BT32" s="84"/>
      <c r="BU32" s="84"/>
      <c r="BV32" s="84"/>
      <c r="BW32" s="84"/>
      <c r="BX32" s="84"/>
      <c r="BY32" s="84"/>
      <c r="BZ32" s="8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3"/>
      <c r="BM33" s="84"/>
      <c r="BN33" s="84"/>
      <c r="BO33" s="84"/>
      <c r="BP33" s="84"/>
      <c r="BQ33" s="84"/>
      <c r="BR33" s="84"/>
      <c r="BS33" s="84"/>
      <c r="BT33" s="84"/>
      <c r="BU33" s="84"/>
      <c r="BV33" s="84"/>
      <c r="BW33" s="84"/>
      <c r="BX33" s="84"/>
      <c r="BY33" s="84"/>
      <c r="BZ33" s="8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3"/>
      <c r="BM34" s="84"/>
      <c r="BN34" s="84"/>
      <c r="BO34" s="84"/>
      <c r="BP34" s="84"/>
      <c r="BQ34" s="84"/>
      <c r="BR34" s="84"/>
      <c r="BS34" s="84"/>
      <c r="BT34" s="84"/>
      <c r="BU34" s="84"/>
      <c r="BV34" s="84"/>
      <c r="BW34" s="84"/>
      <c r="BX34" s="84"/>
      <c r="BY34" s="84"/>
      <c r="BZ34" s="8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3"/>
      <c r="BM35" s="84"/>
      <c r="BN35" s="84"/>
      <c r="BO35" s="84"/>
      <c r="BP35" s="84"/>
      <c r="BQ35" s="84"/>
      <c r="BR35" s="84"/>
      <c r="BS35" s="84"/>
      <c r="BT35" s="84"/>
      <c r="BU35" s="84"/>
      <c r="BV35" s="84"/>
      <c r="BW35" s="84"/>
      <c r="BX35" s="84"/>
      <c r="BY35" s="84"/>
      <c r="BZ35" s="8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3"/>
      <c r="BM36" s="84"/>
      <c r="BN36" s="84"/>
      <c r="BO36" s="84"/>
      <c r="BP36" s="84"/>
      <c r="BQ36" s="84"/>
      <c r="BR36" s="84"/>
      <c r="BS36" s="84"/>
      <c r="BT36" s="84"/>
      <c r="BU36" s="84"/>
      <c r="BV36" s="84"/>
      <c r="BW36" s="84"/>
      <c r="BX36" s="84"/>
      <c r="BY36" s="84"/>
      <c r="BZ36" s="8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3"/>
      <c r="BM37" s="84"/>
      <c r="BN37" s="84"/>
      <c r="BO37" s="84"/>
      <c r="BP37" s="84"/>
      <c r="BQ37" s="84"/>
      <c r="BR37" s="84"/>
      <c r="BS37" s="84"/>
      <c r="BT37" s="84"/>
      <c r="BU37" s="84"/>
      <c r="BV37" s="84"/>
      <c r="BW37" s="84"/>
      <c r="BX37" s="84"/>
      <c r="BY37" s="84"/>
      <c r="BZ37" s="8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3"/>
      <c r="BM38" s="84"/>
      <c r="BN38" s="84"/>
      <c r="BO38" s="84"/>
      <c r="BP38" s="84"/>
      <c r="BQ38" s="84"/>
      <c r="BR38" s="84"/>
      <c r="BS38" s="84"/>
      <c r="BT38" s="84"/>
      <c r="BU38" s="84"/>
      <c r="BV38" s="84"/>
      <c r="BW38" s="84"/>
      <c r="BX38" s="84"/>
      <c r="BY38" s="84"/>
      <c r="BZ38" s="8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3"/>
      <c r="BM39" s="84"/>
      <c r="BN39" s="84"/>
      <c r="BO39" s="84"/>
      <c r="BP39" s="84"/>
      <c r="BQ39" s="84"/>
      <c r="BR39" s="84"/>
      <c r="BS39" s="84"/>
      <c r="BT39" s="84"/>
      <c r="BU39" s="84"/>
      <c r="BV39" s="84"/>
      <c r="BW39" s="84"/>
      <c r="BX39" s="84"/>
      <c r="BY39" s="84"/>
      <c r="BZ39" s="8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3"/>
      <c r="BM40" s="84"/>
      <c r="BN40" s="84"/>
      <c r="BO40" s="84"/>
      <c r="BP40" s="84"/>
      <c r="BQ40" s="84"/>
      <c r="BR40" s="84"/>
      <c r="BS40" s="84"/>
      <c r="BT40" s="84"/>
      <c r="BU40" s="84"/>
      <c r="BV40" s="84"/>
      <c r="BW40" s="84"/>
      <c r="BX40" s="84"/>
      <c r="BY40" s="84"/>
      <c r="BZ40" s="8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3"/>
      <c r="BM41" s="84"/>
      <c r="BN41" s="84"/>
      <c r="BO41" s="84"/>
      <c r="BP41" s="84"/>
      <c r="BQ41" s="84"/>
      <c r="BR41" s="84"/>
      <c r="BS41" s="84"/>
      <c r="BT41" s="84"/>
      <c r="BU41" s="84"/>
      <c r="BV41" s="84"/>
      <c r="BW41" s="84"/>
      <c r="BX41" s="84"/>
      <c r="BY41" s="84"/>
      <c r="BZ41" s="8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3"/>
      <c r="BM42" s="84"/>
      <c r="BN42" s="84"/>
      <c r="BO42" s="84"/>
      <c r="BP42" s="84"/>
      <c r="BQ42" s="84"/>
      <c r="BR42" s="84"/>
      <c r="BS42" s="84"/>
      <c r="BT42" s="84"/>
      <c r="BU42" s="84"/>
      <c r="BV42" s="84"/>
      <c r="BW42" s="84"/>
      <c r="BX42" s="84"/>
      <c r="BY42" s="84"/>
      <c r="BZ42" s="8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3"/>
      <c r="BM43" s="84"/>
      <c r="BN43" s="84"/>
      <c r="BO43" s="84"/>
      <c r="BP43" s="84"/>
      <c r="BQ43" s="84"/>
      <c r="BR43" s="84"/>
      <c r="BS43" s="84"/>
      <c r="BT43" s="84"/>
      <c r="BU43" s="84"/>
      <c r="BV43" s="84"/>
      <c r="BW43" s="84"/>
      <c r="BX43" s="84"/>
      <c r="BY43" s="84"/>
      <c r="BZ43" s="8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6"/>
      <c r="BM44" s="87"/>
      <c r="BN44" s="87"/>
      <c r="BO44" s="87"/>
      <c r="BP44" s="87"/>
      <c r="BQ44" s="87"/>
      <c r="BR44" s="87"/>
      <c r="BS44" s="87"/>
      <c r="BT44" s="87"/>
      <c r="BU44" s="87"/>
      <c r="BV44" s="87"/>
      <c r="BW44" s="87"/>
      <c r="BX44" s="87"/>
      <c r="BY44" s="87"/>
      <c r="BZ44" s="8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114</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115</v>
      </c>
      <c r="BM66" s="69"/>
      <c r="BN66" s="69"/>
      <c r="BO66" s="69"/>
      <c r="BP66" s="69"/>
      <c r="BQ66" s="69"/>
      <c r="BR66" s="69"/>
      <c r="BS66" s="69"/>
      <c r="BT66" s="69"/>
      <c r="BU66" s="69"/>
      <c r="BV66" s="69"/>
      <c r="BW66" s="69"/>
      <c r="BX66" s="69"/>
      <c r="BY66" s="69"/>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69"/>
      <c r="BN67" s="69"/>
      <c r="BO67" s="69"/>
      <c r="BP67" s="69"/>
      <c r="BQ67" s="69"/>
      <c r="BR67" s="69"/>
      <c r="BS67" s="69"/>
      <c r="BT67" s="69"/>
      <c r="BU67" s="69"/>
      <c r="BV67" s="69"/>
      <c r="BW67" s="69"/>
      <c r="BX67" s="69"/>
      <c r="BY67" s="69"/>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69"/>
      <c r="BN68" s="69"/>
      <c r="BO68" s="69"/>
      <c r="BP68" s="69"/>
      <c r="BQ68" s="69"/>
      <c r="BR68" s="69"/>
      <c r="BS68" s="69"/>
      <c r="BT68" s="69"/>
      <c r="BU68" s="69"/>
      <c r="BV68" s="69"/>
      <c r="BW68" s="69"/>
      <c r="BX68" s="69"/>
      <c r="BY68" s="69"/>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69"/>
      <c r="BN69" s="69"/>
      <c r="BO69" s="69"/>
      <c r="BP69" s="69"/>
      <c r="BQ69" s="69"/>
      <c r="BR69" s="69"/>
      <c r="BS69" s="69"/>
      <c r="BT69" s="69"/>
      <c r="BU69" s="69"/>
      <c r="BV69" s="69"/>
      <c r="BW69" s="69"/>
      <c r="BX69" s="69"/>
      <c r="BY69" s="69"/>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69"/>
      <c r="BN70" s="69"/>
      <c r="BO70" s="69"/>
      <c r="BP70" s="69"/>
      <c r="BQ70" s="69"/>
      <c r="BR70" s="69"/>
      <c r="BS70" s="69"/>
      <c r="BT70" s="69"/>
      <c r="BU70" s="69"/>
      <c r="BV70" s="69"/>
      <c r="BW70" s="69"/>
      <c r="BX70" s="69"/>
      <c r="BY70" s="69"/>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69"/>
      <c r="BN71" s="69"/>
      <c r="BO71" s="69"/>
      <c r="BP71" s="69"/>
      <c r="BQ71" s="69"/>
      <c r="BR71" s="69"/>
      <c r="BS71" s="69"/>
      <c r="BT71" s="69"/>
      <c r="BU71" s="69"/>
      <c r="BV71" s="69"/>
      <c r="BW71" s="69"/>
      <c r="BX71" s="69"/>
      <c r="BY71" s="69"/>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69"/>
      <c r="BN72" s="69"/>
      <c r="BO72" s="69"/>
      <c r="BP72" s="69"/>
      <c r="BQ72" s="69"/>
      <c r="BR72" s="69"/>
      <c r="BS72" s="69"/>
      <c r="BT72" s="69"/>
      <c r="BU72" s="69"/>
      <c r="BV72" s="69"/>
      <c r="BW72" s="69"/>
      <c r="BX72" s="69"/>
      <c r="BY72" s="69"/>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69"/>
      <c r="BN73" s="69"/>
      <c r="BO73" s="69"/>
      <c r="BP73" s="69"/>
      <c r="BQ73" s="69"/>
      <c r="BR73" s="69"/>
      <c r="BS73" s="69"/>
      <c r="BT73" s="69"/>
      <c r="BU73" s="69"/>
      <c r="BV73" s="69"/>
      <c r="BW73" s="69"/>
      <c r="BX73" s="69"/>
      <c r="BY73" s="69"/>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69"/>
      <c r="BN74" s="69"/>
      <c r="BO74" s="69"/>
      <c r="BP74" s="69"/>
      <c r="BQ74" s="69"/>
      <c r="BR74" s="69"/>
      <c r="BS74" s="69"/>
      <c r="BT74" s="69"/>
      <c r="BU74" s="69"/>
      <c r="BV74" s="69"/>
      <c r="BW74" s="69"/>
      <c r="BX74" s="69"/>
      <c r="BY74" s="69"/>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69"/>
      <c r="BN75" s="69"/>
      <c r="BO75" s="69"/>
      <c r="BP75" s="69"/>
      <c r="BQ75" s="69"/>
      <c r="BR75" s="69"/>
      <c r="BS75" s="69"/>
      <c r="BT75" s="69"/>
      <c r="BU75" s="69"/>
      <c r="BV75" s="69"/>
      <c r="BW75" s="69"/>
      <c r="BX75" s="69"/>
      <c r="BY75" s="69"/>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69"/>
      <c r="BN76" s="69"/>
      <c r="BO76" s="69"/>
      <c r="BP76" s="69"/>
      <c r="BQ76" s="69"/>
      <c r="BR76" s="69"/>
      <c r="BS76" s="69"/>
      <c r="BT76" s="69"/>
      <c r="BU76" s="69"/>
      <c r="BV76" s="69"/>
      <c r="BW76" s="69"/>
      <c r="BX76" s="69"/>
      <c r="BY76" s="69"/>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69"/>
      <c r="BN77" s="69"/>
      <c r="BO77" s="69"/>
      <c r="BP77" s="69"/>
      <c r="BQ77" s="69"/>
      <c r="BR77" s="69"/>
      <c r="BS77" s="69"/>
      <c r="BT77" s="69"/>
      <c r="BU77" s="69"/>
      <c r="BV77" s="69"/>
      <c r="BW77" s="69"/>
      <c r="BX77" s="69"/>
      <c r="BY77" s="69"/>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69"/>
      <c r="BN78" s="69"/>
      <c r="BO78" s="69"/>
      <c r="BP78" s="69"/>
      <c r="BQ78" s="69"/>
      <c r="BR78" s="69"/>
      <c r="BS78" s="69"/>
      <c r="BT78" s="69"/>
      <c r="BU78" s="69"/>
      <c r="BV78" s="69"/>
      <c r="BW78" s="69"/>
      <c r="BX78" s="69"/>
      <c r="BY78" s="69"/>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69"/>
      <c r="BN79" s="69"/>
      <c r="BO79" s="69"/>
      <c r="BP79" s="69"/>
      <c r="BQ79" s="69"/>
      <c r="BR79" s="69"/>
      <c r="BS79" s="69"/>
      <c r="BT79" s="69"/>
      <c r="BU79" s="69"/>
      <c r="BV79" s="69"/>
      <c r="BW79" s="69"/>
      <c r="BX79" s="69"/>
      <c r="BY79" s="69"/>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69"/>
      <c r="BN80" s="69"/>
      <c r="BO80" s="69"/>
      <c r="BP80" s="69"/>
      <c r="BQ80" s="69"/>
      <c r="BR80" s="69"/>
      <c r="BS80" s="69"/>
      <c r="BT80" s="69"/>
      <c r="BU80" s="69"/>
      <c r="BV80" s="69"/>
      <c r="BW80" s="69"/>
      <c r="BX80" s="69"/>
      <c r="BY80" s="69"/>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69"/>
      <c r="BN81" s="69"/>
      <c r="BO81" s="69"/>
      <c r="BP81" s="69"/>
      <c r="BQ81" s="69"/>
      <c r="BR81" s="69"/>
      <c r="BS81" s="69"/>
      <c r="BT81" s="69"/>
      <c r="BU81" s="69"/>
      <c r="BV81" s="69"/>
      <c r="BW81" s="69"/>
      <c r="BX81" s="69"/>
      <c r="BY81" s="69"/>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【98.17】</v>
      </c>
      <c r="F85" s="26" t="str">
        <f>データ!AT6</f>
        <v>【92.20】</v>
      </c>
      <c r="G85" s="26" t="str">
        <f>データ!BE6</f>
        <v>【106.38】</v>
      </c>
      <c r="H85" s="26" t="str">
        <f>データ!BP6</f>
        <v>【314.13】</v>
      </c>
      <c r="I85" s="26" t="str">
        <f>データ!CA6</f>
        <v>【58.42】</v>
      </c>
      <c r="J85" s="26" t="str">
        <f>データ!CL6</f>
        <v>【282.28】</v>
      </c>
      <c r="K85" s="26" t="str">
        <f>データ!CW6</f>
        <v>【57.83】</v>
      </c>
      <c r="L85" s="26" t="str">
        <f>データ!DH6</f>
        <v>【77.67】</v>
      </c>
      <c r="M85" s="26" t="str">
        <f>データ!DS6</f>
        <v>【15.64】</v>
      </c>
      <c r="N85" s="26" t="str">
        <f>データ!ED6</f>
        <v>【-】</v>
      </c>
      <c r="O85" s="26" t="str">
        <f>データ!EO6</f>
        <v>【-】</v>
      </c>
    </row>
  </sheetData>
  <sheetProtection algorithmName="SHA-512" hashValue="3b+s8NKZDtsqbCl+xJllxF0SfKD4tVwVcNogZawZszOxXruostslP5lSSBWErxlGRmK6JiHomnVQVHH+KFXD2w==" saltValue="YJFagXm7A/Jpb04K7FzIC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90" t="s">
        <v>52</v>
      </c>
      <c r="I3" s="91"/>
      <c r="J3" s="91"/>
      <c r="K3" s="91"/>
      <c r="L3" s="91"/>
      <c r="M3" s="91"/>
      <c r="N3" s="91"/>
      <c r="O3" s="91"/>
      <c r="P3" s="91"/>
      <c r="Q3" s="91"/>
      <c r="R3" s="91"/>
      <c r="S3" s="91"/>
      <c r="T3" s="91"/>
      <c r="U3" s="91"/>
      <c r="V3" s="91"/>
      <c r="W3" s="91"/>
      <c r="X3" s="92"/>
      <c r="Y3" s="96" t="s">
        <v>53</v>
      </c>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89"/>
      <c r="CN3" s="89"/>
      <c r="CO3" s="89"/>
      <c r="CP3" s="89"/>
      <c r="CQ3" s="89"/>
      <c r="CR3" s="89"/>
      <c r="CS3" s="89"/>
      <c r="CT3" s="89"/>
      <c r="CU3" s="89"/>
      <c r="CV3" s="89"/>
      <c r="CW3" s="89"/>
      <c r="CX3" s="89"/>
      <c r="CY3" s="89"/>
      <c r="CZ3" s="89"/>
      <c r="DA3" s="89"/>
      <c r="DB3" s="89"/>
      <c r="DC3" s="89"/>
      <c r="DD3" s="89"/>
      <c r="DE3" s="89"/>
      <c r="DF3" s="89"/>
      <c r="DG3" s="89"/>
      <c r="DH3" s="89"/>
      <c r="DI3" s="89" t="s">
        <v>54</v>
      </c>
      <c r="DJ3" s="89"/>
      <c r="DK3" s="89"/>
      <c r="DL3" s="89"/>
      <c r="DM3" s="89"/>
      <c r="DN3" s="89"/>
      <c r="DO3" s="89"/>
      <c r="DP3" s="89"/>
      <c r="DQ3" s="89"/>
      <c r="DR3" s="89"/>
      <c r="DS3" s="89"/>
      <c r="DT3" s="89"/>
      <c r="DU3" s="89"/>
      <c r="DV3" s="89"/>
      <c r="DW3" s="89"/>
      <c r="DX3" s="89"/>
      <c r="DY3" s="89"/>
      <c r="DZ3" s="89"/>
      <c r="EA3" s="89"/>
      <c r="EB3" s="89"/>
      <c r="EC3" s="89"/>
      <c r="ED3" s="89"/>
      <c r="EE3" s="89"/>
      <c r="EF3" s="89"/>
      <c r="EG3" s="89"/>
      <c r="EH3" s="89"/>
      <c r="EI3" s="89"/>
      <c r="EJ3" s="89"/>
      <c r="EK3" s="89"/>
      <c r="EL3" s="89"/>
      <c r="EM3" s="89"/>
      <c r="EN3" s="89"/>
      <c r="EO3" s="89"/>
    </row>
    <row r="4" spans="1:148" x14ac:dyDescent="0.15">
      <c r="A4" s="28" t="s">
        <v>55</v>
      </c>
      <c r="B4" s="30"/>
      <c r="C4" s="30"/>
      <c r="D4" s="30"/>
      <c r="E4" s="30"/>
      <c r="F4" s="30"/>
      <c r="G4" s="30"/>
      <c r="H4" s="93"/>
      <c r="I4" s="94"/>
      <c r="J4" s="94"/>
      <c r="K4" s="94"/>
      <c r="L4" s="94"/>
      <c r="M4" s="94"/>
      <c r="N4" s="94"/>
      <c r="O4" s="94"/>
      <c r="P4" s="94"/>
      <c r="Q4" s="94"/>
      <c r="R4" s="94"/>
      <c r="S4" s="94"/>
      <c r="T4" s="94"/>
      <c r="U4" s="94"/>
      <c r="V4" s="94"/>
      <c r="W4" s="94"/>
      <c r="X4" s="95"/>
      <c r="Y4" s="89" t="s">
        <v>56</v>
      </c>
      <c r="Z4" s="89"/>
      <c r="AA4" s="89"/>
      <c r="AB4" s="89"/>
      <c r="AC4" s="89"/>
      <c r="AD4" s="89"/>
      <c r="AE4" s="89"/>
      <c r="AF4" s="89"/>
      <c r="AG4" s="89"/>
      <c r="AH4" s="89"/>
      <c r="AI4" s="89"/>
      <c r="AJ4" s="89" t="s">
        <v>57</v>
      </c>
      <c r="AK4" s="89"/>
      <c r="AL4" s="89"/>
      <c r="AM4" s="89"/>
      <c r="AN4" s="89"/>
      <c r="AO4" s="89"/>
      <c r="AP4" s="89"/>
      <c r="AQ4" s="89"/>
      <c r="AR4" s="89"/>
      <c r="AS4" s="89"/>
      <c r="AT4" s="89"/>
      <c r="AU4" s="89" t="s">
        <v>58</v>
      </c>
      <c r="AV4" s="89"/>
      <c r="AW4" s="89"/>
      <c r="AX4" s="89"/>
      <c r="AY4" s="89"/>
      <c r="AZ4" s="89"/>
      <c r="BA4" s="89"/>
      <c r="BB4" s="89"/>
      <c r="BC4" s="89"/>
      <c r="BD4" s="89"/>
      <c r="BE4" s="89"/>
      <c r="BF4" s="89" t="s">
        <v>59</v>
      </c>
      <c r="BG4" s="89"/>
      <c r="BH4" s="89"/>
      <c r="BI4" s="89"/>
      <c r="BJ4" s="89"/>
      <c r="BK4" s="89"/>
      <c r="BL4" s="89"/>
      <c r="BM4" s="89"/>
      <c r="BN4" s="89"/>
      <c r="BO4" s="89"/>
      <c r="BP4" s="89"/>
      <c r="BQ4" s="89" t="s">
        <v>60</v>
      </c>
      <c r="BR4" s="89"/>
      <c r="BS4" s="89"/>
      <c r="BT4" s="89"/>
      <c r="BU4" s="89"/>
      <c r="BV4" s="89"/>
      <c r="BW4" s="89"/>
      <c r="BX4" s="89"/>
      <c r="BY4" s="89"/>
      <c r="BZ4" s="89"/>
      <c r="CA4" s="89"/>
      <c r="CB4" s="89" t="s">
        <v>61</v>
      </c>
      <c r="CC4" s="89"/>
      <c r="CD4" s="89"/>
      <c r="CE4" s="89"/>
      <c r="CF4" s="89"/>
      <c r="CG4" s="89"/>
      <c r="CH4" s="89"/>
      <c r="CI4" s="89"/>
      <c r="CJ4" s="89"/>
      <c r="CK4" s="89"/>
      <c r="CL4" s="89"/>
      <c r="CM4" s="89" t="s">
        <v>62</v>
      </c>
      <c r="CN4" s="89"/>
      <c r="CO4" s="89"/>
      <c r="CP4" s="89"/>
      <c r="CQ4" s="89"/>
      <c r="CR4" s="89"/>
      <c r="CS4" s="89"/>
      <c r="CT4" s="89"/>
      <c r="CU4" s="89"/>
      <c r="CV4" s="89"/>
      <c r="CW4" s="89"/>
      <c r="CX4" s="89" t="s">
        <v>63</v>
      </c>
      <c r="CY4" s="89"/>
      <c r="CZ4" s="89"/>
      <c r="DA4" s="89"/>
      <c r="DB4" s="89"/>
      <c r="DC4" s="89"/>
      <c r="DD4" s="89"/>
      <c r="DE4" s="89"/>
      <c r="DF4" s="89"/>
      <c r="DG4" s="89"/>
      <c r="DH4" s="89"/>
      <c r="DI4" s="89" t="s">
        <v>64</v>
      </c>
      <c r="DJ4" s="89"/>
      <c r="DK4" s="89"/>
      <c r="DL4" s="89"/>
      <c r="DM4" s="89"/>
      <c r="DN4" s="89"/>
      <c r="DO4" s="89"/>
      <c r="DP4" s="89"/>
      <c r="DQ4" s="89"/>
      <c r="DR4" s="89"/>
      <c r="DS4" s="89"/>
      <c r="DT4" s="89" t="s">
        <v>65</v>
      </c>
      <c r="DU4" s="89"/>
      <c r="DV4" s="89"/>
      <c r="DW4" s="89"/>
      <c r="DX4" s="89"/>
      <c r="DY4" s="89"/>
      <c r="DZ4" s="89"/>
      <c r="EA4" s="89"/>
      <c r="EB4" s="89"/>
      <c r="EC4" s="89"/>
      <c r="ED4" s="89"/>
      <c r="EE4" s="89" t="s">
        <v>66</v>
      </c>
      <c r="EF4" s="89"/>
      <c r="EG4" s="89"/>
      <c r="EH4" s="89"/>
      <c r="EI4" s="89"/>
      <c r="EJ4" s="89"/>
      <c r="EK4" s="89"/>
      <c r="EL4" s="89"/>
      <c r="EM4" s="89"/>
      <c r="EN4" s="89"/>
      <c r="EO4" s="89"/>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42137</v>
      </c>
      <c r="D6" s="33">
        <f t="shared" si="3"/>
        <v>46</v>
      </c>
      <c r="E6" s="33">
        <f t="shared" si="3"/>
        <v>18</v>
      </c>
      <c r="F6" s="33">
        <f t="shared" si="3"/>
        <v>0</v>
      </c>
      <c r="G6" s="33">
        <f t="shared" si="3"/>
        <v>0</v>
      </c>
      <c r="H6" s="33" t="str">
        <f t="shared" si="3"/>
        <v>宮城県　栗原市</v>
      </c>
      <c r="I6" s="33" t="str">
        <f t="shared" si="3"/>
        <v>法適用</v>
      </c>
      <c r="J6" s="33" t="str">
        <f t="shared" si="3"/>
        <v>下水道事業</v>
      </c>
      <c r="K6" s="33" t="str">
        <f t="shared" si="3"/>
        <v>特定地域生活排水処理</v>
      </c>
      <c r="L6" s="33" t="str">
        <f t="shared" si="3"/>
        <v>K2</v>
      </c>
      <c r="M6" s="33" t="str">
        <f t="shared" si="3"/>
        <v>非設置</v>
      </c>
      <c r="N6" s="34" t="str">
        <f t="shared" si="3"/>
        <v>-</v>
      </c>
      <c r="O6" s="34">
        <f t="shared" si="3"/>
        <v>43.74</v>
      </c>
      <c r="P6" s="34">
        <f t="shared" si="3"/>
        <v>12.02</v>
      </c>
      <c r="Q6" s="34">
        <f t="shared" si="3"/>
        <v>100</v>
      </c>
      <c r="R6" s="34">
        <f t="shared" si="3"/>
        <v>4070</v>
      </c>
      <c r="S6" s="34">
        <f t="shared" si="3"/>
        <v>65811</v>
      </c>
      <c r="T6" s="34">
        <f t="shared" si="3"/>
        <v>804.97</v>
      </c>
      <c r="U6" s="34">
        <f t="shared" si="3"/>
        <v>81.760000000000005</v>
      </c>
      <c r="V6" s="34">
        <f t="shared" si="3"/>
        <v>7866</v>
      </c>
      <c r="W6" s="34">
        <f t="shared" si="3"/>
        <v>0.79</v>
      </c>
      <c r="X6" s="34">
        <f t="shared" si="3"/>
        <v>9956.9599999999991</v>
      </c>
      <c r="Y6" s="35" t="str">
        <f>IF(Y7="",NA(),Y7)</f>
        <v>-</v>
      </c>
      <c r="Z6" s="35" t="str">
        <f t="shared" ref="Z6:AH6" si="4">IF(Z7="",NA(),Z7)</f>
        <v>-</v>
      </c>
      <c r="AA6" s="35" t="str">
        <f t="shared" si="4"/>
        <v>-</v>
      </c>
      <c r="AB6" s="35" t="str">
        <f t="shared" si="4"/>
        <v>-</v>
      </c>
      <c r="AC6" s="35">
        <f t="shared" si="4"/>
        <v>98.33</v>
      </c>
      <c r="AD6" s="35" t="str">
        <f t="shared" si="4"/>
        <v>-</v>
      </c>
      <c r="AE6" s="35" t="str">
        <f t="shared" si="4"/>
        <v>-</v>
      </c>
      <c r="AF6" s="35" t="str">
        <f t="shared" si="4"/>
        <v>-</v>
      </c>
      <c r="AG6" s="35" t="str">
        <f t="shared" si="4"/>
        <v>-</v>
      </c>
      <c r="AH6" s="35">
        <f t="shared" si="4"/>
        <v>99.03</v>
      </c>
      <c r="AI6" s="34" t="str">
        <f>IF(AI7="","",IF(AI7="-","【-】","【"&amp;SUBSTITUTE(TEXT(AI7,"#,##0.00"),"-","△")&amp;"】"))</f>
        <v>【98.17】</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74.239999999999995</v>
      </c>
      <c r="AT6" s="34" t="str">
        <f>IF(AT7="","",IF(AT7="-","【-】","【"&amp;SUBSTITUTE(TEXT(AT7,"#,##0.00"),"-","△")&amp;"】"))</f>
        <v>【92.20】</v>
      </c>
      <c r="AU6" s="35" t="str">
        <f>IF(AU7="",NA(),AU7)</f>
        <v>-</v>
      </c>
      <c r="AV6" s="35" t="str">
        <f t="shared" ref="AV6:BD6" si="6">IF(AV7="",NA(),AV7)</f>
        <v>-</v>
      </c>
      <c r="AW6" s="35" t="str">
        <f t="shared" si="6"/>
        <v>-</v>
      </c>
      <c r="AX6" s="35" t="str">
        <f t="shared" si="6"/>
        <v>-</v>
      </c>
      <c r="AY6" s="35">
        <f t="shared" si="6"/>
        <v>45.19</v>
      </c>
      <c r="AZ6" s="35" t="str">
        <f t="shared" si="6"/>
        <v>-</v>
      </c>
      <c r="BA6" s="35" t="str">
        <f t="shared" si="6"/>
        <v>-</v>
      </c>
      <c r="BB6" s="35" t="str">
        <f t="shared" si="6"/>
        <v>-</v>
      </c>
      <c r="BC6" s="35" t="str">
        <f t="shared" si="6"/>
        <v>-</v>
      </c>
      <c r="BD6" s="35">
        <f t="shared" si="6"/>
        <v>100.47</v>
      </c>
      <c r="BE6" s="34" t="str">
        <f>IF(BE7="","",IF(BE7="-","【-】","【"&amp;SUBSTITUTE(TEXT(BE7,"#,##0.00"),"-","△")&amp;"】"))</f>
        <v>【106.38】</v>
      </c>
      <c r="BF6" s="35" t="str">
        <f>IF(BF7="",NA(),BF7)</f>
        <v>-</v>
      </c>
      <c r="BG6" s="35" t="str">
        <f t="shared" ref="BG6:BO6" si="7">IF(BG7="",NA(),BG7)</f>
        <v>-</v>
      </c>
      <c r="BH6" s="35" t="str">
        <f t="shared" si="7"/>
        <v>-</v>
      </c>
      <c r="BI6" s="35" t="str">
        <f t="shared" si="7"/>
        <v>-</v>
      </c>
      <c r="BJ6" s="35">
        <f t="shared" si="7"/>
        <v>225.25</v>
      </c>
      <c r="BK6" s="35" t="str">
        <f t="shared" si="7"/>
        <v>-</v>
      </c>
      <c r="BL6" s="35" t="str">
        <f t="shared" si="7"/>
        <v>-</v>
      </c>
      <c r="BM6" s="35" t="str">
        <f t="shared" si="7"/>
        <v>-</v>
      </c>
      <c r="BN6" s="35" t="str">
        <f t="shared" si="7"/>
        <v>-</v>
      </c>
      <c r="BO6" s="35">
        <f t="shared" si="7"/>
        <v>294.27</v>
      </c>
      <c r="BP6" s="34" t="str">
        <f>IF(BP7="","",IF(BP7="-","【-】","【"&amp;SUBSTITUTE(TEXT(BP7,"#,##0.00"),"-","△")&amp;"】"))</f>
        <v>【314.13】</v>
      </c>
      <c r="BQ6" s="35" t="str">
        <f>IF(BQ7="",NA(),BQ7)</f>
        <v>-</v>
      </c>
      <c r="BR6" s="35" t="str">
        <f t="shared" ref="BR6:BZ6" si="8">IF(BR7="",NA(),BR7)</f>
        <v>-</v>
      </c>
      <c r="BS6" s="35" t="str">
        <f t="shared" si="8"/>
        <v>-</v>
      </c>
      <c r="BT6" s="35" t="str">
        <f t="shared" si="8"/>
        <v>-</v>
      </c>
      <c r="BU6" s="35">
        <f t="shared" si="8"/>
        <v>80.349999999999994</v>
      </c>
      <c r="BV6" s="35" t="str">
        <f t="shared" si="8"/>
        <v>-</v>
      </c>
      <c r="BW6" s="35" t="str">
        <f t="shared" si="8"/>
        <v>-</v>
      </c>
      <c r="BX6" s="35" t="str">
        <f t="shared" si="8"/>
        <v>-</v>
      </c>
      <c r="BY6" s="35" t="str">
        <f t="shared" si="8"/>
        <v>-</v>
      </c>
      <c r="BZ6" s="35">
        <f t="shared" si="8"/>
        <v>60.59</v>
      </c>
      <c r="CA6" s="34" t="str">
        <f>IF(CA7="","",IF(CA7="-","【-】","【"&amp;SUBSTITUTE(TEXT(CA7,"#,##0.00"),"-","△")&amp;"】"))</f>
        <v>【58.42】</v>
      </c>
      <c r="CB6" s="35" t="str">
        <f>IF(CB7="",NA(),CB7)</f>
        <v>-</v>
      </c>
      <c r="CC6" s="35" t="str">
        <f t="shared" ref="CC6:CK6" si="9">IF(CC7="",NA(),CC7)</f>
        <v>-</v>
      </c>
      <c r="CD6" s="35" t="str">
        <f t="shared" si="9"/>
        <v>-</v>
      </c>
      <c r="CE6" s="35" t="str">
        <f t="shared" si="9"/>
        <v>-</v>
      </c>
      <c r="CF6" s="35">
        <f t="shared" si="9"/>
        <v>246.14</v>
      </c>
      <c r="CG6" s="35" t="str">
        <f t="shared" si="9"/>
        <v>-</v>
      </c>
      <c r="CH6" s="35" t="str">
        <f t="shared" si="9"/>
        <v>-</v>
      </c>
      <c r="CI6" s="35" t="str">
        <f t="shared" si="9"/>
        <v>-</v>
      </c>
      <c r="CJ6" s="35" t="str">
        <f t="shared" si="9"/>
        <v>-</v>
      </c>
      <c r="CK6" s="35">
        <f t="shared" si="9"/>
        <v>280.23</v>
      </c>
      <c r="CL6" s="34" t="str">
        <f>IF(CL7="","",IF(CL7="-","【-】","【"&amp;SUBSTITUTE(TEXT(CL7,"#,##0.00"),"-","△")&amp;"】"))</f>
        <v>【282.28】</v>
      </c>
      <c r="CM6" s="35" t="str">
        <f>IF(CM7="",NA(),CM7)</f>
        <v>-</v>
      </c>
      <c r="CN6" s="35" t="str">
        <f t="shared" ref="CN6:CV6" si="10">IF(CN7="",NA(),CN7)</f>
        <v>-</v>
      </c>
      <c r="CO6" s="35" t="str">
        <f t="shared" si="10"/>
        <v>-</v>
      </c>
      <c r="CP6" s="35" t="str">
        <f t="shared" si="10"/>
        <v>-</v>
      </c>
      <c r="CQ6" s="35">
        <f t="shared" si="10"/>
        <v>44.41</v>
      </c>
      <c r="CR6" s="35" t="str">
        <f t="shared" si="10"/>
        <v>-</v>
      </c>
      <c r="CS6" s="35" t="str">
        <f t="shared" si="10"/>
        <v>-</v>
      </c>
      <c r="CT6" s="35" t="str">
        <f t="shared" si="10"/>
        <v>-</v>
      </c>
      <c r="CU6" s="35" t="str">
        <f t="shared" si="10"/>
        <v>-</v>
      </c>
      <c r="CV6" s="35">
        <f t="shared" si="10"/>
        <v>58.19</v>
      </c>
      <c r="CW6" s="34" t="str">
        <f>IF(CW7="","",IF(CW7="-","【-】","【"&amp;SUBSTITUTE(TEXT(CW7,"#,##0.00"),"-","△")&amp;"】"))</f>
        <v>【57.83】</v>
      </c>
      <c r="CX6" s="35" t="str">
        <f>IF(CX7="",NA(),CX7)</f>
        <v>-</v>
      </c>
      <c r="CY6" s="35" t="str">
        <f t="shared" ref="CY6:DG6" si="11">IF(CY7="",NA(),CY7)</f>
        <v>-</v>
      </c>
      <c r="CZ6" s="35" t="str">
        <f t="shared" si="11"/>
        <v>-</v>
      </c>
      <c r="DA6" s="35" t="str">
        <f t="shared" si="11"/>
        <v>-</v>
      </c>
      <c r="DB6" s="35">
        <f t="shared" si="11"/>
        <v>99.85</v>
      </c>
      <c r="DC6" s="35" t="str">
        <f t="shared" si="11"/>
        <v>-</v>
      </c>
      <c r="DD6" s="35" t="str">
        <f t="shared" si="11"/>
        <v>-</v>
      </c>
      <c r="DE6" s="35" t="str">
        <f t="shared" si="11"/>
        <v>-</v>
      </c>
      <c r="DF6" s="35" t="str">
        <f t="shared" si="11"/>
        <v>-</v>
      </c>
      <c r="DG6" s="35">
        <f t="shared" si="11"/>
        <v>87.8</v>
      </c>
      <c r="DH6" s="34" t="str">
        <f>IF(DH7="","",IF(DH7="-","【-】","【"&amp;SUBSTITUTE(TEXT(DH7,"#,##0.00"),"-","△")&amp;"】"))</f>
        <v>【77.67】</v>
      </c>
      <c r="DI6" s="35" t="str">
        <f>IF(DI7="",NA(),DI7)</f>
        <v>-</v>
      </c>
      <c r="DJ6" s="35" t="str">
        <f t="shared" ref="DJ6:DR6" si="12">IF(DJ7="",NA(),DJ7)</f>
        <v>-</v>
      </c>
      <c r="DK6" s="35" t="str">
        <f t="shared" si="12"/>
        <v>-</v>
      </c>
      <c r="DL6" s="35" t="str">
        <f t="shared" si="12"/>
        <v>-</v>
      </c>
      <c r="DM6" s="35">
        <f t="shared" si="12"/>
        <v>4.43</v>
      </c>
      <c r="DN6" s="35" t="str">
        <f t="shared" si="12"/>
        <v>-</v>
      </c>
      <c r="DO6" s="35" t="str">
        <f t="shared" si="12"/>
        <v>-</v>
      </c>
      <c r="DP6" s="35" t="str">
        <f t="shared" si="12"/>
        <v>-</v>
      </c>
      <c r="DQ6" s="35" t="str">
        <f t="shared" si="12"/>
        <v>-</v>
      </c>
      <c r="DR6" s="35">
        <f t="shared" si="12"/>
        <v>15.74</v>
      </c>
      <c r="DS6" s="34" t="str">
        <f>IF(DS7="","",IF(DS7="-","【-】","【"&amp;SUBSTITUTE(TEXT(DS7,"#,##0.00"),"-","△")&amp;"】"))</f>
        <v>【15.64】</v>
      </c>
      <c r="DT6" s="35" t="str">
        <f>IF(DT7="",NA(),DT7)</f>
        <v>-</v>
      </c>
      <c r="DU6" s="35" t="str">
        <f t="shared" ref="DU6:EC6" si="13">IF(DU7="",NA(),DU7)</f>
        <v>-</v>
      </c>
      <c r="DV6" s="35" t="str">
        <f t="shared" si="13"/>
        <v>-</v>
      </c>
      <c r="DW6" s="35" t="str">
        <f t="shared" si="13"/>
        <v>-</v>
      </c>
      <c r="DX6" s="35" t="str">
        <f t="shared" si="13"/>
        <v>-</v>
      </c>
      <c r="DY6" s="35" t="str">
        <f t="shared" si="13"/>
        <v>-</v>
      </c>
      <c r="DZ6" s="35" t="str">
        <f t="shared" si="13"/>
        <v>-</v>
      </c>
      <c r="EA6" s="35" t="str">
        <f t="shared" si="13"/>
        <v>-</v>
      </c>
      <c r="EB6" s="35" t="str">
        <f t="shared" si="13"/>
        <v>-</v>
      </c>
      <c r="EC6" s="35" t="str">
        <f t="shared" si="13"/>
        <v>-</v>
      </c>
      <c r="ED6" s="34" t="str">
        <f>IF(ED7="","",IF(ED7="-","【-】","【"&amp;SUBSTITUTE(TEXT(ED7,"#,##0.00"),"-","△")&amp;"】"))</f>
        <v>【-】</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8" s="36" customFormat="1" x14ac:dyDescent="0.15">
      <c r="A7" s="28"/>
      <c r="B7" s="37">
        <v>2020</v>
      </c>
      <c r="C7" s="37">
        <v>42137</v>
      </c>
      <c r="D7" s="37">
        <v>46</v>
      </c>
      <c r="E7" s="37">
        <v>18</v>
      </c>
      <c r="F7" s="37">
        <v>0</v>
      </c>
      <c r="G7" s="37">
        <v>0</v>
      </c>
      <c r="H7" s="37" t="s">
        <v>96</v>
      </c>
      <c r="I7" s="37" t="s">
        <v>97</v>
      </c>
      <c r="J7" s="37" t="s">
        <v>98</v>
      </c>
      <c r="K7" s="37" t="s">
        <v>99</v>
      </c>
      <c r="L7" s="37" t="s">
        <v>100</v>
      </c>
      <c r="M7" s="37" t="s">
        <v>101</v>
      </c>
      <c r="N7" s="38" t="s">
        <v>102</v>
      </c>
      <c r="O7" s="38">
        <v>43.74</v>
      </c>
      <c r="P7" s="38">
        <v>12.02</v>
      </c>
      <c r="Q7" s="38">
        <v>100</v>
      </c>
      <c r="R7" s="38">
        <v>4070</v>
      </c>
      <c r="S7" s="38">
        <v>65811</v>
      </c>
      <c r="T7" s="38">
        <v>804.97</v>
      </c>
      <c r="U7" s="38">
        <v>81.760000000000005</v>
      </c>
      <c r="V7" s="38">
        <v>7866</v>
      </c>
      <c r="W7" s="38">
        <v>0.79</v>
      </c>
      <c r="X7" s="38">
        <v>9956.9599999999991</v>
      </c>
      <c r="Y7" s="38" t="s">
        <v>102</v>
      </c>
      <c r="Z7" s="38" t="s">
        <v>102</v>
      </c>
      <c r="AA7" s="38" t="s">
        <v>102</v>
      </c>
      <c r="AB7" s="38" t="s">
        <v>102</v>
      </c>
      <c r="AC7" s="38">
        <v>98.33</v>
      </c>
      <c r="AD7" s="38" t="s">
        <v>102</v>
      </c>
      <c r="AE7" s="38" t="s">
        <v>102</v>
      </c>
      <c r="AF7" s="38" t="s">
        <v>102</v>
      </c>
      <c r="AG7" s="38" t="s">
        <v>102</v>
      </c>
      <c r="AH7" s="38">
        <v>99.03</v>
      </c>
      <c r="AI7" s="38">
        <v>98.17</v>
      </c>
      <c r="AJ7" s="38" t="s">
        <v>102</v>
      </c>
      <c r="AK7" s="38" t="s">
        <v>102</v>
      </c>
      <c r="AL7" s="38" t="s">
        <v>102</v>
      </c>
      <c r="AM7" s="38" t="s">
        <v>102</v>
      </c>
      <c r="AN7" s="38">
        <v>0</v>
      </c>
      <c r="AO7" s="38" t="s">
        <v>102</v>
      </c>
      <c r="AP7" s="38" t="s">
        <v>102</v>
      </c>
      <c r="AQ7" s="38" t="s">
        <v>102</v>
      </c>
      <c r="AR7" s="38" t="s">
        <v>102</v>
      </c>
      <c r="AS7" s="38">
        <v>74.239999999999995</v>
      </c>
      <c r="AT7" s="38">
        <v>92.2</v>
      </c>
      <c r="AU7" s="38" t="s">
        <v>102</v>
      </c>
      <c r="AV7" s="38" t="s">
        <v>102</v>
      </c>
      <c r="AW7" s="38" t="s">
        <v>102</v>
      </c>
      <c r="AX7" s="38" t="s">
        <v>102</v>
      </c>
      <c r="AY7" s="38">
        <v>45.19</v>
      </c>
      <c r="AZ7" s="38" t="s">
        <v>102</v>
      </c>
      <c r="BA7" s="38" t="s">
        <v>102</v>
      </c>
      <c r="BB7" s="38" t="s">
        <v>102</v>
      </c>
      <c r="BC7" s="38" t="s">
        <v>102</v>
      </c>
      <c r="BD7" s="38">
        <v>100.47</v>
      </c>
      <c r="BE7" s="38">
        <v>106.38</v>
      </c>
      <c r="BF7" s="38" t="s">
        <v>102</v>
      </c>
      <c r="BG7" s="38" t="s">
        <v>102</v>
      </c>
      <c r="BH7" s="38" t="s">
        <v>102</v>
      </c>
      <c r="BI7" s="38" t="s">
        <v>102</v>
      </c>
      <c r="BJ7" s="38">
        <v>225.25</v>
      </c>
      <c r="BK7" s="38" t="s">
        <v>102</v>
      </c>
      <c r="BL7" s="38" t="s">
        <v>102</v>
      </c>
      <c r="BM7" s="38" t="s">
        <v>102</v>
      </c>
      <c r="BN7" s="38" t="s">
        <v>102</v>
      </c>
      <c r="BO7" s="38">
        <v>294.27</v>
      </c>
      <c r="BP7" s="38">
        <v>314.13</v>
      </c>
      <c r="BQ7" s="38" t="s">
        <v>102</v>
      </c>
      <c r="BR7" s="38" t="s">
        <v>102</v>
      </c>
      <c r="BS7" s="38" t="s">
        <v>102</v>
      </c>
      <c r="BT7" s="38" t="s">
        <v>102</v>
      </c>
      <c r="BU7" s="38">
        <v>80.349999999999994</v>
      </c>
      <c r="BV7" s="38" t="s">
        <v>102</v>
      </c>
      <c r="BW7" s="38" t="s">
        <v>102</v>
      </c>
      <c r="BX7" s="38" t="s">
        <v>102</v>
      </c>
      <c r="BY7" s="38" t="s">
        <v>102</v>
      </c>
      <c r="BZ7" s="38">
        <v>60.59</v>
      </c>
      <c r="CA7" s="38">
        <v>58.42</v>
      </c>
      <c r="CB7" s="38" t="s">
        <v>102</v>
      </c>
      <c r="CC7" s="38" t="s">
        <v>102</v>
      </c>
      <c r="CD7" s="38" t="s">
        <v>102</v>
      </c>
      <c r="CE7" s="38" t="s">
        <v>102</v>
      </c>
      <c r="CF7" s="38">
        <v>246.14</v>
      </c>
      <c r="CG7" s="38" t="s">
        <v>102</v>
      </c>
      <c r="CH7" s="38" t="s">
        <v>102</v>
      </c>
      <c r="CI7" s="38" t="s">
        <v>102</v>
      </c>
      <c r="CJ7" s="38" t="s">
        <v>102</v>
      </c>
      <c r="CK7" s="38">
        <v>280.23</v>
      </c>
      <c r="CL7" s="38">
        <v>282.27999999999997</v>
      </c>
      <c r="CM7" s="38" t="s">
        <v>102</v>
      </c>
      <c r="CN7" s="38" t="s">
        <v>102</v>
      </c>
      <c r="CO7" s="38" t="s">
        <v>102</v>
      </c>
      <c r="CP7" s="38" t="s">
        <v>102</v>
      </c>
      <c r="CQ7" s="38">
        <v>44.41</v>
      </c>
      <c r="CR7" s="38" t="s">
        <v>102</v>
      </c>
      <c r="CS7" s="38" t="s">
        <v>102</v>
      </c>
      <c r="CT7" s="38" t="s">
        <v>102</v>
      </c>
      <c r="CU7" s="38" t="s">
        <v>102</v>
      </c>
      <c r="CV7" s="38">
        <v>58.19</v>
      </c>
      <c r="CW7" s="38">
        <v>57.83</v>
      </c>
      <c r="CX7" s="38" t="s">
        <v>102</v>
      </c>
      <c r="CY7" s="38" t="s">
        <v>102</v>
      </c>
      <c r="CZ7" s="38" t="s">
        <v>102</v>
      </c>
      <c r="DA7" s="38" t="s">
        <v>102</v>
      </c>
      <c r="DB7" s="38">
        <v>99.85</v>
      </c>
      <c r="DC7" s="38" t="s">
        <v>102</v>
      </c>
      <c r="DD7" s="38" t="s">
        <v>102</v>
      </c>
      <c r="DE7" s="38" t="s">
        <v>102</v>
      </c>
      <c r="DF7" s="38" t="s">
        <v>102</v>
      </c>
      <c r="DG7" s="38">
        <v>87.8</v>
      </c>
      <c r="DH7" s="38">
        <v>77.67</v>
      </c>
      <c r="DI7" s="38" t="s">
        <v>102</v>
      </c>
      <c r="DJ7" s="38" t="s">
        <v>102</v>
      </c>
      <c r="DK7" s="38" t="s">
        <v>102</v>
      </c>
      <c r="DL7" s="38" t="s">
        <v>102</v>
      </c>
      <c r="DM7" s="38">
        <v>4.43</v>
      </c>
      <c r="DN7" s="38" t="s">
        <v>102</v>
      </c>
      <c r="DO7" s="38" t="s">
        <v>102</v>
      </c>
      <c r="DP7" s="38" t="s">
        <v>102</v>
      </c>
      <c r="DQ7" s="38" t="s">
        <v>102</v>
      </c>
      <c r="DR7" s="38">
        <v>15.74</v>
      </c>
      <c r="DS7" s="38">
        <v>15.64</v>
      </c>
      <c r="DT7" s="38" t="s">
        <v>102</v>
      </c>
      <c r="DU7" s="38" t="s">
        <v>102</v>
      </c>
      <c r="DV7" s="38" t="s">
        <v>102</v>
      </c>
      <c r="DW7" s="38" t="s">
        <v>102</v>
      </c>
      <c r="DX7" s="38" t="s">
        <v>102</v>
      </c>
      <c r="DY7" s="38" t="s">
        <v>102</v>
      </c>
      <c r="DZ7" s="38" t="s">
        <v>102</v>
      </c>
      <c r="EA7" s="38" t="s">
        <v>102</v>
      </c>
      <c r="EB7" s="38" t="s">
        <v>102</v>
      </c>
      <c r="EC7" s="38" t="s">
        <v>102</v>
      </c>
      <c r="ED7" s="38" t="s">
        <v>102</v>
      </c>
      <c r="EE7" s="38" t="s">
        <v>102</v>
      </c>
      <c r="EF7" s="38" t="s">
        <v>102</v>
      </c>
      <c r="EG7" s="38" t="s">
        <v>102</v>
      </c>
      <c r="EH7" s="38" t="s">
        <v>102</v>
      </c>
      <c r="EI7" s="38" t="s">
        <v>102</v>
      </c>
      <c r="EJ7" s="38" t="s">
        <v>102</v>
      </c>
      <c r="EK7" s="38" t="s">
        <v>102</v>
      </c>
      <c r="EL7" s="38" t="s">
        <v>102</v>
      </c>
      <c r="EM7" s="38" t="s">
        <v>102</v>
      </c>
      <c r="EN7" s="38" t="s">
        <v>102</v>
      </c>
      <c r="EO7" s="38" t="s">
        <v>102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DATEVALUE($B7+12-B11&amp;"/1/"&amp;B12)</f>
        <v>46753</v>
      </c>
      <c r="C10" s="41">
        <f>DATEVALUE($B7+12-C11&amp;"/1/"&amp;C12)</f>
        <v>47119</v>
      </c>
      <c r="D10" s="41">
        <f>DATEVALUE($B7+12-D11&amp;"/1/"&amp;D12)</f>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111</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2022-02-07T01:04:18Z</cp:lastPrinted>
  <dcterms:created xsi:type="dcterms:W3CDTF">2021-12-03T07:38:25Z</dcterms:created>
  <dcterms:modified xsi:type="dcterms:W3CDTF">2022-02-07T01:04:19Z</dcterms:modified>
  <cp:category/>
</cp:coreProperties>
</file>