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R3実施・公営企業決算統計関係\22 経営比較分析表\03 公営企業に係る経営比較分析表(令和2年度決算）の分析等について\03 市町村等回答\08 多賀城市★☆\03 修正2\"/>
    </mc:Choice>
  </mc:AlternateContent>
  <workbookProtection workbookAlgorithmName="SHA-512" workbookHashValue="IhTiZEQ+Jnsm4EKrY+68JeCcoAlGx40QZkwBcIkOCi+hDs1CptKVYwzMDedpb7wH2ut5bPGLri9SYIz9u+v1aA==" workbookSaltValue="iBLwoGU+8ECl3SaieLkC2g==" workbookSpinCount="100000" lockStructure="1"/>
  <bookViews>
    <workbookView xWindow="0" yWindow="0" windowWidth="15345" windowHeight="454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<sst xmlns="http://schemas.openxmlformats.org/spreadsheetml/2006/main" count="228" uniqueCount="113">
  <si>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</si>
  <si>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</si>
  <si>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</si>
  <si>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</si>
  <si>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</si>
  <si>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</si>
  <si>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</si>
  <si>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</si>
  <si>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</si>
  <si>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</si>
  <si>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</si>
  <si>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</si>
  <si>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</si>
  <si>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</si>
  <si>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</si>
  <si>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</si>
  <si>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</si>
  <si>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</si>
  <si>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</si>
  <si>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</si>
  <si>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</si>
  <si>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</si>
  <si>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</si>
  <si>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</si>
  <si>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</si>
  <si>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</si>
  <si>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</si>
  <si>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</si>
  <si>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</si>
  <si>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</si>
  <si>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</si>
  <si>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</si>
  <si>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</si>
  <si>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</si>
  <si>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</si>
  <si>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</si>
  <si>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</si>
  <si>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</si>
  <si>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</si>
  <si>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</si>
  <si>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</si>
  <si>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</si>
  <si>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</si>
  <si>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</si>
  <si>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</si>
  <si>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</si>
  <si>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</si>
  <si>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</si>
  <si>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</si>
  <si>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</si>
  <si>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</si>
  <si>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</si>
  <si>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</si>
  <si>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</si>
  <si>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</si>
  <si>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</si>
  <si>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</si>
  <si>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</si>
  <si>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</si>
  <si>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</si>
  <si>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</si>
  <si>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</si>
  <si>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</si>
  <si>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</si>
  <si>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</si>
  <si>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</si>
  <si>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</si>
  <si>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</si>
  <si>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</si>
  <si>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</si>
  <si>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</si>
  <si>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</si>
  <si>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</si>
  <si>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</si>
  <si>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</si>
  <si>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</si>
  <si>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</si>
  <si>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</si>
  <si>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</si>
  <si>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</si>
  <si>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</si>
  <si>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</si>
  <si>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</si>
  <si>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</si>
  <si>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</si>
  <si>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</si>
  <si>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</si>
  <si>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</si>
  <si>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</si>
  <si>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</si>
  <si>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</si>
  <si>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</si>
  <si>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</si>
  <si>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多賀城市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</si>
  <si>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</si>
  <si>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</si>
  <si>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</si>
  <si>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</si>
  <si>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</si>
  <si>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</si>
  <si>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</si>
  <si>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</si>
  <si>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</si>
  <si>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</si>
  <si>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</si>
  <si>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</si>
  <si>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</si>
  <si>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</si>
  <si>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</si>
  <si>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</si>
  <si>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上記１.経営の健全性・効率性の指数が示す評価から、経営の健全性は保たれており効率性は図られていると判断できます。
　また、上記２.老朽化の状況から、現状では健全な管路状態と判断できますが、将来予測においては大量の更新投資が必要となることから、今後も持続可能な水道事業を維持するため、水道施設の特性を踏まえつつ、効率的かつ効果的な取り組みとして本市の「施設整備計画」に基づいた管路更新に努めています。
　水道事業を取り巻く経営環境は、人口減少社会の到来等に伴う水道料金の減収など厳しい状況となることが予測されていますが、将来にわたって持続的・安定的に水道水を供給するため、計画的かつ合理的な経営を実践し、経営基盤の強化を図っていきます。</t>
    <rPh sb="1" eb="3">
      <t>ジョウキ</t>
    </rPh>
    <rPh sb="5" eb="7">
      <t>ケイエイ</t>
    </rPh>
    <rPh sb="8" eb="11">
      <t>ケンゼンセイ</t>
    </rPh>
    <rPh sb="12" eb="15">
      <t>コウリツセイ</t>
    </rPh>
    <rPh sb="16" eb="18">
      <t>シスウ</t>
    </rPh>
    <rPh sb="19" eb="20">
      <t>シメ</t>
    </rPh>
    <rPh sb="21" eb="23">
      <t>ヒョウカ</t>
    </rPh>
    <rPh sb="26" eb="28">
      <t>ケイエイ</t>
    </rPh>
    <rPh sb="29" eb="32">
      <t>ケンゼンセイ</t>
    </rPh>
    <rPh sb="33" eb="34">
      <t>タモ</t>
    </rPh>
    <rPh sb="39" eb="42">
      <t>コウリツセイ</t>
    </rPh>
    <rPh sb="43" eb="44">
      <t>ハカ</t>
    </rPh>
    <rPh sb="50" eb="52">
      <t>ハンダン</t>
    </rPh>
    <rPh sb="62" eb="64">
      <t>ジョウキ</t>
    </rPh>
    <rPh sb="66" eb="69">
      <t>ロウキュウカ</t>
    </rPh>
    <rPh sb="70" eb="72">
      <t>ジョウキョウ</t>
    </rPh>
    <rPh sb="75" eb="77">
      <t>ゲンジョウ</t>
    </rPh>
    <rPh sb="79" eb="81">
      <t>ケンゼン</t>
    </rPh>
    <rPh sb="82" eb="84">
      <t>カンロ</t>
    </rPh>
    <rPh sb="84" eb="86">
      <t>ジョウタイ</t>
    </rPh>
    <rPh sb="87" eb="89">
      <t>ハンダン</t>
    </rPh>
    <rPh sb="95" eb="97">
      <t>ショウライ</t>
    </rPh>
    <rPh sb="97" eb="99">
      <t>ヨソク</t>
    </rPh>
    <rPh sb="104" eb="106">
      <t>タイリョウ</t>
    </rPh>
    <rPh sb="107" eb="109">
      <t>コウシン</t>
    </rPh>
    <rPh sb="109" eb="111">
      <t>トウシ</t>
    </rPh>
    <rPh sb="112" eb="114">
      <t>ヒツヨウ</t>
    </rPh>
    <rPh sb="122" eb="124">
      <t>コンゴ</t>
    </rPh>
    <rPh sb="125" eb="127">
      <t>ジゾク</t>
    </rPh>
    <rPh sb="127" eb="129">
      <t>カノウ</t>
    </rPh>
    <rPh sb="130" eb="132">
      <t>スイドウ</t>
    </rPh>
    <rPh sb="132" eb="134">
      <t>ジギョウ</t>
    </rPh>
    <rPh sb="135" eb="137">
      <t>イジ</t>
    </rPh>
    <rPh sb="142" eb="144">
      <t>スイドウ</t>
    </rPh>
    <rPh sb="144" eb="146">
      <t>シセツ</t>
    </rPh>
    <rPh sb="147" eb="149">
      <t>トクセイ</t>
    </rPh>
    <rPh sb="150" eb="151">
      <t>フ</t>
    </rPh>
    <rPh sb="156" eb="159">
      <t>コウリツテキ</t>
    </rPh>
    <rPh sb="161" eb="164">
      <t>コウカテキ</t>
    </rPh>
    <rPh sb="172" eb="174">
      <t>ホンシ</t>
    </rPh>
    <rPh sb="176" eb="178">
      <t>シセツ</t>
    </rPh>
    <rPh sb="178" eb="180">
      <t>セイビ</t>
    </rPh>
    <rPh sb="180" eb="182">
      <t>ケイカク</t>
    </rPh>
    <rPh sb="184" eb="185">
      <t>モト</t>
    </rPh>
    <rPh sb="188" eb="190">
      <t>カンロ</t>
    </rPh>
    <rPh sb="190" eb="192">
      <t>コウシン</t>
    </rPh>
    <rPh sb="193" eb="194">
      <t>ツト</t>
    </rPh>
    <rPh sb="202" eb="204">
      <t>スイドウ</t>
    </rPh>
    <rPh sb="204" eb="206">
      <t>ジギョウ</t>
    </rPh>
    <rPh sb="207" eb="208">
      <t>ト</t>
    </rPh>
    <rPh sb="209" eb="210">
      <t>マ</t>
    </rPh>
    <rPh sb="211" eb="213">
      <t>ケイエイ</t>
    </rPh>
    <rPh sb="213" eb="215">
      <t>カンキョウ</t>
    </rPh>
    <rPh sb="217" eb="219">
      <t>ジンコウ</t>
    </rPh>
    <rPh sb="219" eb="221">
      <t>ゲンショウ</t>
    </rPh>
    <rPh sb="221" eb="223">
      <t>シャカイ</t>
    </rPh>
    <rPh sb="224" eb="226">
      <t>トウライ</t>
    </rPh>
    <rPh sb="226" eb="227">
      <t>トウ</t>
    </rPh>
    <rPh sb="228" eb="229">
      <t>トモナ</t>
    </rPh>
    <rPh sb="230" eb="232">
      <t>スイドウ</t>
    </rPh>
    <rPh sb="232" eb="234">
      <t>リョウキン</t>
    </rPh>
    <rPh sb="235" eb="237">
      <t>ゲンシュウ</t>
    </rPh>
    <rPh sb="239" eb="240">
      <t>キビ</t>
    </rPh>
    <rPh sb="242" eb="244">
      <t>ジョウキョウ</t>
    </rPh>
    <rPh sb="250" eb="252">
      <t>ヨソク</t>
    </rPh>
    <rPh sb="260" eb="262">
      <t>ショウライ</t>
    </rPh>
    <rPh sb="267" eb="270">
      <t>ジゾクテキ</t>
    </rPh>
    <rPh sb="271" eb="274">
      <t>アンテイテキ</t>
    </rPh>
    <rPh sb="275" eb="278">
      <t>スイドウスイ</t>
    </rPh>
    <rPh sb="279" eb="281">
      <t>キョウキュウ</t>
    </rPh>
    <rPh sb="286" eb="289">
      <t>ケイカクテキ</t>
    </rPh>
    <rPh sb="291" eb="294">
      <t>ゴウリテキ</t>
    </rPh>
    <rPh sb="295" eb="297">
      <t>ケイエイ</t>
    </rPh>
    <rPh sb="298" eb="300">
      <t>ジッセン</t>
    </rPh>
    <rPh sb="302" eb="304">
      <t>ケイエイ</t>
    </rPh>
    <rPh sb="304" eb="306">
      <t>キバン</t>
    </rPh>
    <rPh sb="307" eb="309">
      <t>キョウカ</t>
    </rPh>
    <rPh sb="310" eb="311">
      <t>ハカ</t>
    </rPh>
    <phoneticPr fontId="4"/>
  </si>
  <si>
    <r>
      <rPr>
        <u/>
        <sz val="11"/>
        <rFont val="ＭＳ ゴシック"/>
        <family val="3"/>
        <charset val="128"/>
      </rPr>
      <t>【➀経常収支比率】</t>
    </r>
    <r>
      <rPr>
        <sz val="10"/>
        <rFont val="ＭＳ ゴシック"/>
        <family val="3"/>
        <charset val="128"/>
      </rPr>
      <t xml:space="preserve">令和２年度においては、収入の根幹となる水道料金の減額改定や新型コロナウイルス感染症を踏まえた水道料金の一部免除を行った影響により、収益は、東日本大震災以降、最も減少しましたが、費用も減少したことにより7.32ポイント良化し、114.58％となりました。
</t>
    </r>
    <r>
      <rPr>
        <u/>
        <sz val="11"/>
        <rFont val="ＭＳ ゴシック"/>
        <family val="3"/>
        <charset val="128"/>
      </rPr>
      <t>【②累積欠損金比率】</t>
    </r>
    <r>
      <rPr>
        <sz val="10"/>
        <rFont val="ＭＳ ゴシック"/>
        <family val="3"/>
        <charset val="128"/>
      </rPr>
      <t xml:space="preserve">令和２年度は0.0％で、直近5年間においても累積欠損金は生じていません。
</t>
    </r>
    <r>
      <rPr>
        <u/>
        <sz val="11"/>
        <rFont val="ＭＳ ゴシック"/>
        <family val="3"/>
        <charset val="128"/>
      </rPr>
      <t>【③流動比率】</t>
    </r>
    <r>
      <rPr>
        <sz val="10"/>
        <rFont val="ＭＳ ゴシック"/>
        <family val="3"/>
        <charset val="128"/>
      </rPr>
      <t xml:space="preserve">継続して100％を超えており、短期的な債務の支払能力は確保されています。
</t>
    </r>
    <r>
      <rPr>
        <u/>
        <sz val="11"/>
        <rFont val="ＭＳ ゴシック"/>
        <family val="3"/>
        <charset val="128"/>
      </rPr>
      <t>【④企業債残高対給水収益比率】</t>
    </r>
    <r>
      <rPr>
        <sz val="10"/>
        <rFont val="ＭＳ ゴシック"/>
        <family val="3"/>
        <charset val="128"/>
      </rPr>
      <t xml:space="preserve">企業債の新規借入額の抑制に努め、企業債残高は年々着実に減少傾向にあります。令和２年度は、給水収益が減少したことにより10.11ポイント悪化し、193.17％となりました。
</t>
    </r>
    <r>
      <rPr>
        <u/>
        <sz val="11"/>
        <rFont val="ＭＳ ゴシック"/>
        <family val="3"/>
        <charset val="128"/>
      </rPr>
      <t>【⑤料金回収率】</t>
    </r>
    <r>
      <rPr>
        <sz val="10"/>
        <rFont val="ＭＳ ゴシック"/>
        <family val="3"/>
        <charset val="128"/>
      </rPr>
      <t xml:space="preserve">令和２年度に実施した平均4.2％の水道料金減額改定に伴い、給水収益が減少したものの、水道料金で賄うべき受水費や人件費も減少したことにより5.82ポイント良化し、107.63％となりました。
</t>
    </r>
    <r>
      <rPr>
        <u/>
        <sz val="11"/>
        <rFont val="ＭＳ ゴシック"/>
        <family val="3"/>
        <charset val="128"/>
      </rPr>
      <t>【⑥給水原価】</t>
    </r>
    <r>
      <rPr>
        <sz val="10"/>
        <rFont val="ＭＳ ゴシック"/>
        <family val="3"/>
        <charset val="128"/>
      </rPr>
      <t xml:space="preserve">宮城県仙南・仙塩広域水道及び仙台分水の供給料金が引き下げられたことにより、受水費が減少したことが要因で、35.61円減少の235.51円となりました。
</t>
    </r>
    <r>
      <rPr>
        <u/>
        <sz val="11"/>
        <rFont val="ＭＳ ゴシック"/>
        <family val="3"/>
        <charset val="128"/>
      </rPr>
      <t>【⑦施設利用率】</t>
    </r>
    <r>
      <rPr>
        <sz val="10"/>
        <rFont val="ＭＳ ゴシック"/>
        <family val="3"/>
        <charset val="128"/>
      </rPr>
      <t xml:space="preserve">類似団体平均値を下回っているものの、遊休資産の保有はなく、今後も災害に対する備え等を考慮し、適切な施設規模を確保していきます。
</t>
    </r>
    <r>
      <rPr>
        <u/>
        <sz val="11"/>
        <rFont val="ＭＳ ゴシック"/>
        <family val="3"/>
        <charset val="128"/>
      </rPr>
      <t>【⑧有収率】</t>
    </r>
    <r>
      <rPr>
        <sz val="10"/>
        <rFont val="ＭＳ ゴシック"/>
        <family val="3"/>
        <charset val="128"/>
      </rPr>
      <t>漏水調査の促進等により、全国平均や類似団体平均値と比較して高い水準を維持しているものの、引き続き、無効水量の減少対策に努めていきます。</t>
    </r>
    <rPh sb="2" eb="4">
      <t>ケイジョウ</t>
    </rPh>
    <rPh sb="4" eb="6">
      <t>シュウシ</t>
    </rPh>
    <rPh sb="6" eb="8">
      <t>ヒリツ</t>
    </rPh>
    <rPh sb="9" eb="11">
      <t>レイワ</t>
    </rPh>
    <rPh sb="12" eb="14">
      <t>ネンド</t>
    </rPh>
    <rPh sb="20" eb="22">
      <t>シュウニュウ</t>
    </rPh>
    <rPh sb="23" eb="25">
      <t>コンカン</t>
    </rPh>
    <rPh sb="28" eb="30">
      <t>スイドウ</t>
    </rPh>
    <rPh sb="30" eb="32">
      <t>リョウキン</t>
    </rPh>
    <rPh sb="33" eb="35">
      <t>ゲンガク</t>
    </rPh>
    <rPh sb="35" eb="37">
      <t>カイテイ</t>
    </rPh>
    <rPh sb="38" eb="40">
      <t>シンガタ</t>
    </rPh>
    <rPh sb="47" eb="50">
      <t>カンセンショウ</t>
    </rPh>
    <rPh sb="51" eb="52">
      <t>フ</t>
    </rPh>
    <rPh sb="55" eb="57">
      <t>スイドウ</t>
    </rPh>
    <rPh sb="57" eb="59">
      <t>リョウキン</t>
    </rPh>
    <rPh sb="60" eb="62">
      <t>イチブ</t>
    </rPh>
    <rPh sb="62" eb="64">
      <t>メンジョ</t>
    </rPh>
    <rPh sb="65" eb="66">
      <t>オコナ</t>
    </rPh>
    <rPh sb="68" eb="70">
      <t>エイキョウ</t>
    </rPh>
    <rPh sb="74" eb="76">
      <t>シュウエキ</t>
    </rPh>
    <rPh sb="78" eb="79">
      <t>ヒガシ</t>
    </rPh>
    <rPh sb="79" eb="81">
      <t>ニホン</t>
    </rPh>
    <rPh sb="81" eb="82">
      <t>ダイ</t>
    </rPh>
    <rPh sb="82" eb="84">
      <t>シンサイ</t>
    </rPh>
    <rPh sb="84" eb="86">
      <t>イコウ</t>
    </rPh>
    <rPh sb="87" eb="88">
      <t>モット</t>
    </rPh>
    <rPh sb="89" eb="91">
      <t>ゲンショウ</t>
    </rPh>
    <rPh sb="100" eb="102">
      <t>ゲンショウ</t>
    </rPh>
    <rPh sb="117" eb="119">
      <t>リョウカ</t>
    </rPh>
    <rPh sb="138" eb="140">
      <t>ルイセキ</t>
    </rPh>
    <rPh sb="140" eb="142">
      <t>ケッソン</t>
    </rPh>
    <rPh sb="142" eb="143">
      <t>キン</t>
    </rPh>
    <rPh sb="143" eb="145">
      <t>ヒリツ</t>
    </rPh>
    <rPh sb="146" eb="148">
      <t>レイワ</t>
    </rPh>
    <rPh sb="149" eb="151">
      <t>ネンド</t>
    </rPh>
    <rPh sb="158" eb="160">
      <t>チョッキン</t>
    </rPh>
    <rPh sb="161" eb="163">
      <t>ネンカン</t>
    </rPh>
    <rPh sb="168" eb="170">
      <t>ルイセキ</t>
    </rPh>
    <rPh sb="170" eb="172">
      <t>ケッソン</t>
    </rPh>
    <rPh sb="172" eb="173">
      <t>キン</t>
    </rPh>
    <rPh sb="174" eb="175">
      <t>ショウ</t>
    </rPh>
    <rPh sb="185" eb="187">
      <t>リュウドウ</t>
    </rPh>
    <rPh sb="187" eb="189">
      <t>ヒリツ</t>
    </rPh>
    <rPh sb="229" eb="231">
      <t>キギョウ</t>
    </rPh>
    <rPh sb="231" eb="232">
      <t>サイ</t>
    </rPh>
    <rPh sb="232" eb="234">
      <t>ザンダカ</t>
    </rPh>
    <rPh sb="234" eb="235">
      <t>タイ</t>
    </rPh>
    <rPh sb="235" eb="237">
      <t>キュウスイ</t>
    </rPh>
    <rPh sb="237" eb="239">
      <t>シュウエキ</t>
    </rPh>
    <rPh sb="239" eb="241">
      <t>ヒリツ</t>
    </rPh>
    <rPh sb="242" eb="244">
      <t>キギョウ</t>
    </rPh>
    <rPh sb="244" eb="245">
      <t>サイ</t>
    </rPh>
    <rPh sb="246" eb="248">
      <t>シンキ</t>
    </rPh>
    <rPh sb="248" eb="249">
      <t>カ</t>
    </rPh>
    <rPh sb="249" eb="250">
      <t>イ</t>
    </rPh>
    <rPh sb="250" eb="251">
      <t>ガク</t>
    </rPh>
    <rPh sb="252" eb="254">
      <t>ヨクセイ</t>
    </rPh>
    <rPh sb="255" eb="256">
      <t>ツト</t>
    </rPh>
    <rPh sb="258" eb="260">
      <t>キギョウ</t>
    </rPh>
    <rPh sb="260" eb="261">
      <t>サイ</t>
    </rPh>
    <rPh sb="261" eb="263">
      <t>ザンダカ</t>
    </rPh>
    <rPh sb="264" eb="266">
      <t>ネンネン</t>
    </rPh>
    <rPh sb="266" eb="268">
      <t>チャクジツ</t>
    </rPh>
    <rPh sb="269" eb="271">
      <t>ゲンショウ</t>
    </rPh>
    <rPh sb="271" eb="273">
      <t>ケイコウ</t>
    </rPh>
    <rPh sb="279" eb="281">
      <t>レイワ</t>
    </rPh>
    <rPh sb="282" eb="284">
      <t>ネンド</t>
    </rPh>
    <rPh sb="286" eb="288">
      <t>キュウスイ</t>
    </rPh>
    <rPh sb="288" eb="290">
      <t>シュウエキ</t>
    </rPh>
    <rPh sb="291" eb="293">
      <t>ゲンショウ</t>
    </rPh>
    <rPh sb="309" eb="311">
      <t>アッカ</t>
    </rPh>
    <rPh sb="330" eb="332">
      <t>リョウキン</t>
    </rPh>
    <rPh sb="332" eb="334">
      <t>カイシュウ</t>
    </rPh>
    <rPh sb="334" eb="335">
      <t>リツ</t>
    </rPh>
    <rPh sb="336" eb="338">
      <t>レイワ</t>
    </rPh>
    <rPh sb="339" eb="341">
      <t>ネンド</t>
    </rPh>
    <rPh sb="342" eb="344">
      <t>ジッシ</t>
    </rPh>
    <rPh sb="353" eb="355">
      <t>スイドウ</t>
    </rPh>
    <rPh sb="355" eb="357">
      <t>リョウキン</t>
    </rPh>
    <rPh sb="357" eb="359">
      <t>ゲンガク</t>
    </rPh>
    <rPh sb="359" eb="361">
      <t>カイテイ</t>
    </rPh>
    <rPh sb="362" eb="363">
      <t>トモナ</t>
    </rPh>
    <rPh sb="365" eb="367">
      <t>キュウスイ</t>
    </rPh>
    <rPh sb="367" eb="369">
      <t>シュウエキ</t>
    </rPh>
    <rPh sb="370" eb="372">
      <t>ゲンショウ</t>
    </rPh>
    <rPh sb="378" eb="380">
      <t>スイドウ</t>
    </rPh>
    <rPh sb="380" eb="382">
      <t>リョウキン</t>
    </rPh>
    <rPh sb="383" eb="384">
      <t>マカナ</t>
    </rPh>
    <rPh sb="387" eb="389">
      <t>ジュスイ</t>
    </rPh>
    <rPh sb="389" eb="390">
      <t>ヒ</t>
    </rPh>
    <rPh sb="391" eb="394">
      <t>ジンケンヒ</t>
    </rPh>
    <rPh sb="395" eb="397">
      <t>ゲンショウ</t>
    </rPh>
    <rPh sb="412" eb="414">
      <t>リョウカ</t>
    </rPh>
    <rPh sb="433" eb="435">
      <t>キュウスイ</t>
    </rPh>
    <rPh sb="435" eb="437">
      <t>ゲンカ</t>
    </rPh>
    <rPh sb="475" eb="477">
      <t>ジュスイ</t>
    </rPh>
    <rPh sb="477" eb="478">
      <t>ヒ</t>
    </rPh>
    <rPh sb="479" eb="481">
      <t>ゲンショウ</t>
    </rPh>
    <rPh sb="486" eb="488">
      <t>ヨウイン</t>
    </rPh>
    <rPh sb="495" eb="496">
      <t>エン</t>
    </rPh>
    <rPh sb="496" eb="498">
      <t>ゲンショウ</t>
    </rPh>
    <rPh sb="505" eb="506">
      <t>エン</t>
    </rPh>
    <rPh sb="516" eb="518">
      <t>シセツ</t>
    </rPh>
    <rPh sb="518" eb="520">
      <t>リヨウ</t>
    </rPh>
    <rPh sb="520" eb="521">
      <t>リツ</t>
    </rPh>
    <rPh sb="522" eb="524">
      <t>ルイジ</t>
    </rPh>
    <rPh sb="524" eb="526">
      <t>ダンタイ</t>
    </rPh>
    <rPh sb="526" eb="529">
      <t>ヘイキンチ</t>
    </rPh>
    <rPh sb="530" eb="531">
      <t>シタ</t>
    </rPh>
    <rPh sb="531" eb="532">
      <t>マワ</t>
    </rPh>
    <rPh sb="540" eb="542">
      <t>ユウキュウ</t>
    </rPh>
    <rPh sb="542" eb="544">
      <t>シサン</t>
    </rPh>
    <rPh sb="545" eb="547">
      <t>ホユウ</t>
    </rPh>
    <rPh sb="551" eb="553">
      <t>コンゴ</t>
    </rPh>
    <rPh sb="554" eb="556">
      <t>サイガイ</t>
    </rPh>
    <rPh sb="557" eb="558">
      <t>タイ</t>
    </rPh>
    <rPh sb="560" eb="561">
      <t>ソナ</t>
    </rPh>
    <rPh sb="562" eb="563">
      <t>トウ</t>
    </rPh>
    <rPh sb="564" eb="566">
      <t>コウリョ</t>
    </rPh>
    <rPh sb="568" eb="570">
      <t>テキセツ</t>
    </rPh>
    <rPh sb="571" eb="573">
      <t>シセツ</t>
    </rPh>
    <rPh sb="573" eb="575">
      <t>キボ</t>
    </rPh>
    <rPh sb="576" eb="578">
      <t>カクホ</t>
    </rPh>
    <rPh sb="588" eb="591">
      <t>ユウシュウリツ</t>
    </rPh>
    <rPh sb="592" eb="594">
      <t>ロウスイ</t>
    </rPh>
    <rPh sb="594" eb="596">
      <t>チョウサ</t>
    </rPh>
    <rPh sb="597" eb="599">
      <t>ソクシン</t>
    </rPh>
    <rPh sb="599" eb="600">
      <t>トウ</t>
    </rPh>
    <rPh sb="604" eb="606">
      <t>ゼンコク</t>
    </rPh>
    <rPh sb="606" eb="608">
      <t>ヘイキン</t>
    </rPh>
    <rPh sb="609" eb="611">
      <t>ルイジ</t>
    </rPh>
    <rPh sb="611" eb="613">
      <t>ダンタイ</t>
    </rPh>
    <rPh sb="613" eb="616">
      <t>ヘイキンチ</t>
    </rPh>
    <rPh sb="617" eb="619">
      <t>ヒカク</t>
    </rPh>
    <rPh sb="621" eb="622">
      <t>タカ</t>
    </rPh>
    <rPh sb="623" eb="625">
      <t>スイジュン</t>
    </rPh>
    <rPh sb="626" eb="628">
      <t>イジ</t>
    </rPh>
    <rPh sb="636" eb="637">
      <t>ヒ</t>
    </rPh>
    <rPh sb="638" eb="639">
      <t>ツヅ</t>
    </rPh>
    <rPh sb="641" eb="643">
      <t>ムコウ</t>
    </rPh>
    <rPh sb="643" eb="645">
      <t>スイリョウ</t>
    </rPh>
    <rPh sb="646" eb="648">
      <t>ゲンショウ</t>
    </rPh>
    <rPh sb="648" eb="650">
      <t>タイサク</t>
    </rPh>
    <rPh sb="651" eb="652">
      <t>ツト</t>
    </rPh>
    <phoneticPr fontId="4"/>
  </si>
  <si>
    <r>
      <rPr>
        <u/>
        <sz val="11"/>
        <rFont val="ＭＳ ゴシック"/>
        <family val="3"/>
        <charset val="128"/>
      </rPr>
      <t>【➀有形固定資産減価償却率】</t>
    </r>
    <r>
      <rPr>
        <sz val="11"/>
        <rFont val="ＭＳ ゴシック"/>
        <family val="3"/>
        <charset val="128"/>
      </rPr>
      <t>　【</t>
    </r>
    <r>
      <rPr>
        <u/>
        <sz val="11"/>
        <rFont val="ＭＳ ゴシック"/>
        <family val="3"/>
        <charset val="128"/>
      </rPr>
      <t>②管路経年化率】</t>
    </r>
    <r>
      <rPr>
        <sz val="11"/>
        <rFont val="ＭＳ ゴシック"/>
        <family val="3"/>
        <charset val="128"/>
      </rPr>
      <t>類似団体平均値と比較し、管路の老朽化率は低く保たれていることから管路は健全な状態と判断されます。これは、管路の経過年数が短いことによるものです。
【</t>
    </r>
    <r>
      <rPr>
        <u/>
        <sz val="11"/>
        <rFont val="ＭＳ ゴシック"/>
        <family val="3"/>
        <charset val="128"/>
      </rPr>
      <t>③管路更新率】</t>
    </r>
    <r>
      <rPr>
        <sz val="11"/>
        <rFont val="ＭＳ ゴシック"/>
        <family val="3"/>
        <charset val="128"/>
      </rPr>
      <t>類似団体平均値と比較し、高い値で推移しております。これは、管路の耐震化も含めた更新事業を計画的に実施していることによるものです。</t>
    </r>
    <rPh sb="2" eb="4">
      <t>ユウケイ</t>
    </rPh>
    <rPh sb="4" eb="6">
      <t>コテイ</t>
    </rPh>
    <rPh sb="6" eb="8">
      <t>シサン</t>
    </rPh>
    <rPh sb="8" eb="10">
      <t>ゲンカ</t>
    </rPh>
    <rPh sb="10" eb="12">
      <t>ショウキャク</t>
    </rPh>
    <rPh sb="12" eb="13">
      <t>リツ</t>
    </rPh>
    <rPh sb="17" eb="19">
      <t>カンロ</t>
    </rPh>
    <rPh sb="19" eb="22">
      <t>ケイネンカ</t>
    </rPh>
    <rPh sb="22" eb="23">
      <t>リツ</t>
    </rPh>
    <rPh sb="24" eb="26">
      <t>ルイジ</t>
    </rPh>
    <rPh sb="26" eb="28">
      <t>ダンタイ</t>
    </rPh>
    <rPh sb="28" eb="31">
      <t>ヘイキンチ</t>
    </rPh>
    <rPh sb="32" eb="34">
      <t>ヒカク</t>
    </rPh>
    <rPh sb="36" eb="38">
      <t>カンロ</t>
    </rPh>
    <rPh sb="39" eb="42">
      <t>ロウキュウカ</t>
    </rPh>
    <rPh sb="42" eb="43">
      <t>リツ</t>
    </rPh>
    <rPh sb="44" eb="45">
      <t>ヒク</t>
    </rPh>
    <rPh sb="46" eb="47">
      <t>タモ</t>
    </rPh>
    <rPh sb="56" eb="58">
      <t>カンロ</t>
    </rPh>
    <rPh sb="59" eb="61">
      <t>ケンゼン</t>
    </rPh>
    <rPh sb="62" eb="64">
      <t>ジョウタイ</t>
    </rPh>
    <rPh sb="65" eb="67">
      <t>ハンダン</t>
    </rPh>
    <rPh sb="76" eb="78">
      <t>カンロ</t>
    </rPh>
    <rPh sb="79" eb="81">
      <t>ケイカ</t>
    </rPh>
    <rPh sb="81" eb="83">
      <t>ネンスウ</t>
    </rPh>
    <rPh sb="84" eb="85">
      <t>ミジカ</t>
    </rPh>
    <rPh sb="99" eb="101">
      <t>カンロ</t>
    </rPh>
    <rPh sb="101" eb="103">
      <t>コウシン</t>
    </rPh>
    <rPh sb="103" eb="104">
      <t>リツ</t>
    </rPh>
    <rPh sb="105" eb="107">
      <t>ルイジ</t>
    </rPh>
    <rPh sb="107" eb="109">
      <t>ダンタイ</t>
    </rPh>
    <rPh sb="109" eb="112">
      <t>ヘイキンチ</t>
    </rPh>
    <rPh sb="113" eb="115">
      <t>ヒカク</t>
    </rPh>
    <rPh sb="117" eb="118">
      <t>タカ</t>
    </rPh>
    <rPh sb="119" eb="120">
      <t>アタイ</t>
    </rPh>
    <rPh sb="121" eb="123">
      <t>スイイ</t>
    </rPh>
    <rPh sb="134" eb="136">
      <t>カンロ</t>
    </rPh>
    <rPh sb="137" eb="140">
      <t>タイシンカ</t>
    </rPh>
    <rPh sb="141" eb="142">
      <t>フク</t>
    </rPh>
    <rPh sb="144" eb="146">
      <t>コウシン</t>
    </rPh>
    <rPh sb="146" eb="148">
      <t>ジギョウ</t>
    </rPh>
    <rPh sb="149" eb="152">
      <t>ケイカクテキ</t>
    </rPh>
    <rPh sb="153" eb="155">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</si>
</sst>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
      <u/>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0.99</c:v>
                </c:pt>
                <c:pt idx="1">
                  <c:v>2.67</c:v>
                </c:pt>
                <c:pt idx="2">
                  <c:v>0.68</c:v>
                </c:pt>
                <c:pt idx="3">
                  <c:v>1.51</c:v>
                </c:pt>
                <c:pt idx="4">
                  <c:v>0.93</c:v>
                </c:pt>
              </c:numCache>
            </c:numRef>
          </c:val>
          <c:extLst>
            <c:ext xmlns:c16="http://schemas.microsoft.com/office/drawing/2014/chart" uri="{C3380CC4-5D6E-409C-BE32-E72D297353CC}">
              <c16:uniqueId val="{00000000-B0B8-4E75-BF5D-CDE0734E762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B0B8-4E75-BF5D-CDE0734E762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54.24</c:v>
                </c:pt>
                <c:pt idx="1">
                  <c:v>54.45</c:v>
                </c:pt>
                <c:pt idx="2">
                  <c:v>54.52</c:v>
                </c:pt>
                <c:pt idx="3">
                  <c:v>53.85</c:v>
                </c:pt>
                <c:pt idx="4">
                  <c:v>55.81</c:v>
                </c:pt>
              </c:numCache>
            </c:numRef>
          </c:val>
          <c:extLst>
            <c:ext xmlns:c16="http://schemas.microsoft.com/office/drawing/2014/chart" uri="{C3380CC4-5D6E-409C-BE32-E72D297353CC}">
              <c16:uniqueId val="{00000000-ABD6-4175-9414-6D0B14261FD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ABD6-4175-9414-6D0B14261FD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95.62</c:v>
                </c:pt>
                <c:pt idx="1">
                  <c:v>95.51</c:v>
                </c:pt>
                <c:pt idx="2">
                  <c:v>95.35</c:v>
                </c:pt>
                <c:pt idx="3">
                  <c:v>95.58</c:v>
                </c:pt>
                <c:pt idx="4">
                  <c:v>94.42</c:v>
                </c:pt>
              </c:numCache>
            </c:numRef>
          </c:val>
          <c:extLst>
            <c:ext xmlns:c16="http://schemas.microsoft.com/office/drawing/2014/chart" uri="{C3380CC4-5D6E-409C-BE32-E72D297353CC}">
              <c16:uniqueId val="{00000000-C3E7-47F0-89B2-EDD718A6F92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C3E7-47F0-89B2-EDD718A6F92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106.44</c:v>
                </c:pt>
                <c:pt idx="1">
                  <c:v>105.93</c:v>
                </c:pt>
                <c:pt idx="2">
                  <c:v>107.63</c:v>
                </c:pt>
                <c:pt idx="3">
                  <c:v>107.26</c:v>
                </c:pt>
                <c:pt idx="4">
                  <c:v>114.58</c:v>
                </c:pt>
              </c:numCache>
            </c:numRef>
          </c:val>
          <c:extLst>
            <c:ext xmlns:c16="http://schemas.microsoft.com/office/drawing/2014/chart" uri="{C3380CC4-5D6E-409C-BE32-E72D297353CC}">
              <c16:uniqueId val="{00000000-5ACE-4900-B885-0105B9A5EFA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5ACE-4900-B885-0105B9A5EFA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45.45</c:v>
                </c:pt>
                <c:pt idx="1">
                  <c:v>46.12</c:v>
                </c:pt>
                <c:pt idx="2">
                  <c:v>47.84</c:v>
                </c:pt>
                <c:pt idx="3">
                  <c:v>48.01</c:v>
                </c:pt>
                <c:pt idx="4">
                  <c:v>48.13</c:v>
                </c:pt>
              </c:numCache>
            </c:numRef>
          </c:val>
          <c:extLst>
            <c:ext xmlns:c16="http://schemas.microsoft.com/office/drawing/2014/chart" uri="{C3380CC4-5D6E-409C-BE32-E72D297353CC}">
              <c16:uniqueId val="{00000000-A00A-4553-8A1A-B80400B5A6A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A00A-4553-8A1A-B80400B5A6A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9.5</c:v>
                </c:pt>
                <c:pt idx="1">
                  <c:v>9.1999999999999993</c:v>
                </c:pt>
                <c:pt idx="2">
                  <c:v>9.36</c:v>
                </c:pt>
                <c:pt idx="3">
                  <c:v>9.09</c:v>
                </c:pt>
                <c:pt idx="4">
                  <c:v>8.84</c:v>
                </c:pt>
              </c:numCache>
            </c:numRef>
          </c:val>
          <c:extLst>
            <c:ext xmlns:c16="http://schemas.microsoft.com/office/drawing/2014/chart" uri="{C3380CC4-5D6E-409C-BE32-E72D297353CC}">
              <c16:uniqueId val="{00000000-2B6E-439B-B636-4A900816C20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2B6E-439B-B636-4A900816C20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446-4AD1-8965-1890969CACB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4446-4AD1-8965-1890969CACB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206.33</c:v>
                </c:pt>
                <c:pt idx="1">
                  <c:v>194.03</c:v>
                </c:pt>
                <c:pt idx="2">
                  <c:v>211.03</c:v>
                </c:pt>
                <c:pt idx="3">
                  <c:v>237.73</c:v>
                </c:pt>
                <c:pt idx="4">
                  <c:v>245.96</c:v>
                </c:pt>
              </c:numCache>
            </c:numRef>
          </c:val>
          <c:extLst>
            <c:ext xmlns:c16="http://schemas.microsoft.com/office/drawing/2014/chart" uri="{C3380CC4-5D6E-409C-BE32-E72D297353CC}">
              <c16:uniqueId val="{00000000-F579-439D-A3ED-84E4A9A5C73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F579-439D-A3ED-84E4A9A5C73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220.07</c:v>
                </c:pt>
                <c:pt idx="1">
                  <c:v>205.34</c:v>
                </c:pt>
                <c:pt idx="2">
                  <c:v>186.75</c:v>
                </c:pt>
                <c:pt idx="3">
                  <c:v>183.06</c:v>
                </c:pt>
                <c:pt idx="4">
                  <c:v>193.17</c:v>
                </c:pt>
              </c:numCache>
            </c:numRef>
          </c:val>
          <c:extLst>
            <c:ext xmlns:c16="http://schemas.microsoft.com/office/drawing/2014/chart" uri="{C3380CC4-5D6E-409C-BE32-E72D297353CC}">
              <c16:uniqueId val="{00000000-7E6E-4C7F-B8D5-1AD081FA1DE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7E6E-4C7F-B8D5-1AD081FA1DE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99.73</c:v>
                </c:pt>
                <c:pt idx="1">
                  <c:v>99.15</c:v>
                </c:pt>
                <c:pt idx="2">
                  <c:v>102.4</c:v>
                </c:pt>
                <c:pt idx="3">
                  <c:v>101.81</c:v>
                </c:pt>
                <c:pt idx="4">
                  <c:v>107.63</c:v>
                </c:pt>
              </c:numCache>
            </c:numRef>
          </c:val>
          <c:extLst>
            <c:ext xmlns:c16="http://schemas.microsoft.com/office/drawing/2014/chart" uri="{C3380CC4-5D6E-409C-BE32-E72D297353CC}">
              <c16:uniqueId val="{00000000-0506-46F7-865B-662ABC56EB2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0506-46F7-865B-662ABC56EB2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277.3</c:v>
                </c:pt>
                <c:pt idx="1">
                  <c:v>279.02</c:v>
                </c:pt>
                <c:pt idx="2">
                  <c:v>270.18</c:v>
                </c:pt>
                <c:pt idx="3">
                  <c:v>271.12</c:v>
                </c:pt>
                <c:pt idx="4">
                  <c:v>235.51</c:v>
                </c:pt>
              </c:numCache>
            </c:numRef>
          </c:val>
          <c:extLst>
            <c:ext xmlns:c16="http://schemas.microsoft.com/office/drawing/2014/chart" uri="{C3380CC4-5D6E-409C-BE32-E72D297353CC}">
              <c16:uniqueId val="{00000000-EF92-46C3-AE25-67018190EBD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EF92-46C3-AE25-67018190EBD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37" zoomScale="91" zoomScaleNormal="91"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宮城県　多賀城市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非設置</v>
      </c>
      <c r="AE8" s="83"/>
      <c r="AF8" s="83"/>
      <c r="AG8" s="83"/>
      <c r="AH8" s="83"/>
      <c r="AI8" s="83"/>
      <c r="AJ8" s="83"/>
      <c r="AK8" s="4"/>
      <c r="AL8" s="71">
        <f>データ!$R$6</f>
        <v>62311</v>
      </c>
      <c r="AM8" s="71"/>
      <c r="AN8" s="71"/>
      <c r="AO8" s="71"/>
      <c r="AP8" s="71"/>
      <c r="AQ8" s="71"/>
      <c r="AR8" s="71"/>
      <c r="AS8" s="71"/>
      <c r="AT8" s="67">
        <f>データ!$S$6</f>
        <v>19.690000000000001</v>
      </c>
      <c r="AU8" s="68"/>
      <c r="AV8" s="68"/>
      <c r="AW8" s="68"/>
      <c r="AX8" s="68"/>
      <c r="AY8" s="68"/>
      <c r="AZ8" s="68"/>
      <c r="BA8" s="68"/>
      <c r="BB8" s="70">
        <f>データ!$T$6</f>
        <v>3164.6</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68.66</v>
      </c>
      <c r="J10" s="68"/>
      <c r="K10" s="68"/>
      <c r="L10" s="68"/>
      <c r="M10" s="68"/>
      <c r="N10" s="68"/>
      <c r="O10" s="69"/>
      <c r="P10" s="70">
        <f>データ!$P$6</f>
        <v>90.26</v>
      </c>
      <c r="Q10" s="70"/>
      <c r="R10" s="70"/>
      <c r="S10" s="70"/>
      <c r="T10" s="70"/>
      <c r="U10" s="70"/>
      <c r="V10" s="70"/>
      <c r="W10" s="71">
        <f>データ!$Q$6</f>
        <v>3762</v>
      </c>
      <c r="X10" s="71"/>
      <c r="Y10" s="71"/>
      <c r="Z10" s="71"/>
      <c r="AA10" s="71"/>
      <c r="AB10" s="71"/>
      <c r="AC10" s="71"/>
      <c r="AD10" s="2"/>
      <c r="AE10" s="2"/>
      <c r="AF10" s="2"/>
      <c r="AG10" s="2"/>
      <c r="AH10" s="4"/>
      <c r="AI10" s="4"/>
      <c r="AJ10" s="4"/>
      <c r="AK10" s="4"/>
      <c r="AL10" s="71">
        <f>データ!$U$6</f>
        <v>56102</v>
      </c>
      <c r="AM10" s="71"/>
      <c r="AN10" s="71"/>
      <c r="AO10" s="71"/>
      <c r="AP10" s="71"/>
      <c r="AQ10" s="71"/>
      <c r="AR10" s="71"/>
      <c r="AS10" s="71"/>
      <c r="AT10" s="67">
        <f>データ!$V$6</f>
        <v>18.23</v>
      </c>
      <c r="AU10" s="68"/>
      <c r="AV10" s="68"/>
      <c r="AW10" s="68"/>
      <c r="AX10" s="68"/>
      <c r="AY10" s="68"/>
      <c r="AZ10" s="68"/>
      <c r="BA10" s="68"/>
      <c r="BB10" s="70">
        <f>データ!$W$6</f>
        <v>3077.45</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5" t="s">
        <v>111</v>
      </c>
      <c r="BM16" s="96"/>
      <c r="BN16" s="96"/>
      <c r="BO16" s="96"/>
      <c r="BP16" s="96"/>
      <c r="BQ16" s="96"/>
      <c r="BR16" s="96"/>
      <c r="BS16" s="96"/>
      <c r="BT16" s="96"/>
      <c r="BU16" s="96"/>
      <c r="BV16" s="96"/>
      <c r="BW16" s="96"/>
      <c r="BX16" s="96"/>
      <c r="BY16" s="96"/>
      <c r="BZ16" s="9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5"/>
      <c r="BM17" s="96"/>
      <c r="BN17" s="96"/>
      <c r="BO17" s="96"/>
      <c r="BP17" s="96"/>
      <c r="BQ17" s="96"/>
      <c r="BR17" s="96"/>
      <c r="BS17" s="96"/>
      <c r="BT17" s="96"/>
      <c r="BU17" s="96"/>
      <c r="BV17" s="96"/>
      <c r="BW17" s="96"/>
      <c r="BX17" s="96"/>
      <c r="BY17" s="96"/>
      <c r="BZ17" s="9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5"/>
      <c r="BM18" s="96"/>
      <c r="BN18" s="96"/>
      <c r="BO18" s="96"/>
      <c r="BP18" s="96"/>
      <c r="BQ18" s="96"/>
      <c r="BR18" s="96"/>
      <c r="BS18" s="96"/>
      <c r="BT18" s="96"/>
      <c r="BU18" s="96"/>
      <c r="BV18" s="96"/>
      <c r="BW18" s="96"/>
      <c r="BX18" s="96"/>
      <c r="BY18" s="96"/>
      <c r="BZ18" s="9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5"/>
      <c r="BM19" s="96"/>
      <c r="BN19" s="96"/>
      <c r="BO19" s="96"/>
      <c r="BP19" s="96"/>
      <c r="BQ19" s="96"/>
      <c r="BR19" s="96"/>
      <c r="BS19" s="96"/>
      <c r="BT19" s="96"/>
      <c r="BU19" s="96"/>
      <c r="BV19" s="96"/>
      <c r="BW19" s="96"/>
      <c r="BX19" s="96"/>
      <c r="BY19" s="96"/>
      <c r="BZ19" s="9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5"/>
      <c r="BM20" s="96"/>
      <c r="BN20" s="96"/>
      <c r="BO20" s="96"/>
      <c r="BP20" s="96"/>
      <c r="BQ20" s="96"/>
      <c r="BR20" s="96"/>
      <c r="BS20" s="96"/>
      <c r="BT20" s="96"/>
      <c r="BU20" s="96"/>
      <c r="BV20" s="96"/>
      <c r="BW20" s="96"/>
      <c r="BX20" s="96"/>
      <c r="BY20" s="96"/>
      <c r="BZ20" s="9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5"/>
      <c r="BM21" s="96"/>
      <c r="BN21" s="96"/>
      <c r="BO21" s="96"/>
      <c r="BP21" s="96"/>
      <c r="BQ21" s="96"/>
      <c r="BR21" s="96"/>
      <c r="BS21" s="96"/>
      <c r="BT21" s="96"/>
      <c r="BU21" s="96"/>
      <c r="BV21" s="96"/>
      <c r="BW21" s="96"/>
      <c r="BX21" s="96"/>
      <c r="BY21" s="96"/>
      <c r="BZ21" s="9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5"/>
      <c r="BM22" s="96"/>
      <c r="BN22" s="96"/>
      <c r="BO22" s="96"/>
      <c r="BP22" s="96"/>
      <c r="BQ22" s="96"/>
      <c r="BR22" s="96"/>
      <c r="BS22" s="96"/>
      <c r="BT22" s="96"/>
      <c r="BU22" s="96"/>
      <c r="BV22" s="96"/>
      <c r="BW22" s="96"/>
      <c r="BX22" s="96"/>
      <c r="BY22" s="96"/>
      <c r="BZ22" s="9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5"/>
      <c r="BM23" s="96"/>
      <c r="BN23" s="96"/>
      <c r="BO23" s="96"/>
      <c r="BP23" s="96"/>
      <c r="BQ23" s="96"/>
      <c r="BR23" s="96"/>
      <c r="BS23" s="96"/>
      <c r="BT23" s="96"/>
      <c r="BU23" s="96"/>
      <c r="BV23" s="96"/>
      <c r="BW23" s="96"/>
      <c r="BX23" s="96"/>
      <c r="BY23" s="96"/>
      <c r="BZ23" s="9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5"/>
      <c r="BM24" s="96"/>
      <c r="BN24" s="96"/>
      <c r="BO24" s="96"/>
      <c r="BP24" s="96"/>
      <c r="BQ24" s="96"/>
      <c r="BR24" s="96"/>
      <c r="BS24" s="96"/>
      <c r="BT24" s="96"/>
      <c r="BU24" s="96"/>
      <c r="BV24" s="96"/>
      <c r="BW24" s="96"/>
      <c r="BX24" s="96"/>
      <c r="BY24" s="96"/>
      <c r="BZ24" s="9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5"/>
      <c r="BM25" s="96"/>
      <c r="BN25" s="96"/>
      <c r="BO25" s="96"/>
      <c r="BP25" s="96"/>
      <c r="BQ25" s="96"/>
      <c r="BR25" s="96"/>
      <c r="BS25" s="96"/>
      <c r="BT25" s="96"/>
      <c r="BU25" s="96"/>
      <c r="BV25" s="96"/>
      <c r="BW25" s="96"/>
      <c r="BX25" s="96"/>
      <c r="BY25" s="96"/>
      <c r="BZ25" s="9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5"/>
      <c r="BM26" s="96"/>
      <c r="BN26" s="96"/>
      <c r="BO26" s="96"/>
      <c r="BP26" s="96"/>
      <c r="BQ26" s="96"/>
      <c r="BR26" s="96"/>
      <c r="BS26" s="96"/>
      <c r="BT26" s="96"/>
      <c r="BU26" s="96"/>
      <c r="BV26" s="96"/>
      <c r="BW26" s="96"/>
      <c r="BX26" s="96"/>
      <c r="BY26" s="96"/>
      <c r="BZ26" s="9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5"/>
      <c r="BM27" s="96"/>
      <c r="BN27" s="96"/>
      <c r="BO27" s="96"/>
      <c r="BP27" s="96"/>
      <c r="BQ27" s="96"/>
      <c r="BR27" s="96"/>
      <c r="BS27" s="96"/>
      <c r="BT27" s="96"/>
      <c r="BU27" s="96"/>
      <c r="BV27" s="96"/>
      <c r="BW27" s="96"/>
      <c r="BX27" s="96"/>
      <c r="BY27" s="96"/>
      <c r="BZ27" s="9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5"/>
      <c r="BM28" s="96"/>
      <c r="BN28" s="96"/>
      <c r="BO28" s="96"/>
      <c r="BP28" s="96"/>
      <c r="BQ28" s="96"/>
      <c r="BR28" s="96"/>
      <c r="BS28" s="96"/>
      <c r="BT28" s="96"/>
      <c r="BU28" s="96"/>
      <c r="BV28" s="96"/>
      <c r="BW28" s="96"/>
      <c r="BX28" s="96"/>
      <c r="BY28" s="96"/>
      <c r="BZ28" s="9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5"/>
      <c r="BM29" s="96"/>
      <c r="BN29" s="96"/>
      <c r="BO29" s="96"/>
      <c r="BP29" s="96"/>
      <c r="BQ29" s="96"/>
      <c r="BR29" s="96"/>
      <c r="BS29" s="96"/>
      <c r="BT29" s="96"/>
      <c r="BU29" s="96"/>
      <c r="BV29" s="96"/>
      <c r="BW29" s="96"/>
      <c r="BX29" s="96"/>
      <c r="BY29" s="96"/>
      <c r="BZ29" s="9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5"/>
      <c r="BM30" s="96"/>
      <c r="BN30" s="96"/>
      <c r="BO30" s="96"/>
      <c r="BP30" s="96"/>
      <c r="BQ30" s="96"/>
      <c r="BR30" s="96"/>
      <c r="BS30" s="96"/>
      <c r="BT30" s="96"/>
      <c r="BU30" s="96"/>
      <c r="BV30" s="96"/>
      <c r="BW30" s="96"/>
      <c r="BX30" s="96"/>
      <c r="BY30" s="96"/>
      <c r="BZ30" s="9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5"/>
      <c r="BM31" s="96"/>
      <c r="BN31" s="96"/>
      <c r="BO31" s="96"/>
      <c r="BP31" s="96"/>
      <c r="BQ31" s="96"/>
      <c r="BR31" s="96"/>
      <c r="BS31" s="96"/>
      <c r="BT31" s="96"/>
      <c r="BU31" s="96"/>
      <c r="BV31" s="96"/>
      <c r="BW31" s="96"/>
      <c r="BX31" s="96"/>
      <c r="BY31" s="96"/>
      <c r="BZ31" s="9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5"/>
      <c r="BM32" s="96"/>
      <c r="BN32" s="96"/>
      <c r="BO32" s="96"/>
      <c r="BP32" s="96"/>
      <c r="BQ32" s="96"/>
      <c r="BR32" s="96"/>
      <c r="BS32" s="96"/>
      <c r="BT32" s="96"/>
      <c r="BU32" s="96"/>
      <c r="BV32" s="96"/>
      <c r="BW32" s="96"/>
      <c r="BX32" s="96"/>
      <c r="BY32" s="96"/>
      <c r="BZ32" s="9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5"/>
      <c r="BM33" s="96"/>
      <c r="BN33" s="96"/>
      <c r="BO33" s="96"/>
      <c r="BP33" s="96"/>
      <c r="BQ33" s="96"/>
      <c r="BR33" s="96"/>
      <c r="BS33" s="96"/>
      <c r="BT33" s="96"/>
      <c r="BU33" s="96"/>
      <c r="BV33" s="96"/>
      <c r="BW33" s="96"/>
      <c r="BX33" s="96"/>
      <c r="BY33" s="96"/>
      <c r="BZ33" s="9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5"/>
      <c r="BM34" s="96"/>
      <c r="BN34" s="96"/>
      <c r="BO34" s="96"/>
      <c r="BP34" s="96"/>
      <c r="BQ34" s="96"/>
      <c r="BR34" s="96"/>
      <c r="BS34" s="96"/>
      <c r="BT34" s="96"/>
      <c r="BU34" s="96"/>
      <c r="BV34" s="96"/>
      <c r="BW34" s="96"/>
      <c r="BX34" s="96"/>
      <c r="BY34" s="96"/>
      <c r="BZ34" s="9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5"/>
      <c r="BM35" s="96"/>
      <c r="BN35" s="96"/>
      <c r="BO35" s="96"/>
      <c r="BP35" s="96"/>
      <c r="BQ35" s="96"/>
      <c r="BR35" s="96"/>
      <c r="BS35" s="96"/>
      <c r="BT35" s="96"/>
      <c r="BU35" s="96"/>
      <c r="BV35" s="96"/>
      <c r="BW35" s="96"/>
      <c r="BX35" s="96"/>
      <c r="BY35" s="96"/>
      <c r="BZ35" s="9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5"/>
      <c r="BM36" s="96"/>
      <c r="BN36" s="96"/>
      <c r="BO36" s="96"/>
      <c r="BP36" s="96"/>
      <c r="BQ36" s="96"/>
      <c r="BR36" s="96"/>
      <c r="BS36" s="96"/>
      <c r="BT36" s="96"/>
      <c r="BU36" s="96"/>
      <c r="BV36" s="96"/>
      <c r="BW36" s="96"/>
      <c r="BX36" s="96"/>
      <c r="BY36" s="96"/>
      <c r="BZ36" s="9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5"/>
      <c r="BM37" s="96"/>
      <c r="BN37" s="96"/>
      <c r="BO37" s="96"/>
      <c r="BP37" s="96"/>
      <c r="BQ37" s="96"/>
      <c r="BR37" s="96"/>
      <c r="BS37" s="96"/>
      <c r="BT37" s="96"/>
      <c r="BU37" s="96"/>
      <c r="BV37" s="96"/>
      <c r="BW37" s="96"/>
      <c r="BX37" s="96"/>
      <c r="BY37" s="96"/>
      <c r="BZ37" s="9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5"/>
      <c r="BM38" s="96"/>
      <c r="BN38" s="96"/>
      <c r="BO38" s="96"/>
      <c r="BP38" s="96"/>
      <c r="BQ38" s="96"/>
      <c r="BR38" s="96"/>
      <c r="BS38" s="96"/>
      <c r="BT38" s="96"/>
      <c r="BU38" s="96"/>
      <c r="BV38" s="96"/>
      <c r="BW38" s="96"/>
      <c r="BX38" s="96"/>
      <c r="BY38" s="96"/>
      <c r="BZ38" s="9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5"/>
      <c r="BM39" s="96"/>
      <c r="BN39" s="96"/>
      <c r="BO39" s="96"/>
      <c r="BP39" s="96"/>
      <c r="BQ39" s="96"/>
      <c r="BR39" s="96"/>
      <c r="BS39" s="96"/>
      <c r="BT39" s="96"/>
      <c r="BU39" s="96"/>
      <c r="BV39" s="96"/>
      <c r="BW39" s="96"/>
      <c r="BX39" s="96"/>
      <c r="BY39" s="96"/>
      <c r="BZ39" s="9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5"/>
      <c r="BM40" s="96"/>
      <c r="BN40" s="96"/>
      <c r="BO40" s="96"/>
      <c r="BP40" s="96"/>
      <c r="BQ40" s="96"/>
      <c r="BR40" s="96"/>
      <c r="BS40" s="96"/>
      <c r="BT40" s="96"/>
      <c r="BU40" s="96"/>
      <c r="BV40" s="96"/>
      <c r="BW40" s="96"/>
      <c r="BX40" s="96"/>
      <c r="BY40" s="96"/>
      <c r="BZ40" s="9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5"/>
      <c r="BM41" s="96"/>
      <c r="BN41" s="96"/>
      <c r="BO41" s="96"/>
      <c r="BP41" s="96"/>
      <c r="BQ41" s="96"/>
      <c r="BR41" s="96"/>
      <c r="BS41" s="96"/>
      <c r="BT41" s="96"/>
      <c r="BU41" s="96"/>
      <c r="BV41" s="96"/>
      <c r="BW41" s="96"/>
      <c r="BX41" s="96"/>
      <c r="BY41" s="96"/>
      <c r="BZ41" s="9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5"/>
      <c r="BM42" s="96"/>
      <c r="BN42" s="96"/>
      <c r="BO42" s="96"/>
      <c r="BP42" s="96"/>
      <c r="BQ42" s="96"/>
      <c r="BR42" s="96"/>
      <c r="BS42" s="96"/>
      <c r="BT42" s="96"/>
      <c r="BU42" s="96"/>
      <c r="BV42" s="96"/>
      <c r="BW42" s="96"/>
      <c r="BX42" s="96"/>
      <c r="BY42" s="96"/>
      <c r="BZ42" s="9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5"/>
      <c r="BM43" s="96"/>
      <c r="BN43" s="96"/>
      <c r="BO43" s="96"/>
      <c r="BP43" s="96"/>
      <c r="BQ43" s="96"/>
      <c r="BR43" s="96"/>
      <c r="BS43" s="96"/>
      <c r="BT43" s="96"/>
      <c r="BU43" s="96"/>
      <c r="BV43" s="96"/>
      <c r="BW43" s="96"/>
      <c r="BX43" s="96"/>
      <c r="BY43" s="96"/>
      <c r="BZ43" s="9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5"/>
      <c r="BM44" s="96"/>
      <c r="BN44" s="96"/>
      <c r="BO44" s="96"/>
      <c r="BP44" s="96"/>
      <c r="BQ44" s="96"/>
      <c r="BR44" s="96"/>
      <c r="BS44" s="96"/>
      <c r="BT44" s="96"/>
      <c r="BU44" s="96"/>
      <c r="BV44" s="96"/>
      <c r="BW44" s="96"/>
      <c r="BX44" s="96"/>
      <c r="BY44" s="96"/>
      <c r="BZ44" s="9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8" t="s">
        <v>112</v>
      </c>
      <c r="BM47" s="99"/>
      <c r="BN47" s="99"/>
      <c r="BO47" s="99"/>
      <c r="BP47" s="99"/>
      <c r="BQ47" s="99"/>
      <c r="BR47" s="99"/>
      <c r="BS47" s="99"/>
      <c r="BT47" s="99"/>
      <c r="BU47" s="99"/>
      <c r="BV47" s="99"/>
      <c r="BW47" s="99"/>
      <c r="BX47" s="99"/>
      <c r="BY47" s="99"/>
      <c r="BZ47" s="100"/>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8"/>
      <c r="BM48" s="99"/>
      <c r="BN48" s="99"/>
      <c r="BO48" s="99"/>
      <c r="BP48" s="99"/>
      <c r="BQ48" s="99"/>
      <c r="BR48" s="99"/>
      <c r="BS48" s="99"/>
      <c r="BT48" s="99"/>
      <c r="BU48" s="99"/>
      <c r="BV48" s="99"/>
      <c r="BW48" s="99"/>
      <c r="BX48" s="99"/>
      <c r="BY48" s="99"/>
      <c r="BZ48" s="100"/>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8"/>
      <c r="BM49" s="99"/>
      <c r="BN49" s="99"/>
      <c r="BO49" s="99"/>
      <c r="BP49" s="99"/>
      <c r="BQ49" s="99"/>
      <c r="BR49" s="99"/>
      <c r="BS49" s="99"/>
      <c r="BT49" s="99"/>
      <c r="BU49" s="99"/>
      <c r="BV49" s="99"/>
      <c r="BW49" s="99"/>
      <c r="BX49" s="99"/>
      <c r="BY49" s="99"/>
      <c r="BZ49" s="100"/>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8"/>
      <c r="BM50" s="99"/>
      <c r="BN50" s="99"/>
      <c r="BO50" s="99"/>
      <c r="BP50" s="99"/>
      <c r="BQ50" s="99"/>
      <c r="BR50" s="99"/>
      <c r="BS50" s="99"/>
      <c r="BT50" s="99"/>
      <c r="BU50" s="99"/>
      <c r="BV50" s="99"/>
      <c r="BW50" s="99"/>
      <c r="BX50" s="99"/>
      <c r="BY50" s="99"/>
      <c r="BZ50" s="100"/>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8"/>
      <c r="BM51" s="99"/>
      <c r="BN51" s="99"/>
      <c r="BO51" s="99"/>
      <c r="BP51" s="99"/>
      <c r="BQ51" s="99"/>
      <c r="BR51" s="99"/>
      <c r="BS51" s="99"/>
      <c r="BT51" s="99"/>
      <c r="BU51" s="99"/>
      <c r="BV51" s="99"/>
      <c r="BW51" s="99"/>
      <c r="BX51" s="99"/>
      <c r="BY51" s="99"/>
      <c r="BZ51" s="100"/>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8"/>
      <c r="BM52" s="99"/>
      <c r="BN52" s="99"/>
      <c r="BO52" s="99"/>
      <c r="BP52" s="99"/>
      <c r="BQ52" s="99"/>
      <c r="BR52" s="99"/>
      <c r="BS52" s="99"/>
      <c r="BT52" s="99"/>
      <c r="BU52" s="99"/>
      <c r="BV52" s="99"/>
      <c r="BW52" s="99"/>
      <c r="BX52" s="99"/>
      <c r="BY52" s="99"/>
      <c r="BZ52" s="100"/>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8"/>
      <c r="BM53" s="99"/>
      <c r="BN53" s="99"/>
      <c r="BO53" s="99"/>
      <c r="BP53" s="99"/>
      <c r="BQ53" s="99"/>
      <c r="BR53" s="99"/>
      <c r="BS53" s="99"/>
      <c r="BT53" s="99"/>
      <c r="BU53" s="99"/>
      <c r="BV53" s="99"/>
      <c r="BW53" s="99"/>
      <c r="BX53" s="99"/>
      <c r="BY53" s="99"/>
      <c r="BZ53" s="100"/>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8"/>
      <c r="BM54" s="99"/>
      <c r="BN54" s="99"/>
      <c r="BO54" s="99"/>
      <c r="BP54" s="99"/>
      <c r="BQ54" s="99"/>
      <c r="BR54" s="99"/>
      <c r="BS54" s="99"/>
      <c r="BT54" s="99"/>
      <c r="BU54" s="99"/>
      <c r="BV54" s="99"/>
      <c r="BW54" s="99"/>
      <c r="BX54" s="99"/>
      <c r="BY54" s="99"/>
      <c r="BZ54" s="100"/>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8"/>
      <c r="BM55" s="99"/>
      <c r="BN55" s="99"/>
      <c r="BO55" s="99"/>
      <c r="BP55" s="99"/>
      <c r="BQ55" s="99"/>
      <c r="BR55" s="99"/>
      <c r="BS55" s="99"/>
      <c r="BT55" s="99"/>
      <c r="BU55" s="99"/>
      <c r="BV55" s="99"/>
      <c r="BW55" s="99"/>
      <c r="BX55" s="99"/>
      <c r="BY55" s="99"/>
      <c r="BZ55" s="100"/>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8"/>
      <c r="BM56" s="99"/>
      <c r="BN56" s="99"/>
      <c r="BO56" s="99"/>
      <c r="BP56" s="99"/>
      <c r="BQ56" s="99"/>
      <c r="BR56" s="99"/>
      <c r="BS56" s="99"/>
      <c r="BT56" s="99"/>
      <c r="BU56" s="99"/>
      <c r="BV56" s="99"/>
      <c r="BW56" s="99"/>
      <c r="BX56" s="99"/>
      <c r="BY56" s="99"/>
      <c r="BZ56" s="100"/>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8"/>
      <c r="BM57" s="99"/>
      <c r="BN57" s="99"/>
      <c r="BO57" s="99"/>
      <c r="BP57" s="99"/>
      <c r="BQ57" s="99"/>
      <c r="BR57" s="99"/>
      <c r="BS57" s="99"/>
      <c r="BT57" s="99"/>
      <c r="BU57" s="99"/>
      <c r="BV57" s="99"/>
      <c r="BW57" s="99"/>
      <c r="BX57" s="99"/>
      <c r="BY57" s="99"/>
      <c r="BZ57" s="10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8"/>
      <c r="BM58" s="99"/>
      <c r="BN58" s="99"/>
      <c r="BO58" s="99"/>
      <c r="BP58" s="99"/>
      <c r="BQ58" s="99"/>
      <c r="BR58" s="99"/>
      <c r="BS58" s="99"/>
      <c r="BT58" s="99"/>
      <c r="BU58" s="99"/>
      <c r="BV58" s="99"/>
      <c r="BW58" s="99"/>
      <c r="BX58" s="99"/>
      <c r="BY58" s="99"/>
      <c r="BZ58" s="10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8"/>
      <c r="BM59" s="99"/>
      <c r="BN59" s="99"/>
      <c r="BO59" s="99"/>
      <c r="BP59" s="99"/>
      <c r="BQ59" s="99"/>
      <c r="BR59" s="99"/>
      <c r="BS59" s="99"/>
      <c r="BT59" s="99"/>
      <c r="BU59" s="99"/>
      <c r="BV59" s="99"/>
      <c r="BW59" s="99"/>
      <c r="BX59" s="99"/>
      <c r="BY59" s="99"/>
      <c r="BZ59" s="100"/>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98"/>
      <c r="BM60" s="99"/>
      <c r="BN60" s="99"/>
      <c r="BO60" s="99"/>
      <c r="BP60" s="99"/>
      <c r="BQ60" s="99"/>
      <c r="BR60" s="99"/>
      <c r="BS60" s="99"/>
      <c r="BT60" s="99"/>
      <c r="BU60" s="99"/>
      <c r="BV60" s="99"/>
      <c r="BW60" s="99"/>
      <c r="BX60" s="99"/>
      <c r="BY60" s="99"/>
      <c r="BZ60" s="100"/>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98"/>
      <c r="BM61" s="99"/>
      <c r="BN61" s="99"/>
      <c r="BO61" s="99"/>
      <c r="BP61" s="99"/>
      <c r="BQ61" s="99"/>
      <c r="BR61" s="99"/>
      <c r="BS61" s="99"/>
      <c r="BT61" s="99"/>
      <c r="BU61" s="99"/>
      <c r="BV61" s="99"/>
      <c r="BW61" s="99"/>
      <c r="BX61" s="99"/>
      <c r="BY61" s="99"/>
      <c r="BZ61" s="100"/>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8"/>
      <c r="BM62" s="99"/>
      <c r="BN62" s="99"/>
      <c r="BO62" s="99"/>
      <c r="BP62" s="99"/>
      <c r="BQ62" s="99"/>
      <c r="BR62" s="99"/>
      <c r="BS62" s="99"/>
      <c r="BT62" s="99"/>
      <c r="BU62" s="99"/>
      <c r="BV62" s="99"/>
      <c r="BW62" s="99"/>
      <c r="BX62" s="99"/>
      <c r="BY62" s="99"/>
      <c r="BZ62" s="100"/>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8"/>
      <c r="BM63" s="99"/>
      <c r="BN63" s="99"/>
      <c r="BO63" s="99"/>
      <c r="BP63" s="99"/>
      <c r="BQ63" s="99"/>
      <c r="BR63" s="99"/>
      <c r="BS63" s="99"/>
      <c r="BT63" s="99"/>
      <c r="BU63" s="99"/>
      <c r="BV63" s="99"/>
      <c r="BW63" s="99"/>
      <c r="BX63" s="99"/>
      <c r="BY63" s="99"/>
      <c r="BZ63" s="100"/>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110</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hNAEC3b/r0DWnrf4a2sCZYvriPSI50QE37g+kFSpTfI8traZbJKEI6xsnoGRhFUmDt0UPGhkS11D11QGpey5Xw==" saltValue="XTxuAj/dCEvYF3M8lQ0OL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42099</v>
      </c>
      <c r="D6" s="34">
        <f t="shared" si="3"/>
        <v>46</v>
      </c>
      <c r="E6" s="34">
        <f t="shared" si="3"/>
        <v>1</v>
      </c>
      <c r="F6" s="34">
        <f t="shared" si="3"/>
        <v>0</v>
      </c>
      <c r="G6" s="34">
        <f t="shared" si="3"/>
        <v>1</v>
      </c>
      <c r="H6" s="34" t="str">
        <f t="shared" si="3"/>
        <v>宮城県　多賀城市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68.66</v>
      </c>
      <c r="P6" s="35">
        <f t="shared" si="3"/>
        <v>90.26</v>
      </c>
      <c r="Q6" s="35">
        <f t="shared" si="3"/>
        <v>3762</v>
      </c>
      <c r="R6" s="35">
        <f t="shared" si="3"/>
        <v>62311</v>
      </c>
      <c r="S6" s="35">
        <f t="shared" si="3"/>
        <v>19.690000000000001</v>
      </c>
      <c r="T6" s="35">
        <f t="shared" si="3"/>
        <v>3164.6</v>
      </c>
      <c r="U6" s="35">
        <f t="shared" si="3"/>
        <v>56102</v>
      </c>
      <c r="V6" s="35">
        <f t="shared" si="3"/>
        <v>18.23</v>
      </c>
      <c r="W6" s="35">
        <f t="shared" si="3"/>
        <v>3077.45</v>
      </c>
      <c r="X6" s="36">
        <f>IF(X7="",NA(),X7)</f>
        <v>106.44</v>
      </c>
      <c r="Y6" s="36">
        <f t="shared" ref="Y6:AG6" si="4">IF(Y7="",NA(),Y7)</f>
        <v>105.93</v>
      </c>
      <c r="Z6" s="36">
        <f t="shared" si="4"/>
        <v>107.63</v>
      </c>
      <c r="AA6" s="36">
        <f t="shared" si="4"/>
        <v>107.26</v>
      </c>
      <c r="AB6" s="36">
        <f t="shared" si="4"/>
        <v>114.58</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206.33</v>
      </c>
      <c r="AU6" s="36">
        <f t="shared" ref="AU6:BC6" si="6">IF(AU7="",NA(),AU7)</f>
        <v>194.03</v>
      </c>
      <c r="AV6" s="36">
        <f t="shared" si="6"/>
        <v>211.03</v>
      </c>
      <c r="AW6" s="36">
        <f t="shared" si="6"/>
        <v>237.73</v>
      </c>
      <c r="AX6" s="36">
        <f t="shared" si="6"/>
        <v>245.96</v>
      </c>
      <c r="AY6" s="36">
        <f t="shared" si="6"/>
        <v>357.82</v>
      </c>
      <c r="AZ6" s="36">
        <f t="shared" si="6"/>
        <v>355.5</v>
      </c>
      <c r="BA6" s="36">
        <f t="shared" si="6"/>
        <v>349.83</v>
      </c>
      <c r="BB6" s="36">
        <f t="shared" si="6"/>
        <v>360.86</v>
      </c>
      <c r="BC6" s="36">
        <f t="shared" si="6"/>
        <v>350.79</v>
      </c>
      <c r="BD6" s="35" t="str">
        <f>IF(BD7="","",IF(BD7="-","【-】","【"&amp;SUBSTITUTE(TEXT(BD7,"#,##0.00"),"-","△")&amp;"】"))</f>
        <v>【260.31】</v>
      </c>
      <c r="BE6" s="36">
        <f>IF(BE7="",NA(),BE7)</f>
        <v>220.07</v>
      </c>
      <c r="BF6" s="36">
        <f t="shared" ref="BF6:BN6" si="7">IF(BF7="",NA(),BF7)</f>
        <v>205.34</v>
      </c>
      <c r="BG6" s="36">
        <f t="shared" si="7"/>
        <v>186.75</v>
      </c>
      <c r="BH6" s="36">
        <f t="shared" si="7"/>
        <v>183.06</v>
      </c>
      <c r="BI6" s="36">
        <f t="shared" si="7"/>
        <v>193.17</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99.73</v>
      </c>
      <c r="BQ6" s="36">
        <f t="shared" ref="BQ6:BY6" si="8">IF(BQ7="",NA(),BQ7)</f>
        <v>99.15</v>
      </c>
      <c r="BR6" s="36">
        <f t="shared" si="8"/>
        <v>102.4</v>
      </c>
      <c r="BS6" s="36">
        <f t="shared" si="8"/>
        <v>101.81</v>
      </c>
      <c r="BT6" s="36">
        <f t="shared" si="8"/>
        <v>107.63</v>
      </c>
      <c r="BU6" s="36">
        <f t="shared" si="8"/>
        <v>106.01</v>
      </c>
      <c r="BV6" s="36">
        <f t="shared" si="8"/>
        <v>104.57</v>
      </c>
      <c r="BW6" s="36">
        <f t="shared" si="8"/>
        <v>103.54</v>
      </c>
      <c r="BX6" s="36">
        <f t="shared" si="8"/>
        <v>103.32</v>
      </c>
      <c r="BY6" s="36">
        <f t="shared" si="8"/>
        <v>100.85</v>
      </c>
      <c r="BZ6" s="35" t="str">
        <f>IF(BZ7="","",IF(BZ7="-","【-】","【"&amp;SUBSTITUTE(TEXT(BZ7,"#,##0.00"),"-","△")&amp;"】"))</f>
        <v>【100.05】</v>
      </c>
      <c r="CA6" s="36">
        <f>IF(CA7="",NA(),CA7)</f>
        <v>277.3</v>
      </c>
      <c r="CB6" s="36">
        <f t="shared" ref="CB6:CJ6" si="9">IF(CB7="",NA(),CB7)</f>
        <v>279.02</v>
      </c>
      <c r="CC6" s="36">
        <f t="shared" si="9"/>
        <v>270.18</v>
      </c>
      <c r="CD6" s="36">
        <f t="shared" si="9"/>
        <v>271.12</v>
      </c>
      <c r="CE6" s="36">
        <f t="shared" si="9"/>
        <v>235.51</v>
      </c>
      <c r="CF6" s="36">
        <f t="shared" si="9"/>
        <v>162.24</v>
      </c>
      <c r="CG6" s="36">
        <f t="shared" si="9"/>
        <v>165.47</v>
      </c>
      <c r="CH6" s="36">
        <f t="shared" si="9"/>
        <v>167.46</v>
      </c>
      <c r="CI6" s="36">
        <f t="shared" si="9"/>
        <v>168.56</v>
      </c>
      <c r="CJ6" s="36">
        <f t="shared" si="9"/>
        <v>167.1</v>
      </c>
      <c r="CK6" s="35" t="str">
        <f>IF(CK7="","",IF(CK7="-","【-】","【"&amp;SUBSTITUTE(TEXT(CK7,"#,##0.00"),"-","△")&amp;"】"))</f>
        <v>【166.40】</v>
      </c>
      <c r="CL6" s="36">
        <f>IF(CL7="",NA(),CL7)</f>
        <v>54.24</v>
      </c>
      <c r="CM6" s="36">
        <f t="shared" ref="CM6:CU6" si="10">IF(CM7="",NA(),CM7)</f>
        <v>54.45</v>
      </c>
      <c r="CN6" s="36">
        <f t="shared" si="10"/>
        <v>54.52</v>
      </c>
      <c r="CO6" s="36">
        <f t="shared" si="10"/>
        <v>53.85</v>
      </c>
      <c r="CP6" s="36">
        <f t="shared" si="10"/>
        <v>55.81</v>
      </c>
      <c r="CQ6" s="36">
        <f t="shared" si="10"/>
        <v>59.11</v>
      </c>
      <c r="CR6" s="36">
        <f t="shared" si="10"/>
        <v>59.74</v>
      </c>
      <c r="CS6" s="36">
        <f t="shared" si="10"/>
        <v>59.46</v>
      </c>
      <c r="CT6" s="36">
        <f t="shared" si="10"/>
        <v>59.51</v>
      </c>
      <c r="CU6" s="36">
        <f t="shared" si="10"/>
        <v>59.91</v>
      </c>
      <c r="CV6" s="35" t="str">
        <f>IF(CV7="","",IF(CV7="-","【-】","【"&amp;SUBSTITUTE(TEXT(CV7,"#,##0.00"),"-","△")&amp;"】"))</f>
        <v>【60.69】</v>
      </c>
      <c r="CW6" s="36">
        <f>IF(CW7="",NA(),CW7)</f>
        <v>95.62</v>
      </c>
      <c r="CX6" s="36">
        <f t="shared" ref="CX6:DF6" si="11">IF(CX7="",NA(),CX7)</f>
        <v>95.51</v>
      </c>
      <c r="CY6" s="36">
        <f t="shared" si="11"/>
        <v>95.35</v>
      </c>
      <c r="CZ6" s="36">
        <f t="shared" si="11"/>
        <v>95.58</v>
      </c>
      <c r="DA6" s="36">
        <f t="shared" si="11"/>
        <v>94.42</v>
      </c>
      <c r="DB6" s="36">
        <f t="shared" si="11"/>
        <v>87.91</v>
      </c>
      <c r="DC6" s="36">
        <f t="shared" si="11"/>
        <v>87.28</v>
      </c>
      <c r="DD6" s="36">
        <f t="shared" si="11"/>
        <v>87.41</v>
      </c>
      <c r="DE6" s="36">
        <f t="shared" si="11"/>
        <v>87.08</v>
      </c>
      <c r="DF6" s="36">
        <f t="shared" si="11"/>
        <v>87.26</v>
      </c>
      <c r="DG6" s="35" t="str">
        <f>IF(DG7="","",IF(DG7="-","【-】","【"&amp;SUBSTITUTE(TEXT(DG7,"#,##0.00"),"-","△")&amp;"】"))</f>
        <v>【89.82】</v>
      </c>
      <c r="DH6" s="36">
        <f>IF(DH7="",NA(),DH7)</f>
        <v>45.45</v>
      </c>
      <c r="DI6" s="36">
        <f t="shared" ref="DI6:DQ6" si="12">IF(DI7="",NA(),DI7)</f>
        <v>46.12</v>
      </c>
      <c r="DJ6" s="36">
        <f t="shared" si="12"/>
        <v>47.84</v>
      </c>
      <c r="DK6" s="36">
        <f t="shared" si="12"/>
        <v>48.01</v>
      </c>
      <c r="DL6" s="36">
        <f t="shared" si="12"/>
        <v>48.13</v>
      </c>
      <c r="DM6" s="36">
        <f t="shared" si="12"/>
        <v>46.88</v>
      </c>
      <c r="DN6" s="36">
        <f t="shared" si="12"/>
        <v>46.94</v>
      </c>
      <c r="DO6" s="36">
        <f t="shared" si="12"/>
        <v>47.62</v>
      </c>
      <c r="DP6" s="36">
        <f t="shared" si="12"/>
        <v>48.55</v>
      </c>
      <c r="DQ6" s="36">
        <f t="shared" si="12"/>
        <v>49.2</v>
      </c>
      <c r="DR6" s="35" t="str">
        <f>IF(DR7="","",IF(DR7="-","【-】","【"&amp;SUBSTITUTE(TEXT(DR7,"#,##0.00"),"-","△")&amp;"】"))</f>
        <v>【50.19】</v>
      </c>
      <c r="DS6" s="36">
        <f>IF(DS7="",NA(),DS7)</f>
        <v>9.5</v>
      </c>
      <c r="DT6" s="36">
        <f t="shared" ref="DT6:EB6" si="13">IF(DT7="",NA(),DT7)</f>
        <v>9.1999999999999993</v>
      </c>
      <c r="DU6" s="36">
        <f t="shared" si="13"/>
        <v>9.36</v>
      </c>
      <c r="DV6" s="36">
        <f t="shared" si="13"/>
        <v>9.09</v>
      </c>
      <c r="DW6" s="36">
        <f t="shared" si="13"/>
        <v>8.84</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0.99</v>
      </c>
      <c r="EE6" s="36">
        <f t="shared" ref="EE6:EM6" si="14">IF(EE7="",NA(),EE7)</f>
        <v>2.67</v>
      </c>
      <c r="EF6" s="36">
        <f t="shared" si="14"/>
        <v>0.68</v>
      </c>
      <c r="EG6" s="36">
        <f t="shared" si="14"/>
        <v>1.51</v>
      </c>
      <c r="EH6" s="36">
        <f t="shared" si="14"/>
        <v>0.93</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42099</v>
      </c>
      <c r="D7" s="38">
        <v>46</v>
      </c>
      <c r="E7" s="38">
        <v>1</v>
      </c>
      <c r="F7" s="38">
        <v>0</v>
      </c>
      <c r="G7" s="38">
        <v>1</v>
      </c>
      <c r="H7" s="38" t="s">
        <v>93</v>
      </c>
      <c r="I7" s="38" t="s">
        <v>94</v>
      </c>
      <c r="J7" s="38" t="s">
        <v>95</v>
      </c>
      <c r="K7" s="38" t="s">
        <v>96</v>
      </c>
      <c r="L7" s="38" t="s">
        <v>97</v>
      </c>
      <c r="M7" s="38" t="s">
        <v>98</v>
      </c>
      <c r="N7" s="39" t="s">
        <v>99</v>
      </c>
      <c r="O7" s="39">
        <v>68.66</v>
      </c>
      <c r="P7" s="39">
        <v>90.26</v>
      </c>
      <c r="Q7" s="39">
        <v>3762</v>
      </c>
      <c r="R7" s="39">
        <v>62311</v>
      </c>
      <c r="S7" s="39">
        <v>19.690000000000001</v>
      </c>
      <c r="T7" s="39">
        <v>3164.6</v>
      </c>
      <c r="U7" s="39">
        <v>56102</v>
      </c>
      <c r="V7" s="39">
        <v>18.23</v>
      </c>
      <c r="W7" s="39">
        <v>3077.45</v>
      </c>
      <c r="X7" s="39">
        <v>106.44</v>
      </c>
      <c r="Y7" s="39">
        <v>105.93</v>
      </c>
      <c r="Z7" s="39">
        <v>107.63</v>
      </c>
      <c r="AA7" s="39">
        <v>107.26</v>
      </c>
      <c r="AB7" s="39">
        <v>114.58</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206.33</v>
      </c>
      <c r="AU7" s="39">
        <v>194.03</v>
      </c>
      <c r="AV7" s="39">
        <v>211.03</v>
      </c>
      <c r="AW7" s="39">
        <v>237.73</v>
      </c>
      <c r="AX7" s="39">
        <v>245.96</v>
      </c>
      <c r="AY7" s="39">
        <v>357.82</v>
      </c>
      <c r="AZ7" s="39">
        <v>355.5</v>
      </c>
      <c r="BA7" s="39">
        <v>349.83</v>
      </c>
      <c r="BB7" s="39">
        <v>360.86</v>
      </c>
      <c r="BC7" s="39">
        <v>350.79</v>
      </c>
      <c r="BD7" s="39">
        <v>260.31</v>
      </c>
      <c r="BE7" s="39">
        <v>220.07</v>
      </c>
      <c r="BF7" s="39">
        <v>205.34</v>
      </c>
      <c r="BG7" s="39">
        <v>186.75</v>
      </c>
      <c r="BH7" s="39">
        <v>183.06</v>
      </c>
      <c r="BI7" s="39">
        <v>193.17</v>
      </c>
      <c r="BJ7" s="39">
        <v>307.45999999999998</v>
      </c>
      <c r="BK7" s="39">
        <v>312.58</v>
      </c>
      <c r="BL7" s="39">
        <v>314.87</v>
      </c>
      <c r="BM7" s="39">
        <v>309.27999999999997</v>
      </c>
      <c r="BN7" s="39">
        <v>322.92</v>
      </c>
      <c r="BO7" s="39">
        <v>275.67</v>
      </c>
      <c r="BP7" s="39">
        <v>99.73</v>
      </c>
      <c r="BQ7" s="39">
        <v>99.15</v>
      </c>
      <c r="BR7" s="39">
        <v>102.4</v>
      </c>
      <c r="BS7" s="39">
        <v>101.81</v>
      </c>
      <c r="BT7" s="39">
        <v>107.63</v>
      </c>
      <c r="BU7" s="39">
        <v>106.01</v>
      </c>
      <c r="BV7" s="39">
        <v>104.57</v>
      </c>
      <c r="BW7" s="39">
        <v>103.54</v>
      </c>
      <c r="BX7" s="39">
        <v>103.32</v>
      </c>
      <c r="BY7" s="39">
        <v>100.85</v>
      </c>
      <c r="BZ7" s="39">
        <v>100.05</v>
      </c>
      <c r="CA7" s="39">
        <v>277.3</v>
      </c>
      <c r="CB7" s="39">
        <v>279.02</v>
      </c>
      <c r="CC7" s="39">
        <v>270.18</v>
      </c>
      <c r="CD7" s="39">
        <v>271.12</v>
      </c>
      <c r="CE7" s="39">
        <v>235.51</v>
      </c>
      <c r="CF7" s="39">
        <v>162.24</v>
      </c>
      <c r="CG7" s="39">
        <v>165.47</v>
      </c>
      <c r="CH7" s="39">
        <v>167.46</v>
      </c>
      <c r="CI7" s="39">
        <v>168.56</v>
      </c>
      <c r="CJ7" s="39">
        <v>167.1</v>
      </c>
      <c r="CK7" s="39">
        <v>166.4</v>
      </c>
      <c r="CL7" s="39">
        <v>54.24</v>
      </c>
      <c r="CM7" s="39">
        <v>54.45</v>
      </c>
      <c r="CN7" s="39">
        <v>54.52</v>
      </c>
      <c r="CO7" s="39">
        <v>53.85</v>
      </c>
      <c r="CP7" s="39">
        <v>55.81</v>
      </c>
      <c r="CQ7" s="39">
        <v>59.11</v>
      </c>
      <c r="CR7" s="39">
        <v>59.74</v>
      </c>
      <c r="CS7" s="39">
        <v>59.46</v>
      </c>
      <c r="CT7" s="39">
        <v>59.51</v>
      </c>
      <c r="CU7" s="39">
        <v>59.91</v>
      </c>
      <c r="CV7" s="39">
        <v>60.69</v>
      </c>
      <c r="CW7" s="39">
        <v>95.62</v>
      </c>
      <c r="CX7" s="39">
        <v>95.51</v>
      </c>
      <c r="CY7" s="39">
        <v>95.35</v>
      </c>
      <c r="CZ7" s="39">
        <v>95.58</v>
      </c>
      <c r="DA7" s="39">
        <v>94.42</v>
      </c>
      <c r="DB7" s="39">
        <v>87.91</v>
      </c>
      <c r="DC7" s="39">
        <v>87.28</v>
      </c>
      <c r="DD7" s="39">
        <v>87.41</v>
      </c>
      <c r="DE7" s="39">
        <v>87.08</v>
      </c>
      <c r="DF7" s="39">
        <v>87.26</v>
      </c>
      <c r="DG7" s="39">
        <v>89.82</v>
      </c>
      <c r="DH7" s="39">
        <v>45.45</v>
      </c>
      <c r="DI7" s="39">
        <v>46.12</v>
      </c>
      <c r="DJ7" s="39">
        <v>47.84</v>
      </c>
      <c r="DK7" s="39">
        <v>48.01</v>
      </c>
      <c r="DL7" s="39">
        <v>48.13</v>
      </c>
      <c r="DM7" s="39">
        <v>46.88</v>
      </c>
      <c r="DN7" s="39">
        <v>46.94</v>
      </c>
      <c r="DO7" s="39">
        <v>47.62</v>
      </c>
      <c r="DP7" s="39">
        <v>48.55</v>
      </c>
      <c r="DQ7" s="39">
        <v>49.2</v>
      </c>
      <c r="DR7" s="39">
        <v>50.19</v>
      </c>
      <c r="DS7" s="39">
        <v>9.5</v>
      </c>
      <c r="DT7" s="39">
        <v>9.1999999999999993</v>
      </c>
      <c r="DU7" s="39">
        <v>9.36</v>
      </c>
      <c r="DV7" s="39">
        <v>9.09</v>
      </c>
      <c r="DW7" s="39">
        <v>8.84</v>
      </c>
      <c r="DX7" s="39">
        <v>13.39</v>
      </c>
      <c r="DY7" s="39">
        <v>14.48</v>
      </c>
      <c r="DZ7" s="39">
        <v>16.27</v>
      </c>
      <c r="EA7" s="39">
        <v>17.11</v>
      </c>
      <c r="EB7" s="39">
        <v>18.329999999999998</v>
      </c>
      <c r="EC7" s="39">
        <v>20.63</v>
      </c>
      <c r="ED7" s="39">
        <v>0.99</v>
      </c>
      <c r="EE7" s="39">
        <v>2.67</v>
      </c>
      <c r="EF7" s="39">
        <v>0.68</v>
      </c>
      <c r="EG7" s="39">
        <v>1.51</v>
      </c>
      <c r="EH7" s="39">
        <v>0.93</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2022-02-07T05:43:43Z</cp:lastPrinted>
  <dcterms:created xsi:type="dcterms:W3CDTF">2021-12-03T06:43:22Z</dcterms:created>
  <dcterms:modified xsi:type="dcterms:W3CDTF">2022-02-07T07:42:11Z</dcterms:modified>
  <cp:category/>
</cp:coreProperties>
</file>