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4 市町村等回答（確定）\02 団体別←ここに格納いただきたい\07 角田市\"/>
    </mc:Choice>
  </mc:AlternateContent>
  <workbookProtection workbookAlgorithmName="SHA-512" workbookHashValue="LmGkwGFwHW44No0hREiLzsocG+cTGB0/G9zwP4WhS+FqV+5No/jIyqo55aajuXYJGrTyUHUA32U8OugOW4g1kw==" workbookSaltValue="aW3ZvSskocyL82EtamsKZw==" workbookSpinCount="100000" lockStructure="1"/>
  <bookViews>
    <workbookView xWindow="0" yWindow="0" windowWidth="20490" windowHeight="7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<sst xmlns="http://schemas.openxmlformats.org/spreadsheetml/2006/main" count="319" uniqueCount="118">
  <si>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</si>
  <si>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</si>
  <si>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</si>
  <si>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</si>
  <si>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</si>
  <si>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</si>
  <si>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</si>
  <si>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</si>
  <si>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</si>
  <si>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</si>
  <si>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</si>
  <si>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</si>
  <si>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</si>
  <si>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</si>
  <si>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</si>
  <si>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</si>
  <si>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</si>
  <si>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</si>
  <si>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</si>
  <si>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</si>
  <si>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</si>
  <si>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</si>
  <si>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</si>
  <si>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</si>
  <si>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</si>
  <si>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</si>
  <si>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</si>
  <si>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</si>
  <si>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</si>
  <si>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</si>
  <si>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</si>
  <si>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</si>
  <si>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</si>
  <si>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</si>
  <si>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</si>
  <si>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</si>
  <si>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</si>
  <si>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</si>
  <si>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</si>
  <si>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</si>
  <si>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</si>
  <si>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</si>
  <si>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</si>
  <si>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</si>
  <si>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</si>
  <si>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</si>
  <si>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</si>
  <si>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</si>
  <si>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</si>
  <si>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</si>
  <si>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</si>
  <si>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</si>
  <si>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</si>
  <si>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</si>
  <si>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</si>
  <si>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</si>
  <si>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</si>
  <si>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</si>
  <si>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</si>
  <si>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</si>
  <si>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</si>
  <si>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</si>
  <si>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</si>
  <si>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</si>
  <si>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</si>
  <si>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</si>
  <si>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</si>
  <si>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</si>
  <si>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</si>
  <si>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</si>
  <si>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</si>
  <si>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</si>
  <si>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</si>
  <si>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</si>
  <si>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</si>
  <si>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</si>
  <si>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</si>
  <si>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</si>
  <si>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</si>
  <si>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</si>
  <si>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</si>
  <si>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</si>
  <si>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</si>
  <si>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</si>
  <si>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</si>
  <si>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</si>
  <si>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</si>
  <si>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</si>
  <si>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</si>
  <si>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</si>
  <si>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</si>
  <si>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</si>
  <si>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</si>
  <si>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</si>
  <si>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</si>
  <si>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</si>
  <si>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</si>
  <si>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</si>
  <si>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</si>
  <si>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</si>
  <si>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</si>
  <si>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</si>
  <si>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</si>
  <si>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</si>
  <si>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</si>
  <si>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</si>
  <si>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</si>
  <si>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</si>
  <si>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</si>
  <si>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</si>
  <si>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</si>
  <si>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</si>
  <si>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</si>
  <si>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</si>
  <si>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</si>
  <si>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市の農業集落排水事業は公共下水道事業と併せて令和2年4月1日に公営企業会計へ移行した。市内２箇所に設けた農業集落排水処理施設は、共に今後人口減少の影響を受けることが予想される地域にあり、水洗化率を維持し有収水量を確保することが課題である。平成29年3月に策定した経営戦略の改定及び適正な料金設定について具体的な検討を開始していくとともに、老朽化した処理施設の計画的な更新を行い、適切な維持管理に努めていく。</t>
    <phoneticPr fontId="4"/>
  </si>
  <si>
    <t xml:space="preserve">①経常収支比率は、106.9％であり100％を上回っているが、今後は人口減少に伴う収益減が見込まれる。経費削減等により維持に努める。
②累積欠損金比率は99.8％と高い水準である。類似団体平均と比較すると低いが、収支改善により累積欠損の解消をする必要がある。
③流動比率は23.1％である。類似団体平均と比較しても低い。預金・現金は少ないが、多額の企業債償還金があるためである。当面は一般会計繰入金により、資金不足に陥らないようにする必要がある。
④企業債残高対事業規模比率については、使用料収入の減少と、地方債現在高に対して一般会計が負担する償還額が減少したため比率が高い。今後は費用の抑制と収入の確保が課題となる。
⑤経費回収率は正しくは44.4％であり、類似団体平均を下回っている。今後人口減少に伴う収益減が見込まれるため、経費削減等に努めていく。
⑥汚水処理原価は正しくは359.6円であり、類似団体平均を上回っている。改善のため、有収水量の維持に努め、引き続き費用の抑制を図っていく。
⑦施設利用率は44.2％と、類似団体平均と比較して低い。当該施設は高齢者世帯の多い地域にあり、新規の接続は年に数件程度に留まっていることから、今後も大幅な向上は見込めない。
⑧水洗化率は、82.3％であり、類似団体平均と比較して低い。高齢者世帯が多い地域であるため、今後も大幅な向上は見込めない。
</t>
    <rPh sb="31" eb="33">
      <t>コンゴ</t>
    </rPh>
    <rPh sb="55" eb="56">
      <t>トウ</t>
    </rPh>
    <rPh sb="59" eb="61">
      <t>イジ</t>
    </rPh>
    <rPh sb="62" eb="63">
      <t>ツト</t>
    </rPh>
    <rPh sb="68" eb="70">
      <t>ルイセキ</t>
    </rPh>
    <rPh sb="70" eb="72">
      <t>ケッソン</t>
    </rPh>
    <rPh sb="72" eb="73">
      <t>キン</t>
    </rPh>
    <rPh sb="73" eb="75">
      <t>ヒリツ</t>
    </rPh>
    <rPh sb="84" eb="86">
      <t>スイジュン</t>
    </rPh>
    <rPh sb="90" eb="92">
      <t>ルイジ</t>
    </rPh>
    <rPh sb="92" eb="94">
      <t>ダンタイ</t>
    </rPh>
    <rPh sb="94" eb="96">
      <t>ヘイキン</t>
    </rPh>
    <rPh sb="145" eb="147">
      <t>ルイジ</t>
    </rPh>
    <rPh sb="147" eb="149">
      <t>ダンタイ</t>
    </rPh>
    <rPh sb="160" eb="162">
      <t>ヨキン</t>
    </rPh>
    <rPh sb="163" eb="165">
      <t>ゲンキン</t>
    </rPh>
    <rPh sb="166" eb="167">
      <t>スク</t>
    </rPh>
    <rPh sb="177" eb="180">
      <t>ショウカンキン</t>
    </rPh>
    <rPh sb="189" eb="191">
      <t>トウメン</t>
    </rPh>
    <rPh sb="285" eb="286">
      <t>タカ</t>
    </rPh>
    <rPh sb="317" eb="318">
      <t>タダ</t>
    </rPh>
    <rPh sb="330" eb="332">
      <t>ルイジ</t>
    </rPh>
    <rPh sb="332" eb="334">
      <t>ダンタイ</t>
    </rPh>
    <rPh sb="369" eb="370">
      <t>トウ</t>
    </rPh>
    <rPh sb="379" eb="381">
      <t>オスイ</t>
    </rPh>
    <rPh sb="381" eb="383">
      <t>ショリ</t>
    </rPh>
    <rPh sb="383" eb="385">
      <t>ゲンカ</t>
    </rPh>
    <rPh sb="386" eb="387">
      <t>タダ</t>
    </rPh>
    <rPh sb="395" eb="396">
      <t>エン</t>
    </rPh>
    <rPh sb="400" eb="402">
      <t>ルイジ</t>
    </rPh>
    <rPh sb="402" eb="404">
      <t>ダンタイ</t>
    </rPh>
    <rPh sb="404" eb="406">
      <t>ヘイキン</t>
    </rPh>
    <rPh sb="407" eb="409">
      <t>ウワマワ</t>
    </rPh>
    <rPh sb="414" eb="416">
      <t>カイゼン</t>
    </rPh>
    <rPh sb="462" eb="464">
      <t>ルイジ</t>
    </rPh>
    <rPh sb="464" eb="466">
      <t>ダンタイ</t>
    </rPh>
    <phoneticPr fontId="4"/>
  </si>
  <si>
    <t>①有形固定資産減価償却率は3％と、類似団体平均との比較においても低くなっているが、令和2年度から法適用したため、法適用前の減価償却累計額を記載していないためである。
農業集落排水処理施設及びマンホールポンプの運転管理・保守点検は専門業者へ業務委託しており、器具類が故障した際はその都度修繕・更新を行っている。
　なお、市内2か所に設けた農業集落排水処理施設のうち、一部管渠の改築が必要となった箇所があるため、令和元年度から3か年計画による改築工事に着手している。</t>
    <rPh sb="17" eb="19">
      <t>ルイジ</t>
    </rPh>
    <rPh sb="19" eb="21">
      <t>ダンタイ</t>
    </rPh>
    <rPh sb="21" eb="23">
      <t>ヘイキン</t>
    </rPh>
    <rPh sb="41" eb="43">
      <t>レイワ</t>
    </rPh>
    <rPh sb="45" eb="46">
      <t>ド</t>
    </rPh>
    <rPh sb="56" eb="60">
      <t>ホウテキヨウマエ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</si>
</sst>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C3D-460A-948E-96522BEAC9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AC3D-460A-948E-96522BEAC9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44.22</c:v>
                </c:pt>
              </c:numCache>
            </c:numRef>
          </c:val>
          <c:extLst>
            <c:ext xmlns:c16="http://schemas.microsoft.com/office/drawing/2014/chart" uri="{C3380CC4-5D6E-409C-BE32-E72D297353CC}">
              <c16:uniqueId val="{00000000-1F26-4246-A429-ABB687B8D5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1F26-4246-A429-ABB687B8D5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82.26</c:v>
                </c:pt>
              </c:numCache>
            </c:numRef>
          </c:val>
          <c:extLst>
            <c:ext xmlns:c16="http://schemas.microsoft.com/office/drawing/2014/chart" uri="{C3380CC4-5D6E-409C-BE32-E72D297353CC}">
              <c16:uniqueId val="{00000000-C0BC-442E-AB2B-DF333C7254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C0BC-442E-AB2B-DF333C7254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106.85</c:v>
                </c:pt>
              </c:numCache>
            </c:numRef>
          </c:val>
          <c:extLst>
            <c:ext xmlns:c16="http://schemas.microsoft.com/office/drawing/2014/chart" uri="{C3380CC4-5D6E-409C-BE32-E72D297353CC}">
              <c16:uniqueId val="{00000000-5D51-4167-9D18-7B62124E27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5D51-4167-9D18-7B62124E27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3.62</c:v>
                </c:pt>
              </c:numCache>
            </c:numRef>
          </c:val>
          <c:extLst>
            <c:ext xmlns:c16="http://schemas.microsoft.com/office/drawing/2014/chart" uri="{C3380CC4-5D6E-409C-BE32-E72D297353CC}">
              <c16:uniqueId val="{00000000-BF71-4C7E-903A-A6C9BB239E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BF71-4C7E-903A-A6C9BB239E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D54-49DB-8CEB-086FED4C30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D54-49DB-8CEB-086FED4C30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99.84</c:v>
                </c:pt>
              </c:numCache>
            </c:numRef>
          </c:val>
          <c:extLst>
            <c:ext xmlns:c16="http://schemas.microsoft.com/office/drawing/2014/chart" uri="{C3380CC4-5D6E-409C-BE32-E72D297353CC}">
              <c16:uniqueId val="{00000000-14DD-454F-B88B-DE823D06FB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14DD-454F-B88B-DE823D06FB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23.14</c:v>
                </c:pt>
              </c:numCache>
            </c:numRef>
          </c:val>
          <c:extLst>
            <c:ext xmlns:c16="http://schemas.microsoft.com/office/drawing/2014/chart" uri="{C3380CC4-5D6E-409C-BE32-E72D297353CC}">
              <c16:uniqueId val="{00000000-A71F-4FF9-AED8-5689741D43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A71F-4FF9-AED8-5689741D43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2238.46</c:v>
                </c:pt>
              </c:numCache>
            </c:numRef>
          </c:val>
          <c:extLst>
            <c:ext xmlns:c16="http://schemas.microsoft.com/office/drawing/2014/chart" uri="{C3380CC4-5D6E-409C-BE32-E72D297353CC}">
              <c16:uniqueId val="{00000000-D3BF-44A7-B05E-1645A86988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D3BF-44A7-B05E-1645A86988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22.8</c:v>
                </c:pt>
              </c:numCache>
            </c:numRef>
          </c:val>
          <c:extLst>
            <c:ext xmlns:c16="http://schemas.microsoft.com/office/drawing/2014/chart" uri="{C3380CC4-5D6E-409C-BE32-E72D297353CC}">
              <c16:uniqueId val="{00000000-9FE7-47C5-90DB-E7642AD4D8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9FE7-47C5-90DB-E7642AD4D8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700.24</c:v>
                </c:pt>
              </c:numCache>
            </c:numRef>
          </c:val>
          <c:extLst>
            <c:ext xmlns:c16="http://schemas.microsoft.com/office/drawing/2014/chart" uri="{C3380CC4-5D6E-409C-BE32-E72D297353CC}">
              <c16:uniqueId val="{00000000-4B07-4431-BC02-823E7368FC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4B07-4431-BC02-823E7368FC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角田市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28212</v>
      </c>
      <c r="AM8" s="51"/>
      <c r="AN8" s="51"/>
      <c r="AO8" s="51"/>
      <c r="AP8" s="51"/>
      <c r="AQ8" s="51"/>
      <c r="AR8" s="51"/>
      <c r="AS8" s="51"/>
      <c r="AT8" s="46">
        <f>データ!T6</f>
        <v>147.53</v>
      </c>
      <c r="AU8" s="46"/>
      <c r="AV8" s="46"/>
      <c r="AW8" s="46"/>
      <c r="AX8" s="46"/>
      <c r="AY8" s="46"/>
      <c r="AZ8" s="46"/>
      <c r="BA8" s="46"/>
      <c r="BB8" s="46">
        <f>データ!U6</f>
        <v>191.23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60.86</v>
      </c>
      <c r="J10" s="46"/>
      <c r="K10" s="46"/>
      <c r="L10" s="46"/>
      <c r="M10" s="46"/>
      <c r="N10" s="46"/>
      <c r="O10" s="46"/>
      <c r="P10" s="46">
        <f>データ!P6</f>
        <v>4.87</v>
      </c>
      <c r="Q10" s="46"/>
      <c r="R10" s="46"/>
      <c r="S10" s="46"/>
      <c r="T10" s="46"/>
      <c r="U10" s="46"/>
      <c r="V10" s="46"/>
      <c r="W10" s="46">
        <f>データ!Q6</f>
        <v>97.01</v>
      </c>
      <c r="X10" s="46"/>
      <c r="Y10" s="46"/>
      <c r="Z10" s="46"/>
      <c r="AA10" s="46"/>
      <c r="AB10" s="46"/>
      <c r="AC10" s="46"/>
      <c r="AD10" s="51">
        <f>データ!R6</f>
        <v>3130</v>
      </c>
      <c r="AE10" s="51"/>
      <c r="AF10" s="51"/>
      <c r="AG10" s="51"/>
      <c r="AH10" s="51"/>
      <c r="AI10" s="51"/>
      <c r="AJ10" s="51"/>
      <c r="AK10" s="2"/>
      <c r="AL10" s="51">
        <f>データ!V6</f>
        <v>1364</v>
      </c>
      <c r="AM10" s="51"/>
      <c r="AN10" s="51"/>
      <c r="AO10" s="51"/>
      <c r="AP10" s="51"/>
      <c r="AQ10" s="51"/>
      <c r="AR10" s="51"/>
      <c r="AS10" s="51"/>
      <c r="AT10" s="46">
        <f>データ!W6</f>
        <v>1.1000000000000001</v>
      </c>
      <c r="AU10" s="46"/>
      <c r="AV10" s="46"/>
      <c r="AW10" s="46"/>
      <c r="AX10" s="46"/>
      <c r="AY10" s="46"/>
      <c r="AZ10" s="46"/>
      <c r="BA10" s="46"/>
      <c r="BB10" s="46">
        <f>データ!X6</f>
        <v>1240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e6/8f1Y/gLyAk4IlpOcNrBejOvdj1JCg4eLH/DgNX3q1dEymT+YxA+ZlWm3xqfPo4y070nZVeU40XiyoU8Yqaw==" saltValue="ISNpXsp2igCnpn54554b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42081</v>
      </c>
      <c r="D6" s="33">
        <f t="shared" si="3"/>
        <v>46</v>
      </c>
      <c r="E6" s="33">
        <f t="shared" si="3"/>
        <v>17</v>
      </c>
      <c r="F6" s="33">
        <f t="shared" si="3"/>
        <v>5</v>
      </c>
      <c r="G6" s="33">
        <f t="shared" si="3"/>
        <v>0</v>
      </c>
      <c r="H6" s="33" t="str">
        <f t="shared" si="3"/>
        <v>宮城県　角田市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60.86</v>
      </c>
      <c r="P6" s="34">
        <f t="shared" si="3"/>
        <v>4.87</v>
      </c>
      <c r="Q6" s="34">
        <f t="shared" si="3"/>
        <v>97.01</v>
      </c>
      <c r="R6" s="34">
        <f t="shared" si="3"/>
        <v>3130</v>
      </c>
      <c r="S6" s="34">
        <f t="shared" si="3"/>
        <v>28212</v>
      </c>
      <c r="T6" s="34">
        <f t="shared" si="3"/>
        <v>147.53</v>
      </c>
      <c r="U6" s="34">
        <f t="shared" si="3"/>
        <v>191.23</v>
      </c>
      <c r="V6" s="34">
        <f t="shared" si="3"/>
        <v>1364</v>
      </c>
      <c r="W6" s="34">
        <f t="shared" si="3"/>
        <v>1.1000000000000001</v>
      </c>
      <c r="X6" s="34">
        <f t="shared" si="3"/>
        <v>1240</v>
      </c>
      <c r="Y6" s="35" t="str">
        <f>IF(Y7="",NA(),Y7)</f>
        <v>-</v>
      </c>
      <c r="Z6" s="35" t="str">
        <f t="shared" ref="Z6:AH6" si="4">IF(Z7="",NA(),Z7)</f>
        <v>-</v>
      </c>
      <c r="AA6" s="35" t="str">
        <f t="shared" si="4"/>
        <v>-</v>
      </c>
      <c r="AB6" s="35" t="str">
        <f t="shared" si="4"/>
        <v>-</v>
      </c>
      <c r="AC6" s="35">
        <f t="shared" si="4"/>
        <v>106.85</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99.84</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23.14</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2238.46</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22.8</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700.24</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44.22</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82.26</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3.62</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42081</v>
      </c>
      <c r="D7" s="37">
        <v>46</v>
      </c>
      <c r="E7" s="37">
        <v>17</v>
      </c>
      <c r="F7" s="37">
        <v>5</v>
      </c>
      <c r="G7" s="37">
        <v>0</v>
      </c>
      <c r="H7" s="37" t="s">
        <v>96</v>
      </c>
      <c r="I7" s="37" t="s">
        <v>97</v>
      </c>
      <c r="J7" s="37" t="s">
        <v>98</v>
      </c>
      <c r="K7" s="37" t="s">
        <v>99</v>
      </c>
      <c r="L7" s="37" t="s">
        <v>100</v>
      </c>
      <c r="M7" s="37" t="s">
        <v>101</v>
      </c>
      <c r="N7" s="38" t="s">
        <v>102</v>
      </c>
      <c r="O7" s="38">
        <v>60.86</v>
      </c>
      <c r="P7" s="38">
        <v>4.87</v>
      </c>
      <c r="Q7" s="38">
        <v>97.01</v>
      </c>
      <c r="R7" s="38">
        <v>3130</v>
      </c>
      <c r="S7" s="38">
        <v>28212</v>
      </c>
      <c r="T7" s="38">
        <v>147.53</v>
      </c>
      <c r="U7" s="38">
        <v>191.23</v>
      </c>
      <c r="V7" s="38">
        <v>1364</v>
      </c>
      <c r="W7" s="38">
        <v>1.1000000000000001</v>
      </c>
      <c r="X7" s="38">
        <v>1240</v>
      </c>
      <c r="Y7" s="38" t="s">
        <v>102</v>
      </c>
      <c r="Z7" s="38" t="s">
        <v>102</v>
      </c>
      <c r="AA7" s="38" t="s">
        <v>102</v>
      </c>
      <c r="AB7" s="38" t="s">
        <v>102</v>
      </c>
      <c r="AC7" s="38">
        <v>106.85</v>
      </c>
      <c r="AD7" s="38" t="s">
        <v>102</v>
      </c>
      <c r="AE7" s="38" t="s">
        <v>102</v>
      </c>
      <c r="AF7" s="38" t="s">
        <v>102</v>
      </c>
      <c r="AG7" s="38" t="s">
        <v>102</v>
      </c>
      <c r="AH7" s="38">
        <v>106.37</v>
      </c>
      <c r="AI7" s="38">
        <v>104.99</v>
      </c>
      <c r="AJ7" s="38" t="s">
        <v>102</v>
      </c>
      <c r="AK7" s="38" t="s">
        <v>102</v>
      </c>
      <c r="AL7" s="38" t="s">
        <v>102</v>
      </c>
      <c r="AM7" s="38" t="s">
        <v>102</v>
      </c>
      <c r="AN7" s="38">
        <v>99.84</v>
      </c>
      <c r="AO7" s="38" t="s">
        <v>102</v>
      </c>
      <c r="AP7" s="38" t="s">
        <v>102</v>
      </c>
      <c r="AQ7" s="38" t="s">
        <v>102</v>
      </c>
      <c r="AR7" s="38" t="s">
        <v>102</v>
      </c>
      <c r="AS7" s="38">
        <v>139.02000000000001</v>
      </c>
      <c r="AT7" s="38">
        <v>121.19</v>
      </c>
      <c r="AU7" s="38" t="s">
        <v>102</v>
      </c>
      <c r="AV7" s="38" t="s">
        <v>102</v>
      </c>
      <c r="AW7" s="38" t="s">
        <v>102</v>
      </c>
      <c r="AX7" s="38" t="s">
        <v>102</v>
      </c>
      <c r="AY7" s="38">
        <v>23.14</v>
      </c>
      <c r="AZ7" s="38" t="s">
        <v>102</v>
      </c>
      <c r="BA7" s="38" t="s">
        <v>102</v>
      </c>
      <c r="BB7" s="38" t="s">
        <v>102</v>
      </c>
      <c r="BC7" s="38" t="s">
        <v>102</v>
      </c>
      <c r="BD7" s="38">
        <v>29.13</v>
      </c>
      <c r="BE7" s="38">
        <v>32.799999999999997</v>
      </c>
      <c r="BF7" s="38" t="s">
        <v>102</v>
      </c>
      <c r="BG7" s="38" t="s">
        <v>102</v>
      </c>
      <c r="BH7" s="38" t="s">
        <v>102</v>
      </c>
      <c r="BI7" s="38" t="s">
        <v>102</v>
      </c>
      <c r="BJ7" s="38">
        <v>2238.46</v>
      </c>
      <c r="BK7" s="38" t="s">
        <v>102</v>
      </c>
      <c r="BL7" s="38" t="s">
        <v>102</v>
      </c>
      <c r="BM7" s="38" t="s">
        <v>102</v>
      </c>
      <c r="BN7" s="38" t="s">
        <v>102</v>
      </c>
      <c r="BO7" s="38">
        <v>867.83</v>
      </c>
      <c r="BP7" s="38">
        <v>832.52</v>
      </c>
      <c r="BQ7" s="38" t="s">
        <v>102</v>
      </c>
      <c r="BR7" s="38" t="s">
        <v>102</v>
      </c>
      <c r="BS7" s="38" t="s">
        <v>102</v>
      </c>
      <c r="BT7" s="38" t="s">
        <v>102</v>
      </c>
      <c r="BU7" s="38">
        <v>22.8</v>
      </c>
      <c r="BV7" s="38" t="s">
        <v>102</v>
      </c>
      <c r="BW7" s="38" t="s">
        <v>102</v>
      </c>
      <c r="BX7" s="38" t="s">
        <v>102</v>
      </c>
      <c r="BY7" s="38" t="s">
        <v>102</v>
      </c>
      <c r="BZ7" s="38">
        <v>57.08</v>
      </c>
      <c r="CA7" s="38">
        <v>60.94</v>
      </c>
      <c r="CB7" s="38" t="s">
        <v>102</v>
      </c>
      <c r="CC7" s="38" t="s">
        <v>102</v>
      </c>
      <c r="CD7" s="38" t="s">
        <v>102</v>
      </c>
      <c r="CE7" s="38" t="s">
        <v>102</v>
      </c>
      <c r="CF7" s="38">
        <v>700.24</v>
      </c>
      <c r="CG7" s="38" t="s">
        <v>102</v>
      </c>
      <c r="CH7" s="38" t="s">
        <v>102</v>
      </c>
      <c r="CI7" s="38" t="s">
        <v>102</v>
      </c>
      <c r="CJ7" s="38" t="s">
        <v>102</v>
      </c>
      <c r="CK7" s="38">
        <v>274.99</v>
      </c>
      <c r="CL7" s="38">
        <v>253.04</v>
      </c>
      <c r="CM7" s="38" t="s">
        <v>102</v>
      </c>
      <c r="CN7" s="38" t="s">
        <v>102</v>
      </c>
      <c r="CO7" s="38" t="s">
        <v>102</v>
      </c>
      <c r="CP7" s="38" t="s">
        <v>102</v>
      </c>
      <c r="CQ7" s="38">
        <v>44.22</v>
      </c>
      <c r="CR7" s="38" t="s">
        <v>102</v>
      </c>
      <c r="CS7" s="38" t="s">
        <v>102</v>
      </c>
      <c r="CT7" s="38" t="s">
        <v>102</v>
      </c>
      <c r="CU7" s="38" t="s">
        <v>102</v>
      </c>
      <c r="CV7" s="38">
        <v>54.83</v>
      </c>
      <c r="CW7" s="38">
        <v>54.84</v>
      </c>
      <c r="CX7" s="38" t="s">
        <v>102</v>
      </c>
      <c r="CY7" s="38" t="s">
        <v>102</v>
      </c>
      <c r="CZ7" s="38" t="s">
        <v>102</v>
      </c>
      <c r="DA7" s="38" t="s">
        <v>102</v>
      </c>
      <c r="DB7" s="38">
        <v>82.26</v>
      </c>
      <c r="DC7" s="38" t="s">
        <v>102</v>
      </c>
      <c r="DD7" s="38" t="s">
        <v>102</v>
      </c>
      <c r="DE7" s="38" t="s">
        <v>102</v>
      </c>
      <c r="DF7" s="38" t="s">
        <v>102</v>
      </c>
      <c r="DG7" s="38">
        <v>84.7</v>
      </c>
      <c r="DH7" s="38">
        <v>86.6</v>
      </c>
      <c r="DI7" s="38" t="s">
        <v>102</v>
      </c>
      <c r="DJ7" s="38" t="s">
        <v>102</v>
      </c>
      <c r="DK7" s="38" t="s">
        <v>102</v>
      </c>
      <c r="DL7" s="38" t="s">
        <v>102</v>
      </c>
      <c r="DM7" s="38">
        <v>3.62</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2022-02-09T02:19:45Z</cp:lastPrinted>
  <dcterms:created xsi:type="dcterms:W3CDTF">2021-12-03T07:29:16Z</dcterms:created>
  <dcterms:modified xsi:type="dcterms:W3CDTF">2022-02-09T06:41:28Z</dcterms:modified>
  <cp:category/>
</cp:coreProperties>
</file>