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R2年度決算関係\経営比較分析表\02　回答\"/>
    </mc:Choice>
  </mc:AlternateContent>
  <workbookProtection workbookAlgorithmName="SHA-512" workbookHashValue="5AgvZ2GQhGZElieIR0FMlkWddXSVJRwowTGrBct0AAV2jIKASjvEauhAk3FcMkvbpnQHWHWC3epMLnNCJyNtxA==" workbookSaltValue="wdkVeYvIOSHgxAHUOIyQ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<sst xmlns="http://schemas.openxmlformats.org/spreadsheetml/2006/main" count="231" uniqueCount="118">
  <si>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</si>
  <si>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</si>
  <si>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</si>
  <si>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</si>
  <si>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</si>
  <si>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</si>
  <si>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</si>
  <si>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</si>
  <si>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</si>
  <si>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</si>
  <si>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</si>
  <si>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</si>
  <si>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</si>
  <si>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</si>
  <si>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</si>
  <si>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</si>
  <si>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</si>
  <si>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</si>
  <si>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</si>
  <si>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</si>
  <si>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</si>
  <si>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</si>
  <si>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</si>
  <si>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</si>
  <si>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</si>
  <si>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</si>
  <si>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</si>
  <si>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</si>
  <si>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</si>
  <si>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</si>
  <si>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</si>
  <si>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</si>
  <si>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</si>
  <si>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</si>
  <si>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</si>
  <si>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</si>
  <si>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</si>
  <si>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</si>
  <si>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</si>
  <si>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</si>
  <si>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</si>
  <si>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</si>
  <si>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</si>
  <si>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</si>
  <si>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</si>
  <si>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</si>
  <si>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</si>
  <si>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</si>
  <si>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</si>
  <si>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</si>
  <si>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</si>
  <si>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</si>
  <si>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</si>
  <si>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</si>
  <si>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</si>
  <si>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</si>
  <si>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</si>
  <si>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</si>
  <si>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</si>
  <si>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</si>
  <si>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</si>
  <si>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</si>
  <si>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</si>
  <si>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</si>
  <si>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</si>
  <si>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</si>
  <si>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</si>
  <si>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</si>
  <si>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</si>
  <si>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</si>
  <si>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</si>
  <si>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</si>
  <si>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</si>
  <si>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</si>
  <si>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</si>
  <si>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</si>
  <si>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</si>
  <si>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</si>
  <si>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</si>
  <si>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</si>
  <si>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</si>
  <si>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</si>
  <si>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</si>
  <si>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</si>
  <si>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</si>
  <si>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</si>
  <si>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</si>
  <si>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</si>
  <si>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</si>
  <si>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</si>
  <si>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</si>
  <si>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</si>
  <si>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</si>
  <si>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</si>
  <si>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</si>
  <si>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</si>
  <si>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</si>
  <si>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</si>
  <si>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</si>
  <si>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</si>
  <si>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</si>
  <si>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</si>
  <si>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</si>
  <si>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</si>
  <si>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</si>
  <si>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</si>
  <si>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</si>
  <si>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</si>
  <si>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</si>
  <si>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</si>
  <si>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</si>
  <si>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</si>
  <si>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</si>
  <si>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</si>
  <si>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</si>
  <si>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</si>
  <si>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してい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経費回収率及び汚水処理原価については、一般会計からの繰入金の見直しにより、平成27年度より概ね類似団体平均と同水準で推移している。しかし公共下水道との比較では大きく下回っており、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8">
      <t>オオム</t>
    </rPh>
    <rPh sb="39" eb="41">
      <t>ルイジ</t>
    </rPh>
    <rPh sb="41" eb="43">
      <t>ダンタイ</t>
    </rPh>
    <rPh sb="43" eb="45">
      <t>ヘイキン</t>
    </rPh>
    <rPh sb="46" eb="48">
      <t>シタマワ</t>
    </rPh>
    <rPh sb="49" eb="51">
      <t>スイジュン</t>
    </rPh>
    <rPh sb="52" eb="54">
      <t>スイイ</t>
    </rPh>
    <rPh sb="58" eb="60">
      <t>ジョウキョウ</t>
    </rPh>
    <rPh sb="64" eb="66">
      <t>コンゴ</t>
    </rPh>
    <rPh sb="69" eb="71">
      <t>イジ</t>
    </rPh>
    <rPh sb="71" eb="73">
      <t>カンリ</t>
    </rPh>
    <rPh sb="73" eb="75">
      <t>ケイヒ</t>
    </rPh>
    <rPh sb="76" eb="78">
      <t>ミナオ</t>
    </rPh>
    <rPh sb="80" eb="82">
      <t>イッパン</t>
    </rPh>
    <rPh sb="82" eb="84">
      <t>カイケイ</t>
    </rPh>
    <rPh sb="87" eb="89">
      <t>クリイレ</t>
    </rPh>
    <rPh sb="89" eb="90">
      <t>キン</t>
    </rPh>
    <rPh sb="91" eb="93">
      <t>キボ</t>
    </rPh>
    <rPh sb="94" eb="97">
      <t>テキセイカ</t>
    </rPh>
    <rPh sb="98" eb="99">
      <t>ハカ</t>
    </rPh>
    <rPh sb="102" eb="104">
      <t>ケンゼン</t>
    </rPh>
    <rPh sb="104" eb="106">
      <t>ケイエイ</t>
    </rPh>
    <rPh sb="107" eb="108">
      <t>ツト</t>
    </rPh>
    <rPh sb="113" eb="115">
      <t>ルイセキ</t>
    </rPh>
    <rPh sb="115" eb="118">
      <t>ケッソンキン</t>
    </rPh>
    <rPh sb="118" eb="120">
      <t>ヒリツ</t>
    </rPh>
    <rPh sb="189" eb="191">
      <t>ルイジ</t>
    </rPh>
    <rPh sb="191" eb="193">
      <t>ダンタイ</t>
    </rPh>
    <rPh sb="193" eb="195">
      <t>ヘイキン</t>
    </rPh>
    <rPh sb="196" eb="197">
      <t>オオ</t>
    </rPh>
    <rPh sb="199" eb="201">
      <t>ウワマワ</t>
    </rPh>
    <rPh sb="205" eb="207">
      <t>ジョウキョウ</t>
    </rPh>
    <rPh sb="214" eb="216">
      <t>ノウギョウ</t>
    </rPh>
    <rPh sb="216" eb="218">
      <t>シュウラク</t>
    </rPh>
    <rPh sb="218" eb="220">
      <t>ハイスイ</t>
    </rPh>
    <rPh sb="220" eb="222">
      <t>ジギョウ</t>
    </rPh>
    <rPh sb="228" eb="230">
      <t>ケイエイ</t>
    </rPh>
    <rPh sb="233" eb="234">
      <t>テキ</t>
    </rPh>
    <rPh sb="235" eb="237">
      <t>カイゼン</t>
    </rPh>
    <rPh sb="238" eb="240">
      <t>コンナン</t>
    </rPh>
    <rPh sb="241" eb="242">
      <t>トラ</t>
    </rPh>
    <rPh sb="247" eb="249">
      <t>コンゴ</t>
    </rPh>
    <rPh sb="250" eb="252">
      <t>コウキョウ</t>
    </rPh>
    <rPh sb="252" eb="255">
      <t>ゲスイドウ</t>
    </rPh>
    <rPh sb="255" eb="257">
      <t>ジギョウ</t>
    </rPh>
    <rPh sb="259" eb="261">
      <t>セツゾク</t>
    </rPh>
    <rPh sb="262" eb="264">
      <t>シヤ</t>
    </rPh>
    <rPh sb="266" eb="268">
      <t>ジギョウ</t>
    </rPh>
    <rPh sb="269" eb="271">
      <t>ハイシ</t>
    </rPh>
    <rPh sb="272" eb="274">
      <t>ケントウ</t>
    </rPh>
    <rPh sb="281" eb="283">
      <t>リュウドウ</t>
    </rPh>
    <rPh sb="283" eb="285">
      <t>ヒリツ</t>
    </rPh>
    <rPh sb="296" eb="298">
      <t>ウワマワ</t>
    </rPh>
    <rPh sb="299" eb="301">
      <t>スイジュン</t>
    </rPh>
    <rPh sb="302" eb="304">
      <t>スイイ</t>
    </rPh>
    <rPh sb="309" eb="311">
      <t>シハライ</t>
    </rPh>
    <rPh sb="311" eb="313">
      <t>ノウリョク</t>
    </rPh>
    <rPh sb="314" eb="315">
      <t>カン</t>
    </rPh>
    <rPh sb="316" eb="318">
      <t>トクダン</t>
    </rPh>
    <rPh sb="319" eb="321">
      <t>モンダイ</t>
    </rPh>
    <rPh sb="322" eb="323">
      <t>ショウ</t>
    </rPh>
    <rPh sb="331" eb="333">
      <t>キギョウ</t>
    </rPh>
    <rPh sb="333" eb="334">
      <t>サイ</t>
    </rPh>
    <rPh sb="334" eb="336">
      <t>ザンダカ</t>
    </rPh>
    <rPh sb="336" eb="337">
      <t>タイ</t>
    </rPh>
    <rPh sb="337" eb="339">
      <t>ジギョウ</t>
    </rPh>
    <rPh sb="339" eb="341">
      <t>キボ</t>
    </rPh>
    <rPh sb="341" eb="343">
      <t>ヒリツ</t>
    </rPh>
    <rPh sb="372" eb="374">
      <t>ルイジ</t>
    </rPh>
    <rPh sb="374" eb="376">
      <t>ダンタイ</t>
    </rPh>
    <rPh sb="376" eb="378">
      <t>ヘイキン</t>
    </rPh>
    <rPh sb="379" eb="380">
      <t>オオ</t>
    </rPh>
    <rPh sb="382" eb="384">
      <t>ウワマワ</t>
    </rPh>
    <rPh sb="388" eb="390">
      <t>ジョウキョウ</t>
    </rPh>
    <rPh sb="397" eb="399">
      <t>コンゴ</t>
    </rPh>
    <rPh sb="400" eb="402">
      <t>キギョウ</t>
    </rPh>
    <rPh sb="402" eb="403">
      <t>サイ</t>
    </rPh>
    <rPh sb="404" eb="406">
      <t>ショウカン</t>
    </rPh>
    <rPh sb="407" eb="408">
      <t>トモナ</t>
    </rPh>
    <rPh sb="409" eb="411">
      <t>ヒリツ</t>
    </rPh>
    <rPh sb="412" eb="414">
      <t>カイゼン</t>
    </rPh>
    <rPh sb="416" eb="418">
      <t>ミコ</t>
    </rPh>
    <rPh sb="426" eb="428">
      <t>ケイヒ</t>
    </rPh>
    <rPh sb="428" eb="430">
      <t>カイシュウ</t>
    </rPh>
    <rPh sb="430" eb="431">
      <t>リツ</t>
    </rPh>
    <rPh sb="431" eb="432">
      <t>オヨ</t>
    </rPh>
    <rPh sb="445" eb="447">
      <t>イッパン</t>
    </rPh>
    <rPh sb="447" eb="449">
      <t>カイケイ</t>
    </rPh>
    <rPh sb="452" eb="454">
      <t>クリイレ</t>
    </rPh>
    <rPh sb="454" eb="455">
      <t>キン</t>
    </rPh>
    <rPh sb="456" eb="458">
      <t>ミナオ</t>
    </rPh>
    <rPh sb="463" eb="465">
      <t>ヘイセイ</t>
    </rPh>
    <rPh sb="467" eb="469">
      <t>ネンド</t>
    </rPh>
    <rPh sb="471" eb="472">
      <t>オオム</t>
    </rPh>
    <rPh sb="473" eb="475">
      <t>ルイジ</t>
    </rPh>
    <rPh sb="475" eb="477">
      <t>ダンタイ</t>
    </rPh>
    <rPh sb="477" eb="479">
      <t>ヘイキン</t>
    </rPh>
    <rPh sb="480" eb="483">
      <t>ドウスイジュン</t>
    </rPh>
    <rPh sb="484" eb="486">
      <t>スイイ</t>
    </rPh>
    <rPh sb="494" eb="496">
      <t>コウキョウ</t>
    </rPh>
    <rPh sb="496" eb="499">
      <t>ゲスイドウ</t>
    </rPh>
    <rPh sb="501" eb="503">
      <t>ヒカク</t>
    </rPh>
    <rPh sb="505" eb="506">
      <t>オオ</t>
    </rPh>
    <rPh sb="508" eb="510">
      <t>シタマワ</t>
    </rPh>
    <rPh sb="515" eb="516">
      <t>キビ</t>
    </rPh>
    <rPh sb="518" eb="520">
      <t>ケイエイ</t>
    </rPh>
    <rPh sb="520" eb="522">
      <t>ジョウタイ</t>
    </rPh>
    <rPh sb="523" eb="524">
      <t>ツヅ</t>
    </rPh>
    <rPh sb="531" eb="533">
      <t>シセツ</t>
    </rPh>
    <rPh sb="533" eb="536">
      <t>リヨウリツ</t>
    </rPh>
    <rPh sb="538" eb="540">
      <t>ルイジ</t>
    </rPh>
    <rPh sb="540" eb="542">
      <t>ダンタイ</t>
    </rPh>
    <rPh sb="543" eb="545">
      <t>ウワマワ</t>
    </rPh>
    <rPh sb="546" eb="548">
      <t>スイジュン</t>
    </rPh>
    <rPh sb="549" eb="551">
      <t>スイイ</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</si>
  <si>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自立的で持続可能な経営環境の構築に努めていく。</t>
    <rPh sb="113" eb="115">
      <t>ゲンジョウ</t>
    </rPh>
    <rPh sb="164" eb="167">
      <t>ジリツテキ</t>
    </rPh>
    <rPh sb="168" eb="170">
      <t>ジゾク</t>
    </rPh>
    <rPh sb="170" eb="172">
      <t>カノウ</t>
    </rPh>
    <rPh sb="173" eb="175">
      <t>ケイエイ</t>
    </rPh>
    <rPh sb="175" eb="177">
      <t>カンキョウ</t>
    </rPh>
    <rPh sb="178" eb="180">
      <t>コウチク</t>
    </rPh>
    <rPh sb="181" eb="1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</si>
</sst>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D-4F93-88D0-CD20FFD55D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F1D-4F93-88D0-CD20FFD55D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102.94</c:v>
                </c:pt>
                <c:pt idx="1">
                  <c:v>89.98</c:v>
                </c:pt>
                <c:pt idx="2">
                  <c:v>93.79</c:v>
                </c:pt>
                <c:pt idx="3">
                  <c:v>91.08</c:v>
                </c:pt>
                <c:pt idx="4">
                  <c:v>82.23</c:v>
                </c:pt>
              </c:numCache>
            </c:numRef>
          </c:val>
          <c:extLst>
            <c:ext xmlns:c16="http://schemas.microsoft.com/office/drawing/2014/chart" uri="{C3380CC4-5D6E-409C-BE32-E72D297353CC}">
              <c16:uniqueId val="{00000000-C19A-4A48-9C48-32CAF6E55F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C19A-4A48-9C48-32CAF6E55F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30.37</c:v>
                </c:pt>
                <c:pt idx="1">
                  <c:v>32.549999999999997</c:v>
                </c:pt>
                <c:pt idx="2">
                  <c:v>34.69</c:v>
                </c:pt>
                <c:pt idx="3">
                  <c:v>36.840000000000003</c:v>
                </c:pt>
                <c:pt idx="4">
                  <c:v>38.979999999999997</c:v>
                </c:pt>
              </c:numCache>
            </c:numRef>
          </c:val>
          <c:extLst>
            <c:ext xmlns:c16="http://schemas.microsoft.com/office/drawing/2014/chart" uri="{C3380CC4-5D6E-409C-BE32-E72D297353CC}">
              <c16:uniqueId val="{00000000-82ED-4657-B448-4F147CC3A5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82ED-4657-B448-4F147CC3A5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9A-44CC-9AAF-2FD0A5CC4D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9A-44CC-9AAF-2FD0A5CC4D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8364.52</c:v>
                </c:pt>
                <c:pt idx="1">
                  <c:v>7353.98</c:v>
                </c:pt>
                <c:pt idx="2">
                  <c:v>7088.12</c:v>
                </c:pt>
                <c:pt idx="3">
                  <c:v>6993.11</c:v>
                </c:pt>
                <c:pt idx="4">
                  <c:v>6789.17</c:v>
                </c:pt>
              </c:numCache>
            </c:numRef>
          </c:val>
          <c:extLst>
            <c:ext xmlns:c16="http://schemas.microsoft.com/office/drawing/2014/chart" uri="{C3380CC4-5D6E-409C-BE32-E72D297353CC}">
              <c16:uniqueId val="{00000000-8655-4534-8C40-45510A7003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8655-4534-8C40-45510A7003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252.99</c:v>
                </c:pt>
                <c:pt idx="1">
                  <c:v>251.59</c:v>
                </c:pt>
                <c:pt idx="2">
                  <c:v>271.55</c:v>
                </c:pt>
                <c:pt idx="3">
                  <c:v>272.33999999999997</c:v>
                </c:pt>
                <c:pt idx="4">
                  <c:v>281.25</c:v>
                </c:pt>
              </c:numCache>
            </c:numRef>
          </c:val>
          <c:extLst>
            <c:ext xmlns:c16="http://schemas.microsoft.com/office/drawing/2014/chart" uri="{C3380CC4-5D6E-409C-BE32-E72D297353CC}">
              <c16:uniqueId val="{00000000-49DB-4BED-8172-C434AF972C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49DB-4BED-8172-C434AF972C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4092.13</c:v>
                </c:pt>
                <c:pt idx="1">
                  <c:v>2704.63</c:v>
                </c:pt>
                <c:pt idx="2">
                  <c:v>2349.4299999999998</c:v>
                </c:pt>
                <c:pt idx="3">
                  <c:v>2620.83</c:v>
                </c:pt>
                <c:pt idx="4">
                  <c:v>2197</c:v>
                </c:pt>
              </c:numCache>
            </c:numRef>
          </c:val>
          <c:extLst>
            <c:ext xmlns:c16="http://schemas.microsoft.com/office/drawing/2014/chart" uri="{C3380CC4-5D6E-409C-BE32-E72D297353CC}">
              <c16:uniqueId val="{00000000-B5D2-4D5B-ADC8-1635DDA446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5D2-4D5B-ADC8-1635DDA446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56.95</c:v>
                </c:pt>
                <c:pt idx="1">
                  <c:v>60.45</c:v>
                </c:pt>
                <c:pt idx="2">
                  <c:v>74.22</c:v>
                </c:pt>
                <c:pt idx="3">
                  <c:v>66.78</c:v>
                </c:pt>
                <c:pt idx="4">
                  <c:v>48.98</c:v>
                </c:pt>
              </c:numCache>
            </c:numRef>
          </c:val>
          <c:extLst>
            <c:ext xmlns:c16="http://schemas.microsoft.com/office/drawing/2014/chart" uri="{C3380CC4-5D6E-409C-BE32-E72D297353CC}">
              <c16:uniqueId val="{00000000-C3F4-4F4E-8B35-5F1DCAA2C7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3F4-4F4E-8B35-5F1DCAA2C7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284.92</c:v>
                </c:pt>
                <c:pt idx="1">
                  <c:v>267.93</c:v>
                </c:pt>
                <c:pt idx="2">
                  <c:v>219.68</c:v>
                </c:pt>
                <c:pt idx="3">
                  <c:v>245.76</c:v>
                </c:pt>
                <c:pt idx="4">
                  <c:v>336.87</c:v>
                </c:pt>
              </c:numCache>
            </c:numRef>
          </c:val>
          <c:extLst>
            <c:ext xmlns:c16="http://schemas.microsoft.com/office/drawing/2014/chart" uri="{C3380CC4-5D6E-409C-BE32-E72D297353CC}">
              <c16:uniqueId val="{00000000-B6A5-4DC3-B487-F66AFA0B5B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6A5-4DC3-B487-F66AFA0B5B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69.58</c:v>
                </c:pt>
                <c:pt idx="1">
                  <c:v>79.02</c:v>
                </c:pt>
                <c:pt idx="2">
                  <c:v>76.569999999999993</c:v>
                </c:pt>
                <c:pt idx="3">
                  <c:v>75.52</c:v>
                </c:pt>
                <c:pt idx="4">
                  <c:v>76.569999999999993</c:v>
                </c:pt>
              </c:numCache>
            </c:numRef>
          </c:val>
          <c:extLst>
            <c:ext xmlns:c16="http://schemas.microsoft.com/office/drawing/2014/chart" uri="{C3380CC4-5D6E-409C-BE32-E72D297353CC}">
              <c16:uniqueId val="{00000000-58B4-4065-8953-2C33D3E2F9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58B4-4065-8953-2C33D3E2F9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97.98</c:v>
                </c:pt>
                <c:pt idx="1">
                  <c:v>98.1</c:v>
                </c:pt>
                <c:pt idx="2">
                  <c:v>98.07</c:v>
                </c:pt>
                <c:pt idx="3">
                  <c:v>98.02</c:v>
                </c:pt>
                <c:pt idx="4">
                  <c:v>98.94</c:v>
                </c:pt>
              </c:numCache>
            </c:numRef>
          </c:val>
          <c:extLst>
            <c:ext xmlns:c16="http://schemas.microsoft.com/office/drawing/2014/chart" uri="{C3380CC4-5D6E-409C-BE32-E72D297353CC}">
              <c16:uniqueId val="{00000000-8DE0-4695-A86F-C359517B35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DE0-4695-A86F-C359517B35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F56" sqref="BF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名取市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79655</v>
      </c>
      <c r="AM8" s="51"/>
      <c r="AN8" s="51"/>
      <c r="AO8" s="51"/>
      <c r="AP8" s="51"/>
      <c r="AQ8" s="51"/>
      <c r="AR8" s="51"/>
      <c r="AS8" s="51"/>
      <c r="AT8" s="46">
        <f>データ!T6</f>
        <v>98.18</v>
      </c>
      <c r="AU8" s="46"/>
      <c r="AV8" s="46"/>
      <c r="AW8" s="46"/>
      <c r="AX8" s="46"/>
      <c r="AY8" s="46"/>
      <c r="AZ8" s="46"/>
      <c r="BA8" s="46"/>
      <c r="BB8" s="46">
        <f>データ!U6</f>
        <v>811.32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62.09</v>
      </c>
      <c r="J10" s="46"/>
      <c r="K10" s="46"/>
      <c r="L10" s="46"/>
      <c r="M10" s="46"/>
      <c r="N10" s="46"/>
      <c r="O10" s="46"/>
      <c r="P10" s="46">
        <f>データ!P6</f>
        <v>1.07</v>
      </c>
      <c r="Q10" s="46"/>
      <c r="R10" s="46"/>
      <c r="S10" s="46"/>
      <c r="T10" s="46"/>
      <c r="U10" s="46"/>
      <c r="V10" s="46"/>
      <c r="W10" s="46">
        <f>データ!Q6</f>
        <v>96.12</v>
      </c>
      <c r="X10" s="46"/>
      <c r="Y10" s="46"/>
      <c r="Z10" s="46"/>
      <c r="AA10" s="46"/>
      <c r="AB10" s="46"/>
      <c r="AC10" s="46"/>
      <c r="AD10" s="51">
        <f>データ!R6</f>
        <v>3300</v>
      </c>
      <c r="AE10" s="51"/>
      <c r="AF10" s="51"/>
      <c r="AG10" s="51"/>
      <c r="AH10" s="51"/>
      <c r="AI10" s="51"/>
      <c r="AJ10" s="51"/>
      <c r="AK10" s="2"/>
      <c r="AL10" s="51">
        <f>データ!V6</f>
        <v>852</v>
      </c>
      <c r="AM10" s="51"/>
      <c r="AN10" s="51"/>
      <c r="AO10" s="51"/>
      <c r="AP10" s="51"/>
      <c r="AQ10" s="51"/>
      <c r="AR10" s="51"/>
      <c r="AS10" s="51"/>
      <c r="AT10" s="46">
        <f>データ!W6</f>
        <v>0.9</v>
      </c>
      <c r="AU10" s="46"/>
      <c r="AV10" s="46"/>
      <c r="AW10" s="46"/>
      <c r="AX10" s="46"/>
      <c r="AY10" s="46"/>
      <c r="AZ10" s="46"/>
      <c r="BA10" s="46"/>
      <c r="BB10" s="46">
        <f>データ!X6</f>
        <v>946.67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kpjpJlOOwAv2SBIt3dTke/5bx7J0Uq6ua6WFQZbTGOrRRAGlMlKas+PYe9q88mxfram/EO8we031vaZW58cDQ==" saltValue="Aa1+xawWRdv2T1Z/4T2I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62.09</v>
      </c>
      <c r="P6" s="34">
        <f t="shared" si="3"/>
        <v>1.07</v>
      </c>
      <c r="Q6" s="34">
        <f t="shared" si="3"/>
        <v>96.12</v>
      </c>
      <c r="R6" s="34">
        <f t="shared" si="3"/>
        <v>3300</v>
      </c>
      <c r="S6" s="34">
        <f t="shared" si="3"/>
        <v>79655</v>
      </c>
      <c r="T6" s="34">
        <f t="shared" si="3"/>
        <v>98.18</v>
      </c>
      <c r="U6" s="34">
        <f t="shared" si="3"/>
        <v>811.32</v>
      </c>
      <c r="V6" s="34">
        <f t="shared" si="3"/>
        <v>852</v>
      </c>
      <c r="W6" s="34">
        <f t="shared" si="3"/>
        <v>0.9</v>
      </c>
      <c r="X6" s="34">
        <f t="shared" si="3"/>
        <v>946.67</v>
      </c>
      <c r="Y6" s="35">
        <f>IF(Y7="",NA(),Y7)</f>
        <v>102.94</v>
      </c>
      <c r="Z6" s="35">
        <f t="shared" ref="Z6:AH6" si="4">IF(Z7="",NA(),Z7)</f>
        <v>89.98</v>
      </c>
      <c r="AA6" s="35">
        <f t="shared" si="4"/>
        <v>93.79</v>
      </c>
      <c r="AB6" s="35">
        <f t="shared" si="4"/>
        <v>91.08</v>
      </c>
      <c r="AC6" s="35">
        <f t="shared" si="4"/>
        <v>82.23</v>
      </c>
      <c r="AD6" s="35">
        <f t="shared" si="4"/>
        <v>99.66</v>
      </c>
      <c r="AE6" s="35">
        <f t="shared" si="4"/>
        <v>100.95</v>
      </c>
      <c r="AF6" s="35">
        <f t="shared" si="4"/>
        <v>101.77</v>
      </c>
      <c r="AG6" s="35">
        <f t="shared" si="4"/>
        <v>103.6</v>
      </c>
      <c r="AH6" s="35">
        <f t="shared" si="4"/>
        <v>106.37</v>
      </c>
      <c r="AI6" s="34" t="str">
        <f>IF(AI7="","",IF(AI7="-","【-】","【"&amp;SUBSTITUTE(TEXT(AI7,"#,##0.00"),"-","△")&amp;"】"))</f>
        <v>【104.99】</v>
      </c>
      <c r="AJ6" s="35">
        <f>IF(AJ7="",NA(),AJ7)</f>
        <v>8364.52</v>
      </c>
      <c r="AK6" s="35">
        <f t="shared" ref="AK6:AS6" si="5">IF(AK7="",NA(),AK7)</f>
        <v>7353.98</v>
      </c>
      <c r="AL6" s="35">
        <f t="shared" si="5"/>
        <v>7088.12</v>
      </c>
      <c r="AM6" s="35">
        <f t="shared" si="5"/>
        <v>6993.11</v>
      </c>
      <c r="AN6" s="35">
        <f t="shared" si="5"/>
        <v>6789.17</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252.99</v>
      </c>
      <c r="AV6" s="35">
        <f t="shared" ref="AV6:BD6" si="6">IF(AV7="",NA(),AV7)</f>
        <v>251.59</v>
      </c>
      <c r="AW6" s="35">
        <f t="shared" si="6"/>
        <v>271.55</v>
      </c>
      <c r="AX6" s="35">
        <f t="shared" si="6"/>
        <v>272.33999999999997</v>
      </c>
      <c r="AY6" s="35">
        <f t="shared" si="6"/>
        <v>281.25</v>
      </c>
      <c r="AZ6" s="35">
        <f t="shared" si="6"/>
        <v>31.84</v>
      </c>
      <c r="BA6" s="35">
        <f t="shared" si="6"/>
        <v>29.91</v>
      </c>
      <c r="BB6" s="35">
        <f t="shared" si="6"/>
        <v>29.54</v>
      </c>
      <c r="BC6" s="35">
        <f t="shared" si="6"/>
        <v>26.99</v>
      </c>
      <c r="BD6" s="35">
        <f t="shared" si="6"/>
        <v>29.13</v>
      </c>
      <c r="BE6" s="34" t="str">
        <f>IF(BE7="","",IF(BE7="-","【-】","【"&amp;SUBSTITUTE(TEXT(BE7,"#,##0.00"),"-","△")&amp;"】"))</f>
        <v>【32.80】</v>
      </c>
      <c r="BF6" s="35">
        <f>IF(BF7="",NA(),BF7)</f>
        <v>4092.13</v>
      </c>
      <c r="BG6" s="35">
        <f t="shared" ref="BG6:BO6" si="7">IF(BG7="",NA(),BG7)</f>
        <v>2704.63</v>
      </c>
      <c r="BH6" s="35">
        <f t="shared" si="7"/>
        <v>2349.4299999999998</v>
      </c>
      <c r="BI6" s="35">
        <f t="shared" si="7"/>
        <v>2620.83</v>
      </c>
      <c r="BJ6" s="35">
        <f t="shared" si="7"/>
        <v>2197</v>
      </c>
      <c r="BK6" s="35">
        <f t="shared" si="7"/>
        <v>974.93</v>
      </c>
      <c r="BL6" s="35">
        <f t="shared" si="7"/>
        <v>855.8</v>
      </c>
      <c r="BM6" s="35">
        <f t="shared" si="7"/>
        <v>789.46</v>
      </c>
      <c r="BN6" s="35">
        <f t="shared" si="7"/>
        <v>826.83</v>
      </c>
      <c r="BO6" s="35">
        <f t="shared" si="7"/>
        <v>867.83</v>
      </c>
      <c r="BP6" s="34" t="str">
        <f>IF(BP7="","",IF(BP7="-","【-】","【"&amp;SUBSTITUTE(TEXT(BP7,"#,##0.00"),"-","△")&amp;"】"))</f>
        <v>【832.52】</v>
      </c>
      <c r="BQ6" s="35">
        <f>IF(BQ7="",NA(),BQ7)</f>
        <v>56.95</v>
      </c>
      <c r="BR6" s="35">
        <f t="shared" ref="BR6:BZ6" si="8">IF(BR7="",NA(),BR7)</f>
        <v>60.45</v>
      </c>
      <c r="BS6" s="35">
        <f t="shared" si="8"/>
        <v>74.22</v>
      </c>
      <c r="BT6" s="35">
        <f t="shared" si="8"/>
        <v>66.78</v>
      </c>
      <c r="BU6" s="35">
        <f t="shared" si="8"/>
        <v>48.98</v>
      </c>
      <c r="BV6" s="35">
        <f t="shared" si="8"/>
        <v>55.32</v>
      </c>
      <c r="BW6" s="35">
        <f t="shared" si="8"/>
        <v>59.8</v>
      </c>
      <c r="BX6" s="35">
        <f t="shared" si="8"/>
        <v>57.77</v>
      </c>
      <c r="BY6" s="35">
        <f t="shared" si="8"/>
        <v>57.31</v>
      </c>
      <c r="BZ6" s="35">
        <f t="shared" si="8"/>
        <v>57.08</v>
      </c>
      <c r="CA6" s="34" t="str">
        <f>IF(CA7="","",IF(CA7="-","【-】","【"&amp;SUBSTITUTE(TEXT(CA7,"#,##0.00"),"-","△")&amp;"】"))</f>
        <v>【60.94】</v>
      </c>
      <c r="CB6" s="35">
        <f>IF(CB7="",NA(),CB7)</f>
        <v>284.92</v>
      </c>
      <c r="CC6" s="35">
        <f t="shared" ref="CC6:CK6" si="9">IF(CC7="",NA(),CC7)</f>
        <v>267.93</v>
      </c>
      <c r="CD6" s="35">
        <f t="shared" si="9"/>
        <v>219.68</v>
      </c>
      <c r="CE6" s="35">
        <f t="shared" si="9"/>
        <v>245.76</v>
      </c>
      <c r="CF6" s="35">
        <f t="shared" si="9"/>
        <v>336.87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69.58</v>
      </c>
      <c r="CN6" s="35">
        <f t="shared" ref="CN6:CV6" si="10">IF(CN7="",NA(),CN7)</f>
        <v>79.02</v>
      </c>
      <c r="CO6" s="35">
        <f t="shared" si="10"/>
        <v>76.569999999999993</v>
      </c>
      <c r="CP6" s="35">
        <f t="shared" si="10"/>
        <v>75.52</v>
      </c>
      <c r="CQ6" s="35">
        <f t="shared" si="10"/>
        <v>76.569999999999993</v>
      </c>
      <c r="CR6" s="35">
        <f t="shared" si="10"/>
        <v>60.65</v>
      </c>
      <c r="CS6" s="35">
        <f t="shared" si="10"/>
        <v>51.75</v>
      </c>
      <c r="CT6" s="35">
        <f t="shared" si="10"/>
        <v>50.68</v>
      </c>
      <c r="CU6" s="35">
        <f t="shared" si="10"/>
        <v>50.14</v>
      </c>
      <c r="CV6" s="35">
        <f t="shared" si="10"/>
        <v>54.83</v>
      </c>
      <c r="CW6" s="34" t="str">
        <f>IF(CW7="","",IF(CW7="-","【-】","【"&amp;SUBSTITUTE(TEXT(CW7,"#,##0.00"),"-","△")&amp;"】"))</f>
        <v>【54.84】</v>
      </c>
      <c r="CX6" s="35">
        <f>IF(CX7="",NA(),CX7)</f>
        <v>97.98</v>
      </c>
      <c r="CY6" s="35">
        <f t="shared" ref="CY6:DG6" si="11">IF(CY7="",NA(),CY7)</f>
        <v>98.1</v>
      </c>
      <c r="CZ6" s="35">
        <f t="shared" si="11"/>
        <v>98.07</v>
      </c>
      <c r="DA6" s="35">
        <f t="shared" si="11"/>
        <v>98.02</v>
      </c>
      <c r="DB6" s="35">
        <f t="shared" si="11"/>
        <v>98.94</v>
      </c>
      <c r="DC6" s="35">
        <f t="shared" si="11"/>
        <v>84.58</v>
      </c>
      <c r="DD6" s="35">
        <f t="shared" si="11"/>
        <v>84.84</v>
      </c>
      <c r="DE6" s="35">
        <f t="shared" si="11"/>
        <v>84.86</v>
      </c>
      <c r="DF6" s="35">
        <f t="shared" si="11"/>
        <v>84.98</v>
      </c>
      <c r="DG6" s="35">
        <f t="shared" si="11"/>
        <v>84.7</v>
      </c>
      <c r="DH6" s="34" t="str">
        <f>IF(DH7="","",IF(DH7="-","【-】","【"&amp;SUBSTITUTE(TEXT(DH7,"#,##0.00"),"-","△")&amp;"】"))</f>
        <v>【86.60】</v>
      </c>
      <c r="DI6" s="35">
        <f>IF(DI7="",NA(),DI7)</f>
        <v>30.37</v>
      </c>
      <c r="DJ6" s="35">
        <f t="shared" ref="DJ6:DR6" si="12">IF(DJ7="",NA(),DJ7)</f>
        <v>32.549999999999997</v>
      </c>
      <c r="DK6" s="35">
        <f t="shared" si="12"/>
        <v>34.69</v>
      </c>
      <c r="DL6" s="35">
        <f t="shared" si="12"/>
        <v>36.840000000000003</v>
      </c>
      <c r="DM6" s="35">
        <f t="shared" si="12"/>
        <v>38.979999999999997</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42072</v>
      </c>
      <c r="D7" s="37">
        <v>46</v>
      </c>
      <c r="E7" s="37">
        <v>17</v>
      </c>
      <c r="F7" s="37">
        <v>5</v>
      </c>
      <c r="G7" s="37">
        <v>0</v>
      </c>
      <c r="H7" s="37" t="s">
        <v>96</v>
      </c>
      <c r="I7" s="37" t="s">
        <v>97</v>
      </c>
      <c r="J7" s="37" t="s">
        <v>98</v>
      </c>
      <c r="K7" s="37" t="s">
        <v>99</v>
      </c>
      <c r="L7" s="37" t="s">
        <v>100</v>
      </c>
      <c r="M7" s="37" t="s">
        <v>101</v>
      </c>
      <c r="N7" s="38" t="s">
        <v>102</v>
      </c>
      <c r="O7" s="38">
        <v>62.09</v>
      </c>
      <c r="P7" s="38">
        <v>1.07</v>
      </c>
      <c r="Q7" s="38">
        <v>96.12</v>
      </c>
      <c r="R7" s="38">
        <v>3300</v>
      </c>
      <c r="S7" s="38">
        <v>79655</v>
      </c>
      <c r="T7" s="38">
        <v>98.18</v>
      </c>
      <c r="U7" s="38">
        <v>811.32</v>
      </c>
      <c r="V7" s="38">
        <v>852</v>
      </c>
      <c r="W7" s="38">
        <v>0.9</v>
      </c>
      <c r="X7" s="38">
        <v>946.67</v>
      </c>
      <c r="Y7" s="38">
        <v>102.94</v>
      </c>
      <c r="Z7" s="38">
        <v>89.98</v>
      </c>
      <c r="AA7" s="38">
        <v>93.79</v>
      </c>
      <c r="AB7" s="38">
        <v>91.08</v>
      </c>
      <c r="AC7" s="38">
        <v>82.23</v>
      </c>
      <c r="AD7" s="38">
        <v>99.66</v>
      </c>
      <c r="AE7" s="38">
        <v>100.95</v>
      </c>
      <c r="AF7" s="38">
        <v>101.77</v>
      </c>
      <c r="AG7" s="38">
        <v>103.6</v>
      </c>
      <c r="AH7" s="38">
        <v>106.37</v>
      </c>
      <c r="AI7" s="38">
        <v>104.99</v>
      </c>
      <c r="AJ7" s="38">
        <v>8364.52</v>
      </c>
      <c r="AK7" s="38">
        <v>7353.98</v>
      </c>
      <c r="AL7" s="38">
        <v>7088.12</v>
      </c>
      <c r="AM7" s="38">
        <v>6993.11</v>
      </c>
      <c r="AN7" s="38">
        <v>6789.17</v>
      </c>
      <c r="AO7" s="38">
        <v>225.39</v>
      </c>
      <c r="AP7" s="38">
        <v>224.04</v>
      </c>
      <c r="AQ7" s="38">
        <v>227.4</v>
      </c>
      <c r="AR7" s="38">
        <v>193.99</v>
      </c>
      <c r="AS7" s="38">
        <v>139.02000000000001</v>
      </c>
      <c r="AT7" s="38">
        <v>121.19</v>
      </c>
      <c r="AU7" s="38">
        <v>252.99</v>
      </c>
      <c r="AV7" s="38">
        <v>251.59</v>
      </c>
      <c r="AW7" s="38">
        <v>271.55</v>
      </c>
      <c r="AX7" s="38">
        <v>272.33999999999997</v>
      </c>
      <c r="AY7" s="38">
        <v>281.25</v>
      </c>
      <c r="AZ7" s="38">
        <v>31.84</v>
      </c>
      <c r="BA7" s="38">
        <v>29.91</v>
      </c>
      <c r="BB7" s="38">
        <v>29.54</v>
      </c>
      <c r="BC7" s="38">
        <v>26.99</v>
      </c>
      <c r="BD7" s="38">
        <v>29.13</v>
      </c>
      <c r="BE7" s="38">
        <v>32.799999999999997</v>
      </c>
      <c r="BF7" s="38">
        <v>4092.13</v>
      </c>
      <c r="BG7" s="38">
        <v>2704.63</v>
      </c>
      <c r="BH7" s="38">
        <v>2349.4299999999998</v>
      </c>
      <c r="BI7" s="38">
        <v>2620.83</v>
      </c>
      <c r="BJ7" s="38">
        <v>2197</v>
      </c>
      <c r="BK7" s="38">
        <v>974.93</v>
      </c>
      <c r="BL7" s="38">
        <v>855.8</v>
      </c>
      <c r="BM7" s="38">
        <v>789.46</v>
      </c>
      <c r="BN7" s="38">
        <v>826.83</v>
      </c>
      <c r="BO7" s="38">
        <v>867.83</v>
      </c>
      <c r="BP7" s="38">
        <v>832.52</v>
      </c>
      <c r="BQ7" s="38">
        <v>56.95</v>
      </c>
      <c r="BR7" s="38">
        <v>60.45</v>
      </c>
      <c r="BS7" s="38">
        <v>74.22</v>
      </c>
      <c r="BT7" s="38">
        <v>66.78</v>
      </c>
      <c r="BU7" s="38">
        <v>48.98</v>
      </c>
      <c r="BV7" s="38">
        <v>55.32</v>
      </c>
      <c r="BW7" s="38">
        <v>59.8</v>
      </c>
      <c r="BX7" s="38">
        <v>57.77</v>
      </c>
      <c r="BY7" s="38">
        <v>57.31</v>
      </c>
      <c r="BZ7" s="38">
        <v>57.08</v>
      </c>
      <c r="CA7" s="38">
        <v>60.94</v>
      </c>
      <c r="CB7" s="38">
        <v>284.92</v>
      </c>
      <c r="CC7" s="38">
        <v>267.93</v>
      </c>
      <c r="CD7" s="38">
        <v>219.68</v>
      </c>
      <c r="CE7" s="38">
        <v>245.76</v>
      </c>
      <c r="CF7" s="38">
        <v>336.87</v>
      </c>
      <c r="CG7" s="38">
        <v>283.17</v>
      </c>
      <c r="CH7" s="38">
        <v>263.76</v>
      </c>
      <c r="CI7" s="38">
        <v>274.35000000000002</v>
      </c>
      <c r="CJ7" s="38">
        <v>273.52</v>
      </c>
      <c r="CK7" s="38">
        <v>274.99</v>
      </c>
      <c r="CL7" s="38">
        <v>253.04</v>
      </c>
      <c r="CM7" s="38">
        <v>69.58</v>
      </c>
      <c r="CN7" s="38">
        <v>79.02</v>
      </c>
      <c r="CO7" s="38">
        <v>76.569999999999993</v>
      </c>
      <c r="CP7" s="38">
        <v>75.52</v>
      </c>
      <c r="CQ7" s="38">
        <v>76.569999999999993</v>
      </c>
      <c r="CR7" s="38">
        <v>60.65</v>
      </c>
      <c r="CS7" s="38">
        <v>51.75</v>
      </c>
      <c r="CT7" s="38">
        <v>50.68</v>
      </c>
      <c r="CU7" s="38">
        <v>50.14</v>
      </c>
      <c r="CV7" s="38">
        <v>54.83</v>
      </c>
      <c r="CW7" s="38">
        <v>54.84</v>
      </c>
      <c r="CX7" s="38">
        <v>97.98</v>
      </c>
      <c r="CY7" s="38">
        <v>98.1</v>
      </c>
      <c r="CZ7" s="38">
        <v>98.07</v>
      </c>
      <c r="DA7" s="38">
        <v>98.02</v>
      </c>
      <c r="DB7" s="38">
        <v>98.94</v>
      </c>
      <c r="DC7" s="38">
        <v>84.58</v>
      </c>
      <c r="DD7" s="38">
        <v>84.84</v>
      </c>
      <c r="DE7" s="38">
        <v>84.86</v>
      </c>
      <c r="DF7" s="38">
        <v>84.98</v>
      </c>
      <c r="DG7" s="38">
        <v>84.7</v>
      </c>
      <c r="DH7" s="38">
        <v>86.6</v>
      </c>
      <c r="DI7" s="38">
        <v>30.37</v>
      </c>
      <c r="DJ7" s="38">
        <v>32.549999999999997</v>
      </c>
      <c r="DK7" s="38">
        <v>34.69</v>
      </c>
      <c r="DL7" s="38">
        <v>36.840000000000003</v>
      </c>
      <c r="DM7" s="38">
        <v>38.979999999999997</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2022-01-25T07:38:39Z</cp:lastPrinted>
  <dcterms:created xsi:type="dcterms:W3CDTF">2021-12-03T07:29:15Z</dcterms:created>
  <dcterms:modified xsi:type="dcterms:W3CDTF">2022-01-25T07:38:41Z</dcterms:modified>
  <cp:category/>
</cp:coreProperties>
</file>