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\\athens-2018\share\上下水道事業所\008経営係\03 照会・調査関係\020公営企業に係る「経営比較分析表」の分析等\R3\"/>
    </mc:Choice>
  </mc:AlternateContent>
  <xr:revisionPtr revIDLastSave="0" documentId="13_ncr:1_{E3298563-45F7-44DE-A003-CE4366124754}" xr6:coauthVersionLast="36" xr6:coauthVersionMax="36" xr10:uidLastSave="{00000000-0000-0000-0000-000000000000}"/>
  <workbookProtection workbookAlgorithmName="SHA-512" workbookHashValue="uK+ttGSwzd2pVfdOaFTHl8LZnuy02E08fSqGWehXW9yUKXQ9Uv7yOb/K+kL/krMA4fPX38rc0a1WzqKo60hc1A==" workbookSaltValue="bcBQpd3+Iofscl8wZQzWbA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<sst xmlns="http://schemas.openxmlformats.org/spreadsheetml/2006/main" count="228" uniqueCount="115">
  <si>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</si>
  <si>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</si>
  <si>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</si>
  <si>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</si>
  <si>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</si>
  <si>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</si>
  <si>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</si>
  <si>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</si>
  <si>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</si>
  <si>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</si>
  <si>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</si>
  <si>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</si>
  <si>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</si>
  <si>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</si>
  <si>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</si>
  <si>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</si>
  <si>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</si>
  <si>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</si>
  <si>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</si>
  <si>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</si>
  <si>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</si>
  <si>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</si>
  <si>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</si>
  <si>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</si>
  <si>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</si>
  <si>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</si>
  <si>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</si>
  <si>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</si>
  <si>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</si>
  <si>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</si>
  <si>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</si>
  <si>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</si>
  <si>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</si>
  <si>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</si>
  <si>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</si>
  <si>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</si>
  <si>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</si>
  <si>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</si>
  <si>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</si>
  <si>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</si>
  <si>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</si>
  <si>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</si>
  <si>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</si>
  <si>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</si>
  <si>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</si>
  <si>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</si>
  <si>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</si>
  <si>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</si>
  <si>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</si>
  <si>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</si>
  <si>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</si>
  <si>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</si>
  <si>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</si>
  <si>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</si>
  <si>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</si>
  <si>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</si>
  <si>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</si>
  <si>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</si>
  <si>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</si>
  <si>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</si>
  <si>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</si>
  <si>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</si>
  <si>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</si>
  <si>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</si>
  <si>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</si>
  <si>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</si>
  <si>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</si>
  <si>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</si>
  <si>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</si>
  <si>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</si>
  <si>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</si>
  <si>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</si>
  <si>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</si>
  <si>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</si>
  <si>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</si>
  <si>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</si>
  <si>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</si>
  <si>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</si>
  <si>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</si>
  <si>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</si>
  <si>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</si>
  <si>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</si>
  <si>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</si>
  <si>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</si>
  <si>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</si>
  <si>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</si>
  <si>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</si>
  <si>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</si>
  <si>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</si>
  <si>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</si>
  <si>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</si>
  <si>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</si>
  <si>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</si>
  <si>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白石市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</si>
  <si>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</si>
  <si>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</si>
  <si>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</si>
  <si>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</si>
  <si>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</si>
  <si>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</si>
  <si>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</si>
  <si>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</si>
  <si>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</si>
  <si>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</si>
  <si>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</si>
  <si>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</si>
  <si>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</si>
  <si>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</si>
  <si>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</si>
  <si>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</si>
  <si>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</si>
  <si>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</si>
  <si>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給水状況については、給水人口の減少が続き、有収水量の減など、給水収益は減少傾向にある。
　また、施設の老朽化の状況から、施設更新費用の増加が見込まれ、厳しい経営となることが予想される。
　今後も、経費削減に努めるとともに、料金改定なども視野に入れ、事業運営を行っていく必要がある。</t>
    <rPh sb="1" eb="3">
      <t>キュウスイ</t>
    </rPh>
    <rPh sb="3" eb="5">
      <t>ジョウキョウ</t>
    </rPh>
    <rPh sb="11" eb="13">
      <t>キュウスイ</t>
    </rPh>
    <rPh sb="13" eb="15">
      <t>ジンコウ</t>
    </rPh>
    <rPh sb="22" eb="24">
      <t>ユウシュウ</t>
    </rPh>
    <rPh sb="27" eb="28">
      <t>ゲン</t>
    </rPh>
    <rPh sb="31" eb="35">
      <t>キュウスイシュウエキ</t>
    </rPh>
    <rPh sb="36" eb="38">
      <t>ゲンショウ</t>
    </rPh>
    <rPh sb="38" eb="40">
      <t>ケイコウ</t>
    </rPh>
    <rPh sb="49" eb="51">
      <t>シセツ</t>
    </rPh>
    <rPh sb="52" eb="55">
      <t>ロウキュウカ</t>
    </rPh>
    <rPh sb="56" eb="58">
      <t>ジョウキョウ</t>
    </rPh>
    <rPh sb="61" eb="63">
      <t>シセツ</t>
    </rPh>
    <rPh sb="63" eb="65">
      <t>コウシン</t>
    </rPh>
    <rPh sb="65" eb="67">
      <t>ヒヨウ</t>
    </rPh>
    <rPh sb="68" eb="70">
      <t>ゾウカ</t>
    </rPh>
    <rPh sb="71" eb="73">
      <t>ミコ</t>
    </rPh>
    <rPh sb="76" eb="77">
      <t>キビ</t>
    </rPh>
    <rPh sb="79" eb="81">
      <t>ケイエイ</t>
    </rPh>
    <rPh sb="87" eb="89">
      <t>ヨソウ</t>
    </rPh>
    <rPh sb="95" eb="97">
      <t>コンゴ</t>
    </rPh>
    <rPh sb="99" eb="101">
      <t>ケイヒ</t>
    </rPh>
    <rPh sb="101" eb="103">
      <t>サクゲン</t>
    </rPh>
    <rPh sb="104" eb="105">
      <t>ツト</t>
    </rPh>
    <rPh sb="112" eb="114">
      <t>リョウキン</t>
    </rPh>
    <rPh sb="114" eb="116">
      <t>カイテイ</t>
    </rPh>
    <rPh sb="119" eb="121">
      <t>シヤ</t>
    </rPh>
    <rPh sb="122" eb="123">
      <t>イ</t>
    </rPh>
    <rPh sb="125" eb="127">
      <t>ジギョウ</t>
    </rPh>
    <rPh sb="127" eb="129">
      <t>ウンエイ</t>
    </rPh>
    <rPh sb="130" eb="131">
      <t>オコナ</t>
    </rPh>
    <rPh sb="135" eb="137">
      <t>ヒツヨウ</t>
    </rPh>
    <phoneticPr fontId="4"/>
  </si>
  <si>
    <t>　令和２年度は、受水費が前年度と比べ受水単価が下がり、約1億円の減となっている。経常費用の大幅な減となったため、経常収支比率や料金回収率の増加、給水原価の減となった。なお、料金回収率は、費用の減により増加しているが、新型コロナウイルス感染症対策で水道料金の減免を行ったため、給水収益も減となり、100%には届いていない。
　企業債残高対給水収益比率については、令和２年度に策定した「水道ビジョン」の管路更新計画をもとに資産の更新を行っていくため、今後も増加していくと考えられる。
　施設利用率については、人口減少により一日平均配水量が年々減少しているため、配水施設の統廃合など施設規模の見直しを実施している。
　また、受水量の減や漏水の恐れのある老朽管の更新などにより、有収率の増加が見られた。当市は、近隣市や類似団体と比較すると有収率が低いため、今後も漏水調査や配水量の見直しを行い、効率的な経営を目指していく。</t>
    <rPh sb="1" eb="3">
      <t>レイワ</t>
    </rPh>
    <rPh sb="4" eb="6">
      <t>ネンド</t>
    </rPh>
    <rPh sb="8" eb="11">
      <t>ジュスイヒ</t>
    </rPh>
    <rPh sb="12" eb="15">
      <t>ゼンネンド</t>
    </rPh>
    <rPh sb="16" eb="17">
      <t>クラ</t>
    </rPh>
    <rPh sb="18" eb="20">
      <t>ジュスイ</t>
    </rPh>
    <rPh sb="20" eb="22">
      <t>タンカ</t>
    </rPh>
    <rPh sb="23" eb="24">
      <t>サ</t>
    </rPh>
    <rPh sb="27" eb="28">
      <t>ヤク</t>
    </rPh>
    <rPh sb="29" eb="31">
      <t>オクエン</t>
    </rPh>
    <rPh sb="32" eb="33">
      <t>ゲン</t>
    </rPh>
    <rPh sb="40" eb="42">
      <t>ケイジョウ</t>
    </rPh>
    <rPh sb="42" eb="44">
      <t>ヒヨウ</t>
    </rPh>
    <rPh sb="45" eb="47">
      <t>オオハバ</t>
    </rPh>
    <rPh sb="48" eb="49">
      <t>ゲン</t>
    </rPh>
    <rPh sb="56" eb="58">
      <t>ケイジョウ</t>
    </rPh>
    <rPh sb="58" eb="60">
      <t>シュウシ</t>
    </rPh>
    <rPh sb="60" eb="61">
      <t>ヒ</t>
    </rPh>
    <rPh sb="63" eb="65">
      <t>リョウキン</t>
    </rPh>
    <rPh sb="65" eb="68">
      <t>カイシュウリツ</t>
    </rPh>
    <rPh sb="69" eb="71">
      <t>ゾウカ</t>
    </rPh>
    <rPh sb="77" eb="78">
      <t>ゲン</t>
    </rPh>
    <rPh sb="93" eb="95">
      <t>ヒヨウ</t>
    </rPh>
    <rPh sb="96" eb="97">
      <t>ゲン</t>
    </rPh>
    <rPh sb="110" eb="113">
      <t>カンセンショウ</t>
    </rPh>
    <rPh sb="113" eb="115">
      <t>タイサク</t>
    </rPh>
    <rPh sb="117" eb="120">
      <t>ホジョキン</t>
    </rPh>
    <rPh sb="124" eb="125">
      <t>オコナ</t>
    </rPh>
    <rPh sb="137" eb="139">
      <t>キュウスイ</t>
    </rPh>
    <rPh sb="139" eb="141">
      <t>シュウエキ</t>
    </rPh>
    <rPh sb="142" eb="143">
      <t>ゲン</t>
    </rPh>
    <rPh sb="153" eb="154">
      <t>トド</t>
    </rPh>
    <rPh sb="162" eb="165">
      <t>キギョウサイ</t>
    </rPh>
    <rPh sb="165" eb="167">
      <t>ザンダカ</t>
    </rPh>
    <rPh sb="167" eb="168">
      <t>タイ</t>
    </rPh>
    <rPh sb="168" eb="170">
      <t>キュウスイ</t>
    </rPh>
    <rPh sb="170" eb="172">
      <t>シュウエキ</t>
    </rPh>
    <rPh sb="172" eb="174">
      <t>ヒリツ</t>
    </rPh>
    <rPh sb="180" eb="182">
      <t>レイワ</t>
    </rPh>
    <rPh sb="183" eb="185">
      <t>ネンド</t>
    </rPh>
    <rPh sb="186" eb="188">
      <t>サクテイ</t>
    </rPh>
    <rPh sb="191" eb="193">
      <t>スイドウ</t>
    </rPh>
    <rPh sb="199" eb="201">
      <t>カンロ</t>
    </rPh>
    <rPh sb="201" eb="203">
      <t>コウシン</t>
    </rPh>
    <rPh sb="203" eb="205">
      <t>ケイカク</t>
    </rPh>
    <rPh sb="209" eb="211">
      <t>シサン</t>
    </rPh>
    <rPh sb="212" eb="214">
      <t>コウシン</t>
    </rPh>
    <rPh sb="215" eb="216">
      <t>オコナ</t>
    </rPh>
    <rPh sb="241" eb="243">
      <t>シセツ</t>
    </rPh>
    <rPh sb="243" eb="246">
      <t>リヨウリツ</t>
    </rPh>
    <rPh sb="252" eb="254">
      <t>ジンコウ</t>
    </rPh>
    <rPh sb="254" eb="256">
      <t>ゲンショウ</t>
    </rPh>
    <rPh sb="259" eb="261">
      <t>イチニチ</t>
    </rPh>
    <rPh sb="261" eb="263">
      <t>ヘイキン</t>
    </rPh>
    <rPh sb="263" eb="266">
      <t>ハイスイリョウ</t>
    </rPh>
    <rPh sb="267" eb="269">
      <t>ネンネン</t>
    </rPh>
    <rPh sb="269" eb="271">
      <t>ゲンショウ</t>
    </rPh>
    <rPh sb="278" eb="280">
      <t>ハイスイ</t>
    </rPh>
    <rPh sb="280" eb="282">
      <t>シセツ</t>
    </rPh>
    <rPh sb="283" eb="286">
      <t>トウハイゴウ</t>
    </rPh>
    <rPh sb="288" eb="290">
      <t>シセツ</t>
    </rPh>
    <rPh sb="290" eb="292">
      <t>キボ</t>
    </rPh>
    <rPh sb="293" eb="295">
      <t>ミナオ</t>
    </rPh>
    <rPh sb="297" eb="299">
      <t>ジッシ</t>
    </rPh>
    <rPh sb="309" eb="311">
      <t>ジュスイ</t>
    </rPh>
    <rPh sb="311" eb="312">
      <t>リョウ</t>
    </rPh>
    <rPh sb="313" eb="314">
      <t>ゲン</t>
    </rPh>
    <rPh sb="315" eb="317">
      <t>ロウスイ</t>
    </rPh>
    <rPh sb="318" eb="319">
      <t>オソ</t>
    </rPh>
    <rPh sb="323" eb="326">
      <t>ロウキュウカン</t>
    </rPh>
    <rPh sb="327" eb="329">
      <t>コウシン</t>
    </rPh>
    <rPh sb="335" eb="338">
      <t>ユウシュウリツ</t>
    </rPh>
    <rPh sb="339" eb="341">
      <t>ゾウカ</t>
    </rPh>
    <rPh sb="342" eb="343">
      <t>ミ</t>
    </rPh>
    <rPh sb="347" eb="348">
      <t>トウ</t>
    </rPh>
    <rPh sb="348" eb="349">
      <t>シ</t>
    </rPh>
    <rPh sb="351" eb="353">
      <t>キンリン</t>
    </rPh>
    <rPh sb="355" eb="357">
      <t>ルイジ</t>
    </rPh>
    <rPh sb="357" eb="359">
      <t>ダンタイ</t>
    </rPh>
    <rPh sb="360" eb="362">
      <t>ヒカク</t>
    </rPh>
    <rPh sb="365" eb="367">
      <t>ユウシュウ</t>
    </rPh>
    <rPh sb="367" eb="368">
      <t>リツ</t>
    </rPh>
    <rPh sb="369" eb="370">
      <t>ヒク</t>
    </rPh>
    <rPh sb="374" eb="376">
      <t>コンゴ</t>
    </rPh>
    <rPh sb="390" eb="391">
      <t>オコナ</t>
    </rPh>
    <rPh sb="393" eb="396">
      <t>コウリツテキ</t>
    </rPh>
    <rPh sb="397" eb="399">
      <t>ケイエイ</t>
    </rPh>
    <rPh sb="400" eb="402">
      <t>メザ</t>
    </rPh>
    <phoneticPr fontId="4"/>
  </si>
  <si>
    <t>　有形固定資産全体としては、約6割が減価償却済となっており、管路経年化率では、類似団体と比較すると大幅に高い値となっているため、計画的な更新が必要な状況である。
　管路については、令和3年3月に策定した白石市水道ビジョンの中期経営計画に基づき、更新されていない管路の更新延長を年間約3kmとして、効率的に更新を行っていく。</t>
    <rPh sb="1" eb="3">
      <t>ユウケイ</t>
    </rPh>
    <rPh sb="3" eb="7">
      <t>コテイシサン</t>
    </rPh>
    <rPh sb="7" eb="9">
      <t>ゼンタイ</t>
    </rPh>
    <rPh sb="14" eb="15">
      <t>ヤク</t>
    </rPh>
    <rPh sb="16" eb="17">
      <t>ワリ</t>
    </rPh>
    <rPh sb="30" eb="32">
      <t>カンロ</t>
    </rPh>
    <rPh sb="32" eb="34">
      <t>ケイネン</t>
    </rPh>
    <rPh sb="34" eb="35">
      <t>カ</t>
    </rPh>
    <rPh sb="35" eb="36">
      <t>リツ</t>
    </rPh>
    <rPh sb="39" eb="41">
      <t>ルイジ</t>
    </rPh>
    <rPh sb="41" eb="43">
      <t>ダンタイ</t>
    </rPh>
    <rPh sb="44" eb="46">
      <t>ヒカク</t>
    </rPh>
    <rPh sb="49" eb="51">
      <t>オオハバ</t>
    </rPh>
    <rPh sb="52" eb="53">
      <t>タカ</t>
    </rPh>
    <rPh sb="54" eb="55">
      <t>アタイ</t>
    </rPh>
    <rPh sb="64" eb="67">
      <t>ケイカクテキ</t>
    </rPh>
    <rPh sb="68" eb="70">
      <t>コウシン</t>
    </rPh>
    <rPh sb="71" eb="73">
      <t>ヒツヨウ</t>
    </rPh>
    <rPh sb="74" eb="76">
      <t>ジョウキョウ</t>
    </rPh>
    <rPh sb="82" eb="84">
      <t>カンロ</t>
    </rPh>
    <rPh sb="254" eb="256">
      <t>スイドウ</t>
    </rPh>
    <rPh sb="261" eb="263">
      <t>カンロ</t>
    </rPh>
    <rPh sb="263" eb="265">
      <t>コウシン</t>
    </rPh>
    <rPh sb="265" eb="267">
      <t>ケイカク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</si>
</sst>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1.1499999999999999</c:v>
                </c:pt>
                <c:pt idx="1">
                  <c:v>0.99</c:v>
                </c:pt>
                <c:pt idx="2">
                  <c:v>0.39</c:v>
                </c:pt>
                <c:pt idx="3">
                  <c:v>0.74</c:v>
                </c:pt>
                <c:pt idx="4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DD7-815E-D6808F9F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0.51</c:v>
                </c:pt>
                <c:pt idx="2">
                  <c:v>0.57999999999999996</c:v>
                </c:pt>
                <c:pt idx="3">
                  <c:v>0.54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7-4DD7-815E-D6808F9F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55.55</c:v>
                </c:pt>
                <c:pt idx="1">
                  <c:v>84.46</c:v>
                </c:pt>
                <c:pt idx="2">
                  <c:v>82.53</c:v>
                </c:pt>
                <c:pt idx="3">
                  <c:v>79.97</c:v>
                </c:pt>
                <c:pt idx="4">
                  <c:v>75.27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6-40D4-85DC-B94326F38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59.01</c:v>
                </c:pt>
                <c:pt idx="1">
                  <c:v>60.03</c:v>
                </c:pt>
                <c:pt idx="2">
                  <c:v>59.74</c:v>
                </c:pt>
                <c:pt idx="3">
                  <c:v>59.67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6-40D4-85DC-B94326F38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70.790000000000006</c:v>
                </c:pt>
                <c:pt idx="1">
                  <c:v>72.22</c:v>
                </c:pt>
                <c:pt idx="2">
                  <c:v>73.13</c:v>
                </c:pt>
                <c:pt idx="3">
                  <c:v>73.53</c:v>
                </c:pt>
                <c:pt idx="4">
                  <c:v>77.86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B-499B-9D5A-C73E1E00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85.37</c:v>
                </c:pt>
                <c:pt idx="1">
                  <c:v>84.81</c:v>
                </c:pt>
                <c:pt idx="2">
                  <c:v>84.8</c:v>
                </c:pt>
                <c:pt idx="3">
                  <c:v>84.6</c:v>
                </c:pt>
                <c:pt idx="4">
                  <c:v>84.24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B-499B-9D5A-C73E1E00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119.78</c:v>
                </c:pt>
                <c:pt idx="1">
                  <c:v>105.52</c:v>
                </c:pt>
                <c:pt idx="2">
                  <c:v>96.42</c:v>
                </c:pt>
                <c:pt idx="3">
                  <c:v>95.61</c:v>
                </c:pt>
                <c:pt idx="4">
                  <c:v>108.42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3-476D-B345-2C7B29C1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110.95</c:v>
                </c:pt>
                <c:pt idx="1">
                  <c:v>110.68</c:v>
                </c:pt>
                <c:pt idx="2">
                  <c:v>110.66</c:v>
                </c:pt>
                <c:pt idx="3">
                  <c:v>109.01</c:v>
                </c:pt>
                <c:pt idx="4">
                  <c:v>108.83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3-476D-B345-2C7B29C1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60.68</c:v>
                </c:pt>
                <c:pt idx="1">
                  <c:v>61.46</c:v>
                </c:pt>
                <c:pt idx="2">
                  <c:v>61.86</c:v>
                </c:pt>
                <c:pt idx="3">
                  <c:v>61.76</c:v>
                </c:pt>
                <c:pt idx="4">
                  <c:v>61.07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F-48D9-9F8C-FE78BAC90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47.28</c:v>
                </c:pt>
                <c:pt idx="2">
                  <c:v>47.66</c:v>
                </c:pt>
                <c:pt idx="3">
                  <c:v>48.17</c:v>
                </c:pt>
                <c:pt idx="4">
                  <c:v>48.83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F-48D9-9F8C-FE78BAC90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61.17</c:v>
                </c:pt>
                <c:pt idx="2">
                  <c:v>59.8</c:v>
                </c:pt>
                <c:pt idx="3">
                  <c:v>58.85</c:v>
                </c:pt>
                <c:pt idx="4">
                  <c:v>36.770000000000003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8-41EA-9338-1DDD758B7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12.19</c:v>
                </c:pt>
                <c:pt idx="2">
                  <c:v>15.1</c:v>
                </c:pt>
                <c:pt idx="3">
                  <c:v>17.12</c:v>
                </c:pt>
                <c:pt idx="4">
                  <c:v>18.18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8-41EA-9338-1DDD758B7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4-4BF1-B43E-D6D65573B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3.91</c:v>
                </c:pt>
                <c:pt idx="1">
                  <c:v>3.56</c:v>
                </c:pt>
                <c:pt idx="2">
                  <c:v>2.74</c:v>
                </c:pt>
                <c:pt idx="3">
                  <c:v>3.7</c:v>
                </c:pt>
                <c:pt idx="4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4-4BF1-B43E-D6D65573B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541.70000000000005</c:v>
                </c:pt>
                <c:pt idx="1">
                  <c:v>511.27</c:v>
                </c:pt>
                <c:pt idx="2">
                  <c:v>478.05</c:v>
                </c:pt>
                <c:pt idx="3">
                  <c:v>416.88</c:v>
                </c:pt>
                <c:pt idx="4">
                  <c:v>375.88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D-4AA6-861F-17DB9AE4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377.63</c:v>
                </c:pt>
                <c:pt idx="1">
                  <c:v>357.34</c:v>
                </c:pt>
                <c:pt idx="2">
                  <c:v>366.03</c:v>
                </c:pt>
                <c:pt idx="3">
                  <c:v>365.18</c:v>
                </c:pt>
                <c:pt idx="4">
                  <c:v>327.77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D-4AA6-861F-17DB9AE4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150.22</c:v>
                </c:pt>
                <c:pt idx="1">
                  <c:v>155.37</c:v>
                </c:pt>
                <c:pt idx="2">
                  <c:v>170.02</c:v>
                </c:pt>
                <c:pt idx="3">
                  <c:v>179.88</c:v>
                </c:pt>
                <c:pt idx="4">
                  <c:v>197.47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0-4261-BE9E-689B5B6A9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364.71</c:v>
                </c:pt>
                <c:pt idx="1">
                  <c:v>373.69</c:v>
                </c:pt>
                <c:pt idx="2">
                  <c:v>370.12</c:v>
                </c:pt>
                <c:pt idx="3">
                  <c:v>371.65</c:v>
                </c:pt>
                <c:pt idx="4">
                  <c:v>397.1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0-4261-BE9E-689B5B6A9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101.98</c:v>
                </c:pt>
                <c:pt idx="1">
                  <c:v>100.86</c:v>
                </c:pt>
                <c:pt idx="2">
                  <c:v>94.31</c:v>
                </c:pt>
                <c:pt idx="3">
                  <c:v>91.39</c:v>
                </c:pt>
                <c:pt idx="4">
                  <c:v>94.96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362-8B3F-10C5D0727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100.65</c:v>
                </c:pt>
                <c:pt idx="1">
                  <c:v>99.87</c:v>
                </c:pt>
                <c:pt idx="2">
                  <c:v>100.42</c:v>
                </c:pt>
                <c:pt idx="3">
                  <c:v>98.77</c:v>
                </c:pt>
                <c:pt idx="4">
                  <c:v>95.79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D-4362-8B3F-10C5D0727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253.16</c:v>
                </c:pt>
                <c:pt idx="1">
                  <c:v>258.85000000000002</c:v>
                </c:pt>
                <c:pt idx="2">
                  <c:v>278.95</c:v>
                </c:pt>
                <c:pt idx="3">
                  <c:v>288.45</c:v>
                </c:pt>
                <c:pt idx="4">
                  <c:v>254.12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D-462D-9AB0-3F1157281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170.19</c:v>
                </c:pt>
                <c:pt idx="1">
                  <c:v>171.81</c:v>
                </c:pt>
                <c:pt idx="2">
                  <c:v>171.67</c:v>
                </c:pt>
                <c:pt idx="3">
                  <c:v>173.67</c:v>
                </c:pt>
                <c:pt idx="4">
                  <c:v>171.13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D-462D-9AB0-3F1157281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40" zoomScaleNormal="100" workbookViewId="0">
      <selection activeCell="BK54" sqref="BK5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宮城県　白石市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33082</v>
      </c>
      <c r="AM8" s="71"/>
      <c r="AN8" s="71"/>
      <c r="AO8" s="71"/>
      <c r="AP8" s="71"/>
      <c r="AQ8" s="71"/>
      <c r="AR8" s="71"/>
      <c r="AS8" s="71"/>
      <c r="AT8" s="67">
        <f>データ!$S$6</f>
        <v>286.48</v>
      </c>
      <c r="AU8" s="68"/>
      <c r="AV8" s="68"/>
      <c r="AW8" s="68"/>
      <c r="AX8" s="68"/>
      <c r="AY8" s="68"/>
      <c r="AZ8" s="68"/>
      <c r="BA8" s="68"/>
      <c r="BB8" s="70">
        <f>データ!$T$6</f>
        <v>115.48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65.319999999999993</v>
      </c>
      <c r="J10" s="68"/>
      <c r="K10" s="68"/>
      <c r="L10" s="68"/>
      <c r="M10" s="68"/>
      <c r="N10" s="68"/>
      <c r="O10" s="69"/>
      <c r="P10" s="70">
        <f>データ!$P$6</f>
        <v>96.11</v>
      </c>
      <c r="Q10" s="70"/>
      <c r="R10" s="70"/>
      <c r="S10" s="70"/>
      <c r="T10" s="70"/>
      <c r="U10" s="70"/>
      <c r="V10" s="70"/>
      <c r="W10" s="71">
        <f>データ!$Q$6</f>
        <v>4180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31609</v>
      </c>
      <c r="AM10" s="71"/>
      <c r="AN10" s="71"/>
      <c r="AO10" s="71"/>
      <c r="AP10" s="71"/>
      <c r="AQ10" s="71"/>
      <c r="AR10" s="71"/>
      <c r="AS10" s="71"/>
      <c r="AT10" s="67">
        <f>データ!$V$6</f>
        <v>49.62</v>
      </c>
      <c r="AU10" s="68"/>
      <c r="AV10" s="68"/>
      <c r="AW10" s="68"/>
      <c r="AX10" s="68"/>
      <c r="AY10" s="68"/>
      <c r="AZ10" s="68"/>
      <c r="BA10" s="68"/>
      <c r="BB10" s="70">
        <f>データ!$W$6</f>
        <v>637.02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113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114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Gq5fDe8AVxhIy4rhdxHQP0WfxEOMQR0Q1o9xCYc5uNpG4TAMoGk6+0LEBeMBv7HWP2OzVLqKqWINe90hQf6UkQ==" saltValue="uH/PxKh1SQc77yj6Ip5Ve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42064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宮城県　白石市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65.319999999999993</v>
      </c>
      <c r="P6" s="35">
        <f t="shared" si="3"/>
        <v>96.11</v>
      </c>
      <c r="Q6" s="35">
        <f t="shared" si="3"/>
        <v>4180</v>
      </c>
      <c r="R6" s="35">
        <f t="shared" si="3"/>
        <v>33082</v>
      </c>
      <c r="S6" s="35">
        <f t="shared" si="3"/>
        <v>286.48</v>
      </c>
      <c r="T6" s="35">
        <f t="shared" si="3"/>
        <v>115.48</v>
      </c>
      <c r="U6" s="35">
        <f t="shared" si="3"/>
        <v>31609</v>
      </c>
      <c r="V6" s="35">
        <f t="shared" si="3"/>
        <v>49.62</v>
      </c>
      <c r="W6" s="35">
        <f t="shared" si="3"/>
        <v>637.02</v>
      </c>
      <c r="X6" s="36">
        <f>IF(X7="",NA(),X7)</f>
        <v>119.78</v>
      </c>
      <c r="Y6" s="36">
        <f t="shared" ref="Y6:AG6" si="4">IF(Y7="",NA(),Y7)</f>
        <v>105.52</v>
      </c>
      <c r="Z6" s="36">
        <f t="shared" si="4"/>
        <v>96.42</v>
      </c>
      <c r="AA6" s="36">
        <f t="shared" si="4"/>
        <v>95.61</v>
      </c>
      <c r="AB6" s="36">
        <f t="shared" si="4"/>
        <v>108.42</v>
      </c>
      <c r="AC6" s="36">
        <f t="shared" si="4"/>
        <v>110.95</v>
      </c>
      <c r="AD6" s="36">
        <f t="shared" si="4"/>
        <v>110.68</v>
      </c>
      <c r="AE6" s="36">
        <f t="shared" si="4"/>
        <v>110.66</v>
      </c>
      <c r="AF6" s="36">
        <f t="shared" si="4"/>
        <v>109.01</v>
      </c>
      <c r="AG6" s="36">
        <f t="shared" si="4"/>
        <v>108.83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3.91</v>
      </c>
      <c r="AO6" s="36">
        <f t="shared" si="5"/>
        <v>3.56</v>
      </c>
      <c r="AP6" s="36">
        <f t="shared" si="5"/>
        <v>2.74</v>
      </c>
      <c r="AQ6" s="36">
        <f t="shared" si="5"/>
        <v>3.7</v>
      </c>
      <c r="AR6" s="36">
        <f t="shared" si="5"/>
        <v>4.34</v>
      </c>
      <c r="AS6" s="35" t="str">
        <f>IF(AS7="","",IF(AS7="-","【-】","【"&amp;SUBSTITUTE(TEXT(AS7,"#,##0.00"),"-","△")&amp;"】"))</f>
        <v>【1.15】</v>
      </c>
      <c r="AT6" s="36">
        <f>IF(AT7="",NA(),AT7)</f>
        <v>541.70000000000005</v>
      </c>
      <c r="AU6" s="36">
        <f t="shared" ref="AU6:BC6" si="6">IF(AU7="",NA(),AU7)</f>
        <v>511.27</v>
      </c>
      <c r="AV6" s="36">
        <f t="shared" si="6"/>
        <v>478.05</v>
      </c>
      <c r="AW6" s="36">
        <f t="shared" si="6"/>
        <v>416.88</v>
      </c>
      <c r="AX6" s="36">
        <f t="shared" si="6"/>
        <v>375.88</v>
      </c>
      <c r="AY6" s="36">
        <f t="shared" si="6"/>
        <v>377.63</v>
      </c>
      <c r="AZ6" s="36">
        <f t="shared" si="6"/>
        <v>357.34</v>
      </c>
      <c r="BA6" s="36">
        <f t="shared" si="6"/>
        <v>366.03</v>
      </c>
      <c r="BB6" s="36">
        <f t="shared" si="6"/>
        <v>365.18</v>
      </c>
      <c r="BC6" s="36">
        <f t="shared" si="6"/>
        <v>327.77</v>
      </c>
      <c r="BD6" s="35" t="str">
        <f>IF(BD7="","",IF(BD7="-","【-】","【"&amp;SUBSTITUTE(TEXT(BD7,"#,##0.00"),"-","△")&amp;"】"))</f>
        <v>【260.31】</v>
      </c>
      <c r="BE6" s="36">
        <f>IF(BE7="",NA(),BE7)</f>
        <v>150.22</v>
      </c>
      <c r="BF6" s="36">
        <f t="shared" ref="BF6:BN6" si="7">IF(BF7="",NA(),BF7)</f>
        <v>155.37</v>
      </c>
      <c r="BG6" s="36">
        <f t="shared" si="7"/>
        <v>170.02</v>
      </c>
      <c r="BH6" s="36">
        <f t="shared" si="7"/>
        <v>179.88</v>
      </c>
      <c r="BI6" s="36">
        <f t="shared" si="7"/>
        <v>197.47</v>
      </c>
      <c r="BJ6" s="36">
        <f t="shared" si="7"/>
        <v>364.71</v>
      </c>
      <c r="BK6" s="36">
        <f t="shared" si="7"/>
        <v>373.69</v>
      </c>
      <c r="BL6" s="36">
        <f t="shared" si="7"/>
        <v>370.12</v>
      </c>
      <c r="BM6" s="36">
        <f t="shared" si="7"/>
        <v>371.65</v>
      </c>
      <c r="BN6" s="36">
        <f t="shared" si="7"/>
        <v>397.1</v>
      </c>
      <c r="BO6" s="35" t="str">
        <f>IF(BO7="","",IF(BO7="-","【-】","【"&amp;SUBSTITUTE(TEXT(BO7,"#,##0.00"),"-","△")&amp;"】"))</f>
        <v>【275.67】</v>
      </c>
      <c r="BP6" s="36">
        <f>IF(BP7="",NA(),BP7)</f>
        <v>101.98</v>
      </c>
      <c r="BQ6" s="36">
        <f t="shared" ref="BQ6:BY6" si="8">IF(BQ7="",NA(),BQ7)</f>
        <v>100.86</v>
      </c>
      <c r="BR6" s="36">
        <f t="shared" si="8"/>
        <v>94.31</v>
      </c>
      <c r="BS6" s="36">
        <f t="shared" si="8"/>
        <v>91.39</v>
      </c>
      <c r="BT6" s="36">
        <f t="shared" si="8"/>
        <v>94.96</v>
      </c>
      <c r="BU6" s="36">
        <f t="shared" si="8"/>
        <v>100.65</v>
      </c>
      <c r="BV6" s="36">
        <f t="shared" si="8"/>
        <v>99.87</v>
      </c>
      <c r="BW6" s="36">
        <f t="shared" si="8"/>
        <v>100.42</v>
      </c>
      <c r="BX6" s="36">
        <f t="shared" si="8"/>
        <v>98.77</v>
      </c>
      <c r="BY6" s="36">
        <f t="shared" si="8"/>
        <v>95.79</v>
      </c>
      <c r="BZ6" s="35" t="str">
        <f>IF(BZ7="","",IF(BZ7="-","【-】","【"&amp;SUBSTITUTE(TEXT(BZ7,"#,##0.00"),"-","△")&amp;"】"))</f>
        <v>【100.05】</v>
      </c>
      <c r="CA6" s="36">
        <f>IF(CA7="",NA(),CA7)</f>
        <v>253.16</v>
      </c>
      <c r="CB6" s="36">
        <f t="shared" ref="CB6:CJ6" si="9">IF(CB7="",NA(),CB7)</f>
        <v>258.85000000000002</v>
      </c>
      <c r="CC6" s="36">
        <f t="shared" si="9"/>
        <v>278.95</v>
      </c>
      <c r="CD6" s="36">
        <f t="shared" si="9"/>
        <v>288.45</v>
      </c>
      <c r="CE6" s="36">
        <f t="shared" si="9"/>
        <v>254.12</v>
      </c>
      <c r="CF6" s="36">
        <f t="shared" si="9"/>
        <v>170.19</v>
      </c>
      <c r="CG6" s="36">
        <f t="shared" si="9"/>
        <v>171.81</v>
      </c>
      <c r="CH6" s="36">
        <f t="shared" si="9"/>
        <v>171.67</v>
      </c>
      <c r="CI6" s="36">
        <f t="shared" si="9"/>
        <v>173.67</v>
      </c>
      <c r="CJ6" s="36">
        <f t="shared" si="9"/>
        <v>171.13</v>
      </c>
      <c r="CK6" s="35" t="str">
        <f>IF(CK7="","",IF(CK7="-","【-】","【"&amp;SUBSTITUTE(TEXT(CK7,"#,##0.00"),"-","△")&amp;"】"))</f>
        <v>【166.40】</v>
      </c>
      <c r="CL6" s="36">
        <f>IF(CL7="",NA(),CL7)</f>
        <v>55.55</v>
      </c>
      <c r="CM6" s="36">
        <f t="shared" ref="CM6:CU6" si="10">IF(CM7="",NA(),CM7)</f>
        <v>84.46</v>
      </c>
      <c r="CN6" s="36">
        <f t="shared" si="10"/>
        <v>82.53</v>
      </c>
      <c r="CO6" s="36">
        <f t="shared" si="10"/>
        <v>79.97</v>
      </c>
      <c r="CP6" s="36">
        <f t="shared" si="10"/>
        <v>75.27</v>
      </c>
      <c r="CQ6" s="36">
        <f t="shared" si="10"/>
        <v>59.01</v>
      </c>
      <c r="CR6" s="36">
        <f t="shared" si="10"/>
        <v>60.03</v>
      </c>
      <c r="CS6" s="36">
        <f t="shared" si="10"/>
        <v>59.74</v>
      </c>
      <c r="CT6" s="36">
        <f t="shared" si="10"/>
        <v>59.67</v>
      </c>
      <c r="CU6" s="36">
        <f t="shared" si="10"/>
        <v>60.12</v>
      </c>
      <c r="CV6" s="35" t="str">
        <f>IF(CV7="","",IF(CV7="-","【-】","【"&amp;SUBSTITUTE(TEXT(CV7,"#,##0.00"),"-","△")&amp;"】"))</f>
        <v>【60.69】</v>
      </c>
      <c r="CW6" s="36">
        <f>IF(CW7="",NA(),CW7)</f>
        <v>70.790000000000006</v>
      </c>
      <c r="CX6" s="36">
        <f t="shared" ref="CX6:DF6" si="11">IF(CX7="",NA(),CX7)</f>
        <v>72.22</v>
      </c>
      <c r="CY6" s="36">
        <f t="shared" si="11"/>
        <v>73.13</v>
      </c>
      <c r="CZ6" s="36">
        <f t="shared" si="11"/>
        <v>73.53</v>
      </c>
      <c r="DA6" s="36">
        <f t="shared" si="11"/>
        <v>77.86</v>
      </c>
      <c r="DB6" s="36">
        <f t="shared" si="11"/>
        <v>85.37</v>
      </c>
      <c r="DC6" s="36">
        <f t="shared" si="11"/>
        <v>84.81</v>
      </c>
      <c r="DD6" s="36">
        <f t="shared" si="11"/>
        <v>84.8</v>
      </c>
      <c r="DE6" s="36">
        <f t="shared" si="11"/>
        <v>84.6</v>
      </c>
      <c r="DF6" s="36">
        <f t="shared" si="11"/>
        <v>84.24</v>
      </c>
      <c r="DG6" s="35" t="str">
        <f>IF(DG7="","",IF(DG7="-","【-】","【"&amp;SUBSTITUTE(TEXT(DG7,"#,##0.00"),"-","△")&amp;"】"))</f>
        <v>【89.82】</v>
      </c>
      <c r="DH6" s="36">
        <f>IF(DH7="",NA(),DH7)</f>
        <v>60.68</v>
      </c>
      <c r="DI6" s="36">
        <f t="shared" ref="DI6:DQ6" si="12">IF(DI7="",NA(),DI7)</f>
        <v>61.46</v>
      </c>
      <c r="DJ6" s="36">
        <f t="shared" si="12"/>
        <v>61.86</v>
      </c>
      <c r="DK6" s="36">
        <f t="shared" si="12"/>
        <v>61.76</v>
      </c>
      <c r="DL6" s="36">
        <f t="shared" si="12"/>
        <v>61.07</v>
      </c>
      <c r="DM6" s="36">
        <f t="shared" si="12"/>
        <v>46.9</v>
      </c>
      <c r="DN6" s="36">
        <f t="shared" si="12"/>
        <v>47.28</v>
      </c>
      <c r="DO6" s="36">
        <f t="shared" si="12"/>
        <v>47.66</v>
      </c>
      <c r="DP6" s="36">
        <f t="shared" si="12"/>
        <v>48.17</v>
      </c>
      <c r="DQ6" s="36">
        <f t="shared" si="12"/>
        <v>48.83</v>
      </c>
      <c r="DR6" s="35" t="str">
        <f>IF(DR7="","",IF(DR7="-","【-】","【"&amp;SUBSTITUTE(TEXT(DR7,"#,##0.00"),"-","△")&amp;"】"))</f>
        <v>【50.19】</v>
      </c>
      <c r="DS6" s="36">
        <f>IF(DS7="",NA(),DS7)</f>
        <v>57.36</v>
      </c>
      <c r="DT6" s="36">
        <f t="shared" ref="DT6:EB6" si="13">IF(DT7="",NA(),DT7)</f>
        <v>61.17</v>
      </c>
      <c r="DU6" s="36">
        <f t="shared" si="13"/>
        <v>59.8</v>
      </c>
      <c r="DV6" s="36">
        <f t="shared" si="13"/>
        <v>58.85</v>
      </c>
      <c r="DW6" s="36">
        <f t="shared" si="13"/>
        <v>36.770000000000003</v>
      </c>
      <c r="DX6" s="36">
        <f t="shared" si="13"/>
        <v>12.03</v>
      </c>
      <c r="DY6" s="36">
        <f t="shared" si="13"/>
        <v>12.19</v>
      </c>
      <c r="DZ6" s="36">
        <f t="shared" si="13"/>
        <v>15.1</v>
      </c>
      <c r="EA6" s="36">
        <f t="shared" si="13"/>
        <v>17.12</v>
      </c>
      <c r="EB6" s="36">
        <f t="shared" si="13"/>
        <v>18.18</v>
      </c>
      <c r="EC6" s="35" t="str">
        <f>IF(EC7="","",IF(EC7="-","【-】","【"&amp;SUBSTITUTE(TEXT(EC7,"#,##0.00"),"-","△")&amp;"】"))</f>
        <v>【20.63】</v>
      </c>
      <c r="ED6" s="36">
        <f>IF(ED7="",NA(),ED7)</f>
        <v>1.1499999999999999</v>
      </c>
      <c r="EE6" s="36">
        <f t="shared" ref="EE6:EM6" si="14">IF(EE7="",NA(),EE7)</f>
        <v>0.99</v>
      </c>
      <c r="EF6" s="36">
        <f t="shared" si="14"/>
        <v>0.39</v>
      </c>
      <c r="EG6" s="36">
        <f t="shared" si="14"/>
        <v>0.74</v>
      </c>
      <c r="EH6" s="36">
        <f t="shared" si="14"/>
        <v>0.65</v>
      </c>
      <c r="EI6" s="36">
        <f t="shared" si="14"/>
        <v>0.61</v>
      </c>
      <c r="EJ6" s="36">
        <f t="shared" si="14"/>
        <v>0.51</v>
      </c>
      <c r="EK6" s="36">
        <f t="shared" si="14"/>
        <v>0.57999999999999996</v>
      </c>
      <c r="EL6" s="36">
        <f t="shared" si="14"/>
        <v>0.54</v>
      </c>
      <c r="EM6" s="36">
        <f t="shared" si="14"/>
        <v>0.56999999999999995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42064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65.319999999999993</v>
      </c>
      <c r="P7" s="39">
        <v>96.11</v>
      </c>
      <c r="Q7" s="39">
        <v>4180</v>
      </c>
      <c r="R7" s="39">
        <v>33082</v>
      </c>
      <c r="S7" s="39">
        <v>286.48</v>
      </c>
      <c r="T7" s="39">
        <v>115.48</v>
      </c>
      <c r="U7" s="39">
        <v>31609</v>
      </c>
      <c r="V7" s="39">
        <v>49.62</v>
      </c>
      <c r="W7" s="39">
        <v>637.02</v>
      </c>
      <c r="X7" s="39">
        <v>119.78</v>
      </c>
      <c r="Y7" s="39">
        <v>105.52</v>
      </c>
      <c r="Z7" s="39">
        <v>96.42</v>
      </c>
      <c r="AA7" s="39">
        <v>95.61</v>
      </c>
      <c r="AB7" s="39">
        <v>108.42</v>
      </c>
      <c r="AC7" s="39">
        <v>110.95</v>
      </c>
      <c r="AD7" s="39">
        <v>110.68</v>
      </c>
      <c r="AE7" s="39">
        <v>110.66</v>
      </c>
      <c r="AF7" s="39">
        <v>109.01</v>
      </c>
      <c r="AG7" s="39">
        <v>108.83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3.91</v>
      </c>
      <c r="AO7" s="39">
        <v>3.56</v>
      </c>
      <c r="AP7" s="39">
        <v>2.74</v>
      </c>
      <c r="AQ7" s="39">
        <v>3.7</v>
      </c>
      <c r="AR7" s="39">
        <v>4.34</v>
      </c>
      <c r="AS7" s="39">
        <v>1.1499999999999999</v>
      </c>
      <c r="AT7" s="39">
        <v>541.70000000000005</v>
      </c>
      <c r="AU7" s="39">
        <v>511.27</v>
      </c>
      <c r="AV7" s="39">
        <v>478.05</v>
      </c>
      <c r="AW7" s="39">
        <v>416.88</v>
      </c>
      <c r="AX7" s="39">
        <v>375.88</v>
      </c>
      <c r="AY7" s="39">
        <v>377.63</v>
      </c>
      <c r="AZ7" s="39">
        <v>357.34</v>
      </c>
      <c r="BA7" s="39">
        <v>366.03</v>
      </c>
      <c r="BB7" s="39">
        <v>365.18</v>
      </c>
      <c r="BC7" s="39">
        <v>327.77</v>
      </c>
      <c r="BD7" s="39">
        <v>260.31</v>
      </c>
      <c r="BE7" s="39">
        <v>150.22</v>
      </c>
      <c r="BF7" s="39">
        <v>155.37</v>
      </c>
      <c r="BG7" s="39">
        <v>170.02</v>
      </c>
      <c r="BH7" s="39">
        <v>179.88</v>
      </c>
      <c r="BI7" s="39">
        <v>197.47</v>
      </c>
      <c r="BJ7" s="39">
        <v>364.71</v>
      </c>
      <c r="BK7" s="39">
        <v>373.69</v>
      </c>
      <c r="BL7" s="39">
        <v>370.12</v>
      </c>
      <c r="BM7" s="39">
        <v>371.65</v>
      </c>
      <c r="BN7" s="39">
        <v>397.1</v>
      </c>
      <c r="BO7" s="39">
        <v>275.67</v>
      </c>
      <c r="BP7" s="39">
        <v>101.98</v>
      </c>
      <c r="BQ7" s="39">
        <v>100.86</v>
      </c>
      <c r="BR7" s="39">
        <v>94.31</v>
      </c>
      <c r="BS7" s="39">
        <v>91.39</v>
      </c>
      <c r="BT7" s="39">
        <v>94.96</v>
      </c>
      <c r="BU7" s="39">
        <v>100.65</v>
      </c>
      <c r="BV7" s="39">
        <v>99.87</v>
      </c>
      <c r="BW7" s="39">
        <v>100.42</v>
      </c>
      <c r="BX7" s="39">
        <v>98.77</v>
      </c>
      <c r="BY7" s="39">
        <v>95.79</v>
      </c>
      <c r="BZ7" s="39">
        <v>100.05</v>
      </c>
      <c r="CA7" s="39">
        <v>253.16</v>
      </c>
      <c r="CB7" s="39">
        <v>258.85000000000002</v>
      </c>
      <c r="CC7" s="39">
        <v>278.95</v>
      </c>
      <c r="CD7" s="39">
        <v>288.45</v>
      </c>
      <c r="CE7" s="39">
        <v>254.12</v>
      </c>
      <c r="CF7" s="39">
        <v>170.19</v>
      </c>
      <c r="CG7" s="39">
        <v>171.81</v>
      </c>
      <c r="CH7" s="39">
        <v>171.67</v>
      </c>
      <c r="CI7" s="39">
        <v>173.67</v>
      </c>
      <c r="CJ7" s="39">
        <v>171.13</v>
      </c>
      <c r="CK7" s="39">
        <v>166.4</v>
      </c>
      <c r="CL7" s="39">
        <v>55.55</v>
      </c>
      <c r="CM7" s="39">
        <v>84.46</v>
      </c>
      <c r="CN7" s="39">
        <v>82.53</v>
      </c>
      <c r="CO7" s="39">
        <v>79.97</v>
      </c>
      <c r="CP7" s="39">
        <v>75.27</v>
      </c>
      <c r="CQ7" s="39">
        <v>59.01</v>
      </c>
      <c r="CR7" s="39">
        <v>60.03</v>
      </c>
      <c r="CS7" s="39">
        <v>59.74</v>
      </c>
      <c r="CT7" s="39">
        <v>59.67</v>
      </c>
      <c r="CU7" s="39">
        <v>60.12</v>
      </c>
      <c r="CV7" s="39">
        <v>60.69</v>
      </c>
      <c r="CW7" s="39">
        <v>70.790000000000006</v>
      </c>
      <c r="CX7" s="39">
        <v>72.22</v>
      </c>
      <c r="CY7" s="39">
        <v>73.13</v>
      </c>
      <c r="CZ7" s="39">
        <v>73.53</v>
      </c>
      <c r="DA7" s="39">
        <v>77.86</v>
      </c>
      <c r="DB7" s="39">
        <v>85.37</v>
      </c>
      <c r="DC7" s="39">
        <v>84.81</v>
      </c>
      <c r="DD7" s="39">
        <v>84.8</v>
      </c>
      <c r="DE7" s="39">
        <v>84.6</v>
      </c>
      <c r="DF7" s="39">
        <v>84.24</v>
      </c>
      <c r="DG7" s="39">
        <v>89.82</v>
      </c>
      <c r="DH7" s="39">
        <v>60.68</v>
      </c>
      <c r="DI7" s="39">
        <v>61.46</v>
      </c>
      <c r="DJ7" s="39">
        <v>61.86</v>
      </c>
      <c r="DK7" s="39">
        <v>61.76</v>
      </c>
      <c r="DL7" s="39">
        <v>61.07</v>
      </c>
      <c r="DM7" s="39">
        <v>46.9</v>
      </c>
      <c r="DN7" s="39">
        <v>47.28</v>
      </c>
      <c r="DO7" s="39">
        <v>47.66</v>
      </c>
      <c r="DP7" s="39">
        <v>48.17</v>
      </c>
      <c r="DQ7" s="39">
        <v>48.83</v>
      </c>
      <c r="DR7" s="39">
        <v>50.19</v>
      </c>
      <c r="DS7" s="39">
        <v>57.36</v>
      </c>
      <c r="DT7" s="39">
        <v>61.17</v>
      </c>
      <c r="DU7" s="39">
        <v>59.8</v>
      </c>
      <c r="DV7" s="39">
        <v>58.85</v>
      </c>
      <c r="DW7" s="39">
        <v>36.770000000000003</v>
      </c>
      <c r="DX7" s="39">
        <v>12.03</v>
      </c>
      <c r="DY7" s="39">
        <v>12.19</v>
      </c>
      <c r="DZ7" s="39">
        <v>15.1</v>
      </c>
      <c r="EA7" s="39">
        <v>17.12</v>
      </c>
      <c r="EB7" s="39">
        <v>18.18</v>
      </c>
      <c r="EC7" s="39">
        <v>20.63</v>
      </c>
      <c r="ED7" s="39">
        <v>1.1499999999999999</v>
      </c>
      <c r="EE7" s="39">
        <v>0.99</v>
      </c>
      <c r="EF7" s="39">
        <v>0.39</v>
      </c>
      <c r="EG7" s="39">
        <v>0.74</v>
      </c>
      <c r="EH7" s="39">
        <v>0.65</v>
      </c>
      <c r="EI7" s="39">
        <v>0.61</v>
      </c>
      <c r="EJ7" s="39">
        <v>0.51</v>
      </c>
      <c r="EK7" s="39">
        <v>0.57999999999999996</v>
      </c>
      <c r="EL7" s="39">
        <v>0.54</v>
      </c>
      <c r="EM7" s="39">
        <v>0.56999999999999995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紘平</dc:creator>
  <cp:lastModifiedBy>半澤 佳奈美</cp:lastModifiedBy>
  <cp:lastPrinted>2022-01-24T06:36:51Z</cp:lastPrinted>
  <dcterms:created xsi:type="dcterms:W3CDTF">2022-01-13T10:38:52Z</dcterms:created>
  <dcterms:modified xsi:type="dcterms:W3CDTF">2022-01-26T02:08:44Z</dcterms:modified>
</cp:coreProperties>
</file>