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file11\share\J-1014540000-建設部_下水道課\02経営管理係\公共下水道\経営比較分析表\令和2年度決算【経営比較分析表】\"/>
    </mc:Choice>
  </mc:AlternateContent>
  <workbookProtection workbookAlgorithmName="SHA-512" workbookHashValue="DZf3o4GnGw5Ku/rEu4glNMLcE7j7DzEdAjQiC3nFm5jii7AfRAHJhGKNJWbO6WuUhwAKcY2ESb1Fya5lLEwEOA==" workbookSaltValue="C8tGivygBKx4gVW5208fR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P8" i="4"/>
  <c r="I8" i="4"/>
</calcChain>
</file>

<file path=xl/sharedStrings.xml><?xml version="1.0" encoding="utf-8"?>
<sst xmlns="http://schemas.openxmlformats.org/spreadsheetml/2006/main" count="319" uniqueCount="117">
  <si>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</si>
  <si>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</si>
  <si>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</si>
  <si>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</si>
  <si>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</si>
  <si>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</si>
  <si>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</si>
  <si>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</si>
  <si>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</si>
  <si>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</si>
  <si>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</si>
  <si>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</si>
  <si>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</si>
  <si>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</si>
  <si>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</si>
  <si>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</si>
  <si>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</si>
  <si>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</si>
  <si>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</si>
  <si>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</si>
  <si>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</si>
  <si>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</si>
  <si>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</si>
  <si>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</si>
  <si>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</si>
  <si>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</si>
  <si>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</si>
  <si>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</si>
  <si>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</si>
  <si>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</si>
  <si>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</si>
  <si>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</si>
  <si>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</si>
  <si>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</si>
  <si>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</si>
  <si>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</si>
  <si>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</si>
  <si>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</si>
  <si>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</si>
  <si>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</si>
  <si>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</si>
  <si>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</si>
  <si>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</si>
  <si>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</si>
  <si>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</si>
  <si>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</si>
  <si>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</si>
  <si>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</si>
  <si>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</si>
  <si>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</si>
  <si>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</si>
  <si>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</si>
  <si>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</si>
  <si>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</si>
  <si>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</si>
  <si>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</si>
  <si>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</si>
  <si>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</si>
  <si>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</si>
  <si>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</si>
  <si>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</si>
  <si>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</si>
  <si>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</si>
  <si>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</si>
  <si>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</si>
  <si>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</si>
  <si>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</si>
  <si>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</si>
  <si>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</si>
  <si>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</si>
  <si>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</si>
  <si>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</si>
  <si>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</si>
  <si>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</si>
  <si>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</si>
  <si>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</si>
  <si>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</si>
  <si>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</si>
  <si>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</si>
  <si>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</si>
  <si>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</si>
  <si>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</si>
  <si>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</si>
  <si>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</si>
  <si>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</si>
  <si>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</si>
  <si>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</si>
  <si>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</si>
  <si>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</si>
  <si>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</si>
  <si>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</si>
  <si>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</si>
  <si>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</si>
  <si>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</si>
  <si>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</si>
  <si>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</si>
  <si>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気仙沼市</t>
  </si>
  <si>
    <t>法適用</t>
  </si>
  <si>
    <t>下水道事業</t>
  </si>
  <si>
    <t>漁業集落排水</t>
  </si>
  <si>
    <t>H2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</si>
  <si>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</si>
  <si>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</si>
  <si>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</si>
  <si>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</si>
  <si>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</si>
  <si>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</si>
  <si>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</si>
  <si>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</si>
  <si>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</si>
  <si>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</si>
  <si>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</si>
  <si>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</si>
  <si>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</si>
  <si>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経常収支比率が低い状況にあり，今後ストックマネジメント計画策定後の更新計画を含め，経営の安定化を図るための経営戦略を更新し，使用料及び一般会計からの繰入金の適正化を図ることで持続可能な下水道経営に取組んでいく。</t>
    <rPh sb="1" eb="7">
      <t>ケイジョウシュウシヒリツ</t>
    </rPh>
    <rPh sb="8" eb="9">
      <t>ヒク</t>
    </rPh>
    <rPh sb="10" eb="12">
      <t>ジョウキョウ</t>
    </rPh>
    <rPh sb="16" eb="18">
      <t>コンゴ</t>
    </rPh>
    <rPh sb="28" eb="32">
      <t>ケイカクサクテイ</t>
    </rPh>
    <rPh sb="32" eb="33">
      <t>ゴ</t>
    </rPh>
    <rPh sb="34" eb="36">
      <t>コウシン</t>
    </rPh>
    <rPh sb="36" eb="38">
      <t>ケイカク</t>
    </rPh>
    <rPh sb="39" eb="40">
      <t>フク</t>
    </rPh>
    <rPh sb="42" eb="44">
      <t>ケイエイ</t>
    </rPh>
    <rPh sb="45" eb="48">
      <t>アンテイカ</t>
    </rPh>
    <rPh sb="49" eb="50">
      <t>ハカ</t>
    </rPh>
    <rPh sb="54" eb="56">
      <t>ケイエイ</t>
    </rPh>
    <rPh sb="56" eb="58">
      <t>センリャク</t>
    </rPh>
    <rPh sb="59" eb="61">
      <t>コウシン</t>
    </rPh>
    <rPh sb="63" eb="66">
      <t>シヨウリョウ</t>
    </rPh>
    <rPh sb="66" eb="67">
      <t>オヨ</t>
    </rPh>
    <rPh sb="68" eb="70">
      <t>イッパンカ</t>
    </rPh>
    <rPh sb="70" eb="72">
      <t>イケイ</t>
    </rPh>
    <rPh sb="75" eb="78">
      <t>クリイレキン</t>
    </rPh>
    <rPh sb="79" eb="82">
      <t>テキセイカ</t>
    </rPh>
    <rPh sb="83" eb="84">
      <t>ハカ</t>
    </rPh>
    <rPh sb="88" eb="90">
      <t>ジゾク</t>
    </rPh>
    <rPh sb="90" eb="92">
      <t>カノウ</t>
    </rPh>
    <rPh sb="93" eb="96">
      <t>ゲスイドウ</t>
    </rPh>
    <rPh sb="96" eb="98">
      <t>ケイエイ</t>
    </rPh>
    <rPh sb="99" eb="101">
      <t>トリク</t>
    </rPh>
    <phoneticPr fontId="4"/>
  </si>
  <si>
    <t>①②経常収支比率及び累積欠損金比率については，類似団体平均を経常収支比率については下回り，累積欠損金比率については下回っている状況である。使用料については，前年度の3月打切り決算により，増となっているものの，減価償却費見合い分の収入が不足しているため，今後使用料収入の維持及び維持管理費の削減に努め，また一般会計からの繰入金の適正化を図り類似団体に近づくよう努める。
③流動比率については，類似団体平均を下回っていおり，企業債償還金を一般会計からの繰入金で賄っており，今後一般会計からの繰入金の適正化を図り，資金不足に陥らないよう施設更新費用等新規借入を抑制する。
⑤経費回収率及については，類似団体平均を大きく下回っており，公費負担が高い状況であり，今後のストックマネジメント計画策定後の更新費用を踏まえて適切な料金設定を検討していく。
⑥汚水処理原価については，類似団体平均を上回っている。今後も類似団体と同水準となるよう，年間有収水量の増加とともに経費削減に努めていく。
⑦施設利用率については，類似団体平均を上回っており，今後の施設更新時にダウンサイジングの必要性について検討していく。
⑧水洗化率については，類似団体平均を上回っており，イベントや，広報誌等を活用し啓発活動を引き続き行い水洗化率を高めていく。</t>
    <rPh sb="2" eb="8">
      <t>ケイジョウシュウシヒリツ</t>
    </rPh>
    <rPh sb="8" eb="9">
      <t>オヨ</t>
    </rPh>
    <rPh sb="10" eb="12">
      <t>ルイセキ</t>
    </rPh>
    <rPh sb="12" eb="14">
      <t>ケッソン</t>
    </rPh>
    <rPh sb="14" eb="15">
      <t>キン</t>
    </rPh>
    <rPh sb="15" eb="17">
      <t>ヒリツ</t>
    </rPh>
    <rPh sb="23" eb="25">
      <t>ルイジ</t>
    </rPh>
    <rPh sb="25" eb="27">
      <t>ダンタイ</t>
    </rPh>
    <rPh sb="27" eb="29">
      <t>ヘイキン</t>
    </rPh>
    <rPh sb="30" eb="32">
      <t>ケイジョウ</t>
    </rPh>
    <rPh sb="32" eb="34">
      <t>シュウシ</t>
    </rPh>
    <rPh sb="34" eb="36">
      <t>ヒリツ</t>
    </rPh>
    <rPh sb="41" eb="43">
      <t>シタマワ</t>
    </rPh>
    <rPh sb="45" eb="47">
      <t>ルイセキ</t>
    </rPh>
    <rPh sb="47" eb="49">
      <t>ケッソン</t>
    </rPh>
    <rPh sb="49" eb="50">
      <t>キン</t>
    </rPh>
    <rPh sb="50" eb="52">
      <t>ヒリツ</t>
    </rPh>
    <rPh sb="63" eb="65">
      <t>ジョウキョウ</t>
    </rPh>
    <rPh sb="69" eb="72">
      <t>シヨウリョウ</t>
    </rPh>
    <rPh sb="78" eb="81">
      <t>ゼンネンド</t>
    </rPh>
    <rPh sb="83" eb="84">
      <t>ガツ</t>
    </rPh>
    <rPh sb="84" eb="86">
      <t>ウチキ</t>
    </rPh>
    <rPh sb="87" eb="89">
      <t>ケッサン</t>
    </rPh>
    <rPh sb="93" eb="94">
      <t>ゾウ</t>
    </rPh>
    <rPh sb="104" eb="109">
      <t>ゲンカショウキャクヒ</t>
    </rPh>
    <rPh sb="109" eb="111">
      <t>ミア</t>
    </rPh>
    <rPh sb="112" eb="113">
      <t>ブン</t>
    </rPh>
    <rPh sb="114" eb="116">
      <t>シュウニュウ</t>
    </rPh>
    <rPh sb="117" eb="119">
      <t>フソク</t>
    </rPh>
    <rPh sb="126" eb="128">
      <t>コンゴ</t>
    </rPh>
    <rPh sb="128" eb="131">
      <t>シヨウリョウ</t>
    </rPh>
    <rPh sb="131" eb="133">
      <t>シュウニュウ</t>
    </rPh>
    <rPh sb="134" eb="136">
      <t>イジ</t>
    </rPh>
    <rPh sb="136" eb="137">
      <t>オヨ</t>
    </rPh>
    <rPh sb="138" eb="143">
      <t>イジカンリヒ</t>
    </rPh>
    <rPh sb="144" eb="146">
      <t>サクゲン</t>
    </rPh>
    <rPh sb="147" eb="148">
      <t>ツト</t>
    </rPh>
    <rPh sb="152" eb="154">
      <t>イッパン</t>
    </rPh>
    <rPh sb="154" eb="156">
      <t>カイケイ</t>
    </rPh>
    <rPh sb="159" eb="161">
      <t>クリイレ</t>
    </rPh>
    <rPh sb="161" eb="162">
      <t>キン</t>
    </rPh>
    <rPh sb="163" eb="166">
      <t>テキセイカ</t>
    </rPh>
    <rPh sb="167" eb="168">
      <t>ハカ</t>
    </rPh>
    <rPh sb="169" eb="171">
      <t>ルイジ</t>
    </rPh>
    <rPh sb="171" eb="173">
      <t>ダンタイ</t>
    </rPh>
    <rPh sb="174" eb="175">
      <t>チカ</t>
    </rPh>
    <rPh sb="179" eb="180">
      <t>ツト</t>
    </rPh>
    <rPh sb="185" eb="187">
      <t>リュウドウ</t>
    </rPh>
    <rPh sb="187" eb="189">
      <t>ヒリツ</t>
    </rPh>
    <rPh sb="195" eb="197">
      <t>ルイジ</t>
    </rPh>
    <rPh sb="197" eb="199">
      <t>ダンタイ</t>
    </rPh>
    <rPh sb="199" eb="201">
      <t>ヘイキン</t>
    </rPh>
    <rPh sb="202" eb="203">
      <t>シタ</t>
    </rPh>
    <rPh sb="210" eb="212">
      <t>キギョウ</t>
    </rPh>
    <rPh sb="212" eb="213">
      <t>サイ</t>
    </rPh>
    <rPh sb="213" eb="215">
      <t>ショウカン</t>
    </rPh>
    <rPh sb="215" eb="216">
      <t>キン</t>
    </rPh>
    <rPh sb="217" eb="219">
      <t>イッパンカ</t>
    </rPh>
    <rPh sb="219" eb="221">
      <t>イケイ</t>
    </rPh>
    <rPh sb="224" eb="227">
      <t>クリイレキン</t>
    </rPh>
    <rPh sb="228" eb="229">
      <t>マカナ</t>
    </rPh>
    <rPh sb="234" eb="236">
      <t>コンゴ</t>
    </rPh>
    <rPh sb="236" eb="238">
      <t>イッパンカ</t>
    </rPh>
    <rPh sb="238" eb="240">
      <t>イケイ</t>
    </rPh>
    <rPh sb="243" eb="246">
      <t>クリイレキン</t>
    </rPh>
    <rPh sb="247" eb="250">
      <t>テキセイカ</t>
    </rPh>
    <rPh sb="251" eb="252">
      <t>ハカ</t>
    </rPh>
    <rPh sb="254" eb="256">
      <t>シキン</t>
    </rPh>
    <rPh sb="256" eb="258">
      <t>フソク</t>
    </rPh>
    <rPh sb="259" eb="260">
      <t>オチイ</t>
    </rPh>
    <rPh sb="265" eb="267">
      <t>シセツ</t>
    </rPh>
    <rPh sb="267" eb="269">
      <t>コウシン</t>
    </rPh>
    <rPh sb="269" eb="271">
      <t>ヒヨウ</t>
    </rPh>
    <rPh sb="271" eb="272">
      <t>トウ</t>
    </rPh>
    <rPh sb="272" eb="274">
      <t>シンキ</t>
    </rPh>
    <rPh sb="274" eb="276">
      <t>カリイレ</t>
    </rPh>
    <rPh sb="277" eb="279">
      <t>ヨクセイ</t>
    </rPh>
    <rPh sb="284" eb="286">
      <t>ケイヒ</t>
    </rPh>
    <rPh sb="286" eb="288">
      <t>カイシュウ</t>
    </rPh>
    <rPh sb="288" eb="289">
      <t>リツ</t>
    </rPh>
    <rPh sb="289" eb="290">
      <t>オヨ</t>
    </rPh>
    <rPh sb="296" eb="298">
      <t>ルイジ</t>
    </rPh>
    <rPh sb="298" eb="300">
      <t>ダンタイ</t>
    </rPh>
    <rPh sb="300" eb="302">
      <t>ヘイキン</t>
    </rPh>
    <rPh sb="303" eb="304">
      <t>オオ</t>
    </rPh>
    <rPh sb="306" eb="308">
      <t>シタマワ</t>
    </rPh>
    <rPh sb="313" eb="315">
      <t>コウヒ</t>
    </rPh>
    <rPh sb="315" eb="317">
      <t>フタン</t>
    </rPh>
    <rPh sb="318" eb="319">
      <t>タカ</t>
    </rPh>
    <rPh sb="320" eb="322">
      <t>ジョウキョウ</t>
    </rPh>
    <rPh sb="326" eb="328">
      <t>コンゴ</t>
    </rPh>
    <rPh sb="339" eb="341">
      <t>ケイカク</t>
    </rPh>
    <rPh sb="341" eb="343">
      <t>サクテイ</t>
    </rPh>
    <rPh sb="343" eb="344">
      <t>ゴ</t>
    </rPh>
    <rPh sb="345" eb="347">
      <t>コウシン</t>
    </rPh>
    <rPh sb="347" eb="349">
      <t>ヒヨウ</t>
    </rPh>
    <rPh sb="350" eb="351">
      <t>フ</t>
    </rPh>
    <rPh sb="354" eb="356">
      <t>テキセツ</t>
    </rPh>
    <rPh sb="357" eb="359">
      <t>リョウキン</t>
    </rPh>
    <rPh sb="359" eb="361">
      <t>セッテイ</t>
    </rPh>
    <rPh sb="362" eb="364">
      <t>ケントウ</t>
    </rPh>
    <rPh sb="371" eb="373">
      <t>オスイ</t>
    </rPh>
    <rPh sb="373" eb="375">
      <t>ショリ</t>
    </rPh>
    <rPh sb="375" eb="377">
      <t>ゲンカ</t>
    </rPh>
    <rPh sb="383" eb="389">
      <t>ルイジダンタイヘイキン</t>
    </rPh>
    <rPh sb="390" eb="392">
      <t>ウワマワ</t>
    </rPh>
    <rPh sb="397" eb="399">
      <t>コンゴ</t>
    </rPh>
    <rPh sb="400" eb="402">
      <t>ルイジ</t>
    </rPh>
    <rPh sb="402" eb="404">
      <t>ダンタイ</t>
    </rPh>
    <rPh sb="405" eb="408">
      <t>ドウスイジュン</t>
    </rPh>
    <rPh sb="414" eb="416">
      <t>ネンカン</t>
    </rPh>
    <rPh sb="416" eb="418">
      <t>ユウシュウ</t>
    </rPh>
    <rPh sb="418" eb="420">
      <t>スイリョウ</t>
    </rPh>
    <rPh sb="421" eb="423">
      <t>ゾウカ</t>
    </rPh>
    <rPh sb="427" eb="431">
      <t>ケイヒサクゲン</t>
    </rPh>
    <rPh sb="432" eb="433">
      <t>ツト</t>
    </rPh>
    <rPh sb="440" eb="442">
      <t>シセツ</t>
    </rPh>
    <rPh sb="442" eb="444">
      <t>リヨウ</t>
    </rPh>
    <rPh sb="444" eb="445">
      <t>リツ</t>
    </rPh>
    <rPh sb="451" eb="453">
      <t>ルイジ</t>
    </rPh>
    <rPh sb="453" eb="455">
      <t>ダンタイ</t>
    </rPh>
    <rPh sb="455" eb="457">
      <t>ヘイキン</t>
    </rPh>
    <rPh sb="458" eb="460">
      <t>ウワマワ</t>
    </rPh>
    <rPh sb="465" eb="467">
      <t>コンゴ</t>
    </rPh>
    <rPh sb="468" eb="470">
      <t>シセツ</t>
    </rPh>
    <rPh sb="470" eb="472">
      <t>コウシン</t>
    </rPh>
    <rPh sb="472" eb="473">
      <t>ジ</t>
    </rPh>
    <rPh sb="483" eb="486">
      <t>ヒツヨウセイ</t>
    </rPh>
    <rPh sb="490" eb="492">
      <t>ケントウ</t>
    </rPh>
    <rPh sb="499" eb="502">
      <t>スイセンカ</t>
    </rPh>
    <rPh sb="502" eb="503">
      <t>リツ</t>
    </rPh>
    <rPh sb="509" eb="515">
      <t>ルイジダンタイヘイキン</t>
    </rPh>
    <rPh sb="529" eb="532">
      <t>コウホウシ</t>
    </rPh>
    <rPh sb="532" eb="533">
      <t>トウ</t>
    </rPh>
    <rPh sb="534" eb="536">
      <t>カツヨウ</t>
    </rPh>
    <rPh sb="537" eb="539">
      <t>ケイハツ</t>
    </rPh>
    <rPh sb="539" eb="541">
      <t>カツドウ</t>
    </rPh>
    <rPh sb="542" eb="543">
      <t>ヒ</t>
    </rPh>
    <rPh sb="544" eb="545">
      <t>ツヅ</t>
    </rPh>
    <rPh sb="546" eb="547">
      <t>オコナ</t>
    </rPh>
    <rPh sb="548" eb="551">
      <t>スイセンカ</t>
    </rPh>
    <rPh sb="551" eb="552">
      <t>リツ</t>
    </rPh>
    <rPh sb="553" eb="554">
      <t>タカ</t>
    </rPh>
    <phoneticPr fontId="4"/>
  </si>
  <si>
    <t>①有形固定資産減価償却率については，東日本大震災による災害復旧事業において施設の復旧・更新が行われたことから，減価償却率は低い状況である。今後ストックマネジメント計画策定により更新計画を実行していく。</t>
    <rPh sb="1" eb="7">
      <t>ユウケイコテイシサン</t>
    </rPh>
    <rPh sb="7" eb="9">
      <t>ゲンカ</t>
    </rPh>
    <rPh sb="9" eb="11">
      <t>ショウキャク</t>
    </rPh>
    <rPh sb="11" eb="12">
      <t>リツ</t>
    </rPh>
    <rPh sb="18" eb="19">
      <t>ヒガシ</t>
    </rPh>
    <rPh sb="19" eb="21">
      <t>ニホン</t>
    </rPh>
    <rPh sb="21" eb="24">
      <t>ダイシンサイ</t>
    </rPh>
    <rPh sb="27" eb="29">
      <t>サイガイ</t>
    </rPh>
    <rPh sb="29" eb="31">
      <t>フッキュウ</t>
    </rPh>
    <rPh sb="31" eb="33">
      <t>ジギョウ</t>
    </rPh>
    <rPh sb="37" eb="39">
      <t>シセツ</t>
    </rPh>
    <rPh sb="40" eb="42">
      <t>フッキュウ</t>
    </rPh>
    <rPh sb="43" eb="45">
      <t>コウシン</t>
    </rPh>
    <rPh sb="46" eb="47">
      <t>オコナ</t>
    </rPh>
    <rPh sb="55" eb="57">
      <t>ゲンカ</t>
    </rPh>
    <rPh sb="57" eb="59">
      <t>ショウキャク</t>
    </rPh>
    <rPh sb="59" eb="60">
      <t>リツ</t>
    </rPh>
    <rPh sb="61" eb="62">
      <t>ヒク</t>
    </rPh>
    <rPh sb="63" eb="65">
      <t>ジョウキョウ</t>
    </rPh>
    <rPh sb="69" eb="71">
      <t>コンゴ</t>
    </rPh>
    <rPh sb="81" eb="85">
      <t>ケイカクサクテイ</t>
    </rPh>
    <rPh sb="88" eb="90">
      <t>コウシン</t>
    </rPh>
    <rPh sb="90" eb="92">
      <t>ケイカク</t>
    </rPh>
    <rPh sb="93" eb="95">
      <t>ジッコウ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</si>
</sst>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F46-4B9C-A024-B63B3EEED48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1.6</c:v>
                </c:pt>
              </c:numCache>
            </c:numRef>
          </c:val>
          <c:smooth val="0"/>
          <c:extLst>
            <c:ext xmlns:c16="http://schemas.microsoft.com/office/drawing/2014/chart" uri="{C3380CC4-5D6E-409C-BE32-E72D297353CC}">
              <c16:uniqueId val="{00000001-0F46-4B9C-A024-B63B3EEED48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20</c:v>
                </c:pt>
              </c:numCache>
            </c:numRef>
          </c:val>
          <c:extLst>
            <c:ext xmlns:c16="http://schemas.microsoft.com/office/drawing/2014/chart" uri="{C3380CC4-5D6E-409C-BE32-E72D297353CC}">
              <c16:uniqueId val="{00000000-292A-40EA-881F-257A6B89068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30.19</c:v>
                </c:pt>
              </c:numCache>
            </c:numRef>
          </c:val>
          <c:smooth val="0"/>
          <c:extLst>
            <c:ext xmlns:c16="http://schemas.microsoft.com/office/drawing/2014/chart" uri="{C3380CC4-5D6E-409C-BE32-E72D297353CC}">
              <c16:uniqueId val="{00000001-292A-40EA-881F-257A6B89068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82.85</c:v>
                </c:pt>
              </c:numCache>
            </c:numRef>
          </c:val>
          <c:extLst>
            <c:ext xmlns:c16="http://schemas.microsoft.com/office/drawing/2014/chart" uri="{C3380CC4-5D6E-409C-BE32-E72D297353CC}">
              <c16:uniqueId val="{00000000-1197-43C6-BCB3-406E5D0ED8B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79.09</c:v>
                </c:pt>
              </c:numCache>
            </c:numRef>
          </c:val>
          <c:smooth val="0"/>
          <c:extLst>
            <c:ext xmlns:c16="http://schemas.microsoft.com/office/drawing/2014/chart" uri="{C3380CC4-5D6E-409C-BE32-E72D297353CC}">
              <c16:uniqueId val="{00000001-1197-43C6-BCB3-406E5D0ED8B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90.48</c:v>
                </c:pt>
              </c:numCache>
            </c:numRef>
          </c:val>
          <c:extLst>
            <c:ext xmlns:c16="http://schemas.microsoft.com/office/drawing/2014/chart" uri="{C3380CC4-5D6E-409C-BE32-E72D297353CC}">
              <c16:uniqueId val="{00000000-B9E5-440F-A59E-EB27ED661C4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101.18</c:v>
                </c:pt>
              </c:numCache>
            </c:numRef>
          </c:val>
          <c:smooth val="0"/>
          <c:extLst>
            <c:ext xmlns:c16="http://schemas.microsoft.com/office/drawing/2014/chart" uri="{C3380CC4-5D6E-409C-BE32-E72D297353CC}">
              <c16:uniqueId val="{00000001-B9E5-440F-A59E-EB27ED661C4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4.46</c:v>
                </c:pt>
              </c:numCache>
            </c:numRef>
          </c:val>
          <c:extLst>
            <c:ext xmlns:c16="http://schemas.microsoft.com/office/drawing/2014/chart" uri="{C3380CC4-5D6E-409C-BE32-E72D297353CC}">
              <c16:uniqueId val="{00000000-543B-4493-A7E4-63F7166B1C4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20.14</c:v>
                </c:pt>
              </c:numCache>
            </c:numRef>
          </c:val>
          <c:smooth val="0"/>
          <c:extLst>
            <c:ext xmlns:c16="http://schemas.microsoft.com/office/drawing/2014/chart" uri="{C3380CC4-5D6E-409C-BE32-E72D297353CC}">
              <c16:uniqueId val="{00000001-543B-4493-A7E4-63F7166B1C4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272-4596-8867-4AEB535490B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4272-4596-8867-4AEB535490B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104.02</c:v>
                </c:pt>
              </c:numCache>
            </c:numRef>
          </c:val>
          <c:extLst>
            <c:ext xmlns:c16="http://schemas.microsoft.com/office/drawing/2014/chart" uri="{C3380CC4-5D6E-409C-BE32-E72D297353CC}">
              <c16:uniqueId val="{00000000-C26B-40A2-8136-D33500E489B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140.63</c:v>
                </c:pt>
              </c:numCache>
            </c:numRef>
          </c:val>
          <c:smooth val="0"/>
          <c:extLst>
            <c:ext xmlns:c16="http://schemas.microsoft.com/office/drawing/2014/chart" uri="{C3380CC4-5D6E-409C-BE32-E72D297353CC}">
              <c16:uniqueId val="{00000001-C26B-40A2-8136-D33500E489B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36.96</c:v>
                </c:pt>
              </c:numCache>
            </c:numRef>
          </c:val>
          <c:extLst>
            <c:ext xmlns:c16="http://schemas.microsoft.com/office/drawing/2014/chart" uri="{C3380CC4-5D6E-409C-BE32-E72D297353CC}">
              <c16:uniqueId val="{00000000-E1F4-403E-86FF-32D1D3AC558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56.53</c:v>
                </c:pt>
              </c:numCache>
            </c:numRef>
          </c:val>
          <c:smooth val="0"/>
          <c:extLst>
            <c:ext xmlns:c16="http://schemas.microsoft.com/office/drawing/2014/chart" uri="{C3380CC4-5D6E-409C-BE32-E72D297353CC}">
              <c16:uniqueId val="{00000001-E1F4-403E-86FF-32D1D3AC558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CB8-4375-9C96-FE9F19894D2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1095.52</c:v>
                </c:pt>
              </c:numCache>
            </c:numRef>
          </c:val>
          <c:smooth val="0"/>
          <c:extLst>
            <c:ext xmlns:c16="http://schemas.microsoft.com/office/drawing/2014/chart" uri="{C3380CC4-5D6E-409C-BE32-E72D297353CC}">
              <c16:uniqueId val="{00000001-6CB8-4375-9C96-FE9F19894D2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18.899999999999999</c:v>
                </c:pt>
              </c:numCache>
            </c:numRef>
          </c:val>
          <c:extLst>
            <c:ext xmlns:c16="http://schemas.microsoft.com/office/drawing/2014/chart" uri="{C3380CC4-5D6E-409C-BE32-E72D297353CC}">
              <c16:uniqueId val="{00000000-D35E-4F3F-A2CE-4F4DFC3E861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39.64</c:v>
                </c:pt>
              </c:numCache>
            </c:numRef>
          </c:val>
          <c:smooth val="0"/>
          <c:extLst>
            <c:ext xmlns:c16="http://schemas.microsoft.com/office/drawing/2014/chart" uri="{C3380CC4-5D6E-409C-BE32-E72D297353CC}">
              <c16:uniqueId val="{00000001-D35E-4F3F-A2CE-4F4DFC3E861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791.92</c:v>
                </c:pt>
              </c:numCache>
            </c:numRef>
          </c:val>
          <c:extLst>
            <c:ext xmlns:c16="http://schemas.microsoft.com/office/drawing/2014/chart" uri="{C3380CC4-5D6E-409C-BE32-E72D297353CC}">
              <c16:uniqueId val="{00000000-45AA-40BF-A370-99BF356D55C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449.72</c:v>
                </c:pt>
              </c:numCache>
            </c:numRef>
          </c:val>
          <c:smooth val="0"/>
          <c:extLst>
            <c:ext xmlns:c16="http://schemas.microsoft.com/office/drawing/2014/chart" uri="{C3380CC4-5D6E-409C-BE32-E72D297353CC}">
              <c16:uniqueId val="{00000001-45AA-40BF-A370-99BF356D55C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【410.22】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36" zoomScaleNormal="100" workbookViewId="0">
      <selection activeCell="BH57" sqref="BH5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宮城県　気仙沼市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漁業集落排水</v>
      </c>
      <c r="Q8" s="72"/>
      <c r="R8" s="72"/>
      <c r="S8" s="72"/>
      <c r="T8" s="72"/>
      <c r="U8" s="72"/>
      <c r="V8" s="72"/>
      <c r="W8" s="72" t="str">
        <f>データ!L6</f>
        <v>H2</v>
      </c>
      <c r="X8" s="72"/>
      <c r="Y8" s="72"/>
      <c r="Z8" s="72"/>
      <c r="AA8" s="72"/>
      <c r="AB8" s="72"/>
      <c r="AC8" s="72"/>
      <c r="AD8" s="73" t="str">
        <f>データ!$M$6</f>
        <v>非設置</v>
      </c>
      <c r="AE8" s="73"/>
      <c r="AF8" s="73"/>
      <c r="AG8" s="73"/>
      <c r="AH8" s="73"/>
      <c r="AI8" s="73"/>
      <c r="AJ8" s="73"/>
      <c r="AK8" s="3"/>
      <c r="AL8" s="69">
        <f>データ!S6</f>
        <v>61445</v>
      </c>
      <c r="AM8" s="69"/>
      <c r="AN8" s="69"/>
      <c r="AO8" s="69"/>
      <c r="AP8" s="69"/>
      <c r="AQ8" s="69"/>
      <c r="AR8" s="69"/>
      <c r="AS8" s="69"/>
      <c r="AT8" s="68">
        <f>データ!T6</f>
        <v>332.44</v>
      </c>
      <c r="AU8" s="68"/>
      <c r="AV8" s="68"/>
      <c r="AW8" s="68"/>
      <c r="AX8" s="68"/>
      <c r="AY8" s="68"/>
      <c r="AZ8" s="68"/>
      <c r="BA8" s="68"/>
      <c r="BB8" s="68">
        <f>データ!U6</f>
        <v>184.83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77.94</v>
      </c>
      <c r="J10" s="68"/>
      <c r="K10" s="68"/>
      <c r="L10" s="68"/>
      <c r="M10" s="68"/>
      <c r="N10" s="68"/>
      <c r="O10" s="68"/>
      <c r="P10" s="68">
        <f>データ!P6</f>
        <v>0.79</v>
      </c>
      <c r="Q10" s="68"/>
      <c r="R10" s="68"/>
      <c r="S10" s="68"/>
      <c r="T10" s="68"/>
      <c r="U10" s="68"/>
      <c r="V10" s="68"/>
      <c r="W10" s="68">
        <f>データ!Q6</f>
        <v>99</v>
      </c>
      <c r="X10" s="68"/>
      <c r="Y10" s="68"/>
      <c r="Z10" s="68"/>
      <c r="AA10" s="68"/>
      <c r="AB10" s="68"/>
      <c r="AC10" s="68"/>
      <c r="AD10" s="69">
        <f>データ!R6</f>
        <v>3058</v>
      </c>
      <c r="AE10" s="69"/>
      <c r="AF10" s="69"/>
      <c r="AG10" s="69"/>
      <c r="AH10" s="69"/>
      <c r="AI10" s="69"/>
      <c r="AJ10" s="69"/>
      <c r="AK10" s="2"/>
      <c r="AL10" s="69">
        <f>データ!V6</f>
        <v>484</v>
      </c>
      <c r="AM10" s="69"/>
      <c r="AN10" s="69"/>
      <c r="AO10" s="69"/>
      <c r="AP10" s="69"/>
      <c r="AQ10" s="69"/>
      <c r="AR10" s="69"/>
      <c r="AS10" s="69"/>
      <c r="AT10" s="68">
        <f>データ!W6</f>
        <v>0.54</v>
      </c>
      <c r="AU10" s="68"/>
      <c r="AV10" s="68"/>
      <c r="AW10" s="68"/>
      <c r="AX10" s="68"/>
      <c r="AY10" s="68"/>
      <c r="AZ10" s="68"/>
      <c r="BA10" s="68"/>
      <c r="BB10" s="68">
        <f>データ!X6</f>
        <v>896.3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【99.28】</v>
      </c>
      <c r="F85" s="26" t="str">
        <f>データ!AT6</f>
        <v>【86.39】</v>
      </c>
      <c r="G85" s="26" t="str">
        <f>データ!BE6</f>
        <v>【58.47】</v>
      </c>
      <c r="H85" s="26" t="str">
        <f>データ!BP6</f>
        <v>【1,042.34】</v>
      </c>
      <c r="I85" s="26" t="str">
        <f>データ!CA6</f>
        <v>【42.60】</v>
      </c>
      <c r="J85" s="26" t="str">
        <f>データ!CL6</f>
        <v>【410.22】</v>
      </c>
      <c r="K85" s="26" t="str">
        <f>データ!CW6</f>
        <v>【32.98】</v>
      </c>
      <c r="L85" s="26" t="str">
        <f>データ!DH6</f>
        <v>【80.45】</v>
      </c>
      <c r="M85" s="26" t="str">
        <f>データ!DS6</f>
        <v>【23.36】</v>
      </c>
      <c r="N85" s="26" t="str">
        <f>データ!ED6</f>
        <v>【0.00】</v>
      </c>
      <c r="O85" s="26" t="str">
        <f>データ!EO6</f>
        <v>【1.09】</v>
      </c>
    </row>
  </sheetData>
  <sheetProtection algorithmName="SHA-512" hashValue="a+S8JzyKntb0ACjEfwRUXfP01npKsq/pJDDcYoB0dwaw2bC8Z04APCtRIZV0yCNtRulhnh9/aZkD8cPX266j1w==" saltValue="hGrHDyXgoBmBp7uQ2GpQD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42056</v>
      </c>
      <c r="D6" s="33">
        <f t="shared" si="3"/>
        <v>46</v>
      </c>
      <c r="E6" s="33">
        <f t="shared" si="3"/>
        <v>17</v>
      </c>
      <c r="F6" s="33">
        <f t="shared" si="3"/>
        <v>6</v>
      </c>
      <c r="G6" s="33">
        <f t="shared" si="3"/>
        <v>0</v>
      </c>
      <c r="H6" s="33" t="str">
        <f t="shared" si="3"/>
        <v>宮城県　気仙沼市</v>
      </c>
      <c r="I6" s="33" t="str">
        <f t="shared" si="3"/>
        <v>法適用</v>
      </c>
      <c r="J6" s="33" t="str">
        <f t="shared" si="3"/>
        <v>下水道事業</v>
      </c>
      <c r="K6" s="33" t="str">
        <f t="shared" si="3"/>
        <v>漁業集落排水</v>
      </c>
      <c r="L6" s="33" t="str">
        <f t="shared" si="3"/>
        <v>H2</v>
      </c>
      <c r="M6" s="33" t="str">
        <f t="shared" si="3"/>
        <v>非設置</v>
      </c>
      <c r="N6" s="34" t="str">
        <f t="shared" si="3"/>
        <v>-</v>
      </c>
      <c r="O6" s="34">
        <f t="shared" si="3"/>
        <v>77.94</v>
      </c>
      <c r="P6" s="34">
        <f t="shared" si="3"/>
        <v>0.79</v>
      </c>
      <c r="Q6" s="34">
        <f t="shared" si="3"/>
        <v>99</v>
      </c>
      <c r="R6" s="34">
        <f t="shared" si="3"/>
        <v>3058</v>
      </c>
      <c r="S6" s="34">
        <f t="shared" si="3"/>
        <v>61445</v>
      </c>
      <c r="T6" s="34">
        <f t="shared" si="3"/>
        <v>332.44</v>
      </c>
      <c r="U6" s="34">
        <f t="shared" si="3"/>
        <v>184.83</v>
      </c>
      <c r="V6" s="34">
        <f t="shared" si="3"/>
        <v>484</v>
      </c>
      <c r="W6" s="34">
        <f t="shared" si="3"/>
        <v>0.54</v>
      </c>
      <c r="X6" s="34">
        <f t="shared" si="3"/>
        <v>896.3</v>
      </c>
      <c r="Y6" s="35" t="str">
        <f>IF(Y7="",NA(),Y7)</f>
        <v>-</v>
      </c>
      <c r="Z6" s="35" t="str">
        <f t="shared" ref="Z6:AH6" si="4">IF(Z7="",NA(),Z7)</f>
        <v>-</v>
      </c>
      <c r="AA6" s="35" t="str">
        <f t="shared" si="4"/>
        <v>-</v>
      </c>
      <c r="AB6" s="35" t="str">
        <f t="shared" si="4"/>
        <v>-</v>
      </c>
      <c r="AC6" s="35">
        <f t="shared" si="4"/>
        <v>90.48</v>
      </c>
      <c r="AD6" s="35" t="str">
        <f t="shared" si="4"/>
        <v>-</v>
      </c>
      <c r="AE6" s="35" t="str">
        <f t="shared" si="4"/>
        <v>-</v>
      </c>
      <c r="AF6" s="35" t="str">
        <f t="shared" si="4"/>
        <v>-</v>
      </c>
      <c r="AG6" s="35" t="str">
        <f t="shared" si="4"/>
        <v>-</v>
      </c>
      <c r="AH6" s="35">
        <f t="shared" si="4"/>
        <v>101.18</v>
      </c>
      <c r="AI6" s="34" t="str">
        <f>IF(AI7="","",IF(AI7="-","【-】","【"&amp;SUBSTITUTE(TEXT(AI7,"#,##0.00"),"-","△")&amp;"】"))</f>
        <v>【99.28】</v>
      </c>
      <c r="AJ6" s="35" t="str">
        <f>IF(AJ7="",NA(),AJ7)</f>
        <v>-</v>
      </c>
      <c r="AK6" s="35" t="str">
        <f t="shared" ref="AK6:AS6" si="5">IF(AK7="",NA(),AK7)</f>
        <v>-</v>
      </c>
      <c r="AL6" s="35" t="str">
        <f t="shared" si="5"/>
        <v>-</v>
      </c>
      <c r="AM6" s="35" t="str">
        <f t="shared" si="5"/>
        <v>-</v>
      </c>
      <c r="AN6" s="35">
        <f t="shared" si="5"/>
        <v>104.02</v>
      </c>
      <c r="AO6" s="35" t="str">
        <f t="shared" si="5"/>
        <v>-</v>
      </c>
      <c r="AP6" s="35" t="str">
        <f t="shared" si="5"/>
        <v>-</v>
      </c>
      <c r="AQ6" s="35" t="str">
        <f t="shared" si="5"/>
        <v>-</v>
      </c>
      <c r="AR6" s="35" t="str">
        <f t="shared" si="5"/>
        <v>-</v>
      </c>
      <c r="AS6" s="35">
        <f t="shared" si="5"/>
        <v>140.63</v>
      </c>
      <c r="AT6" s="34" t="str">
        <f>IF(AT7="","",IF(AT7="-","【-】","【"&amp;SUBSTITUTE(TEXT(AT7,"#,##0.00"),"-","△")&amp;"】"))</f>
        <v>【86.39】</v>
      </c>
      <c r="AU6" s="35" t="str">
        <f>IF(AU7="",NA(),AU7)</f>
        <v>-</v>
      </c>
      <c r="AV6" s="35" t="str">
        <f t="shared" ref="AV6:BD6" si="6">IF(AV7="",NA(),AV7)</f>
        <v>-</v>
      </c>
      <c r="AW6" s="35" t="str">
        <f t="shared" si="6"/>
        <v>-</v>
      </c>
      <c r="AX6" s="35" t="str">
        <f t="shared" si="6"/>
        <v>-</v>
      </c>
      <c r="AY6" s="35">
        <f t="shared" si="6"/>
        <v>36.96</v>
      </c>
      <c r="AZ6" s="35" t="str">
        <f t="shared" si="6"/>
        <v>-</v>
      </c>
      <c r="BA6" s="35" t="str">
        <f t="shared" si="6"/>
        <v>-</v>
      </c>
      <c r="BB6" s="35" t="str">
        <f t="shared" si="6"/>
        <v>-</v>
      </c>
      <c r="BC6" s="35" t="str">
        <f t="shared" si="6"/>
        <v>-</v>
      </c>
      <c r="BD6" s="35">
        <f t="shared" si="6"/>
        <v>56.53</v>
      </c>
      <c r="BE6" s="34" t="str">
        <f>IF(BE7="","",IF(BE7="-","【-】","【"&amp;SUBSTITUTE(TEXT(BE7,"#,##0.00"),"-","△")&amp;"】"))</f>
        <v>【58.47】</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1095.52</v>
      </c>
      <c r="BP6" s="34" t="str">
        <f>IF(BP7="","",IF(BP7="-","【-】","【"&amp;SUBSTITUTE(TEXT(BP7,"#,##0.00"),"-","△")&amp;"】"))</f>
        <v>【1,042.34】</v>
      </c>
      <c r="BQ6" s="35" t="str">
        <f>IF(BQ7="",NA(),BQ7)</f>
        <v>-</v>
      </c>
      <c r="BR6" s="35" t="str">
        <f t="shared" ref="BR6:BZ6" si="8">IF(BR7="",NA(),BR7)</f>
        <v>-</v>
      </c>
      <c r="BS6" s="35" t="str">
        <f t="shared" si="8"/>
        <v>-</v>
      </c>
      <c r="BT6" s="35" t="str">
        <f t="shared" si="8"/>
        <v>-</v>
      </c>
      <c r="BU6" s="35">
        <f t="shared" si="8"/>
        <v>18.899999999999999</v>
      </c>
      <c r="BV6" s="35" t="str">
        <f t="shared" si="8"/>
        <v>-</v>
      </c>
      <c r="BW6" s="35" t="str">
        <f t="shared" si="8"/>
        <v>-</v>
      </c>
      <c r="BX6" s="35" t="str">
        <f t="shared" si="8"/>
        <v>-</v>
      </c>
      <c r="BY6" s="35" t="str">
        <f t="shared" si="8"/>
        <v>-</v>
      </c>
      <c r="BZ6" s="35">
        <f t="shared" si="8"/>
        <v>39.64</v>
      </c>
      <c r="CA6" s="34" t="str">
        <f>IF(CA7="","",IF(CA7="-","【-】","【"&amp;SUBSTITUTE(TEXT(CA7,"#,##0.00"),"-","△")&amp;"】"))</f>
        <v>【42.60】</v>
      </c>
      <c r="CB6" s="35" t="str">
        <f>IF(CB7="",NA(),CB7)</f>
        <v>-</v>
      </c>
      <c r="CC6" s="35" t="str">
        <f t="shared" ref="CC6:CK6" si="9">IF(CC7="",NA(),CC7)</f>
        <v>-</v>
      </c>
      <c r="CD6" s="35" t="str">
        <f t="shared" si="9"/>
        <v>-</v>
      </c>
      <c r="CE6" s="35" t="str">
        <f t="shared" si="9"/>
        <v>-</v>
      </c>
      <c r="CF6" s="35">
        <f t="shared" si="9"/>
        <v>791.92</v>
      </c>
      <c r="CG6" s="35" t="str">
        <f t="shared" si="9"/>
        <v>-</v>
      </c>
      <c r="CH6" s="35" t="str">
        <f t="shared" si="9"/>
        <v>-</v>
      </c>
      <c r="CI6" s="35" t="str">
        <f t="shared" si="9"/>
        <v>-</v>
      </c>
      <c r="CJ6" s="35" t="str">
        <f t="shared" si="9"/>
        <v>-</v>
      </c>
      <c r="CK6" s="35">
        <f t="shared" si="9"/>
        <v>449.72</v>
      </c>
      <c r="CL6" s="34" t="str">
        <f>IF(CL7="","",IF(CL7="-","【-】","【"&amp;SUBSTITUTE(TEXT(CL7,"#,##0.00"),"-","△")&amp;"】"))</f>
        <v>【410.22】</v>
      </c>
      <c r="CM6" s="35" t="str">
        <f>IF(CM7="",NA(),CM7)</f>
        <v>-</v>
      </c>
      <c r="CN6" s="35" t="str">
        <f t="shared" ref="CN6:CV6" si="10">IF(CN7="",NA(),CN7)</f>
        <v>-</v>
      </c>
      <c r="CO6" s="35" t="str">
        <f t="shared" si="10"/>
        <v>-</v>
      </c>
      <c r="CP6" s="35" t="str">
        <f t="shared" si="10"/>
        <v>-</v>
      </c>
      <c r="CQ6" s="35">
        <f t="shared" si="10"/>
        <v>20</v>
      </c>
      <c r="CR6" s="35" t="str">
        <f t="shared" si="10"/>
        <v>-</v>
      </c>
      <c r="CS6" s="35" t="str">
        <f t="shared" si="10"/>
        <v>-</v>
      </c>
      <c r="CT6" s="35" t="str">
        <f t="shared" si="10"/>
        <v>-</v>
      </c>
      <c r="CU6" s="35" t="str">
        <f t="shared" si="10"/>
        <v>-</v>
      </c>
      <c r="CV6" s="35">
        <f t="shared" si="10"/>
        <v>30.19</v>
      </c>
      <c r="CW6" s="34" t="str">
        <f>IF(CW7="","",IF(CW7="-","【-】","【"&amp;SUBSTITUTE(TEXT(CW7,"#,##0.00"),"-","△")&amp;"】"))</f>
        <v>【32.98】</v>
      </c>
      <c r="CX6" s="35" t="str">
        <f>IF(CX7="",NA(),CX7)</f>
        <v>-</v>
      </c>
      <c r="CY6" s="35" t="str">
        <f t="shared" ref="CY6:DG6" si="11">IF(CY7="",NA(),CY7)</f>
        <v>-</v>
      </c>
      <c r="CZ6" s="35" t="str">
        <f t="shared" si="11"/>
        <v>-</v>
      </c>
      <c r="DA6" s="35" t="str">
        <f t="shared" si="11"/>
        <v>-</v>
      </c>
      <c r="DB6" s="35">
        <f t="shared" si="11"/>
        <v>82.85</v>
      </c>
      <c r="DC6" s="35" t="str">
        <f t="shared" si="11"/>
        <v>-</v>
      </c>
      <c r="DD6" s="35" t="str">
        <f t="shared" si="11"/>
        <v>-</v>
      </c>
      <c r="DE6" s="35" t="str">
        <f t="shared" si="11"/>
        <v>-</v>
      </c>
      <c r="DF6" s="35" t="str">
        <f t="shared" si="11"/>
        <v>-</v>
      </c>
      <c r="DG6" s="35">
        <f t="shared" si="11"/>
        <v>79.09</v>
      </c>
      <c r="DH6" s="34" t="str">
        <f>IF(DH7="","",IF(DH7="-","【-】","【"&amp;SUBSTITUTE(TEXT(DH7,"#,##0.00"),"-","△")&amp;"】"))</f>
        <v>【80.45】</v>
      </c>
      <c r="DI6" s="35" t="str">
        <f>IF(DI7="",NA(),DI7)</f>
        <v>-</v>
      </c>
      <c r="DJ6" s="35" t="str">
        <f t="shared" ref="DJ6:DR6" si="12">IF(DJ7="",NA(),DJ7)</f>
        <v>-</v>
      </c>
      <c r="DK6" s="35" t="str">
        <f t="shared" si="12"/>
        <v>-</v>
      </c>
      <c r="DL6" s="35" t="str">
        <f t="shared" si="12"/>
        <v>-</v>
      </c>
      <c r="DM6" s="35">
        <f t="shared" si="12"/>
        <v>4.46</v>
      </c>
      <c r="DN6" s="35" t="str">
        <f t="shared" si="12"/>
        <v>-</v>
      </c>
      <c r="DO6" s="35" t="str">
        <f t="shared" si="12"/>
        <v>-</v>
      </c>
      <c r="DP6" s="35" t="str">
        <f t="shared" si="12"/>
        <v>-</v>
      </c>
      <c r="DQ6" s="35" t="str">
        <f t="shared" si="12"/>
        <v>-</v>
      </c>
      <c r="DR6" s="35">
        <f t="shared" si="12"/>
        <v>20.14</v>
      </c>
      <c r="DS6" s="34" t="str">
        <f>IF(DS7="","",IF(DS7="-","【-】","【"&amp;SUBSTITUTE(TEXT(DS7,"#,##0.00"),"-","△")&amp;"】"))</f>
        <v>【23.36】</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1.6</v>
      </c>
      <c r="EO6" s="34" t="str">
        <f>IF(EO7="","",IF(EO7="-","【-】","【"&amp;SUBSTITUTE(TEXT(EO7,"#,##0.00"),"-","△")&amp;"】"))</f>
        <v>【1.09】</v>
      </c>
    </row>
    <row r="7" spans="1:148" s="36" customFormat="1" x14ac:dyDescent="0.15">
      <c r="A7" s="28"/>
      <c r="B7" s="37">
        <v>2020</v>
      </c>
      <c r="C7" s="37">
        <v>42056</v>
      </c>
      <c r="D7" s="37">
        <v>46</v>
      </c>
      <c r="E7" s="37">
        <v>17</v>
      </c>
      <c r="F7" s="37">
        <v>6</v>
      </c>
      <c r="G7" s="37">
        <v>0</v>
      </c>
      <c r="H7" s="37" t="s">
        <v>96</v>
      </c>
      <c r="I7" s="37" t="s">
        <v>97</v>
      </c>
      <c r="J7" s="37" t="s">
        <v>98</v>
      </c>
      <c r="K7" s="37" t="s">
        <v>99</v>
      </c>
      <c r="L7" s="37" t="s">
        <v>100</v>
      </c>
      <c r="M7" s="37" t="s">
        <v>101</v>
      </c>
      <c r="N7" s="38" t="s">
        <v>102</v>
      </c>
      <c r="O7" s="38">
        <v>77.94</v>
      </c>
      <c r="P7" s="38">
        <v>0.79</v>
      </c>
      <c r="Q7" s="38">
        <v>99</v>
      </c>
      <c r="R7" s="38">
        <v>3058</v>
      </c>
      <c r="S7" s="38">
        <v>61445</v>
      </c>
      <c r="T7" s="38">
        <v>332.44</v>
      </c>
      <c r="U7" s="38">
        <v>184.83</v>
      </c>
      <c r="V7" s="38">
        <v>484</v>
      </c>
      <c r="W7" s="38">
        <v>0.54</v>
      </c>
      <c r="X7" s="38">
        <v>896.3</v>
      </c>
      <c r="Y7" s="38" t="s">
        <v>102</v>
      </c>
      <c r="Z7" s="38" t="s">
        <v>102</v>
      </c>
      <c r="AA7" s="38" t="s">
        <v>102</v>
      </c>
      <c r="AB7" s="38" t="s">
        <v>102</v>
      </c>
      <c r="AC7" s="38">
        <v>90.48</v>
      </c>
      <c r="AD7" s="38" t="s">
        <v>102</v>
      </c>
      <c r="AE7" s="38" t="s">
        <v>102</v>
      </c>
      <c r="AF7" s="38" t="s">
        <v>102</v>
      </c>
      <c r="AG7" s="38" t="s">
        <v>102</v>
      </c>
      <c r="AH7" s="38">
        <v>101.18</v>
      </c>
      <c r="AI7" s="38">
        <v>99.28</v>
      </c>
      <c r="AJ7" s="38" t="s">
        <v>102</v>
      </c>
      <c r="AK7" s="38" t="s">
        <v>102</v>
      </c>
      <c r="AL7" s="38" t="s">
        <v>102</v>
      </c>
      <c r="AM7" s="38" t="s">
        <v>102</v>
      </c>
      <c r="AN7" s="38">
        <v>104.02</v>
      </c>
      <c r="AO7" s="38" t="s">
        <v>102</v>
      </c>
      <c r="AP7" s="38" t="s">
        <v>102</v>
      </c>
      <c r="AQ7" s="38" t="s">
        <v>102</v>
      </c>
      <c r="AR7" s="38" t="s">
        <v>102</v>
      </c>
      <c r="AS7" s="38">
        <v>140.63</v>
      </c>
      <c r="AT7" s="38">
        <v>86.39</v>
      </c>
      <c r="AU7" s="38" t="s">
        <v>102</v>
      </c>
      <c r="AV7" s="38" t="s">
        <v>102</v>
      </c>
      <c r="AW7" s="38" t="s">
        <v>102</v>
      </c>
      <c r="AX7" s="38" t="s">
        <v>102</v>
      </c>
      <c r="AY7" s="38">
        <v>36.96</v>
      </c>
      <c r="AZ7" s="38" t="s">
        <v>102</v>
      </c>
      <c r="BA7" s="38" t="s">
        <v>102</v>
      </c>
      <c r="BB7" s="38" t="s">
        <v>102</v>
      </c>
      <c r="BC7" s="38" t="s">
        <v>102</v>
      </c>
      <c r="BD7" s="38">
        <v>56.53</v>
      </c>
      <c r="BE7" s="38">
        <v>58.47</v>
      </c>
      <c r="BF7" s="38" t="s">
        <v>102</v>
      </c>
      <c r="BG7" s="38" t="s">
        <v>102</v>
      </c>
      <c r="BH7" s="38" t="s">
        <v>102</v>
      </c>
      <c r="BI7" s="38" t="s">
        <v>102</v>
      </c>
      <c r="BJ7" s="38">
        <v>0</v>
      </c>
      <c r="BK7" s="38" t="s">
        <v>102</v>
      </c>
      <c r="BL7" s="38" t="s">
        <v>102</v>
      </c>
      <c r="BM7" s="38" t="s">
        <v>102</v>
      </c>
      <c r="BN7" s="38" t="s">
        <v>102</v>
      </c>
      <c r="BO7" s="38">
        <v>1095.52</v>
      </c>
      <c r="BP7" s="38">
        <v>1042.3399999999999</v>
      </c>
      <c r="BQ7" s="38" t="s">
        <v>102</v>
      </c>
      <c r="BR7" s="38" t="s">
        <v>102</v>
      </c>
      <c r="BS7" s="38" t="s">
        <v>102</v>
      </c>
      <c r="BT7" s="38" t="s">
        <v>102</v>
      </c>
      <c r="BU7" s="38">
        <v>18.899999999999999</v>
      </c>
      <c r="BV7" s="38" t="s">
        <v>102</v>
      </c>
      <c r="BW7" s="38" t="s">
        <v>102</v>
      </c>
      <c r="BX7" s="38" t="s">
        <v>102</v>
      </c>
      <c r="BY7" s="38" t="s">
        <v>102</v>
      </c>
      <c r="BZ7" s="38">
        <v>39.64</v>
      </c>
      <c r="CA7" s="38">
        <v>42.6</v>
      </c>
      <c r="CB7" s="38" t="s">
        <v>102</v>
      </c>
      <c r="CC7" s="38" t="s">
        <v>102</v>
      </c>
      <c r="CD7" s="38" t="s">
        <v>102</v>
      </c>
      <c r="CE7" s="38" t="s">
        <v>102</v>
      </c>
      <c r="CF7" s="38">
        <v>791.92</v>
      </c>
      <c r="CG7" s="38" t="s">
        <v>102</v>
      </c>
      <c r="CH7" s="38" t="s">
        <v>102</v>
      </c>
      <c r="CI7" s="38" t="s">
        <v>102</v>
      </c>
      <c r="CJ7" s="38" t="s">
        <v>102</v>
      </c>
      <c r="CK7" s="38">
        <v>449.72</v>
      </c>
      <c r="CL7" s="38">
        <v>410.22</v>
      </c>
      <c r="CM7" s="38" t="s">
        <v>102</v>
      </c>
      <c r="CN7" s="38" t="s">
        <v>102</v>
      </c>
      <c r="CO7" s="38" t="s">
        <v>102</v>
      </c>
      <c r="CP7" s="38" t="s">
        <v>102</v>
      </c>
      <c r="CQ7" s="38">
        <v>20</v>
      </c>
      <c r="CR7" s="38" t="s">
        <v>102</v>
      </c>
      <c r="CS7" s="38" t="s">
        <v>102</v>
      </c>
      <c r="CT7" s="38" t="s">
        <v>102</v>
      </c>
      <c r="CU7" s="38" t="s">
        <v>102</v>
      </c>
      <c r="CV7" s="38">
        <v>30.19</v>
      </c>
      <c r="CW7" s="38">
        <v>32.979999999999997</v>
      </c>
      <c r="CX7" s="38" t="s">
        <v>102</v>
      </c>
      <c r="CY7" s="38" t="s">
        <v>102</v>
      </c>
      <c r="CZ7" s="38" t="s">
        <v>102</v>
      </c>
      <c r="DA7" s="38" t="s">
        <v>102</v>
      </c>
      <c r="DB7" s="38">
        <v>82.85</v>
      </c>
      <c r="DC7" s="38" t="s">
        <v>102</v>
      </c>
      <c r="DD7" s="38" t="s">
        <v>102</v>
      </c>
      <c r="DE7" s="38" t="s">
        <v>102</v>
      </c>
      <c r="DF7" s="38" t="s">
        <v>102</v>
      </c>
      <c r="DG7" s="38">
        <v>79.09</v>
      </c>
      <c r="DH7" s="38">
        <v>80.45</v>
      </c>
      <c r="DI7" s="38" t="s">
        <v>102</v>
      </c>
      <c r="DJ7" s="38" t="s">
        <v>102</v>
      </c>
      <c r="DK7" s="38" t="s">
        <v>102</v>
      </c>
      <c r="DL7" s="38" t="s">
        <v>102</v>
      </c>
      <c r="DM7" s="38">
        <v>4.46</v>
      </c>
      <c r="DN7" s="38" t="s">
        <v>102</v>
      </c>
      <c r="DO7" s="38" t="s">
        <v>102</v>
      </c>
      <c r="DP7" s="38" t="s">
        <v>102</v>
      </c>
      <c r="DQ7" s="38" t="s">
        <v>102</v>
      </c>
      <c r="DR7" s="38">
        <v>20.14</v>
      </c>
      <c r="DS7" s="38">
        <v>23.36</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1.6</v>
      </c>
      <c r="EO7" s="38">
        <v>1.0900000000000001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小野寺茂史512</cp:lastModifiedBy>
  <cp:lastPrinted>2022-01-17T00:05:30Z</cp:lastPrinted>
  <dcterms:created xsi:type="dcterms:W3CDTF">2021-12-03T07:36:01Z</dcterms:created>
  <dcterms:modified xsi:type="dcterms:W3CDTF">2022-01-17T09:02:48Z</dcterms:modified>
  <cp:category/>
</cp:coreProperties>
</file>