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3\24_【宮城県市町村課】公営企業に係る経営比較分析表（令和２年度決算）の分析等について(依頼）\02_回答\"/>
    </mc:Choice>
  </mc:AlternateContent>
  <workbookProtection workbookAlgorithmName="SHA-512" workbookHashValue="cW6Jil6h0urwJc2VQgm5RVMb10UJ+ea1VqipxoCt845OJLTi49dQk9i+cxvFI6O3x3wo+4ZWk+5OEs4blbAMdg==" workbookSaltValue="ZXgm7IcF27AEr4zLzHHk0Q==" workbookSpinCount="100000" lockStructure="1"/>
  <bookViews>
    <workbookView xWindow="0" yWindow="0" windowWidth="28770" windowHeight="58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<sst xmlns="http://schemas.openxmlformats.org/spreadsheetml/2006/main" count="319" uniqueCount="118">
  <si>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</si>
  <si>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</si>
  <si>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</si>
  <si>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</si>
  <si>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</si>
  <si>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</si>
  <si>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</si>
  <si>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</si>
  <si>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</si>
  <si>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</si>
  <si>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</si>
  <si>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</si>
  <si>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</si>
  <si>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</si>
  <si>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</si>
  <si>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</si>
  <si>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</si>
  <si>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</si>
  <si>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</si>
  <si>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</si>
  <si>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</si>
  <si>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</si>
  <si>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</si>
  <si>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</si>
  <si>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</si>
  <si>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</si>
  <si>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</si>
  <si>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</si>
  <si>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</si>
  <si>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</si>
  <si>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</si>
  <si>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</si>
  <si>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</si>
  <si>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</si>
  <si>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</si>
  <si>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</si>
  <si>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</si>
  <si>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</si>
  <si>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</si>
  <si>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</si>
  <si>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</si>
  <si>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</si>
  <si>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</si>
  <si>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</si>
  <si>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</si>
  <si>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</si>
  <si>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</si>
  <si>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</si>
  <si>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</si>
  <si>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</si>
  <si>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</si>
  <si>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</si>
  <si>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</si>
  <si>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</si>
  <si>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</si>
  <si>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</si>
  <si>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</si>
  <si>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</si>
  <si>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</si>
  <si>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</si>
  <si>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</si>
  <si>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</si>
  <si>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</si>
  <si>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</si>
  <si>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</si>
  <si>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</si>
  <si>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</si>
  <si>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</si>
  <si>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</si>
  <si>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</si>
  <si>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</si>
  <si>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</si>
  <si>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</si>
  <si>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</si>
  <si>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</si>
  <si>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</si>
  <si>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</si>
  <si>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</si>
  <si>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</si>
  <si>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</si>
  <si>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</si>
  <si>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</si>
  <si>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</si>
  <si>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</si>
  <si>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</si>
  <si>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</si>
  <si>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</si>
  <si>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</si>
  <si>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</si>
  <si>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</si>
  <si>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</si>
  <si>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</si>
  <si>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</si>
  <si>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</si>
  <si>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</si>
  <si>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</si>
  <si>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</si>
  <si>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</si>
  <si>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</si>
  <si>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</si>
  <si>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</si>
  <si>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</si>
  <si>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</si>
  <si>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</si>
  <si>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</si>
  <si>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</si>
  <si>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</si>
  <si>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</si>
  <si>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</si>
  <si>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</si>
  <si>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</si>
  <si>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</si>
  <si>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</si>
  <si>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</si>
  <si>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</si>
  <si>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供用開始から20年程度ということもあり、公共下水道のような老朽化は見られない。また、震災に係る事業の進行により、老朽化への対策は改善されつつある。
　今後は、ストックマネジメントの手法を活用し、計画的に施設の長寿命化を図っていかなければならない。</t>
    <rPh sb="1" eb="3">
      <t>キョウヨウ</t>
    </rPh>
    <rPh sb="3" eb="5">
      <t>カイシ</t>
    </rPh>
    <rPh sb="9" eb="10">
      <t>ネン</t>
    </rPh>
    <rPh sb="10" eb="12">
      <t>テイド</t>
    </rPh>
    <rPh sb="21" eb="23">
      <t>コウキョウ</t>
    </rPh>
    <rPh sb="23" eb="26">
      <t>ゲスイドウ</t>
    </rPh>
    <rPh sb="30" eb="33">
      <t>ロウキュウカ</t>
    </rPh>
    <rPh sb="34" eb="35">
      <t>ミ</t>
    </rPh>
    <rPh sb="43" eb="45">
      <t>シンサイ</t>
    </rPh>
    <rPh sb="46" eb="47">
      <t>カカ</t>
    </rPh>
    <rPh sb="48" eb="50">
      <t>ジギョウ</t>
    </rPh>
    <rPh sb="51" eb="53">
      <t>シンコウ</t>
    </rPh>
    <rPh sb="57" eb="60">
      <t>ロウキュウカ</t>
    </rPh>
    <rPh sb="62" eb="64">
      <t>タイサク</t>
    </rPh>
    <rPh sb="65" eb="67">
      <t>カイゼン</t>
    </rPh>
    <rPh sb="76" eb="78">
      <t>コンゴ</t>
    </rPh>
    <rPh sb="91" eb="93">
      <t>シュホウ</t>
    </rPh>
    <rPh sb="94" eb="96">
      <t>カツヨウ</t>
    </rPh>
    <rPh sb="98" eb="101">
      <t>ケイカクテキ</t>
    </rPh>
    <rPh sb="102" eb="104">
      <t>シセツ</t>
    </rPh>
    <rPh sb="105" eb="109">
      <t>チョウジュミョウカ</t>
    </rPh>
    <rPh sb="110" eb="111">
      <t>ハカ</t>
    </rPh>
    <phoneticPr fontId="4"/>
  </si>
  <si>
    <r>
      <t>　東日本大震災の影響により、一部の区域について、廃止せざるを得ない状況となってしまったため、限られた収入で維持管理を行っていけるかが課題となっている。
　経営収支比率については、一般会計からの繰入金に依存しているため、更なる収益の確保と維持管理経費の削減に努める必要がある。
　流動比率及び経費回収率、汚水処理原価については、利用者のほとんどが被災者のため、状況を鑑み、使用料の改定を見送っているため、今後の数値の急激な改善は難しい。
　</t>
    </r>
    <r>
      <rPr>
        <sz val="11"/>
        <rFont val="ＭＳ ゴシック"/>
        <family val="3"/>
        <charset val="128"/>
      </rPr>
      <t>施設利用率及び水洗化率については、類似団体と比較すると低くなっている。震災関連の建設事業増により計画を見直したため、まだ完成していない地区もあり、横ばいで推移せざるを得ないのが、現状である。</t>
    </r>
    <rPh sb="77" eb="79">
      <t>ケイエイ</t>
    </rPh>
    <rPh sb="79" eb="81">
      <t>シュウシ</t>
    </rPh>
    <rPh sb="81" eb="83">
      <t>ヒリツ</t>
    </rPh>
    <rPh sb="89" eb="91">
      <t>イッパン</t>
    </rPh>
    <rPh sb="91" eb="93">
      <t>カイケイ</t>
    </rPh>
    <rPh sb="96" eb="98">
      <t>クリイレ</t>
    </rPh>
    <rPh sb="98" eb="99">
      <t>キン</t>
    </rPh>
    <rPh sb="100" eb="102">
      <t>イゾン</t>
    </rPh>
    <rPh sb="109" eb="110">
      <t>サラ</t>
    </rPh>
    <rPh sb="112" eb="114">
      <t>シュウエキ</t>
    </rPh>
    <rPh sb="115" eb="117">
      <t>カクホ</t>
    </rPh>
    <rPh sb="118" eb="120">
      <t>イジ</t>
    </rPh>
    <rPh sb="120" eb="122">
      <t>カンリ</t>
    </rPh>
    <rPh sb="122" eb="124">
      <t>ケイヒ</t>
    </rPh>
    <rPh sb="125" eb="127">
      <t>サクゲン</t>
    </rPh>
    <rPh sb="128" eb="129">
      <t>ツト</t>
    </rPh>
    <rPh sb="131" eb="133">
      <t>ヒツヨウ</t>
    </rPh>
    <rPh sb="139" eb="141">
      <t>リュウドウ</t>
    </rPh>
    <rPh sb="141" eb="143">
      <t>ヒリツ</t>
    </rPh>
    <rPh sb="143" eb="144">
      <t>オヨ</t>
    </rPh>
    <rPh sb="145" eb="147">
      <t>ケイヒ</t>
    </rPh>
    <rPh sb="147" eb="149">
      <t>カイシュウ</t>
    </rPh>
    <rPh sb="149" eb="150">
      <t>リツ</t>
    </rPh>
    <rPh sb="151" eb="153">
      <t>オスイ</t>
    </rPh>
    <rPh sb="153" eb="155">
      <t>ショリ</t>
    </rPh>
    <rPh sb="155" eb="157">
      <t>ゲンカ</t>
    </rPh>
    <rPh sb="163" eb="166">
      <t>リヨウシャ</t>
    </rPh>
    <rPh sb="172" eb="175">
      <t>ヒサイシャ</t>
    </rPh>
    <rPh sb="179" eb="181">
      <t>ジョウキョウ</t>
    </rPh>
    <rPh sb="182" eb="183">
      <t>カンガ</t>
    </rPh>
    <rPh sb="185" eb="188">
      <t>シヨウリョウ</t>
    </rPh>
    <rPh sb="189" eb="191">
      <t>カイテイ</t>
    </rPh>
    <rPh sb="192" eb="194">
      <t>ミオク</t>
    </rPh>
    <rPh sb="201" eb="203">
      <t>コンゴ</t>
    </rPh>
    <rPh sb="204" eb="206">
      <t>スウチ</t>
    </rPh>
    <rPh sb="207" eb="209">
      <t>キュウゲキ</t>
    </rPh>
    <rPh sb="210" eb="212">
      <t>カイゼン</t>
    </rPh>
    <rPh sb="213" eb="214">
      <t>ムズカ</t>
    </rPh>
    <rPh sb="219" eb="221">
      <t>シセツ</t>
    </rPh>
    <rPh sb="221" eb="224">
      <t>リヨウリツ</t>
    </rPh>
    <rPh sb="224" eb="225">
      <t>オヨ</t>
    </rPh>
    <rPh sb="226" eb="229">
      <t>スイセンカ</t>
    </rPh>
    <rPh sb="229" eb="230">
      <t>リツ</t>
    </rPh>
    <rPh sb="236" eb="238">
      <t>ルイジ</t>
    </rPh>
    <rPh sb="238" eb="240">
      <t>ダンタイ</t>
    </rPh>
    <rPh sb="241" eb="243">
      <t>ヒカク</t>
    </rPh>
    <rPh sb="246" eb="247">
      <t>ヒク</t>
    </rPh>
    <rPh sb="254" eb="256">
      <t>シンサイ</t>
    </rPh>
    <rPh sb="256" eb="258">
      <t>カンレン</t>
    </rPh>
    <rPh sb="259" eb="261">
      <t>ケンセツ</t>
    </rPh>
    <rPh sb="261" eb="263">
      <t>ジギョウ</t>
    </rPh>
    <rPh sb="263" eb="264">
      <t>ゾウ</t>
    </rPh>
    <rPh sb="267" eb="269">
      <t>ケイカク</t>
    </rPh>
    <rPh sb="270" eb="272">
      <t>ミナオ</t>
    </rPh>
    <rPh sb="279" eb="281">
      <t>カンセイ</t>
    </rPh>
    <rPh sb="286" eb="288">
      <t>チク</t>
    </rPh>
    <rPh sb="292" eb="293">
      <t>ヨコ</t>
    </rPh>
    <rPh sb="296" eb="298">
      <t>スイイ</t>
    </rPh>
    <rPh sb="302" eb="303">
      <t>エ</t>
    </rPh>
    <rPh sb="308" eb="310">
      <t>ゲンジョウ</t>
    </rPh>
    <phoneticPr fontId="4"/>
  </si>
  <si>
    <t>　今後、施設の老朽化に伴う修繕費用の増加や人口減少による料金収入の増加が難しいことにより、経営環境が厳しさを増していくことから、今後見直しを予定している経営戦略に基づく徹底した経営健全化やストックマネジメントにより計画的に施設の長寿命化を図っていかなければならない。
　また、公営企業会計の導入により、経理内容の明確化が図られることから、汚水処理原価に係る使用料の適正な水準を見定め、経営の安定化に努めるほか、復旧・復興（雨水事業）により増大した施設を含め、効率的な施設の維持管理を進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64" eb="6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</si>
</sst>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0.37</c:v>
                </c:pt>
              </c:numCache>
            </c:numRef>
          </c:val>
          <c:extLst>
            <c:ext xmlns:c16="http://schemas.microsoft.com/office/drawing/2014/chart" uri="{C3380CC4-5D6E-409C-BE32-E72D297353CC}">
              <c16:uniqueId val="{00000000-73C1-4000-8FA9-0C7D6676E1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73C1-4000-8FA9-0C7D6676E1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32.869999999999997</c:v>
                </c:pt>
              </c:numCache>
            </c:numRef>
          </c:val>
          <c:extLst>
            <c:ext xmlns:c16="http://schemas.microsoft.com/office/drawing/2014/chart" uri="{C3380CC4-5D6E-409C-BE32-E72D297353CC}">
              <c16:uniqueId val="{00000000-9B57-44CF-A40A-0DD3D584F7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9B57-44CF-A40A-0DD3D584F7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54.99</c:v>
                </c:pt>
              </c:numCache>
            </c:numRef>
          </c:val>
          <c:extLst>
            <c:ext xmlns:c16="http://schemas.microsoft.com/office/drawing/2014/chart" uri="{C3380CC4-5D6E-409C-BE32-E72D297353CC}">
              <c16:uniqueId val="{00000000-21CE-43BD-AD87-47D4C954BF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21CE-43BD-AD87-47D4C954BF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101.84</c:v>
                </c:pt>
              </c:numCache>
            </c:numRef>
          </c:val>
          <c:extLst>
            <c:ext xmlns:c16="http://schemas.microsoft.com/office/drawing/2014/chart" uri="{C3380CC4-5D6E-409C-BE32-E72D297353CC}">
              <c16:uniqueId val="{00000000-F7D6-462C-9274-8397F414A6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F7D6-462C-9274-8397F414A6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3.04</c:v>
                </c:pt>
              </c:numCache>
            </c:numRef>
          </c:val>
          <c:extLst>
            <c:ext xmlns:c16="http://schemas.microsoft.com/office/drawing/2014/chart" uri="{C3380CC4-5D6E-409C-BE32-E72D297353CC}">
              <c16:uniqueId val="{00000000-4DF1-4B5C-9233-A6433AB1DF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4DF1-4B5C-9233-A6433AB1DF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DC-42FE-9BFD-A135C71653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CDC-42FE-9BFD-A135C71653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F8-4C79-8422-6E87A31784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05F8-4C79-8422-6E87A31784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20.059999999999999</c:v>
                </c:pt>
              </c:numCache>
            </c:numRef>
          </c:val>
          <c:extLst>
            <c:ext xmlns:c16="http://schemas.microsoft.com/office/drawing/2014/chart" uri="{C3380CC4-5D6E-409C-BE32-E72D297353CC}">
              <c16:uniqueId val="{00000000-0188-4CAD-85CD-6A61A3DB4D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188-4CAD-85CD-6A61A3DB4D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AC-46D2-9A65-A7D2D8AB90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2EAC-46D2-9A65-A7D2D8AB90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47.65</c:v>
                </c:pt>
              </c:numCache>
            </c:numRef>
          </c:val>
          <c:extLst>
            <c:ext xmlns:c16="http://schemas.microsoft.com/office/drawing/2014/chart" uri="{C3380CC4-5D6E-409C-BE32-E72D297353CC}">
              <c16:uniqueId val="{00000000-A3E5-49F3-9A31-4710C92598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A3E5-49F3-9A31-4710C92598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396.21</c:v>
                </c:pt>
              </c:numCache>
            </c:numRef>
          </c:val>
          <c:extLst>
            <c:ext xmlns:c16="http://schemas.microsoft.com/office/drawing/2014/chart" uri="{C3380CC4-5D6E-409C-BE32-E72D297353CC}">
              <c16:uniqueId val="{00000000-D9C1-475F-9A75-A148A6F846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D9C1-475F-9A75-A148A6F846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石巻市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140824</v>
      </c>
      <c r="AM8" s="51"/>
      <c r="AN8" s="51"/>
      <c r="AO8" s="51"/>
      <c r="AP8" s="51"/>
      <c r="AQ8" s="51"/>
      <c r="AR8" s="51"/>
      <c r="AS8" s="51"/>
      <c r="AT8" s="46">
        <f>データ!T6</f>
        <v>554.54999999999995</v>
      </c>
      <c r="AU8" s="46"/>
      <c r="AV8" s="46"/>
      <c r="AW8" s="46"/>
      <c r="AX8" s="46"/>
      <c r="AY8" s="46"/>
      <c r="AZ8" s="46"/>
      <c r="BA8" s="46"/>
      <c r="BB8" s="46">
        <f>データ!U6</f>
        <v>253.94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69.05</v>
      </c>
      <c r="J10" s="46"/>
      <c r="K10" s="46"/>
      <c r="L10" s="46"/>
      <c r="M10" s="46"/>
      <c r="N10" s="46"/>
      <c r="O10" s="46"/>
      <c r="P10" s="46">
        <f>データ!P6</f>
        <v>4.74</v>
      </c>
      <c r="Q10" s="46"/>
      <c r="R10" s="46"/>
      <c r="S10" s="46"/>
      <c r="T10" s="46"/>
      <c r="U10" s="46"/>
      <c r="V10" s="46"/>
      <c r="W10" s="46">
        <f>データ!Q6</f>
        <v>95.33</v>
      </c>
      <c r="X10" s="46"/>
      <c r="Y10" s="46"/>
      <c r="Z10" s="46"/>
      <c r="AA10" s="46"/>
      <c r="AB10" s="46"/>
      <c r="AC10" s="46"/>
      <c r="AD10" s="51">
        <f>データ!R6</f>
        <v>3575</v>
      </c>
      <c r="AE10" s="51"/>
      <c r="AF10" s="51"/>
      <c r="AG10" s="51"/>
      <c r="AH10" s="51"/>
      <c r="AI10" s="51"/>
      <c r="AJ10" s="51"/>
      <c r="AK10" s="2"/>
      <c r="AL10" s="51">
        <f>データ!V6</f>
        <v>6637</v>
      </c>
      <c r="AM10" s="51"/>
      <c r="AN10" s="51"/>
      <c r="AO10" s="51"/>
      <c r="AP10" s="51"/>
      <c r="AQ10" s="51"/>
      <c r="AR10" s="51"/>
      <c r="AS10" s="51"/>
      <c r="AT10" s="46">
        <f>データ!W6</f>
        <v>3.24</v>
      </c>
      <c r="AU10" s="46"/>
      <c r="AV10" s="46"/>
      <c r="AW10" s="46"/>
      <c r="AX10" s="46"/>
      <c r="AY10" s="46"/>
      <c r="AZ10" s="46"/>
      <c r="BA10" s="46"/>
      <c r="BB10" s="46">
        <f>データ!X6</f>
        <v>2048.46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ICzsw3DnJwXlDcmVKdNIF0iwwBVH0+a6bgtYVDZsgm7sZyGCxyd60tJgh/L5ARy8MaLzmJjfmim5hkutcuu49Q==" saltValue="z1hgtsiJ+6cvXgkTFh1t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42021</v>
      </c>
      <c r="D6" s="33">
        <f t="shared" si="3"/>
        <v>46</v>
      </c>
      <c r="E6" s="33">
        <f t="shared" si="3"/>
        <v>17</v>
      </c>
      <c r="F6" s="33">
        <f t="shared" si="3"/>
        <v>4</v>
      </c>
      <c r="G6" s="33">
        <f t="shared" si="3"/>
        <v>0</v>
      </c>
      <c r="H6" s="33" t="str">
        <f t="shared" si="3"/>
        <v>宮城県　石巻市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69.05</v>
      </c>
      <c r="P6" s="34">
        <f t="shared" si="3"/>
        <v>4.74</v>
      </c>
      <c r="Q6" s="34">
        <f t="shared" si="3"/>
        <v>95.33</v>
      </c>
      <c r="R6" s="34">
        <f t="shared" si="3"/>
        <v>3575</v>
      </c>
      <c r="S6" s="34">
        <f t="shared" si="3"/>
        <v>140824</v>
      </c>
      <c r="T6" s="34">
        <f t="shared" si="3"/>
        <v>554.54999999999995</v>
      </c>
      <c r="U6" s="34">
        <f t="shared" si="3"/>
        <v>253.94</v>
      </c>
      <c r="V6" s="34">
        <f t="shared" si="3"/>
        <v>6637</v>
      </c>
      <c r="W6" s="34">
        <f t="shared" si="3"/>
        <v>3.24</v>
      </c>
      <c r="X6" s="34">
        <f t="shared" si="3"/>
        <v>2048.46</v>
      </c>
      <c r="Y6" s="35" t="str">
        <f>IF(Y7="",NA(),Y7)</f>
        <v>-</v>
      </c>
      <c r="Z6" s="35" t="str">
        <f t="shared" ref="Z6:AH6" si="4">IF(Z7="",NA(),Z7)</f>
        <v>-</v>
      </c>
      <c r="AA6" s="35" t="str">
        <f t="shared" si="4"/>
        <v>-</v>
      </c>
      <c r="AB6" s="35" t="str">
        <f t="shared" si="4"/>
        <v>-</v>
      </c>
      <c r="AC6" s="35">
        <f t="shared" si="4"/>
        <v>101.84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20.059999999999999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47.65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396.21</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32.869999999999997</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54.99</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0.37</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42021</v>
      </c>
      <c r="D7" s="37">
        <v>46</v>
      </c>
      <c r="E7" s="37">
        <v>17</v>
      </c>
      <c r="F7" s="37">
        <v>4</v>
      </c>
      <c r="G7" s="37">
        <v>0</v>
      </c>
      <c r="H7" s="37" t="s">
        <v>96</v>
      </c>
      <c r="I7" s="37" t="s">
        <v>97</v>
      </c>
      <c r="J7" s="37" t="s">
        <v>98</v>
      </c>
      <c r="K7" s="37" t="s">
        <v>99</v>
      </c>
      <c r="L7" s="37" t="s">
        <v>100</v>
      </c>
      <c r="M7" s="37" t="s">
        <v>101</v>
      </c>
      <c r="N7" s="38" t="s">
        <v>102</v>
      </c>
      <c r="O7" s="38">
        <v>69.05</v>
      </c>
      <c r="P7" s="38">
        <v>4.74</v>
      </c>
      <c r="Q7" s="38">
        <v>95.33</v>
      </c>
      <c r="R7" s="38">
        <v>3575</v>
      </c>
      <c r="S7" s="38">
        <v>140824</v>
      </c>
      <c r="T7" s="38">
        <v>554.54999999999995</v>
      </c>
      <c r="U7" s="38">
        <v>253.94</v>
      </c>
      <c r="V7" s="38">
        <v>6637</v>
      </c>
      <c r="W7" s="38">
        <v>3.24</v>
      </c>
      <c r="X7" s="38">
        <v>2048.46</v>
      </c>
      <c r="Y7" s="38" t="s">
        <v>102</v>
      </c>
      <c r="Z7" s="38" t="s">
        <v>102</v>
      </c>
      <c r="AA7" s="38" t="s">
        <v>102</v>
      </c>
      <c r="AB7" s="38" t="s">
        <v>102</v>
      </c>
      <c r="AC7" s="38">
        <v>101.84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20.059999999999999</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47.65</v>
      </c>
      <c r="BV7" s="38" t="s">
        <v>102</v>
      </c>
      <c r="BW7" s="38" t="s">
        <v>102</v>
      </c>
      <c r="BX7" s="38" t="s">
        <v>102</v>
      </c>
      <c r="BY7" s="38" t="s">
        <v>102</v>
      </c>
      <c r="BZ7" s="38">
        <v>73.36</v>
      </c>
      <c r="CA7" s="38">
        <v>75.290000000000006</v>
      </c>
      <c r="CB7" s="38" t="s">
        <v>102</v>
      </c>
      <c r="CC7" s="38" t="s">
        <v>102</v>
      </c>
      <c r="CD7" s="38" t="s">
        <v>102</v>
      </c>
      <c r="CE7" s="38" t="s">
        <v>102</v>
      </c>
      <c r="CF7" s="38">
        <v>396.21</v>
      </c>
      <c r="CG7" s="38" t="s">
        <v>102</v>
      </c>
      <c r="CH7" s="38" t="s">
        <v>102</v>
      </c>
      <c r="CI7" s="38" t="s">
        <v>102</v>
      </c>
      <c r="CJ7" s="38" t="s">
        <v>102</v>
      </c>
      <c r="CK7" s="38">
        <v>224.88</v>
      </c>
      <c r="CL7" s="38">
        <v>215.41</v>
      </c>
      <c r="CM7" s="38" t="s">
        <v>102</v>
      </c>
      <c r="CN7" s="38" t="s">
        <v>102</v>
      </c>
      <c r="CO7" s="38" t="s">
        <v>102</v>
      </c>
      <c r="CP7" s="38" t="s">
        <v>102</v>
      </c>
      <c r="CQ7" s="38">
        <v>32.869999999999997</v>
      </c>
      <c r="CR7" s="38" t="s">
        <v>102</v>
      </c>
      <c r="CS7" s="38" t="s">
        <v>102</v>
      </c>
      <c r="CT7" s="38" t="s">
        <v>102</v>
      </c>
      <c r="CU7" s="38" t="s">
        <v>102</v>
      </c>
      <c r="CV7" s="38">
        <v>42.4</v>
      </c>
      <c r="CW7" s="38">
        <v>42.9</v>
      </c>
      <c r="CX7" s="38" t="s">
        <v>102</v>
      </c>
      <c r="CY7" s="38" t="s">
        <v>102</v>
      </c>
      <c r="CZ7" s="38" t="s">
        <v>102</v>
      </c>
      <c r="DA7" s="38" t="s">
        <v>102</v>
      </c>
      <c r="DB7" s="38">
        <v>54.99</v>
      </c>
      <c r="DC7" s="38" t="s">
        <v>102</v>
      </c>
      <c r="DD7" s="38" t="s">
        <v>102</v>
      </c>
      <c r="DE7" s="38" t="s">
        <v>102</v>
      </c>
      <c r="DF7" s="38" t="s">
        <v>102</v>
      </c>
      <c r="DG7" s="38">
        <v>84.19</v>
      </c>
      <c r="DH7" s="38">
        <v>84.75</v>
      </c>
      <c r="DI7" s="38" t="s">
        <v>102</v>
      </c>
      <c r="DJ7" s="38" t="s">
        <v>102</v>
      </c>
      <c r="DK7" s="38" t="s">
        <v>102</v>
      </c>
      <c r="DL7" s="38" t="s">
        <v>102</v>
      </c>
      <c r="DM7" s="38">
        <v>3.04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0.37</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2022-01-20T23:42:05Z</cp:lastPrinted>
  <dcterms:created xsi:type="dcterms:W3CDTF">2021-12-03T07:21:43Z</dcterms:created>
  <dcterms:modified xsi:type="dcterms:W3CDTF">2022-01-20T23:42:07Z</dcterms:modified>
  <cp:category/>
</cp:coreProperties>
</file>