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5.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6.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7.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8.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172.20.113.150\share\26スキー関係\R8\R8冬型事務手続き資料集\web用\"/>
    </mc:Choice>
  </mc:AlternateContent>
  <xr:revisionPtr revIDLastSave="0" documentId="13_ncr:1_{4AC2BF88-93C5-4772-B256-76A21C1E666C}" xr6:coauthVersionLast="47" xr6:coauthVersionMax="47" xr10:uidLastSave="{00000000-0000-0000-0000-000000000000}"/>
  <bookViews>
    <workbookView xWindow="-108" yWindow="-108" windowWidth="23256" windowHeight="12456" tabRatio="747" xr2:uid="{00000000-000D-0000-FFFF-FFFF00000000}"/>
  </bookViews>
  <sheets>
    <sheet name="冬型事務手続き資料（家族用）" sheetId="9" r:id="rId1"/>
    <sheet name="【様式1】申請書" sheetId="22" r:id="rId2"/>
    <sheet name="【別紙1-3】利用者名簿" sheetId="46" r:id="rId3"/>
    <sheet name="【別紙2】食事数確認票" sheetId="41" r:id="rId4"/>
    <sheet name="【別紙3】アレルギーに関する調査票" sheetId="42" r:id="rId5"/>
    <sheet name="【別紙4-1】講師依頼" sheetId="8" r:id="rId6"/>
    <sheet name="【別紙4-2】各種予約" sheetId="4" r:id="rId7"/>
    <sheet name="【別紙5‐1】アルペン用 " sheetId="17" r:id="rId8"/>
    <sheet name="【別紙5-2】歩くスキー用 " sheetId="18" r:id="rId9"/>
    <sheet name="変更点連絡用送信票" sheetId="26" r:id="rId10"/>
  </sheets>
  <externalReferences>
    <externalReference r:id="rId11"/>
    <externalReference r:id="rId12"/>
  </externalReferences>
  <definedNames>
    <definedName name="_xlnm._FilterDatabase" localSheetId="4" hidden="1">【別紙3】アレルギーに関する調査票!#REF!</definedName>
    <definedName name="_xlnm.Print_Area" localSheetId="2">'【別紙1-3】利用者名簿'!$A$1:$AG$34</definedName>
    <definedName name="_xlnm.Print_Area" localSheetId="3">【別紙2】食事数確認票!$A$1:$AE$53</definedName>
    <definedName name="_xlnm.Print_Area" localSheetId="4">【別紙3】アレルギーに関する調査票!$A$1:$AA$43</definedName>
    <definedName name="_xlnm.Print_Area" localSheetId="5">'【別紙4-1】講師依頼'!$A$1:$K$34</definedName>
    <definedName name="_xlnm.Print_Area" localSheetId="6">'【別紙4-2】各種予約'!$A$1:$P$37</definedName>
    <definedName name="_xlnm.Print_Area" localSheetId="7">'【別紙5‐1】アルペン用 '!$A$1:$Y$34</definedName>
    <definedName name="_xlnm.Print_Area" localSheetId="8">'【別紙5-2】歩くスキー用 '!$A:$Y</definedName>
    <definedName name="_xlnm.Print_Area" localSheetId="1">【様式1】申請書!$A$1:$AR$47</definedName>
    <definedName name="_xlnm.Print_Area" localSheetId="0">'冬型事務手続き資料（家族用）'!$A$1:$J$29</definedName>
    <definedName name="_xlnm.Print_Area" localSheetId="9">変更点連絡用送信票!$A$1:$H$45</definedName>
    <definedName name="食事リスト食堂">[1]リスト!$A$2:$A$4</definedName>
    <definedName name="食事リスト追加">[1]リスト!$E$2:$E$4</definedName>
    <definedName name="食事リスト弁当">[1]リスト!$D$2:$D$5</definedName>
    <definedName name="食事リスト野炊昼食・夕食">[1]リスト!$C$2:$C$18</definedName>
    <definedName name="食事リスト野炊朝食">[1]リスト!$B$2:$B$12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 i="46" l="1"/>
  <c r="AA7" i="46"/>
  <c r="V9" i="46"/>
  <c r="K9" i="46"/>
  <c r="E9" i="46"/>
  <c r="AA9" i="46" s="1"/>
  <c r="X31" i="4" l="1"/>
  <c r="Y22" i="4"/>
  <c r="AP40" i="41"/>
  <c r="A1" i="9"/>
  <c r="AB4" i="46"/>
  <c r="U4" i="46"/>
  <c r="D4" i="46"/>
  <c r="CD44" i="22" l="1"/>
  <c r="CA44" i="22"/>
  <c r="CD43" i="22"/>
  <c r="CA43" i="22"/>
  <c r="CD42" i="22"/>
  <c r="CA42" i="22"/>
  <c r="CD41" i="22"/>
  <c r="CA41" i="22"/>
  <c r="CD40" i="22"/>
  <c r="CA40" i="22"/>
  <c r="CD39" i="22"/>
  <c r="CA39" i="22"/>
  <c r="CD38" i="22"/>
  <c r="CA38" i="22"/>
  <c r="CD37" i="22"/>
  <c r="CA37" i="22"/>
  <c r="CD36" i="22"/>
  <c r="CA36" i="22"/>
  <c r="CD35" i="22"/>
  <c r="CA35" i="22"/>
  <c r="CD34" i="22"/>
  <c r="CA34" i="22"/>
  <c r="CD33" i="22"/>
  <c r="CA33" i="22"/>
  <c r="CD32" i="22"/>
  <c r="CA32" i="22"/>
  <c r="CD31" i="22"/>
  <c r="CA31" i="22"/>
  <c r="R8" i="42"/>
  <c r="H8" i="42"/>
  <c r="D4" i="41"/>
  <c r="Y4" i="41"/>
  <c r="Q4" i="41"/>
  <c r="H14" i="41" s="1"/>
  <c r="X14" i="41" s="1"/>
  <c r="H10" i="42"/>
  <c r="H24" i="41"/>
  <c r="L24" i="41"/>
  <c r="P24" i="41"/>
  <c r="T24" i="41"/>
  <c r="X24" i="41"/>
  <c r="AB24" i="41"/>
  <c r="AN24" i="41"/>
  <c r="AR24" i="41"/>
  <c r="AV24" i="41"/>
  <c r="AZ24" i="41"/>
  <c r="BD24" i="41"/>
  <c r="BH24" i="41"/>
  <c r="F32" i="41"/>
  <c r="N32" i="41"/>
  <c r="V32" i="41"/>
  <c r="AD32" i="41"/>
  <c r="AL32" i="41"/>
  <c r="AT32" i="41"/>
  <c r="BB32" i="41"/>
  <c r="BJ32" i="41"/>
  <c r="F33" i="41"/>
  <c r="N33" i="41"/>
  <c r="V33" i="41"/>
  <c r="AD33" i="41"/>
  <c r="AL33" i="41"/>
  <c r="AT33" i="41"/>
  <c r="BB33" i="41"/>
  <c r="BJ33" i="41"/>
  <c r="F34" i="41"/>
  <c r="N34" i="41"/>
  <c r="V34" i="41"/>
  <c r="AD34" i="41"/>
  <c r="AL34" i="41"/>
  <c r="AT34" i="41"/>
  <c r="BB34" i="41"/>
  <c r="BJ34" i="41"/>
  <c r="F35" i="41"/>
  <c r="N35" i="41"/>
  <c r="V35" i="41"/>
  <c r="AD35" i="41"/>
  <c r="AL35" i="41"/>
  <c r="AT35" i="41"/>
  <c r="BB35" i="41"/>
  <c r="BJ35" i="41"/>
  <c r="F36" i="41"/>
  <c r="N36" i="41"/>
  <c r="V36" i="41"/>
  <c r="AD36" i="41"/>
  <c r="AL36" i="41"/>
  <c r="AT36" i="41"/>
  <c r="BB36" i="41"/>
  <c r="BJ36" i="41"/>
  <c r="F37" i="41"/>
  <c r="N37" i="41"/>
  <c r="V37" i="41"/>
  <c r="AD37" i="41"/>
  <c r="AL37" i="41"/>
  <c r="AT37" i="41"/>
  <c r="BB37" i="41"/>
  <c r="BJ37" i="41"/>
  <c r="F38" i="41"/>
  <c r="N38" i="41"/>
  <c r="V38" i="41"/>
  <c r="AD38" i="41"/>
  <c r="AL38" i="41"/>
  <c r="AT38" i="41"/>
  <c r="BB38" i="41"/>
  <c r="BJ38" i="41"/>
  <c r="F39" i="41"/>
  <c r="N39" i="41"/>
  <c r="V39" i="41"/>
  <c r="AD39" i="41"/>
  <c r="AL39" i="41"/>
  <c r="AT39" i="41"/>
  <c r="BB39" i="41"/>
  <c r="BJ39" i="41"/>
  <c r="J40" i="41"/>
  <c r="N40" i="41" s="1"/>
  <c r="L40" i="41"/>
  <c r="Z40" i="41"/>
  <c r="AD40" i="41" s="1"/>
  <c r="AB40" i="41"/>
  <c r="AR40" i="41"/>
  <c r="BF40" i="41"/>
  <c r="BH40" i="41"/>
  <c r="BJ40" i="41"/>
  <c r="AT40" i="41" l="1"/>
  <c r="L14" i="41"/>
  <c r="AJ25" i="22" l="1"/>
  <c r="AJ24" i="22"/>
  <c r="G10" i="26" l="1"/>
  <c r="D10" i="26"/>
  <c r="F13" i="26"/>
  <c r="F12" i="26"/>
  <c r="C10" i="8"/>
  <c r="F11" i="26"/>
  <c r="C9" i="8"/>
  <c r="D9" i="26"/>
  <c r="M4" i="4"/>
  <c r="O5" i="18" l="1"/>
  <c r="T5" i="18"/>
  <c r="H28" i="18"/>
  <c r="H30" i="18" s="1"/>
  <c r="U19" i="18"/>
  <c r="U21" i="18" s="1"/>
  <c r="T5" i="17"/>
  <c r="O5" i="17"/>
  <c r="P4" i="4"/>
  <c r="C8" i="8"/>
  <c r="E5" i="18"/>
  <c r="E5" i="17"/>
  <c r="H4" i="4"/>
  <c r="C5" i="8"/>
  <c r="B20" i="8"/>
  <c r="B19" i="8"/>
  <c r="B21" i="8"/>
  <c r="G12" i="4"/>
  <c r="C11" i="8"/>
  <c r="D7" i="8"/>
  <c r="C6" i="8"/>
  <c r="M31" i="4" l="1"/>
  <c r="I31" i="4"/>
  <c r="K12" i="4"/>
  <c r="K27" i="4" s="1"/>
  <c r="G27" i="4"/>
  <c r="M22" i="4"/>
  <c r="I22" i="4"/>
  <c r="AH32" i="22"/>
  <c r="AK32" i="22"/>
  <c r="AH33" i="22"/>
  <c r="AK33" i="22"/>
  <c r="AH34" i="22"/>
  <c r="AK34" i="22"/>
  <c r="AH35" i="22"/>
  <c r="AK35" i="22"/>
  <c r="AH36" i="22"/>
  <c r="AK36" i="22"/>
  <c r="AH37" i="22"/>
  <c r="AK37" i="22"/>
  <c r="AH38" i="22"/>
  <c r="AK38" i="22"/>
  <c r="AH39" i="22"/>
  <c r="AK39" i="22"/>
  <c r="AH40" i="22"/>
  <c r="AK40" i="22"/>
  <c r="AH41" i="22"/>
  <c r="AK41" i="22"/>
  <c r="AH42" i="22"/>
  <c r="AK42" i="22"/>
  <c r="AH43" i="22"/>
  <c r="AK43" i="22"/>
  <c r="AH44" i="22"/>
  <c r="AK44" i="22"/>
  <c r="AK31" i="22"/>
  <c r="AH31" i="22"/>
  <c r="U19" i="17" l="1"/>
  <c r="U21" i="17" s="1"/>
  <c r="H30" i="17"/>
  <c r="H32" i="17" s="1"/>
</calcChain>
</file>

<file path=xl/sharedStrings.xml><?xml version="1.0" encoding="utf-8"?>
<sst xmlns="http://schemas.openxmlformats.org/spreadsheetml/2006/main" count="1316" uniqueCount="582">
  <si>
    <t>各種予約集計表</t>
    <rPh sb="0" eb="2">
      <t>カクシュ</t>
    </rPh>
    <rPh sb="2" eb="4">
      <t>ヨヤク</t>
    </rPh>
    <rPh sb="4" eb="7">
      <t>シュウケイヒョウ</t>
    </rPh>
    <phoneticPr fontId="2"/>
  </si>
  <si>
    <t>ゴンドラ・リフト利用について</t>
    <rPh sb="8" eb="10">
      <t>リヨウ</t>
    </rPh>
    <phoneticPr fontId="2"/>
  </si>
  <si>
    <t>月日</t>
    <rPh sb="0" eb="2">
      <t>ガッピ</t>
    </rPh>
    <phoneticPr fontId="2"/>
  </si>
  <si>
    <t>利用
時間</t>
    <rPh sb="0" eb="2">
      <t>リヨウ</t>
    </rPh>
    <rPh sb="3" eb="5">
      <t>ジカン</t>
    </rPh>
    <phoneticPr fontId="2"/>
  </si>
  <si>
    <t>①</t>
    <phoneticPr fontId="2"/>
  </si>
  <si>
    <t>未就学児</t>
    <rPh sb="0" eb="4">
      <t>ミシュウガクジ</t>
    </rPh>
    <phoneticPr fontId="2"/>
  </si>
  <si>
    <t>人</t>
    <rPh sb="0" eb="1">
      <t>ニン</t>
    </rPh>
    <phoneticPr fontId="2"/>
  </si>
  <si>
    <t>②</t>
    <phoneticPr fontId="2"/>
  </si>
  <si>
    <t>小・中学生</t>
    <rPh sb="0" eb="1">
      <t>ショウ</t>
    </rPh>
    <rPh sb="2" eb="5">
      <t>チュウガクセイ</t>
    </rPh>
    <rPh sb="3" eb="5">
      <t>ガクセイ</t>
    </rPh>
    <phoneticPr fontId="2"/>
  </si>
  <si>
    <t>③</t>
    <phoneticPr fontId="2"/>
  </si>
  <si>
    <t>高校生</t>
    <rPh sb="0" eb="3">
      <t>コウコウセイ</t>
    </rPh>
    <phoneticPr fontId="2"/>
  </si>
  <si>
    <t>利用人数</t>
    <rPh sb="0" eb="2">
      <t>リヨウ</t>
    </rPh>
    <rPh sb="2" eb="4">
      <t>ニンズウ</t>
    </rPh>
    <phoneticPr fontId="2"/>
  </si>
  <si>
    <t>　月　　　日（　　　）</t>
    <rPh sb="1" eb="2">
      <t>ツキ</t>
    </rPh>
    <rPh sb="5" eb="6">
      <t>ヒ</t>
    </rPh>
    <phoneticPr fontId="2"/>
  </si>
  <si>
    <t>１　日　目</t>
    <rPh sb="2" eb="3">
      <t>ヒ</t>
    </rPh>
    <rPh sb="4" eb="5">
      <t>メ</t>
    </rPh>
    <phoneticPr fontId="2"/>
  </si>
  <si>
    <t>２　日　目</t>
    <rPh sb="2" eb="3">
      <t>ヒ</t>
    </rPh>
    <rPh sb="4" eb="5">
      <t>メ</t>
    </rPh>
    <phoneticPr fontId="2"/>
  </si>
  <si>
    <t>３　日　目</t>
    <rPh sb="2" eb="3">
      <t>ヒ</t>
    </rPh>
    <rPh sb="4" eb="5">
      <t>メ</t>
    </rPh>
    <phoneticPr fontId="2"/>
  </si>
  <si>
    <t>備　　　考</t>
    <rPh sb="0" eb="1">
      <t>ソノウ</t>
    </rPh>
    <rPh sb="4" eb="5">
      <t>コウ</t>
    </rPh>
    <phoneticPr fontId="2"/>
  </si>
  <si>
    <t>昼食予約について</t>
    <rPh sb="0" eb="2">
      <t>チュウショク</t>
    </rPh>
    <rPh sb="2" eb="4">
      <t>ヨヤク</t>
    </rPh>
    <phoneticPr fontId="2"/>
  </si>
  <si>
    <t>予約人数</t>
    <rPh sb="0" eb="2">
      <t>ヨヤク</t>
    </rPh>
    <rPh sb="2" eb="4">
      <t>ニンズウ</t>
    </rPh>
    <phoneticPr fontId="2"/>
  </si>
  <si>
    <t>金額</t>
    <rPh sb="0" eb="2">
      <t>キンガク</t>
    </rPh>
    <phoneticPr fontId="2"/>
  </si>
  <si>
    <t>円</t>
    <rPh sb="0" eb="1">
      <t>エン</t>
    </rPh>
    <phoneticPr fontId="2"/>
  </si>
  <si>
    <t>（７００円×人数）</t>
    <rPh sb="4" eb="5">
      <t>エン</t>
    </rPh>
    <rPh sb="6" eb="8">
      <t>ニンズウ</t>
    </rPh>
    <phoneticPr fontId="2"/>
  </si>
  <si>
    <t>人数</t>
    <rPh sb="0" eb="2">
      <t>ニンズウ</t>
    </rPh>
    <phoneticPr fontId="2"/>
  </si>
  <si>
    <t>⑥</t>
    <phoneticPr fontId="2"/>
  </si>
  <si>
    <t>時間券については，昼食時間も含んでの利用時間となります。</t>
    <rPh sb="0" eb="2">
      <t>ジカン</t>
    </rPh>
    <rPh sb="2" eb="3">
      <t>ケン</t>
    </rPh>
    <rPh sb="9" eb="11">
      <t>チュウショク</t>
    </rPh>
    <rPh sb="11" eb="13">
      <t>ジカン</t>
    </rPh>
    <rPh sb="14" eb="15">
      <t>フク</t>
    </rPh>
    <rPh sb="18" eb="20">
      <t>リヨウ</t>
    </rPh>
    <rPh sb="20" eb="22">
      <t>ジカン</t>
    </rPh>
    <phoneticPr fontId="3"/>
  </si>
  <si>
    <t>引率</t>
    <rPh sb="0" eb="2">
      <t>インソツ</t>
    </rPh>
    <phoneticPr fontId="2"/>
  </si>
  <si>
    <t>④</t>
    <phoneticPr fontId="2"/>
  </si>
  <si>
    <t>④</t>
    <phoneticPr fontId="3"/>
  </si>
  <si>
    <t>⑤</t>
    <phoneticPr fontId="3"/>
  </si>
  <si>
    <t>一般(団体ｽｷｰ講師含む)</t>
    <rPh sb="0" eb="2">
      <t>イッパン</t>
    </rPh>
    <rPh sb="3" eb="5">
      <t>ダンタイ</t>
    </rPh>
    <rPh sb="8" eb="10">
      <t>コウシ</t>
    </rPh>
    <rPh sb="10" eb="11">
      <t>フク</t>
    </rPh>
    <phoneticPr fontId="2"/>
  </si>
  <si>
    <t>人</t>
    <rPh sb="0" eb="1">
      <t>ニン</t>
    </rPh>
    <phoneticPr fontId="3"/>
  </si>
  <si>
    <t>２日目</t>
    <rPh sb="1" eb="2">
      <t>ヒ</t>
    </rPh>
    <rPh sb="2" eb="3">
      <t>メ</t>
    </rPh>
    <phoneticPr fontId="2"/>
  </si>
  <si>
    <t>３日目</t>
    <rPh sb="1" eb="2">
      <t>ヒ</t>
    </rPh>
    <rPh sb="2" eb="3">
      <t>メ</t>
    </rPh>
    <phoneticPr fontId="2"/>
  </si>
  <si>
    <t>スキー講師(自然の家依頼)</t>
    <rPh sb="3" eb="5">
      <t>コウシ</t>
    </rPh>
    <rPh sb="6" eb="8">
      <t>シゼン</t>
    </rPh>
    <rPh sb="9" eb="10">
      <t>イエ</t>
    </rPh>
    <rPh sb="10" eb="12">
      <t>イライ</t>
    </rPh>
    <phoneticPr fontId="3"/>
  </si>
  <si>
    <t>利用期間</t>
    <rPh sb="0" eb="2">
      <t>リヨウ</t>
    </rPh>
    <rPh sb="2" eb="4">
      <t>キカン</t>
    </rPh>
    <phoneticPr fontId="3"/>
  </si>
  <si>
    <t>団体名</t>
    <rPh sb="0" eb="3">
      <t>ダンタイメイ</t>
    </rPh>
    <phoneticPr fontId="3"/>
  </si>
  <si>
    <t>※団体独自のスキー講師は一般に含めて記入してください。</t>
    <rPh sb="1" eb="3">
      <t>ダンタイ</t>
    </rPh>
    <rPh sb="3" eb="5">
      <t>ドクジ</t>
    </rPh>
    <rPh sb="9" eb="11">
      <t>コウシ</t>
    </rPh>
    <rPh sb="12" eb="14">
      <t>イッパン</t>
    </rPh>
    <rPh sb="15" eb="16">
      <t>フク</t>
    </rPh>
    <rPh sb="18" eb="20">
      <t>キニュウ</t>
    </rPh>
    <phoneticPr fontId="2"/>
  </si>
  <si>
    <t>平日利用団体・学校のみ記入</t>
    <rPh sb="0" eb="2">
      <t>ヘイジツ</t>
    </rPh>
    <rPh sb="2" eb="4">
      <t>リヨウ</t>
    </rPh>
    <rPh sb="4" eb="6">
      <t>ダンタイ</t>
    </rPh>
    <rPh sb="7" eb="9">
      <t>ガッコウ</t>
    </rPh>
    <rPh sb="11" eb="13">
      <t>キニュウ</t>
    </rPh>
    <phoneticPr fontId="2"/>
  </si>
  <si>
    <t>合　計</t>
    <rPh sb="0" eb="1">
      <t>ゴウ</t>
    </rPh>
    <rPh sb="2" eb="3">
      <t>ケイ</t>
    </rPh>
    <phoneticPr fontId="2"/>
  </si>
  <si>
    <t>○△□小学校</t>
    <phoneticPr fontId="4"/>
  </si>
  <si>
    <t>①カレー・とん汁セット</t>
    <rPh sb="7" eb="8">
      <t>シル</t>
    </rPh>
    <phoneticPr fontId="3"/>
  </si>
  <si>
    <t>②牛丼・とん汁セット</t>
    <rPh sb="1" eb="3">
      <t>ギュウドン</t>
    </rPh>
    <rPh sb="6" eb="7">
      <t>シル</t>
    </rPh>
    <phoneticPr fontId="3"/>
  </si>
  <si>
    <t>※蔵王自然の家のスキー講師を依頼しない学校・団体も提出してください。</t>
  </si>
  <si>
    <t>学校名又は団体名</t>
  </si>
  <si>
    <t>校長名又は団体長名</t>
  </si>
  <si>
    <t>学校住所又は代表者住所</t>
  </si>
  <si>
    <t>日程</t>
  </si>
  <si>
    <t>依頼日</t>
  </si>
  <si>
    <t>ｱﾙﾍﾟﾝｽｷｰ</t>
  </si>
  <si>
    <t>(通常ｽｷｰ)</t>
  </si>
  <si>
    <t>ｸﾛｽｶﾝﾄﾘｰｽｷｰ</t>
  </si>
  <si>
    <t>(歩くスキー)</t>
  </si>
  <si>
    <t>ｽﾉｰｼｭｰ</t>
  </si>
  <si>
    <t>(かんじき)</t>
  </si>
  <si>
    <t>依頼時間帯</t>
  </si>
  <si>
    <t>１日目</t>
  </si>
  <si>
    <t>名</t>
  </si>
  <si>
    <t>　　　　名</t>
  </si>
  <si>
    <t>２日目</t>
  </si>
  <si>
    <t>３日目</t>
  </si>
  <si>
    <t>② 提出に必要な書類は資料集よりコピーしてお使いください。</t>
    <phoneticPr fontId="5"/>
  </si>
  <si>
    <t>団体名</t>
  </si>
  <si>
    <t>利用月日</t>
  </si>
  <si>
    <t>中学生及びこれに準ずる者以下</t>
    <rPh sb="0" eb="2">
      <t>チュウガク</t>
    </rPh>
    <rPh sb="12" eb="14">
      <t>イカ</t>
    </rPh>
    <phoneticPr fontId="2"/>
  </si>
  <si>
    <t>高校生及びこれに準ずる者</t>
    <phoneticPr fontId="2"/>
  </si>
  <si>
    <t>学習活動等の引率者</t>
  </si>
  <si>
    <t>一般（大学生含む）</t>
  </si>
  <si>
    <t>合    計</t>
  </si>
  <si>
    <t>男</t>
  </si>
  <si>
    <t>女</t>
  </si>
  <si>
    <t>計</t>
  </si>
  <si>
    <t>＜記入の仕方＞</t>
  </si>
  <si>
    <t>（４）「ウェア番号」は当日借りるときに記入してください。</t>
    <rPh sb="7" eb="9">
      <t>バンゴウ</t>
    </rPh>
    <rPh sb="11" eb="13">
      <t>トウジツ</t>
    </rPh>
    <rPh sb="13" eb="14">
      <t>カ</t>
    </rPh>
    <rPh sb="19" eb="21">
      <t>キニュウ</t>
    </rPh>
    <phoneticPr fontId="2"/>
  </si>
  <si>
    <t>№</t>
    <phoneticPr fontId="2"/>
  </si>
  <si>
    <t>氏　　　　名</t>
    <rPh sb="0" eb="1">
      <t>シ</t>
    </rPh>
    <rPh sb="5" eb="6">
      <t>メイ</t>
    </rPh>
    <phoneticPr fontId="2"/>
  </si>
  <si>
    <t>性別</t>
    <rPh sb="0" eb="2">
      <t>セイベツ</t>
    </rPh>
    <phoneticPr fontId="2"/>
  </si>
  <si>
    <t>スキー割当資料</t>
    <rPh sb="3" eb="4">
      <t>ワ</t>
    </rPh>
    <rPh sb="4" eb="5">
      <t>ア</t>
    </rPh>
    <rPh sb="5" eb="7">
      <t>シリョウ</t>
    </rPh>
    <phoneticPr fontId="2"/>
  </si>
  <si>
    <t>スキーウェア</t>
    <phoneticPr fontId="2"/>
  </si>
  <si>
    <t>貸出　　　区分</t>
    <rPh sb="0" eb="2">
      <t>カシダシ</t>
    </rPh>
    <rPh sb="5" eb="7">
      <t>クブン</t>
    </rPh>
    <phoneticPr fontId="2"/>
  </si>
  <si>
    <t>返却　　　確認</t>
    <rPh sb="0" eb="2">
      <t>ヘンキャク</t>
    </rPh>
    <rPh sb="5" eb="7">
      <t>カクニン</t>
    </rPh>
    <phoneticPr fontId="2"/>
  </si>
  <si>
    <t>靴の　　　サイズ</t>
    <rPh sb="0" eb="1">
      <t>クツ</t>
    </rPh>
    <phoneticPr fontId="2"/>
  </si>
  <si>
    <t>身長</t>
    <rPh sb="0" eb="2">
      <t>シンチョウ</t>
    </rPh>
    <phoneticPr fontId="2"/>
  </si>
  <si>
    <t>サイズ</t>
    <phoneticPr fontId="2"/>
  </si>
  <si>
    <t>番号</t>
    <rPh sb="0" eb="2">
      <t>バンゴウ</t>
    </rPh>
    <phoneticPr fontId="2"/>
  </si>
  <si>
    <t>☆☆　☆☆</t>
    <phoneticPr fontId="2"/>
  </si>
  <si>
    <t>○○　○○</t>
    <phoneticPr fontId="2"/>
  </si>
  <si>
    <t>△△　△△</t>
    <phoneticPr fontId="2"/>
  </si>
  <si>
    <t>□□　□□</t>
    <phoneticPr fontId="2"/>
  </si>
  <si>
    <t>○△　□☆</t>
    <phoneticPr fontId="2"/>
  </si>
  <si>
    <t>氏名</t>
    <rPh sb="0" eb="2">
      <t>シメイ</t>
    </rPh>
    <phoneticPr fontId="2"/>
  </si>
  <si>
    <t>※活動日の１か月前まで提出</t>
    <rPh sb="1" eb="4">
      <t>カツドウビ</t>
    </rPh>
    <rPh sb="7" eb="8">
      <t>ゲツ</t>
    </rPh>
    <rPh sb="8" eb="9">
      <t>マエ</t>
    </rPh>
    <phoneticPr fontId="2"/>
  </si>
  <si>
    <t>アルペンスキー靴・スキーウェアサイズ集計表</t>
    <phoneticPr fontId="2"/>
  </si>
  <si>
    <t>団体名</t>
    <rPh sb="0" eb="3">
      <t>ダンタイメイ</t>
    </rPh>
    <phoneticPr fontId="2"/>
  </si>
  <si>
    <t>利用期間</t>
    <rPh sb="0" eb="2">
      <t>リヨウ</t>
    </rPh>
    <rPh sb="2" eb="4">
      <t>キカン</t>
    </rPh>
    <phoneticPr fontId="2"/>
  </si>
  <si>
    <t>ス  キ  ー  靴  サ  イ  ズ  集  計  表</t>
  </si>
  <si>
    <t>ウ  ェ  ア  サ  イ  ズ  集  計  表</t>
  </si>
  <si>
    <t>靴サイズ</t>
  </si>
  <si>
    <t>ウェアサイズ</t>
    <phoneticPr fontId="2"/>
  </si>
  <si>
    <t>１９．５ｃｍ未満</t>
    <phoneticPr fontId="2"/>
  </si>
  <si>
    <t>１９．５ｃｍ</t>
    <phoneticPr fontId="2"/>
  </si>
  <si>
    <t>２０．０ｃｍ</t>
    <phoneticPr fontId="2"/>
  </si>
  <si>
    <t>２１．０ｃｍ</t>
    <phoneticPr fontId="2"/>
  </si>
  <si>
    <t>２１．５ｃｍ</t>
    <phoneticPr fontId="2"/>
  </si>
  <si>
    <t>２２．０ｃｍ</t>
    <phoneticPr fontId="2"/>
  </si>
  <si>
    <t>２２．５ｃｍ</t>
    <phoneticPr fontId="2"/>
  </si>
  <si>
    <t>２３．０ｃｍ</t>
    <phoneticPr fontId="2"/>
  </si>
  <si>
    <t>２３．５ｃｍ</t>
    <phoneticPr fontId="2"/>
  </si>
  <si>
    <t>２４．０ｃｍ</t>
    <phoneticPr fontId="2"/>
  </si>
  <si>
    <t>２４．５ｃｍ</t>
    <phoneticPr fontId="2"/>
  </si>
  <si>
    <t>小            計</t>
    <phoneticPr fontId="2"/>
  </si>
  <si>
    <t>２５．０ｃｍ</t>
    <phoneticPr fontId="2"/>
  </si>
  <si>
    <t>ウェア持参</t>
    <phoneticPr fontId="2"/>
  </si>
  <si>
    <t>２５．５ｃｍ</t>
    <phoneticPr fontId="2"/>
  </si>
  <si>
    <t>合            計</t>
    <phoneticPr fontId="2"/>
  </si>
  <si>
    <t>２６．０ｃｍ</t>
    <phoneticPr fontId="2"/>
  </si>
  <si>
    <t>２６．５ｃｍ</t>
    <phoneticPr fontId="2"/>
  </si>
  <si>
    <t>２７．０ｃｍ</t>
    <phoneticPr fontId="2"/>
  </si>
  <si>
    <t>２７．５ｃｍ</t>
    <phoneticPr fontId="2"/>
  </si>
  <si>
    <t>２８．０ｃｍ</t>
    <phoneticPr fontId="2"/>
  </si>
  <si>
    <t>２９．０ｃｍ</t>
    <phoneticPr fontId="2"/>
  </si>
  <si>
    <t>３０．０ｃｍ</t>
    <phoneticPr fontId="2"/>
  </si>
  <si>
    <t xml:space="preserve">　 </t>
    <phoneticPr fontId="2"/>
  </si>
  <si>
    <t>３０．０ｃｍ超</t>
    <phoneticPr fontId="2"/>
  </si>
  <si>
    <t>スキー持参</t>
    <phoneticPr fontId="2"/>
  </si>
  <si>
    <t>歩くスキー靴・スキーウェアサイズ集計表</t>
    <rPh sb="0" eb="1">
      <t>アル</t>
    </rPh>
    <phoneticPr fontId="2"/>
  </si>
  <si>
    <t>団 体 名</t>
    <rPh sb="0" eb="1">
      <t>ダン</t>
    </rPh>
    <rPh sb="2" eb="3">
      <t>カラダ</t>
    </rPh>
    <rPh sb="4" eb="5">
      <t>メイ</t>
    </rPh>
    <phoneticPr fontId="2"/>
  </si>
  <si>
    <t>１９．０ｃｍ</t>
    <phoneticPr fontId="2"/>
  </si>
  <si>
    <t>スキーウェア貸出し（リース）について</t>
    <rPh sb="6" eb="8">
      <t>カシダ</t>
    </rPh>
    <phoneticPr fontId="2"/>
  </si>
  <si>
    <t>１　リース品・リース代</t>
    <rPh sb="5" eb="6">
      <t>ヒン</t>
    </rPh>
    <rPh sb="10" eb="11">
      <t>ダイ</t>
    </rPh>
    <phoneticPr fontId="2"/>
  </si>
  <si>
    <t>貸出し区分</t>
    <rPh sb="0" eb="2">
      <t>カシダ</t>
    </rPh>
    <rPh sb="3" eb="5">
      <t>クブン</t>
    </rPh>
    <phoneticPr fontId="2"/>
  </si>
  <si>
    <t>スキーウェア（上・下）１組</t>
    <rPh sb="7" eb="8">
      <t>ウエ</t>
    </rPh>
    <rPh sb="9" eb="10">
      <t>シモ</t>
    </rPh>
    <rPh sb="12" eb="13">
      <t>クミ</t>
    </rPh>
    <phoneticPr fontId="2"/>
  </si>
  <si>
    <t>①半日～１日　　　　</t>
    <rPh sb="1" eb="3">
      <t>ハンニチ</t>
    </rPh>
    <rPh sb="5" eb="6">
      <t>ニチ</t>
    </rPh>
    <phoneticPr fontId="2"/>
  </si>
  <si>
    <t>②１泊２日　　　　　　</t>
    <rPh sb="2" eb="3">
      <t>ハク</t>
    </rPh>
    <rPh sb="4" eb="5">
      <t>ニチ</t>
    </rPh>
    <phoneticPr fontId="2"/>
  </si>
  <si>
    <t>③２泊３日　　　　　　</t>
    <rPh sb="2" eb="3">
      <t>ハク</t>
    </rPh>
    <rPh sb="4" eb="5">
      <t>ニチ</t>
    </rPh>
    <phoneticPr fontId="2"/>
  </si>
  <si>
    <t>２　サイズ・数量</t>
    <rPh sb="6" eb="8">
      <t>スウリョウ</t>
    </rPh>
    <phoneticPr fontId="2"/>
  </si>
  <si>
    <t>適応する身長</t>
    <rPh sb="0" eb="2">
      <t>テキオウ</t>
    </rPh>
    <rPh sb="4" eb="6">
      <t>シンチョウ</t>
    </rPh>
    <phoneticPr fontId="2"/>
  </si>
  <si>
    <t>数量</t>
    <rPh sb="0" eb="2">
      <t>スウリョウ</t>
    </rPh>
    <phoneticPr fontId="2"/>
  </si>
  <si>
    <t>備考</t>
    <rPh sb="0" eb="2">
      <t>ビコウ</t>
    </rPh>
    <phoneticPr fontId="2"/>
  </si>
  <si>
    <t>ジュニア　１３０ 　(J130)</t>
    <phoneticPr fontId="2"/>
  </si>
  <si>
    <t>１１５～１３５ｃｍ未満</t>
    <rPh sb="9" eb="11">
      <t>ミマン</t>
    </rPh>
    <phoneticPr fontId="2"/>
  </si>
  <si>
    <t>ジュニア　１４０ 　(J140)</t>
    <phoneticPr fontId="2"/>
  </si>
  <si>
    <t>１２５～１４５ｃｍ未満</t>
    <rPh sb="9" eb="11">
      <t>ミマン</t>
    </rPh>
    <phoneticPr fontId="2"/>
  </si>
  <si>
    <t>ジュニア　１５０ 　(J150)</t>
    <phoneticPr fontId="2"/>
  </si>
  <si>
    <t>１３５～１５５ｃｍ未満</t>
    <rPh sb="9" eb="11">
      <t>ミマン</t>
    </rPh>
    <phoneticPr fontId="2"/>
  </si>
  <si>
    <t>ジュニア　１６０ 　(J160)</t>
    <phoneticPr fontId="2"/>
  </si>
  <si>
    <t>１４５～１６５ｃｍ未満</t>
    <rPh sb="9" eb="11">
      <t>ミマン</t>
    </rPh>
    <phoneticPr fontId="2"/>
  </si>
  <si>
    <t>大人　　Ｓ</t>
    <rPh sb="0" eb="2">
      <t>オトナ</t>
    </rPh>
    <phoneticPr fontId="2"/>
  </si>
  <si>
    <t>大人　　Ｍ</t>
    <rPh sb="0" eb="2">
      <t>オトナ</t>
    </rPh>
    <phoneticPr fontId="2"/>
  </si>
  <si>
    <t>１７０ｃｍ</t>
    <phoneticPr fontId="2"/>
  </si>
  <si>
    <t>大人　　Ｌ</t>
    <rPh sb="0" eb="2">
      <t>オトナ</t>
    </rPh>
    <phoneticPr fontId="2"/>
  </si>
  <si>
    <t>１７５ｃｍ</t>
    <phoneticPr fontId="2"/>
  </si>
  <si>
    <t>大人　２Ｌ</t>
    <rPh sb="0" eb="2">
      <t>オトナ</t>
    </rPh>
    <phoneticPr fontId="2"/>
  </si>
  <si>
    <t>１８０ｃｍ</t>
    <phoneticPr fontId="2"/>
  </si>
  <si>
    <t>大人　３Ｌ</t>
    <rPh sb="0" eb="2">
      <t>オトナ</t>
    </rPh>
    <phoneticPr fontId="2"/>
  </si>
  <si>
    <t>１８５ｃｍ</t>
    <phoneticPr fontId="2"/>
  </si>
  <si>
    <t>大人　４Ｌ</t>
    <rPh sb="0" eb="2">
      <t>オトナ</t>
    </rPh>
    <phoneticPr fontId="2"/>
  </si>
  <si>
    <t>※　破損部位によっては金額が変わることがございますのでご了承ください。</t>
    <rPh sb="2" eb="4">
      <t>ハソン</t>
    </rPh>
    <rPh sb="4" eb="6">
      <t>ブイ</t>
    </rPh>
    <rPh sb="11" eb="13">
      <t>キンガク</t>
    </rPh>
    <rPh sb="14" eb="15">
      <t>カ</t>
    </rPh>
    <rPh sb="28" eb="30">
      <t>リョウショウ</t>
    </rPh>
    <phoneticPr fontId="2"/>
  </si>
  <si>
    <t>様式第１号（第５条関係）</t>
    <phoneticPr fontId="6"/>
  </si>
  <si>
    <t>自然の家使用許可申請書</t>
  </si>
  <si>
    <t>宮城県蔵王自然の家所長　殿</t>
  </si>
  <si>
    <t>　下記のとおり使用したいので許可されるよう申請します。</t>
  </si>
  <si>
    <t>記</t>
  </si>
  <si>
    <t>行事名称</t>
  </si>
  <si>
    <t>連絡先</t>
  </si>
  <si>
    <t>電話番号</t>
  </si>
  <si>
    <t>※使用料</t>
  </si>
  <si>
    <t>宿泊室</t>
  </si>
  <si>
    <t>円</t>
  </si>
  <si>
    <t>研修室</t>
  </si>
  <si>
    <t>音楽室</t>
  </si>
  <si>
    <t>会議室</t>
  </si>
  <si>
    <t>コテージ</t>
  </si>
  <si>
    <t>体育館</t>
  </si>
  <si>
    <t>野外炊飯施設</t>
  </si>
  <si>
    <t>その他</t>
  </si>
  <si>
    <t>氏    名</t>
  </si>
  <si>
    <t>FAX番号</t>
  </si>
  <si>
    <t>区          分</t>
  </si>
  <si>
    <t>使用しよう
とする日時</t>
    <phoneticPr fontId="6"/>
  </si>
  <si>
    <t>研修室等</t>
    <rPh sb="0" eb="3">
      <t>ケンシュウシツ</t>
    </rPh>
    <rPh sb="3" eb="4">
      <t>トウ</t>
    </rPh>
    <phoneticPr fontId="6"/>
  </si>
  <si>
    <t>運動場</t>
    <phoneticPr fontId="6"/>
  </si>
  <si>
    <t>中学生及び
これに準ず
る者以下</t>
    <phoneticPr fontId="6"/>
  </si>
  <si>
    <t>学習活動
等　　　の
引　率　者</t>
    <rPh sb="0" eb="2">
      <t>ガクシュウ</t>
    </rPh>
    <rPh sb="2" eb="4">
      <t>カツドウ</t>
    </rPh>
    <rPh sb="5" eb="6">
      <t>トウ</t>
    </rPh>
    <rPh sb="11" eb="12">
      <t>イン</t>
    </rPh>
    <rPh sb="13" eb="14">
      <t>リツ</t>
    </rPh>
    <rPh sb="15" eb="16">
      <t>モノ</t>
    </rPh>
    <phoneticPr fontId="6"/>
  </si>
  <si>
    <t xml:space="preserve"> （注） ※印の欄は記入しないでください。</t>
    <phoneticPr fontId="6"/>
  </si>
  <si>
    <t>一   般
（大学生を
含む。）</t>
    <rPh sb="7" eb="10">
      <t>ダイガクセイ</t>
    </rPh>
    <rPh sb="12" eb="13">
      <t>フク</t>
    </rPh>
    <phoneticPr fontId="6"/>
  </si>
  <si>
    <t>一般</t>
    <rPh sb="0" eb="2">
      <t>イッパン</t>
    </rPh>
    <phoneticPr fontId="2"/>
  </si>
  <si>
    <t>月</t>
    <rPh sb="0" eb="1">
      <t>ガツ</t>
    </rPh>
    <phoneticPr fontId="2"/>
  </si>
  <si>
    <t>日</t>
    <rPh sb="0" eb="1">
      <t>ニチ</t>
    </rPh>
    <phoneticPr fontId="2"/>
  </si>
  <si>
    <t xml:space="preserve"> </t>
  </si>
  <si>
    <t>団　体　名</t>
  </si>
  <si>
    <t>利用予定日</t>
  </si>
  <si>
    <t>ＦＡＸ番号</t>
  </si>
  <si>
    <t>メールアドレス</t>
  </si>
  <si>
    <t>更</t>
  </si>
  <si>
    <t>点</t>
  </si>
  <si>
    <t>（　　　）活動プログラムの変更（　　　）名簿記載内容の変更</t>
  </si>
  <si>
    <t>（　　　）利用人数の変更（　　　）宿泊者数の変更</t>
  </si>
  <si>
    <t>その他の変更点</t>
  </si>
  <si>
    <t>（　　　　　　　　　　　　　　　　　　　　　　　　　　　）について</t>
  </si>
  <si>
    <t>自然の家確認欄</t>
  </si>
  <si>
    <t>受信確認</t>
  </si>
  <si>
    <t>内容確認</t>
  </si>
  <si>
    <t>利用人数関係</t>
    <phoneticPr fontId="6"/>
  </si>
  <si>
    <t>名簿関係</t>
    <phoneticPr fontId="6"/>
  </si>
  <si>
    <t>その他</t>
    <phoneticPr fontId="6"/>
  </si>
  <si>
    <t>スキー講師を依頼するにあたって（ 確認事項 ）</t>
    <phoneticPr fontId="5"/>
  </si>
  <si>
    <t>ＴＥＬ</t>
    <phoneticPr fontId="5"/>
  </si>
  <si>
    <t>ＦＡＸ</t>
    <phoneticPr fontId="5"/>
  </si>
  <si>
    <t>コテージ</t>
    <phoneticPr fontId="6"/>
  </si>
  <si>
    <t>オリエンテーション室</t>
    <rPh sb="9" eb="10">
      <t>シツ</t>
    </rPh>
    <phoneticPr fontId="6"/>
  </si>
  <si>
    <t>プレイルーム</t>
    <phoneticPr fontId="6"/>
  </si>
  <si>
    <t>備考</t>
    <rPh sb="0" eb="2">
      <t>ビコウ</t>
    </rPh>
    <phoneticPr fontId="6"/>
  </si>
  <si>
    <t>E-mail</t>
    <phoneticPr fontId="6"/>
  </si>
  <si>
    <t>使用の
目　的</t>
    <rPh sb="4" eb="5">
      <t>メ</t>
    </rPh>
    <rPh sb="6" eb="7">
      <t>マト</t>
    </rPh>
    <phoneticPr fontId="6"/>
  </si>
  <si>
    <t>使用しよう
と　す　る
人　　　員</t>
    <rPh sb="12" eb="13">
      <t>ニン</t>
    </rPh>
    <rPh sb="16" eb="17">
      <t>イン</t>
    </rPh>
    <phoneticPr fontId="6"/>
  </si>
  <si>
    <t>山小屋</t>
    <phoneticPr fontId="6"/>
  </si>
  <si>
    <t>テントサイト</t>
    <phoneticPr fontId="6"/>
  </si>
  <si>
    <t>◆食物アレルギー対応希望者の有無</t>
    <rPh sb="1" eb="3">
      <t>ショクモツ</t>
    </rPh>
    <rPh sb="8" eb="10">
      <t>タイオウ</t>
    </rPh>
    <rPh sb="10" eb="12">
      <t>キボウ</t>
    </rPh>
    <rPh sb="12" eb="13">
      <t>シャ</t>
    </rPh>
    <rPh sb="14" eb="16">
      <t>ウム</t>
    </rPh>
    <phoneticPr fontId="2"/>
  </si>
  <si>
    <t>有</t>
    <rPh sb="0" eb="1">
      <t>アリ</t>
    </rPh>
    <phoneticPr fontId="2"/>
  </si>
  <si>
    <t>（</t>
    <phoneticPr fontId="2"/>
  </si>
  <si>
    <t>名）</t>
    <rPh sb="0" eb="1">
      <t>メイ</t>
    </rPh>
    <phoneticPr fontId="2"/>
  </si>
  <si>
    <t>→</t>
    <phoneticPr fontId="2"/>
  </si>
  <si>
    <t>無</t>
    <rPh sb="0" eb="1">
      <t>ナシ</t>
    </rPh>
    <phoneticPr fontId="2"/>
  </si>
  <si>
    <t>蔵王自然の家　変更点連絡用　送信票</t>
    <phoneticPr fontId="6"/>
  </si>
  <si>
    <t>送信回数　　　　　　　　回目</t>
    <phoneticPr fontId="6"/>
  </si>
  <si>
    <t>金額</t>
    <rPh sb="0" eb="2">
      <t>キンガク</t>
    </rPh>
    <phoneticPr fontId="5"/>
  </si>
  <si>
    <t>変</t>
    <rPh sb="0" eb="1">
      <t>ヘン</t>
    </rPh>
    <phoneticPr fontId="6"/>
  </si>
  <si>
    <t>月日</t>
    <rPh sb="0" eb="2">
      <t>ガッピ</t>
    </rPh>
    <phoneticPr fontId="3"/>
  </si>
  <si>
    <t>月日</t>
    <rPh sb="0" eb="2">
      <t>ガッピ</t>
    </rPh>
    <phoneticPr fontId="4"/>
  </si>
  <si>
    <t>１月〇日（水）～１月△日（金）</t>
    <rPh sb="5" eb="6">
      <t>スイ</t>
    </rPh>
    <rPh sb="11" eb="12">
      <t>ニチ</t>
    </rPh>
    <rPh sb="13" eb="14">
      <t>キン</t>
    </rPh>
    <phoneticPr fontId="2"/>
  </si>
  <si>
    <t>⑤</t>
    <phoneticPr fontId="6"/>
  </si>
  <si>
    <t>前　日まで</t>
    <phoneticPr fontId="6"/>
  </si>
  <si>
    <t>時間券については、昼食時間も含んでの利用時間となります。</t>
    <rPh sb="0" eb="2">
      <t>ジカン</t>
    </rPh>
    <rPh sb="2" eb="3">
      <t>ケン</t>
    </rPh>
    <rPh sb="9" eb="11">
      <t>チュウショク</t>
    </rPh>
    <rPh sb="11" eb="13">
      <t>ジカン</t>
    </rPh>
    <rPh sb="14" eb="15">
      <t>フク</t>
    </rPh>
    <rPh sb="18" eb="20">
      <t>リヨウ</t>
    </rPh>
    <rPh sb="20" eb="22">
      <t>ジカン</t>
    </rPh>
    <phoneticPr fontId="3"/>
  </si>
  <si>
    <t xml:space="preserve"> 【ＦＡＸ番号0224－34－2102、E-mail: zao-ukeire@pref.miyagi.lg.jp 】</t>
  </si>
  <si>
    <t>※　この他にも在庫があるサイズもございますので、お問い合わせください。</t>
    <rPh sb="4" eb="5">
      <t>ホカ</t>
    </rPh>
    <rPh sb="7" eb="9">
      <t>ザイコ</t>
    </rPh>
    <rPh sb="25" eb="26">
      <t>ト</t>
    </rPh>
    <rPh sb="27" eb="28">
      <t>ア</t>
    </rPh>
    <phoneticPr fontId="2"/>
  </si>
  <si>
    <t>３　汚した場合、紛失・破損した場合について</t>
    <rPh sb="2" eb="3">
      <t>ヨゴ</t>
    </rPh>
    <rPh sb="5" eb="7">
      <t>バアイ</t>
    </rPh>
    <rPh sb="8" eb="10">
      <t>フンシツ</t>
    </rPh>
    <rPh sb="11" eb="13">
      <t>ハソン</t>
    </rPh>
    <rPh sb="15" eb="17">
      <t>バアイ</t>
    </rPh>
    <phoneticPr fontId="2"/>
  </si>
  <si>
    <t>○　明らかに使用者が汚した場合は、下記のクリーニング代をいただくことになります。</t>
    <rPh sb="2" eb="3">
      <t>アキ</t>
    </rPh>
    <rPh sb="6" eb="9">
      <t>シヨウシャ</t>
    </rPh>
    <rPh sb="10" eb="11">
      <t>ヨゴ</t>
    </rPh>
    <rPh sb="13" eb="15">
      <t>バアイ</t>
    </rPh>
    <rPh sb="17" eb="19">
      <t>カキ</t>
    </rPh>
    <rPh sb="26" eb="27">
      <t>ダイ</t>
    </rPh>
    <phoneticPr fontId="6"/>
  </si>
  <si>
    <t>○　紛失・破損した場合は、別途料金をいただきますのでご了承ください。</t>
    <rPh sb="2" eb="4">
      <t>フンシツ</t>
    </rPh>
    <rPh sb="5" eb="7">
      <t>ハソン</t>
    </rPh>
    <rPh sb="9" eb="11">
      <t>バアイ</t>
    </rPh>
    <rPh sb="13" eb="15">
      <t>ベット</t>
    </rPh>
    <rPh sb="15" eb="17">
      <t>リョウキン</t>
    </rPh>
    <rPh sb="27" eb="29">
      <t>リョウショウ</t>
    </rPh>
    <phoneticPr fontId="2"/>
  </si>
  <si>
    <t>※歩くスキーの靴は、インチサイズのため通常の靴の大きさとは異なります。
※当日、サイズが合わない場合は変更しますので、お声がけください。</t>
    <rPh sb="1" eb="2">
      <t>アル</t>
    </rPh>
    <rPh sb="7" eb="8">
      <t>クツ</t>
    </rPh>
    <rPh sb="19" eb="21">
      <t>ツウジョウ</t>
    </rPh>
    <rPh sb="22" eb="23">
      <t>クツ</t>
    </rPh>
    <rPh sb="24" eb="25">
      <t>オオ</t>
    </rPh>
    <rPh sb="29" eb="30">
      <t>コト</t>
    </rPh>
    <rPh sb="38" eb="40">
      <t>トウジツ</t>
    </rPh>
    <rPh sb="45" eb="46">
      <t>ア</t>
    </rPh>
    <rPh sb="49" eb="51">
      <t>バアイ</t>
    </rPh>
    <rPh sb="52" eb="54">
      <t>ヘンコウ</t>
    </rPh>
    <rPh sb="61" eb="62">
      <t>コエ</t>
    </rPh>
    <phoneticPr fontId="2"/>
  </si>
  <si>
    <t>(１)効果的なスキー教室にするには、１名の講師に対して６～８名程度が適当です。</t>
  </si>
  <si>
    <t>　①講師の昼食について、午前のみの依頼であっても講師の昼食代を負担して頂きます。
　　午後から講師を依頼する学校・団体については、昼食代は必要ありません。</t>
  </si>
  <si>
    <t>　②講師がシーズン券を持っている場合は、ゴンドラ・リフト代、駐車料金の負担はありません。</t>
  </si>
  <si>
    <t>注：スキー講師を依頼する団体は、講師分も含めた人数を記入してください。</t>
    <rPh sb="0" eb="1">
      <t>チュウ</t>
    </rPh>
    <rPh sb="5" eb="7">
      <t>コウシ</t>
    </rPh>
    <rPh sb="8" eb="10">
      <t>イライ</t>
    </rPh>
    <rPh sb="12" eb="14">
      <t>ダンタイ</t>
    </rPh>
    <rPh sb="16" eb="18">
      <t>コウシ</t>
    </rPh>
    <rPh sb="18" eb="19">
      <t>ブン</t>
    </rPh>
    <rPh sb="20" eb="21">
      <t>フク</t>
    </rPh>
    <rPh sb="23" eb="25">
      <t>ニンズウ</t>
    </rPh>
    <rPh sb="26" eb="28">
      <t>キニュウ</t>
    </rPh>
    <phoneticPr fontId="2"/>
  </si>
  <si>
    <t>食事の場所・時刻については、えぼしスキー場と調整して、後日お知らせします。</t>
    <rPh sb="0" eb="2">
      <t>ショクジ</t>
    </rPh>
    <rPh sb="3" eb="5">
      <t>バショ</t>
    </rPh>
    <rPh sb="6" eb="8">
      <t>ジコク</t>
    </rPh>
    <rPh sb="20" eb="21">
      <t>ジョウ</t>
    </rPh>
    <rPh sb="22" eb="24">
      <t>チョウセイ</t>
    </rPh>
    <rPh sb="27" eb="29">
      <t>ゴジツ</t>
    </rPh>
    <rPh sb="30" eb="31">
      <t>シ</t>
    </rPh>
    <phoneticPr fontId="2"/>
  </si>
  <si>
    <t>E-mail</t>
    <phoneticPr fontId="5"/>
  </si>
  <si>
    <t>　　特に初心者のグループは１０名以下が望ましく、できれば学校・団体の指導者も配置してください。</t>
    <phoneticPr fontId="5"/>
  </si>
  <si>
    <t>(２)講師謝金は、１名全日６,０００円。半日４,０００円となります。</t>
    <phoneticPr fontId="5"/>
  </si>
  <si>
    <t>(３)講師の追加や取り消しなど、変更のないようにお願いします。</t>
    <phoneticPr fontId="5"/>
  </si>
  <si>
    <t>⑥</t>
    <phoneticPr fontId="6"/>
  </si>
  <si>
    <t>（５）「貸出区分」は　「１日→①、１泊２日→②、２泊３日→③」　の数字で記入してください。</t>
    <rPh sb="4" eb="5">
      <t>カ</t>
    </rPh>
    <rPh sb="5" eb="6">
      <t>ダ</t>
    </rPh>
    <rPh sb="6" eb="8">
      <t>クブン</t>
    </rPh>
    <rPh sb="13" eb="14">
      <t>ニチ</t>
    </rPh>
    <rPh sb="18" eb="19">
      <t>ハク</t>
    </rPh>
    <rPh sb="20" eb="21">
      <t>ニチ</t>
    </rPh>
    <rPh sb="25" eb="26">
      <t>ハク</t>
    </rPh>
    <rPh sb="27" eb="28">
      <t>ニチ</t>
    </rPh>
    <rPh sb="33" eb="35">
      <t>スウジ</t>
    </rPh>
    <rPh sb="36" eb="38">
      <t>キニュウ</t>
    </rPh>
    <phoneticPr fontId="2"/>
  </si>
  <si>
    <t>１６５ｃｍ</t>
    <phoneticPr fontId="2"/>
  </si>
  <si>
    <t>2,500円</t>
    <rPh sb="5" eb="6">
      <t>エン</t>
    </rPh>
    <phoneticPr fontId="2"/>
  </si>
  <si>
    <t>①</t>
    <phoneticPr fontId="6"/>
  </si>
  <si>
    <t>②</t>
    <phoneticPr fontId="6"/>
  </si>
  <si>
    <t>③</t>
    <phoneticPr fontId="6"/>
  </si>
  <si>
    <t>④</t>
    <phoneticPr fontId="6"/>
  </si>
  <si>
    <t>⑦</t>
    <phoneticPr fontId="6"/>
  </si>
  <si>
    <t>⑧</t>
    <phoneticPr fontId="6"/>
  </si>
  <si>
    <t>⑨</t>
    <phoneticPr fontId="6"/>
  </si>
  <si>
    <t>⑩</t>
    <phoneticPr fontId="6"/>
  </si>
  <si>
    <t>⑪</t>
    <phoneticPr fontId="6"/>
  </si>
  <si>
    <t>⑫</t>
    <phoneticPr fontId="6"/>
  </si>
  <si>
    <t>⑬</t>
    <phoneticPr fontId="6"/>
  </si>
  <si>
    <t>⑭</t>
    <phoneticPr fontId="6"/>
  </si>
  <si>
    <t>⑮</t>
    <phoneticPr fontId="6"/>
  </si>
  <si>
    <t>月</t>
    <rPh sb="0" eb="1">
      <t>ガツ</t>
    </rPh>
    <phoneticPr fontId="6"/>
  </si>
  <si>
    <t>日</t>
    <rPh sb="0" eb="1">
      <t>ニチ</t>
    </rPh>
    <phoneticPr fontId="6"/>
  </si>
  <si>
    <t xml:space="preserve"> 　 ※講師は、割当日に本来の仕事を休んで支援に来ている場合があります。</t>
    <phoneticPr fontId="5"/>
  </si>
  <si>
    <t>学習活動等の
引率者</t>
    <phoneticPr fontId="6"/>
  </si>
  <si>
    <t>3,900円</t>
    <rPh sb="5" eb="6">
      <t>エン</t>
    </rPh>
    <phoneticPr fontId="2"/>
  </si>
  <si>
    <t>3,200円</t>
    <rPh sb="5" eb="6">
      <t>エン</t>
    </rPh>
    <phoneticPr fontId="2"/>
  </si>
  <si>
    <t>＊＊＊＊＊＊＊＊＊＊＊＊＊＊＊＊＊＊＊＊＊＊＊＊＊＊＊＊＊＊＊＊＊＊＊＊＊＊＊＊＊＊＊＊</t>
    <phoneticPr fontId="5"/>
  </si>
  <si>
    <t>宮城県蔵王自然の家</t>
    <phoneticPr fontId="5"/>
  </si>
  <si>
    <r>
      <t xml:space="preserve">各種予約集計表 </t>
    </r>
    <r>
      <rPr>
        <sz val="22"/>
        <color indexed="10"/>
        <rFont val="UD デジタル 教科書体 NK"/>
        <family val="1"/>
        <charset val="128"/>
      </rPr>
      <t>例</t>
    </r>
    <rPh sb="0" eb="2">
      <t>カクシュ</t>
    </rPh>
    <rPh sb="2" eb="4">
      <t>ヨヤク</t>
    </rPh>
    <rPh sb="4" eb="7">
      <t>シュウケイヒョウ</t>
    </rPh>
    <phoneticPr fontId="2"/>
  </si>
  <si>
    <r>
      <t xml:space="preserve"> </t>
    </r>
    <r>
      <rPr>
        <sz val="22"/>
        <color indexed="8"/>
        <rFont val="UD デジタル 教科書体 NK"/>
        <family val="1"/>
        <charset val="128"/>
      </rPr>
      <t>蔵王自然の家スキー講師依頼申込書</t>
    </r>
  </si>
  <si>
    <r>
      <rPr>
        <b/>
        <sz val="14"/>
        <color indexed="8"/>
        <rFont val="UD デジタル 教科書体 NK"/>
        <family val="1"/>
        <charset val="128"/>
      </rPr>
      <t xml:space="preserve">ジュニア130 </t>
    </r>
    <r>
      <rPr>
        <b/>
        <sz val="9"/>
        <color indexed="8"/>
        <rFont val="UD デジタル 教科書体 NK"/>
        <family val="1"/>
        <charset val="128"/>
      </rPr>
      <t>(１１５～１３５ｃｍ未満)</t>
    </r>
    <phoneticPr fontId="2"/>
  </si>
  <si>
    <r>
      <rPr>
        <b/>
        <sz val="14"/>
        <color indexed="8"/>
        <rFont val="UD デジタル 教科書体 NK"/>
        <family val="1"/>
        <charset val="128"/>
      </rPr>
      <t>ジュニア140</t>
    </r>
    <r>
      <rPr>
        <b/>
        <sz val="11"/>
        <color indexed="8"/>
        <rFont val="UD デジタル 教科書体 NK"/>
        <family val="1"/>
        <charset val="128"/>
      </rPr>
      <t xml:space="preserve"> </t>
    </r>
    <r>
      <rPr>
        <b/>
        <sz val="9"/>
        <color indexed="8"/>
        <rFont val="UD デジタル 教科書体 NK"/>
        <family val="1"/>
        <charset val="128"/>
      </rPr>
      <t>(１２５～１４５ｃｍ未満)</t>
    </r>
    <phoneticPr fontId="2"/>
  </si>
  <si>
    <r>
      <rPr>
        <b/>
        <sz val="14"/>
        <color indexed="8"/>
        <rFont val="UD デジタル 教科書体 NK"/>
        <family val="1"/>
        <charset val="128"/>
      </rPr>
      <t>ジュニア150</t>
    </r>
    <r>
      <rPr>
        <b/>
        <sz val="11"/>
        <color indexed="8"/>
        <rFont val="UD デジタル 教科書体 NK"/>
        <family val="1"/>
        <charset val="128"/>
      </rPr>
      <t xml:space="preserve"> </t>
    </r>
    <r>
      <rPr>
        <b/>
        <sz val="9"/>
        <color indexed="8"/>
        <rFont val="UD デジタル 教科書体 NK"/>
        <family val="1"/>
        <charset val="128"/>
      </rPr>
      <t>(１３５～１５５ｃｍ未満)</t>
    </r>
    <phoneticPr fontId="2"/>
  </si>
  <si>
    <r>
      <rPr>
        <b/>
        <sz val="14"/>
        <color indexed="8"/>
        <rFont val="UD デジタル 教科書体 NK"/>
        <family val="1"/>
        <charset val="128"/>
      </rPr>
      <t>ジュニア160</t>
    </r>
    <r>
      <rPr>
        <b/>
        <sz val="9"/>
        <color indexed="8"/>
        <rFont val="UD デジタル 教科書体 NK"/>
        <family val="1"/>
        <charset val="128"/>
      </rPr>
      <t xml:space="preserve"> (１４５～１６５ｃｍ未満)</t>
    </r>
    <phoneticPr fontId="2"/>
  </si>
  <si>
    <r>
      <t>大人Ｓ</t>
    </r>
    <r>
      <rPr>
        <b/>
        <sz val="10"/>
        <color indexed="8"/>
        <rFont val="UD デジタル 教科書体 NK"/>
        <family val="1"/>
        <charset val="128"/>
      </rPr>
      <t>(１６５ｃｍ)</t>
    </r>
    <phoneticPr fontId="2"/>
  </si>
  <si>
    <r>
      <t>大人Ｍ</t>
    </r>
    <r>
      <rPr>
        <b/>
        <sz val="10"/>
        <color indexed="8"/>
        <rFont val="UD デジタル 教科書体 NK"/>
        <family val="1"/>
        <charset val="128"/>
      </rPr>
      <t>(１７０ｃｍ)</t>
    </r>
    <phoneticPr fontId="2"/>
  </si>
  <si>
    <r>
      <t>大人Ｌ</t>
    </r>
    <r>
      <rPr>
        <b/>
        <sz val="10"/>
        <color indexed="8"/>
        <rFont val="UD デジタル 教科書体 NK"/>
        <family val="1"/>
        <charset val="128"/>
      </rPr>
      <t>(１７５ｃｍ)</t>
    </r>
    <phoneticPr fontId="2"/>
  </si>
  <si>
    <r>
      <t>大人２Ｌ</t>
    </r>
    <r>
      <rPr>
        <b/>
        <sz val="10"/>
        <color indexed="8"/>
        <rFont val="UD デジタル 教科書体 NK"/>
        <family val="1"/>
        <charset val="128"/>
      </rPr>
      <t>(１８０ｃｍ)</t>
    </r>
    <phoneticPr fontId="2"/>
  </si>
  <si>
    <r>
      <t>大人３Ｌ</t>
    </r>
    <r>
      <rPr>
        <b/>
        <sz val="10"/>
        <color indexed="8"/>
        <rFont val="UD デジタル 教科書体 NK"/>
        <family val="1"/>
        <charset val="128"/>
      </rPr>
      <t>(１８５ｃｍ)</t>
    </r>
    <phoneticPr fontId="2"/>
  </si>
  <si>
    <r>
      <t>大人４Ｌ</t>
    </r>
    <r>
      <rPr>
        <b/>
        <sz val="10"/>
        <color indexed="8"/>
        <rFont val="UD デジタル 教科書体 NK"/>
        <family val="1"/>
        <charset val="128"/>
      </rPr>
      <t>(１８５ｃｍ)</t>
    </r>
    <r>
      <rPr>
        <b/>
        <sz val="14"/>
        <color indexed="8"/>
        <rFont val="UD デジタル 教科書体 NK"/>
        <family val="1"/>
        <charset val="128"/>
      </rPr>
      <t xml:space="preserve"> </t>
    </r>
    <phoneticPr fontId="2"/>
  </si>
  <si>
    <r>
      <t>　</t>
    </r>
    <r>
      <rPr>
        <b/>
        <sz val="17"/>
        <color indexed="8"/>
        <rFont val="UD デジタル 教科書体 NK"/>
        <family val="1"/>
        <charset val="128"/>
      </rPr>
      <t>宮城県蔵王自然の家　宛</t>
    </r>
  </si>
  <si>
    <r>
      <t>電話・ＦＡＸ・Ｅ－</t>
    </r>
    <r>
      <rPr>
        <sz val="10.5"/>
        <color indexed="8"/>
        <rFont val="UD デジタル 教科書体 NK"/>
        <family val="1"/>
        <charset val="128"/>
      </rPr>
      <t>mail</t>
    </r>
  </si>
  <si>
    <r>
      <t>７</t>
    </r>
    <r>
      <rPr>
        <sz val="10.5"/>
        <color indexed="8"/>
        <rFont val="UD デジタル 教科書体 NK"/>
        <family val="1"/>
        <charset val="128"/>
      </rPr>
      <t>日前まで</t>
    </r>
    <phoneticPr fontId="6"/>
  </si>
  <si>
    <r>
      <t xml:space="preserve"> </t>
    </r>
    <r>
      <rPr>
        <sz val="10.5"/>
        <color indexed="8"/>
        <rFont val="UD デジタル 教科書体 NK"/>
        <family val="1"/>
        <charset val="128"/>
      </rPr>
      <t>【変更点の内容】具体的に記入してください。変更後の各種用紙も送信してください。</t>
    </r>
  </si>
  <si>
    <r>
      <t xml:space="preserve">     </t>
    </r>
    <r>
      <rPr>
        <sz val="10.5"/>
        <color indexed="8"/>
        <rFont val="UD デジタル 教科書体 NK"/>
        <family val="1"/>
        <charset val="128"/>
      </rPr>
      <t>月　　　日　　　時　　分受信確認　確認者</t>
    </r>
  </si>
  <si>
    <r>
      <t xml:space="preserve"> </t>
    </r>
    <r>
      <rPr>
        <sz val="10.5"/>
        <color indexed="8"/>
        <rFont val="UD デジタル 教科書体 NK"/>
        <family val="1"/>
        <charset val="128"/>
      </rPr>
      <t>活動プログラム関係</t>
    </r>
  </si>
  <si>
    <r>
      <t xml:space="preserve"> </t>
    </r>
    <r>
      <rPr>
        <sz val="10.5"/>
        <color indexed="8"/>
        <rFont val="UD デジタル 教科書体 NK"/>
        <family val="1"/>
        <charset val="128"/>
      </rPr>
      <t>食事関係</t>
    </r>
  </si>
  <si>
    <r>
      <t xml:space="preserve"> </t>
    </r>
    <r>
      <rPr>
        <sz val="10.5"/>
        <color indexed="8"/>
        <rFont val="UD デジタル 教科書体 NK"/>
        <family val="1"/>
        <charset val="128"/>
      </rPr>
      <t>ゴンドラ関係</t>
    </r>
  </si>
  <si>
    <t>人</t>
    <rPh sb="0" eb="1">
      <t>ニン</t>
    </rPh>
    <phoneticPr fontId="77"/>
  </si>
  <si>
    <t>　氏名又は名称</t>
    <rPh sb="1" eb="4">
      <t>シメイマタ</t>
    </rPh>
    <rPh sb="5" eb="7">
      <t>メイショウ</t>
    </rPh>
    <phoneticPr fontId="6"/>
  </si>
  <si>
    <t xml:space="preserve">                                              </t>
    <phoneticPr fontId="6"/>
  </si>
  <si>
    <t>（法人その他の団体にあっては，代表者の氏名）</t>
    <phoneticPr fontId="6"/>
  </si>
  <si>
    <t>　電話番号</t>
    <rPh sb="1" eb="5">
      <t>デンワバンゴウ</t>
    </rPh>
    <phoneticPr fontId="6"/>
  </si>
  <si>
    <t>団体名</t>
    <rPh sb="0" eb="3">
      <t>ダンタイメイ</t>
    </rPh>
    <phoneticPr fontId="6"/>
  </si>
  <si>
    <t>代表者名</t>
    <rPh sb="0" eb="4">
      <t>ダイヒョウシャメイ</t>
    </rPh>
    <phoneticPr fontId="6"/>
  </si>
  <si>
    <t>令和</t>
    <rPh sb="0" eb="2">
      <t>レイワ</t>
    </rPh>
    <phoneticPr fontId="6"/>
  </si>
  <si>
    <t>年</t>
    <rPh sb="0" eb="1">
      <t>ネン</t>
    </rPh>
    <phoneticPr fontId="6"/>
  </si>
  <si>
    <r>
      <t>※いずれかを選び</t>
    </r>
    <r>
      <rPr>
        <sz val="10"/>
        <color rgb="FF000000"/>
        <rFont val="Segoe UI Symbol"/>
        <family val="1"/>
      </rPr>
      <t>☑</t>
    </r>
    <r>
      <rPr>
        <sz val="10"/>
        <color indexed="8"/>
        <rFont val="UD デジタル 教科書体 NK"/>
        <family val="1"/>
        <charset val="128"/>
      </rPr>
      <t>をつけてください。</t>
    </r>
    <rPh sb="6" eb="7">
      <t>エラ</t>
    </rPh>
    <phoneticPr fontId="3"/>
  </si>
  <si>
    <t>依頼しない　→　ここで記入終了です。</t>
    <phoneticPr fontId="5"/>
  </si>
  <si>
    <t>3時間券</t>
    <rPh sb="1" eb="3">
      <t>ジカン</t>
    </rPh>
    <rPh sb="3" eb="4">
      <t>ケン</t>
    </rPh>
    <phoneticPr fontId="3"/>
  </si>
  <si>
    <t>5時間券</t>
    <rPh sb="1" eb="4">
      <t>ジカンケン</t>
    </rPh>
    <phoneticPr fontId="3"/>
  </si>
  <si>
    <t>1日券</t>
    <rPh sb="1" eb="3">
      <t>ニチケン</t>
    </rPh>
    <phoneticPr fontId="3"/>
  </si>
  <si>
    <t>開始予定</t>
    <rPh sb="0" eb="2">
      <t>カイシ</t>
    </rPh>
    <rPh sb="2" eb="4">
      <t>ヨテイ</t>
    </rPh>
    <phoneticPr fontId="3"/>
  </si>
  <si>
    <t>終了予定</t>
    <rPh sb="0" eb="2">
      <t>シュウリョウ</t>
    </rPh>
    <rPh sb="2" eb="4">
      <t>ヨテイ</t>
    </rPh>
    <phoneticPr fontId="3"/>
  </si>
  <si>
    <t>リフト券</t>
    <rPh sb="3" eb="4">
      <t>ケン</t>
    </rPh>
    <phoneticPr fontId="3"/>
  </si>
  <si>
    <t>〒</t>
    <phoneticPr fontId="5"/>
  </si>
  <si>
    <t>リストから選択する</t>
    <rPh sb="5" eb="7">
      <t>センタク</t>
    </rPh>
    <phoneticPr fontId="5"/>
  </si>
  <si>
    <t>～</t>
    <phoneticPr fontId="6"/>
  </si>
  <si>
    <t>食物アレルギーに関する調査票</t>
  </si>
  <si>
    <t>宮城県蔵王自然の家</t>
  </si>
  <si>
    <t>　</t>
    <phoneticPr fontId="2"/>
  </si>
  <si>
    <t>高校生及び
これに準ず
る者</t>
    <rPh sb="0" eb="3">
      <t>コウコウセイ</t>
    </rPh>
    <phoneticPr fontId="6"/>
  </si>
  <si>
    <t>時</t>
    <rPh sb="0" eb="1">
      <t>ジ</t>
    </rPh>
    <phoneticPr fontId="77"/>
  </si>
  <si>
    <t>分から</t>
    <rPh sb="0" eb="1">
      <t>フン</t>
    </rPh>
    <phoneticPr fontId="77"/>
  </si>
  <si>
    <t>分まで</t>
    <rPh sb="0" eb="1">
      <t>フン</t>
    </rPh>
    <phoneticPr fontId="77"/>
  </si>
  <si>
    <t>（ポリナポリタン）</t>
    <phoneticPr fontId="93"/>
  </si>
  <si>
    <t>（ホットサンド）</t>
    <phoneticPr fontId="93"/>
  </si>
  <si>
    <t>（焼きそば）</t>
    <rPh sb="1" eb="2">
      <t>ヤ</t>
    </rPh>
    <phoneticPr fontId="93"/>
  </si>
  <si>
    <t>（BBQ140）</t>
    <phoneticPr fontId="93"/>
  </si>
  <si>
    <t>（BBQ120）</t>
    <phoneticPr fontId="93"/>
  </si>
  <si>
    <t>（BBQ100）</t>
    <phoneticPr fontId="93"/>
  </si>
  <si>
    <t>（BBQ0）</t>
    <phoneticPr fontId="93"/>
  </si>
  <si>
    <t>○</t>
    <phoneticPr fontId="93"/>
  </si>
  <si>
    <t>（芋煮140）</t>
    <rPh sb="1" eb="3">
      <t>イモニ</t>
    </rPh>
    <phoneticPr fontId="93"/>
  </si>
  <si>
    <t>（芋煮120）</t>
    <rPh sb="1" eb="3">
      <t>イモニ</t>
    </rPh>
    <phoneticPr fontId="93"/>
  </si>
  <si>
    <t>無</t>
    <rPh sb="0" eb="1">
      <t>ナシ</t>
    </rPh>
    <phoneticPr fontId="93"/>
  </si>
  <si>
    <t>（芋煮100）</t>
    <rPh sb="1" eb="3">
      <t>イモニ</t>
    </rPh>
    <phoneticPr fontId="93"/>
  </si>
  <si>
    <t>有</t>
    <rPh sb="0" eb="1">
      <t>アリ</t>
    </rPh>
    <phoneticPr fontId="93"/>
  </si>
  <si>
    <t>（芋煮0）</t>
    <rPh sb="1" eb="3">
      <t>イモニ</t>
    </rPh>
    <phoneticPr fontId="93"/>
  </si>
  <si>
    <t>（ハンバーグ食パン）</t>
    <rPh sb="6" eb="7">
      <t>ショク</t>
    </rPh>
    <phoneticPr fontId="93"/>
  </si>
  <si>
    <t>（パン２）</t>
    <phoneticPr fontId="93"/>
  </si>
  <si>
    <t>（カレー140）</t>
    <phoneticPr fontId="93"/>
  </si>
  <si>
    <t>（ハンバーグ300）</t>
    <phoneticPr fontId="93"/>
  </si>
  <si>
    <t>夕食</t>
    <rPh sb="0" eb="2">
      <t>ユウショク</t>
    </rPh>
    <phoneticPr fontId="93"/>
  </si>
  <si>
    <t>（おにぎり＆パン）</t>
    <phoneticPr fontId="93"/>
  </si>
  <si>
    <t>（カレー120）</t>
    <phoneticPr fontId="93"/>
  </si>
  <si>
    <t>（ハンバーグ200）</t>
    <phoneticPr fontId="93"/>
  </si>
  <si>
    <t>昼食</t>
    <rPh sb="0" eb="2">
      <t>チュウショク</t>
    </rPh>
    <phoneticPr fontId="93"/>
  </si>
  <si>
    <t>（おにぎり２）</t>
    <phoneticPr fontId="93"/>
  </si>
  <si>
    <t>（カレー100）</t>
    <phoneticPr fontId="93"/>
  </si>
  <si>
    <t>（ハンバーグ100）</t>
    <phoneticPr fontId="93"/>
  </si>
  <si>
    <t>朝食</t>
    <rPh sb="0" eb="2">
      <t>チョウショク</t>
    </rPh>
    <phoneticPr fontId="93"/>
  </si>
  <si>
    <t>弁当</t>
    <rPh sb="0" eb="2">
      <t>ベントウ</t>
    </rPh>
    <phoneticPr fontId="93"/>
  </si>
  <si>
    <t>昼食・夕食メニュー</t>
    <rPh sb="0" eb="2">
      <t>チュウショク</t>
    </rPh>
    <rPh sb="3" eb="5">
      <t>ユウショク</t>
    </rPh>
    <phoneticPr fontId="93"/>
  </si>
  <si>
    <t>朝食メニュー</t>
    <rPh sb="0" eb="2">
      <t>チョウショク</t>
    </rPh>
    <phoneticPr fontId="93"/>
  </si>
  <si>
    <t>　 各係の点検をする引率・指導者には○印をつけてください。</t>
    <rPh sb="2" eb="3">
      <t>カク</t>
    </rPh>
    <rPh sb="3" eb="4">
      <t>カカリ</t>
    </rPh>
    <rPh sb="5" eb="7">
      <t>テンケン</t>
    </rPh>
    <rPh sb="10" eb="12">
      <t>インソツ</t>
    </rPh>
    <rPh sb="13" eb="16">
      <t>シドウシャ</t>
    </rPh>
    <rPh sb="19" eb="20">
      <t>シルシ</t>
    </rPh>
    <phoneticPr fontId="2"/>
  </si>
  <si>
    <t>※引率・指導者は全員入るようにし、（　　　　）に何班か記入してください。</t>
    <rPh sb="1" eb="3">
      <t>インソツ</t>
    </rPh>
    <rPh sb="4" eb="6">
      <t>シドウ</t>
    </rPh>
    <rPh sb="6" eb="7">
      <t>シャ</t>
    </rPh>
    <rPh sb="8" eb="10">
      <t>ゼンイン</t>
    </rPh>
    <rPh sb="10" eb="11">
      <t>ハイ</t>
    </rPh>
    <rPh sb="24" eb="25">
      <t>ナン</t>
    </rPh>
    <rPh sb="25" eb="26">
      <t>ハン</t>
    </rPh>
    <rPh sb="27" eb="29">
      <t>キニュウ</t>
    </rPh>
    <phoneticPr fontId="2"/>
  </si>
  <si>
    <t>）</t>
    <phoneticPr fontId="93"/>
  </si>
  <si>
    <t>（</t>
    <phoneticPr fontId="93"/>
  </si>
  <si>
    <t>かまど係</t>
    <rPh sb="3" eb="4">
      <t>カカリ</t>
    </rPh>
    <phoneticPr fontId="93"/>
  </si>
  <si>
    <t>飯ごう係</t>
    <rPh sb="0" eb="1">
      <t>ハン</t>
    </rPh>
    <rPh sb="3" eb="4">
      <t>カカリ</t>
    </rPh>
    <phoneticPr fontId="93"/>
  </si>
  <si>
    <t>調理係</t>
    <rPh sb="0" eb="3">
      <t>チョウリガカリ</t>
    </rPh>
    <phoneticPr fontId="93"/>
  </si>
  <si>
    <t>係</t>
    <rPh sb="0" eb="1">
      <t>カカリ</t>
    </rPh>
    <phoneticPr fontId="2"/>
  </si>
  <si>
    <t>計</t>
    <rPh sb="0" eb="1">
      <t>ケイ</t>
    </rPh>
    <phoneticPr fontId="2"/>
  </si>
  <si>
    <t>【ガス釜の利用】</t>
    <rPh sb="3" eb="4">
      <t>ガマ</t>
    </rPh>
    <rPh sb="5" eb="7">
      <t>リヨウ</t>
    </rPh>
    <phoneticPr fontId="93"/>
  </si>
  <si>
    <t>指導</t>
    <rPh sb="0" eb="2">
      <t>シドウ</t>
    </rPh>
    <phoneticPr fontId="2"/>
  </si>
  <si>
    <t>生徒</t>
    <rPh sb="0" eb="2">
      <t>セイト</t>
    </rPh>
    <phoneticPr fontId="2"/>
  </si>
  <si>
    <t>児童</t>
    <rPh sb="0" eb="2">
      <t>ジドウ</t>
    </rPh>
    <phoneticPr fontId="2"/>
  </si>
  <si>
    <t>No．</t>
    <phoneticPr fontId="2"/>
  </si>
  <si>
    <t>～</t>
    <phoneticPr fontId="2"/>
  </si>
  <si>
    <t>分</t>
    <rPh sb="0" eb="1">
      <t>フン</t>
    </rPh>
    <phoneticPr fontId="2"/>
  </si>
  <si>
    <t>時</t>
    <rPh sb="0" eb="1">
      <t>ジ</t>
    </rPh>
    <phoneticPr fontId="2"/>
  </si>
  <si>
    <t>00</t>
    <phoneticPr fontId="93"/>
  </si>
  <si>
    <t>＜グループ別人数＞  　※「№」は「食材かご」の番号になります。</t>
    <rPh sb="5" eb="6">
      <t>ベツ</t>
    </rPh>
    <rPh sb="6" eb="8">
      <t>ニンズウ</t>
    </rPh>
    <rPh sb="18" eb="20">
      <t>ショクザイ</t>
    </rPh>
    <rPh sb="24" eb="26">
      <t>バンゴウ</t>
    </rPh>
    <phoneticPr fontId="2"/>
  </si>
  <si>
    <t>※食事数の変更は、利用初日７日前の午後３時（休業日の場合はその前日）までです。</t>
    <rPh sb="1" eb="3">
      <t>ショクジ</t>
    </rPh>
    <rPh sb="3" eb="4">
      <t>スウ</t>
    </rPh>
    <rPh sb="5" eb="7">
      <t>ヘンコウ</t>
    </rPh>
    <rPh sb="9" eb="11">
      <t>リヨウ</t>
    </rPh>
    <rPh sb="11" eb="13">
      <t>ショニチ</t>
    </rPh>
    <rPh sb="14" eb="15">
      <t>ニチ</t>
    </rPh>
    <rPh sb="15" eb="16">
      <t>マエ</t>
    </rPh>
    <rPh sb="17" eb="19">
      <t>ゴゴ</t>
    </rPh>
    <rPh sb="20" eb="21">
      <t>ジ</t>
    </rPh>
    <rPh sb="22" eb="25">
      <t>キュウギョウビ</t>
    </rPh>
    <rPh sb="26" eb="28">
      <t>バアイ</t>
    </rPh>
    <rPh sb="31" eb="33">
      <t>ゼンジツ</t>
    </rPh>
    <phoneticPr fontId="2"/>
  </si>
  <si>
    <t>合計</t>
    <rPh sb="0" eb="2">
      <t>ゴウケイ</t>
    </rPh>
    <phoneticPr fontId="2"/>
  </si>
  <si>
    <t>引率者</t>
    <rPh sb="0" eb="2">
      <t>インソツ</t>
    </rPh>
    <rPh sb="2" eb="3">
      <t>シャ</t>
    </rPh>
    <phoneticPr fontId="2"/>
  </si>
  <si>
    <t>中学生以下</t>
    <rPh sb="0" eb="3">
      <t>チュウガクセイ</t>
    </rPh>
    <rPh sb="3" eb="5">
      <t>イカ</t>
    </rPh>
    <phoneticPr fontId="2"/>
  </si>
  <si>
    <t>食事数</t>
    <rPh sb="0" eb="2">
      <t>ショクジ</t>
    </rPh>
    <rPh sb="2" eb="3">
      <t>スウ</t>
    </rPh>
    <phoneticPr fontId="2"/>
  </si>
  <si>
    <t>（　　　　　　　　）</t>
  </si>
  <si>
    <t>（定食）</t>
    <rPh sb="1" eb="3">
      <t>テイショク</t>
    </rPh>
    <phoneticPr fontId="2"/>
  </si>
  <si>
    <t>食堂</t>
    <rPh sb="0" eb="2">
      <t>ショクドウ</t>
    </rPh>
    <phoneticPr fontId="2"/>
  </si>
  <si>
    <t>昼食</t>
    <rPh sb="0" eb="2">
      <t>チュウショク</t>
    </rPh>
    <phoneticPr fontId="2"/>
  </si>
  <si>
    <t>朝食</t>
    <rPh sb="0" eb="2">
      <t>チョウショク</t>
    </rPh>
    <phoneticPr fontId="2"/>
  </si>
  <si>
    <t>夕食</t>
    <rPh sb="0" eb="2">
      <t>ユウショク</t>
    </rPh>
    <phoneticPr fontId="2"/>
  </si>
  <si>
    <t>夕食</t>
  </si>
  <si>
    <t>◆食事内容・食数確認</t>
    <rPh sb="1" eb="3">
      <t>ショクジ</t>
    </rPh>
    <rPh sb="3" eb="5">
      <t>ナイヨウ</t>
    </rPh>
    <rPh sb="6" eb="7">
      <t>ショク</t>
    </rPh>
    <rPh sb="7" eb="8">
      <t>スウ</t>
    </rPh>
    <rPh sb="8" eb="10">
      <t>カクニン</t>
    </rPh>
    <phoneticPr fontId="2"/>
  </si>
  <si>
    <t>利用日</t>
    <rPh sb="0" eb="3">
      <t>リヨウビ</t>
    </rPh>
    <phoneticPr fontId="2"/>
  </si>
  <si>
    <t>○○町立○○小学校</t>
    <rPh sb="2" eb="4">
      <t>チョウリツ</t>
    </rPh>
    <rPh sb="6" eb="9">
      <t>ショウガッコウ</t>
    </rPh>
    <phoneticPr fontId="93"/>
  </si>
  <si>
    <t>＜記入例＞</t>
    <rPh sb="1" eb="4">
      <t>キニュウレイ</t>
    </rPh>
    <phoneticPr fontId="93"/>
  </si>
  <si>
    <t>仙南こども病院</t>
    <rPh sb="0" eb="2">
      <t>センナン</t>
    </rPh>
    <rPh sb="5" eb="7">
      <t>ビョウイン</t>
    </rPh>
    <phoneticPr fontId="93"/>
  </si>
  <si>
    <t>質問５　現在かかりつけの病院があればお書きください。</t>
    <rPh sb="0" eb="2">
      <t>シツモン</t>
    </rPh>
    <rPh sb="4" eb="6">
      <t>ゲンザイ</t>
    </rPh>
    <rPh sb="12" eb="14">
      <t>ビョウイン</t>
    </rPh>
    <rPh sb="19" eb="20">
      <t>カ</t>
    </rPh>
    <phoneticPr fontId="93"/>
  </si>
  <si>
    <t>いいえ</t>
    <phoneticPr fontId="93"/>
  </si>
  <si>
    <t>本人</t>
    <rPh sb="0" eb="2">
      <t>ホンニン</t>
    </rPh>
    <phoneticPr fontId="93"/>
  </si>
  <si>
    <t>はい（保管者：</t>
    <rPh sb="3" eb="6">
      <t>ホカンシャ</t>
    </rPh>
    <phoneticPr fontId="93"/>
  </si>
  <si>
    <t>質問４　エピペン（アドレナリン自己注射薬）を持参する予定ですか？</t>
    <rPh sb="0" eb="2">
      <t>シツモン</t>
    </rPh>
    <rPh sb="15" eb="20">
      <t>ジコチュウシャヤク</t>
    </rPh>
    <rPh sb="22" eb="24">
      <t>ジサン</t>
    </rPh>
    <rPh sb="26" eb="28">
      <t>ヨテイ</t>
    </rPh>
    <phoneticPr fontId="93"/>
  </si>
  <si>
    <t>生後8か月頃</t>
    <rPh sb="0" eb="2">
      <t>セイゴ</t>
    </rPh>
    <rPh sb="4" eb="5">
      <t>ゲツ</t>
    </rPh>
    <rPh sb="5" eb="6">
      <t>コロ</t>
    </rPh>
    <phoneticPr fontId="93"/>
  </si>
  <si>
    <t>　　（いつ頃：</t>
    <rPh sb="5" eb="6">
      <t>ゴロ</t>
    </rPh>
    <phoneticPr fontId="93"/>
  </si>
  <si>
    <t>卵</t>
    <rPh sb="0" eb="1">
      <t>タマゴ</t>
    </rPh>
    <phoneticPr fontId="93"/>
  </si>
  <si>
    <t>はい（食物名：</t>
    <rPh sb="3" eb="6">
      <t>ショクモツメイ</t>
    </rPh>
    <phoneticPr fontId="93"/>
  </si>
  <si>
    <t>※ できるだけ詳しく御記入ください。　例：生卵（つなぎや加熱した卵は可）</t>
    <rPh sb="7" eb="8">
      <t>クワ</t>
    </rPh>
    <rPh sb="10" eb="13">
      <t>ゴキニュウ</t>
    </rPh>
    <rPh sb="19" eb="20">
      <t>レイ</t>
    </rPh>
    <rPh sb="21" eb="23">
      <t>ナマタマゴ</t>
    </rPh>
    <rPh sb="28" eb="30">
      <t>カネツ</t>
    </rPh>
    <rPh sb="32" eb="33">
      <t>タマゴ</t>
    </rPh>
    <rPh sb="34" eb="35">
      <t>カ</t>
    </rPh>
    <phoneticPr fontId="93"/>
  </si>
  <si>
    <t>卵（加熱しても不可）、魚（だし・缶詰は可）、りんご</t>
    <rPh sb="0" eb="1">
      <t>タマゴ</t>
    </rPh>
    <rPh sb="2" eb="4">
      <t>カネツ</t>
    </rPh>
    <rPh sb="7" eb="9">
      <t>フカ</t>
    </rPh>
    <rPh sb="11" eb="12">
      <t>サカナ</t>
    </rPh>
    <rPh sb="16" eb="18">
      <t>カンヅメ</t>
    </rPh>
    <rPh sb="19" eb="20">
      <t>カ</t>
    </rPh>
    <phoneticPr fontId="93"/>
  </si>
  <si>
    <t>食物名：</t>
    <rPh sb="0" eb="3">
      <t>ショクモツメイ</t>
    </rPh>
    <phoneticPr fontId="93"/>
  </si>
  <si>
    <t>質問２　除去しなければならない食物は何ですか？</t>
    <rPh sb="0" eb="2">
      <t>シツモン</t>
    </rPh>
    <phoneticPr fontId="93"/>
  </si>
  <si>
    <t>※ 可能な範囲で対応いたします。</t>
    <rPh sb="2" eb="4">
      <t>カノウ</t>
    </rPh>
    <rPh sb="5" eb="7">
      <t>ハンイ</t>
    </rPh>
    <rPh sb="8" eb="10">
      <t>タイオウ</t>
    </rPh>
    <phoneticPr fontId="93"/>
  </si>
  <si>
    <t>（質問１で終わりです。）</t>
    <rPh sb="1" eb="3">
      <t>シツモン</t>
    </rPh>
    <rPh sb="5" eb="6">
      <t>オ</t>
    </rPh>
    <phoneticPr fontId="93"/>
  </si>
  <si>
    <t>（質問２へお進みください。）</t>
    <phoneticPr fontId="93"/>
  </si>
  <si>
    <t>はい</t>
    <phoneticPr fontId="93"/>
  </si>
  <si>
    <t>質問１　食物アレルギーの対応を希望しますか？</t>
    <rPh sb="0" eb="2">
      <t>シツモン</t>
    </rPh>
    <phoneticPr fontId="93"/>
  </si>
  <si>
    <t>以下の質問の該当する項目に✔を御記入ください。</t>
    <rPh sb="0" eb="2">
      <t>イカ</t>
    </rPh>
    <rPh sb="3" eb="5">
      <t>シツモン</t>
    </rPh>
    <rPh sb="6" eb="8">
      <t>ガイトウ</t>
    </rPh>
    <rPh sb="10" eb="12">
      <t>コウモク</t>
    </rPh>
    <rPh sb="15" eb="18">
      <t>ゴキニュウ</t>
    </rPh>
    <phoneticPr fontId="93"/>
  </si>
  <si>
    <t>（イニシャル等でも可）</t>
    <rPh sb="6" eb="7">
      <t>トウ</t>
    </rPh>
    <rPh sb="9" eb="10">
      <t>カ</t>
    </rPh>
    <phoneticPr fontId="93"/>
  </si>
  <si>
    <t>氏    　　　名：</t>
    <rPh sb="0" eb="1">
      <t>シ</t>
    </rPh>
    <rPh sb="8" eb="9">
      <t>メイ</t>
    </rPh>
    <phoneticPr fontId="93"/>
  </si>
  <si>
    <t>：</t>
    <phoneticPr fontId="93"/>
  </si>
  <si>
    <t>氏    　　　名</t>
    <rPh sb="0" eb="1">
      <t>シ</t>
    </rPh>
    <rPh sb="8" eb="9">
      <t>メイ</t>
    </rPh>
    <phoneticPr fontId="93"/>
  </si>
  <si>
    <t>団体（学校）名：</t>
    <rPh sb="0" eb="2">
      <t>ダンタイ</t>
    </rPh>
    <rPh sb="3" eb="5">
      <t>ガッコウ</t>
    </rPh>
    <rPh sb="6" eb="7">
      <t>メイ</t>
    </rPh>
    <phoneticPr fontId="93"/>
  </si>
  <si>
    <t>団体（学校）名</t>
    <rPh sb="0" eb="2">
      <t>ダンタイ</t>
    </rPh>
    <rPh sb="3" eb="5">
      <t>ガッコウ</t>
    </rPh>
    <rPh sb="6" eb="7">
      <t>メイ</t>
    </rPh>
    <phoneticPr fontId="93"/>
  </si>
  <si>
    <t>～</t>
    <phoneticPr fontId="93"/>
  </si>
  <si>
    <t>利 　 用  　日：</t>
    <rPh sb="0" eb="1">
      <t>リ</t>
    </rPh>
    <rPh sb="4" eb="5">
      <t>ヨウ</t>
    </rPh>
    <rPh sb="8" eb="9">
      <t>ニチ</t>
    </rPh>
    <phoneticPr fontId="93"/>
  </si>
  <si>
    <t>利 　 用  　日</t>
    <rPh sb="0" eb="1">
      <t>リ</t>
    </rPh>
    <rPh sb="4" eb="5">
      <t>ヨウ</t>
    </rPh>
    <rPh sb="8" eb="9">
      <t>ニチ</t>
    </rPh>
    <phoneticPr fontId="93"/>
  </si>
  <si>
    <t xml:space="preserve"> 自然の家では、食物アレルギーのある人も含め、利用される全ての方ができる限り同じメニューで食べることができるよう、栄養士が献立を作成しています。
　この調査票は、情報を正確に把握し、提供できる食事内容を検討するためのものです。 
　施設利用の1か月前までに、蔵王自然の家へ提出をお願いいたします。 献立案については、後日お知らせいたします。</t>
    <phoneticPr fontId="93"/>
  </si>
  <si>
    <t>（定食）</t>
  </si>
  <si>
    <t>その他</t>
    <rPh sb="2" eb="3">
      <t>タ</t>
    </rPh>
    <phoneticPr fontId="2"/>
  </si>
  <si>
    <t>（えぼし）</t>
  </si>
  <si>
    <t>（ポリナポリタン）</t>
  </si>
  <si>
    <t>引率・指導者の役割分担　　</t>
    <rPh sb="0" eb="2">
      <t>インソツ</t>
    </rPh>
    <rPh sb="3" eb="6">
      <t>シドウシャ</t>
    </rPh>
    <rPh sb="7" eb="9">
      <t>ヤクワリ</t>
    </rPh>
    <rPh sb="9" eb="11">
      <t>ブンタン</t>
    </rPh>
    <phoneticPr fontId="2"/>
  </si>
  <si>
    <t>※1グループの人数は、８～１２人程度で調整してください。</t>
    <rPh sb="7" eb="9">
      <t>ニンズウ</t>
    </rPh>
    <rPh sb="15" eb="16">
      <t>ニン</t>
    </rPh>
    <rPh sb="16" eb="18">
      <t>テイド</t>
    </rPh>
    <rPh sb="19" eb="21">
      <t>チョウセイ</t>
    </rPh>
    <phoneticPr fontId="2"/>
  </si>
  <si>
    <t>・スキーウェア（上）・・・2,200円</t>
    <rPh sb="8" eb="9">
      <t>ウエ</t>
    </rPh>
    <rPh sb="18" eb="19">
      <t>エン</t>
    </rPh>
    <phoneticPr fontId="2"/>
  </si>
  <si>
    <t>・スキーウェア（下）・・・2,200円</t>
    <phoneticPr fontId="6"/>
  </si>
  <si>
    <t>・スキーウェア（上）・・・6,500円</t>
    <rPh sb="8" eb="9">
      <t>ウエ</t>
    </rPh>
    <rPh sb="18" eb="19">
      <t>エン</t>
    </rPh>
    <phoneticPr fontId="2"/>
  </si>
  <si>
    <t>・スキーウェア（下）・・・6,500円</t>
    <rPh sb="8" eb="9">
      <t>シタ</t>
    </rPh>
    <rPh sb="18" eb="19">
      <t>エン</t>
    </rPh>
    <phoneticPr fontId="2"/>
  </si>
  <si>
    <t>様式第1号（第5条関係）</t>
    <phoneticPr fontId="2"/>
  </si>
  <si>
    <t>自然の家使用許可申請書</t>
    <phoneticPr fontId="93"/>
  </si>
  <si>
    <t>年</t>
    <rPh sb="0" eb="1">
      <t>ネン</t>
    </rPh>
    <phoneticPr fontId="93"/>
  </si>
  <si>
    <t>月</t>
    <rPh sb="0" eb="1">
      <t>ゲツ</t>
    </rPh>
    <phoneticPr fontId="93"/>
  </si>
  <si>
    <t>日</t>
    <rPh sb="0" eb="1">
      <t>ニチ</t>
    </rPh>
    <phoneticPr fontId="93"/>
  </si>
  <si>
    <t>申請者</t>
    <rPh sb="0" eb="3">
      <t>シンセイシャ</t>
    </rPh>
    <phoneticPr fontId="93"/>
  </si>
  <si>
    <t>住　所</t>
    <rPh sb="0" eb="1">
      <t>ジュウ</t>
    </rPh>
    <rPh sb="2" eb="3">
      <t>ショ</t>
    </rPh>
    <phoneticPr fontId="93"/>
  </si>
  <si>
    <t>〒</t>
    <phoneticPr fontId="93"/>
  </si>
  <si>
    <t>989-0916</t>
    <phoneticPr fontId="93"/>
  </si>
  <si>
    <t>氏名又は名称</t>
    <rPh sb="0" eb="3">
      <t>シメイマタ</t>
    </rPh>
    <rPh sb="4" eb="6">
      <t>メイショウ</t>
    </rPh>
    <phoneticPr fontId="93"/>
  </si>
  <si>
    <t>（法人その他の団体にあっては、代表者の氏名）</t>
    <phoneticPr fontId="93"/>
  </si>
  <si>
    <t xml:space="preserve">                                              </t>
    <phoneticPr fontId="93"/>
  </si>
  <si>
    <t>団 体 名</t>
    <rPh sb="0" eb="1">
      <t>ダン</t>
    </rPh>
    <rPh sb="2" eb="3">
      <t>カラダ</t>
    </rPh>
    <rPh sb="4" eb="5">
      <t>メイ</t>
    </rPh>
    <phoneticPr fontId="93"/>
  </si>
  <si>
    <t>代表者名</t>
    <rPh sb="0" eb="4">
      <t>ダイヒョウシャメイ</t>
    </rPh>
    <phoneticPr fontId="93"/>
  </si>
  <si>
    <t>校長　蔵王　太郎</t>
    <rPh sb="0" eb="2">
      <t>コウチョウ</t>
    </rPh>
    <rPh sb="3" eb="5">
      <t>ザオウ</t>
    </rPh>
    <rPh sb="6" eb="8">
      <t>タロウ</t>
    </rPh>
    <phoneticPr fontId="93"/>
  </si>
  <si>
    <t xml:space="preserve"> 　　　　　　　　　　　　　　　　　　　　　　　</t>
    <phoneticPr fontId="2"/>
  </si>
  <si>
    <t>電話番号</t>
    <phoneticPr fontId="93"/>
  </si>
  <si>
    <t>蔵王宿泊体験学習</t>
    <rPh sb="0" eb="8">
      <t>ザオウシュクハクタイケンガクシュウ</t>
    </rPh>
    <phoneticPr fontId="93"/>
  </si>
  <si>
    <t>駒草　咲</t>
    <rPh sb="0" eb="2">
      <t>コマクサ</t>
    </rPh>
    <rPh sb="3" eb="4">
      <t>サキ</t>
    </rPh>
    <phoneticPr fontId="93"/>
  </si>
  <si>
    <t>使用の
目　的</t>
    <rPh sb="4" eb="5">
      <t>メ</t>
    </rPh>
    <rPh sb="6" eb="7">
      <t>マト</t>
    </rPh>
    <phoneticPr fontId="2"/>
  </si>
  <si>
    <t>　自然体験を通して、活動の楽しさや自然の美しさを味わい、豊かな感性と自然を愛する心を養う。</t>
    <phoneticPr fontId="93"/>
  </si>
  <si>
    <t>0224-××-××××</t>
    <phoneticPr fontId="93"/>
  </si>
  <si>
    <t>0224-××-×××△</t>
    <phoneticPr fontId="93"/>
  </si>
  <si>
    <t>E-mail</t>
    <phoneticPr fontId="2"/>
  </si>
  <si>
    <t>○○-es@○○.town.ed.jp</t>
    <phoneticPr fontId="93"/>
  </si>
  <si>
    <t>使用しよう
と　す　る
人　　　員</t>
    <rPh sb="12" eb="13">
      <t>ニン</t>
    </rPh>
    <rPh sb="16" eb="17">
      <t>イン</t>
    </rPh>
    <phoneticPr fontId="2"/>
  </si>
  <si>
    <t>使用しよう
とする日時</t>
    <phoneticPr fontId="2"/>
  </si>
  <si>
    <t>10</t>
    <phoneticPr fontId="93"/>
  </si>
  <si>
    <t>時</t>
    <rPh sb="0" eb="1">
      <t>ジ</t>
    </rPh>
    <phoneticPr fontId="93"/>
  </si>
  <si>
    <t>分から</t>
    <rPh sb="0" eb="1">
      <t>フン</t>
    </rPh>
    <phoneticPr fontId="93"/>
  </si>
  <si>
    <t>分まで</t>
    <rPh sb="0" eb="1">
      <t>フン</t>
    </rPh>
    <phoneticPr fontId="93"/>
  </si>
  <si>
    <t>中学生及び
これに準ず
る者以下</t>
    <phoneticPr fontId="2"/>
  </si>
  <si>
    <t>高校生及び
これに準ず
る者以下</t>
    <rPh sb="0" eb="3">
      <t>コウコウセイ</t>
    </rPh>
    <phoneticPr fontId="2"/>
  </si>
  <si>
    <t>学習活動
等　　　の
引　率　者</t>
    <rPh sb="0" eb="2">
      <t>ガクシュウ</t>
    </rPh>
    <rPh sb="2" eb="4">
      <t>カツドウ</t>
    </rPh>
    <rPh sb="5" eb="6">
      <t>トウ</t>
    </rPh>
    <rPh sb="11" eb="12">
      <t>イン</t>
    </rPh>
    <rPh sb="13" eb="14">
      <t>リツ</t>
    </rPh>
    <rPh sb="15" eb="16">
      <t>モノ</t>
    </rPh>
    <phoneticPr fontId="2"/>
  </si>
  <si>
    <t>一   般
（大学生を
含む。）</t>
    <rPh sb="7" eb="10">
      <t>ダイガクセイ</t>
    </rPh>
    <rPh sb="12" eb="13">
      <t>フク</t>
    </rPh>
    <phoneticPr fontId="2"/>
  </si>
  <si>
    <t>テントサイト</t>
    <phoneticPr fontId="2"/>
  </si>
  <si>
    <t>山小屋</t>
    <phoneticPr fontId="2"/>
  </si>
  <si>
    <t>コテージ</t>
    <phoneticPr fontId="2"/>
  </si>
  <si>
    <t>研修室等</t>
    <rPh sb="0" eb="3">
      <t>ケンシュウシツ</t>
    </rPh>
    <rPh sb="3" eb="4">
      <t>トウ</t>
    </rPh>
    <phoneticPr fontId="2"/>
  </si>
  <si>
    <t>オリエンテーション室</t>
    <rPh sb="9" eb="10">
      <t>シツ</t>
    </rPh>
    <phoneticPr fontId="2"/>
  </si>
  <si>
    <t>プレイルーム</t>
    <phoneticPr fontId="2"/>
  </si>
  <si>
    <t>運動場</t>
    <phoneticPr fontId="2"/>
  </si>
  <si>
    <t xml:space="preserve"> （注） ※印の欄は記入しないでください。</t>
    <phoneticPr fontId="2"/>
  </si>
  <si>
    <t>（木）</t>
    <rPh sb="1" eb="2">
      <t>モク</t>
    </rPh>
    <phoneticPr fontId="6"/>
  </si>
  <si>
    <t>（1,100円×人数）</t>
    <rPh sb="6" eb="7">
      <t>エン</t>
    </rPh>
    <rPh sb="8" eb="10">
      <t>ニンズウ</t>
    </rPh>
    <phoneticPr fontId="2"/>
  </si>
  <si>
    <r>
      <t>（　　　）食事数の変更 　　</t>
    </r>
    <r>
      <rPr>
        <sz val="10.5"/>
        <color rgb="FFFF0000"/>
        <rFont val="UD デジタル 教科書体 NK"/>
        <family val="1"/>
        <charset val="128"/>
      </rPr>
      <t>※午後３時まで</t>
    </r>
    <rPh sb="15" eb="17">
      <t>ゴゴ</t>
    </rPh>
    <rPh sb="18" eb="19">
      <t>ジ</t>
    </rPh>
    <phoneticPr fontId="6"/>
  </si>
  <si>
    <t>宿泊状況</t>
    <rPh sb="0" eb="2">
      <t>シュクハク</t>
    </rPh>
    <rPh sb="2" eb="4">
      <t>ジョウキョウ</t>
    </rPh>
    <phoneticPr fontId="2"/>
  </si>
  <si>
    <t>2泊</t>
  </si>
  <si>
    <t>学年等</t>
    <rPh sb="0" eb="3">
      <t>ガクネントウ</t>
    </rPh>
    <phoneticPr fontId="2"/>
  </si>
  <si>
    <t>区分</t>
    <rPh sb="0" eb="2">
      <t>クブン</t>
    </rPh>
    <phoneticPr fontId="2"/>
  </si>
  <si>
    <t>令和〇</t>
    <rPh sb="0" eb="2">
      <t>レイワ</t>
    </rPh>
    <phoneticPr fontId="93"/>
  </si>
  <si>
    <t>×</t>
    <phoneticPr fontId="6"/>
  </si>
  <si>
    <t>令和〇年△月15日</t>
    <rPh sb="0" eb="2">
      <t>レイワ</t>
    </rPh>
    <rPh sb="3" eb="4">
      <t>ネン</t>
    </rPh>
    <rPh sb="5" eb="6">
      <t>ガツ</t>
    </rPh>
    <rPh sb="8" eb="9">
      <t>ニチ</t>
    </rPh>
    <phoneticPr fontId="6"/>
  </si>
  <si>
    <t>令和〇年△月17日</t>
    <rPh sb="0" eb="2">
      <t>レイワ</t>
    </rPh>
    <rPh sb="3" eb="4">
      <t>ネン</t>
    </rPh>
    <rPh sb="5" eb="6">
      <t>ガツ</t>
    </rPh>
    <rPh sb="8" eb="9">
      <t>ニチ</t>
    </rPh>
    <phoneticPr fontId="6"/>
  </si>
  <si>
    <r>
      <t xml:space="preserve"> </t>
    </r>
    <r>
      <rPr>
        <sz val="22"/>
        <color indexed="8"/>
        <rFont val="UD デジタル 教科書体 NK"/>
        <family val="1"/>
        <charset val="128"/>
      </rPr>
      <t>蔵王自然の家スキー講師依頼申込書　</t>
    </r>
    <r>
      <rPr>
        <sz val="22"/>
        <color rgb="FFFF0000"/>
        <rFont val="UD デジタル 教科書体 NK"/>
        <family val="1"/>
        <charset val="128"/>
      </rPr>
      <t>例</t>
    </r>
    <rPh sb="18" eb="19">
      <t>レイ</t>
    </rPh>
    <phoneticPr fontId="5"/>
  </si>
  <si>
    <t>　　講師のゴンドラ・リフト代、昼食代と駐車料金【平日無料、土日祝日、年末年始（12/29～1/3）１，0００円】　は学校・団体が負担します。</t>
    <rPh sb="2" eb="4">
      <t>コウシ</t>
    </rPh>
    <rPh sb="13" eb="14">
      <t>ダイ</t>
    </rPh>
    <rPh sb="15" eb="17">
      <t>チュウショク</t>
    </rPh>
    <rPh sb="17" eb="18">
      <t>ダイ</t>
    </rPh>
    <rPh sb="19" eb="21">
      <t>チュウシャ</t>
    </rPh>
    <rPh sb="21" eb="23">
      <t>リョウキン</t>
    </rPh>
    <rPh sb="24" eb="26">
      <t>ヘイジツ</t>
    </rPh>
    <rPh sb="26" eb="28">
      <t>ムリョウ</t>
    </rPh>
    <rPh sb="29" eb="31">
      <t>ドニチ</t>
    </rPh>
    <rPh sb="31" eb="33">
      <t>シュクジツ</t>
    </rPh>
    <rPh sb="34" eb="38">
      <t>ネンマツネンシ</t>
    </rPh>
    <rPh sb="54" eb="55">
      <t>エン</t>
    </rPh>
    <rPh sb="58" eb="60">
      <t>ガッコウ</t>
    </rPh>
    <rPh sb="61" eb="63">
      <t>ダンタイ</t>
    </rPh>
    <rPh sb="64" eb="66">
      <t>フタン</t>
    </rPh>
    <phoneticPr fontId="5"/>
  </si>
  <si>
    <t>※えぼしスキー場を利用する団体のみ提出</t>
    <rPh sb="7" eb="8">
      <t>ジョウ</t>
    </rPh>
    <rPh sb="9" eb="11">
      <t>リヨウ</t>
    </rPh>
    <rPh sb="13" eb="15">
      <t>ダンタイ</t>
    </rPh>
    <rPh sb="17" eb="19">
      <t>テイシュツ</t>
    </rPh>
    <phoneticPr fontId="2"/>
  </si>
  <si>
    <t>※入力すると各様式に反映</t>
    <rPh sb="1" eb="3">
      <t>ニュウリョク</t>
    </rPh>
    <rPh sb="6" eb="9">
      <t>カクヨウシキ</t>
    </rPh>
    <rPh sb="10" eb="12">
      <t>ハンエイ</t>
    </rPh>
    <phoneticPr fontId="5"/>
  </si>
  <si>
    <t>※希望がある場合のみ提出</t>
    <rPh sb="1" eb="3">
      <t>キボウ</t>
    </rPh>
    <rPh sb="6" eb="8">
      <t>バアイ</t>
    </rPh>
    <rPh sb="10" eb="12">
      <t>テイシュツ</t>
    </rPh>
    <phoneticPr fontId="5"/>
  </si>
  <si>
    <t>※えぼし利用の場合のみ提出</t>
    <rPh sb="4" eb="6">
      <t>リヨウ</t>
    </rPh>
    <rPh sb="7" eb="9">
      <t>バアイ</t>
    </rPh>
    <rPh sb="11" eb="13">
      <t>テイシュツ</t>
    </rPh>
    <phoneticPr fontId="5"/>
  </si>
  <si>
    <t>申請者　住所</t>
    <rPh sb="0" eb="3">
      <t>シンセイシャ</t>
    </rPh>
    <rPh sb="4" eb="6">
      <t>ジュウショ</t>
    </rPh>
    <phoneticPr fontId="6"/>
  </si>
  <si>
    <t>〒</t>
    <phoneticPr fontId="6"/>
  </si>
  <si>
    <t>宮城県刈田郡蔵王町遠刈田温泉
字上ノ原155-1</t>
    <rPh sb="0" eb="3">
      <t>ミヤギケン</t>
    </rPh>
    <rPh sb="3" eb="6">
      <t>カッタグン</t>
    </rPh>
    <rPh sb="6" eb="9">
      <t>ザオウマチ</t>
    </rPh>
    <rPh sb="9" eb="14">
      <t>トオガッタオンセン</t>
    </rPh>
    <rPh sb="15" eb="16">
      <t>アザ</t>
    </rPh>
    <rPh sb="16" eb="17">
      <t>ウエ</t>
    </rPh>
    <rPh sb="18" eb="19">
      <t>ハラ</t>
    </rPh>
    <phoneticPr fontId="93"/>
  </si>
  <si>
    <t>一般</t>
  </si>
  <si>
    <t>中学生以下</t>
  </si>
  <si>
    <t>1泊</t>
  </si>
  <si>
    <t>男</t>
    <rPh sb="0" eb="1">
      <t>ダン</t>
    </rPh>
    <phoneticPr fontId="75"/>
  </si>
  <si>
    <t>女</t>
    <rPh sb="0" eb="1">
      <t>ジョ</t>
    </rPh>
    <phoneticPr fontId="75"/>
  </si>
  <si>
    <t>中1</t>
    <rPh sb="0" eb="1">
      <t>チュウ</t>
    </rPh>
    <phoneticPr fontId="75"/>
  </si>
  <si>
    <t>小５</t>
    <rPh sb="0" eb="1">
      <t>ショウ</t>
    </rPh>
    <phoneticPr fontId="75"/>
  </si>
  <si>
    <t>持参</t>
    <rPh sb="0" eb="2">
      <t>ジサン</t>
    </rPh>
    <phoneticPr fontId="75"/>
  </si>
  <si>
    <t>③</t>
    <phoneticPr fontId="75"/>
  </si>
  <si>
    <t>②</t>
    <phoneticPr fontId="75"/>
  </si>
  <si>
    <t>S</t>
    <phoneticPr fontId="75"/>
  </si>
  <si>
    <t>M</t>
    <phoneticPr fontId="75"/>
  </si>
  <si>
    <t>○△ファミリー</t>
    <phoneticPr fontId="2"/>
  </si>
  <si>
    <t>（１）「区分」は「中学生以下」「高校生等」「一般」のいずれかを選択または記入してください。</t>
    <rPh sb="4" eb="6">
      <t>クブン</t>
    </rPh>
    <rPh sb="9" eb="14">
      <t>チュウガクセイイカ</t>
    </rPh>
    <rPh sb="16" eb="20">
      <t>コウコウセイトウ</t>
    </rPh>
    <rPh sb="22" eb="24">
      <t>イッパン</t>
    </rPh>
    <rPh sb="31" eb="33">
      <t>センタク</t>
    </rPh>
    <rPh sb="36" eb="38">
      <t>キニュウ</t>
    </rPh>
    <phoneticPr fontId="2"/>
  </si>
  <si>
    <r>
      <t xml:space="preserve">（別紙1-3）                              </t>
    </r>
    <r>
      <rPr>
        <sz val="22"/>
        <rFont val="UD デジタル 教科書体 NK"/>
        <family val="1"/>
        <charset val="128"/>
      </rPr>
      <t xml:space="preserve">利用者名簿（冬型） </t>
    </r>
    <r>
      <rPr>
        <sz val="18"/>
        <rFont val="UD デジタル 教科書体 NK"/>
        <family val="1"/>
        <charset val="128"/>
      </rPr>
      <t xml:space="preserve">         </t>
    </r>
    <rPh sb="1" eb="3">
      <t>ベッシ</t>
    </rPh>
    <phoneticPr fontId="2"/>
  </si>
  <si>
    <r>
      <t xml:space="preserve">（別紙1-3）                              </t>
    </r>
    <r>
      <rPr>
        <sz val="22"/>
        <rFont val="UD デジタル 教科書体 NK"/>
        <family val="1"/>
        <charset val="128"/>
      </rPr>
      <t xml:space="preserve">利用者名簿（冬型） </t>
    </r>
    <r>
      <rPr>
        <sz val="22"/>
        <color indexed="10"/>
        <rFont val="UD デジタル 教科書体 NK"/>
        <family val="1"/>
        <charset val="128"/>
      </rPr>
      <t>例</t>
    </r>
    <r>
      <rPr>
        <sz val="18"/>
        <rFont val="UD デジタル 教科書体 NK"/>
        <family val="1"/>
        <charset val="128"/>
      </rPr>
      <t xml:space="preserve">        </t>
    </r>
    <rPh sb="1" eb="3">
      <t>ベッシ</t>
    </rPh>
    <rPh sb="47" eb="48">
      <t>レイ</t>
    </rPh>
    <phoneticPr fontId="2"/>
  </si>
  <si>
    <t>（３）「学年等」は、校種・学年がわかるように記入してください。一般の方は記入不要です。</t>
    <rPh sb="4" eb="7">
      <t>ガクネントウ</t>
    </rPh>
    <rPh sb="10" eb="12">
      <t>コウシュ</t>
    </rPh>
    <rPh sb="13" eb="15">
      <t>ガクネン</t>
    </rPh>
    <rPh sb="22" eb="24">
      <t>キニュウ</t>
    </rPh>
    <rPh sb="31" eb="33">
      <t>イッパン</t>
    </rPh>
    <rPh sb="34" eb="35">
      <t>カタ</t>
    </rPh>
    <rPh sb="36" eb="40">
      <t>キニュウフヨウ</t>
    </rPh>
    <phoneticPr fontId="75"/>
  </si>
  <si>
    <t>〈家族用〉</t>
    <rPh sb="1" eb="3">
      <t>カゾク</t>
    </rPh>
    <rPh sb="3" eb="4">
      <t>ヨウ</t>
    </rPh>
    <phoneticPr fontId="2"/>
  </si>
  <si>
    <t>（土）</t>
    <rPh sb="1" eb="2">
      <t>ド</t>
    </rPh>
    <phoneticPr fontId="6"/>
  </si>
  <si>
    <t>　　〇月１５日　～　〇月１７日</t>
    <phoneticPr fontId="2"/>
  </si>
  <si>
    <t>〇月15日（木）</t>
    <rPh sb="1" eb="2">
      <t>ガツ</t>
    </rPh>
    <rPh sb="4" eb="5">
      <t>ニチ</t>
    </rPh>
    <rPh sb="6" eb="7">
      <t>モク</t>
    </rPh>
    <phoneticPr fontId="75"/>
  </si>
  <si>
    <t>〇月16日（金）</t>
    <rPh sb="1" eb="2">
      <t>ガツ</t>
    </rPh>
    <rPh sb="4" eb="5">
      <t>ニチ</t>
    </rPh>
    <rPh sb="6" eb="7">
      <t>キン</t>
    </rPh>
    <phoneticPr fontId="75"/>
  </si>
  <si>
    <t>〇月17日（土）</t>
    <rPh sb="1" eb="2">
      <t>ガツ</t>
    </rPh>
    <rPh sb="4" eb="5">
      <t>ニチ</t>
    </rPh>
    <rPh sb="6" eb="7">
      <t>ド</t>
    </rPh>
    <phoneticPr fontId="75"/>
  </si>
  <si>
    <t>67</t>
    <phoneticPr fontId="93"/>
  </si>
  <si>
    <t>〇</t>
    <phoneticPr fontId="75"/>
  </si>
  <si>
    <t>令和×年〇月15日（木）</t>
    <rPh sb="0" eb="2">
      <t>レイワ</t>
    </rPh>
    <rPh sb="2" eb="4">
      <t>バツネン</t>
    </rPh>
    <rPh sb="4" eb="6">
      <t>マルガツ</t>
    </rPh>
    <rPh sb="8" eb="9">
      <t>ニチ</t>
    </rPh>
    <rPh sb="10" eb="11">
      <t>モク</t>
    </rPh>
    <phoneticPr fontId="75"/>
  </si>
  <si>
    <t>令和×年〇月1７日（土）</t>
    <rPh sb="0" eb="2">
      <t>レイワ</t>
    </rPh>
    <rPh sb="2" eb="4">
      <t>バツネン</t>
    </rPh>
    <rPh sb="4" eb="6">
      <t>マルガツ</t>
    </rPh>
    <rPh sb="8" eb="9">
      <t>ニチ</t>
    </rPh>
    <rPh sb="10" eb="11">
      <t>ド</t>
    </rPh>
    <phoneticPr fontId="75"/>
  </si>
  <si>
    <t>質問３　特定の食物で、過去にアナフィラキシー（全身性のショック症状）</t>
    <rPh sb="0" eb="2">
      <t>シツモン</t>
    </rPh>
    <phoneticPr fontId="93"/>
  </si>
  <si>
    <t>を起こしたことはありますか？</t>
    <rPh sb="1" eb="2">
      <t>オ</t>
    </rPh>
    <phoneticPr fontId="93"/>
  </si>
  <si>
    <t>食事関係確認票（冬型）</t>
    <rPh sb="0" eb="2">
      <t>ショクジ</t>
    </rPh>
    <rPh sb="2" eb="4">
      <t>カンケイ</t>
    </rPh>
    <rPh sb="4" eb="6">
      <t>カクニン</t>
    </rPh>
    <rPh sb="6" eb="7">
      <t>ヒョウ</t>
    </rPh>
    <rPh sb="8" eb="9">
      <t>フユ</t>
    </rPh>
    <rPh sb="9" eb="10">
      <t>ガタ</t>
    </rPh>
    <phoneticPr fontId="2"/>
  </si>
  <si>
    <t>変更点連絡用　送信票</t>
    <phoneticPr fontId="5"/>
  </si>
  <si>
    <t>【様式第1号】使用許可申請書　</t>
    <rPh sb="5" eb="6">
      <t>ゴウ</t>
    </rPh>
    <phoneticPr fontId="5"/>
  </si>
  <si>
    <t>【別紙1－3】利用者名簿〈家族用〉</t>
    <rPh sb="1" eb="3">
      <t>ベッシ</t>
    </rPh>
    <rPh sb="13" eb="15">
      <t>カゾク</t>
    </rPh>
    <phoneticPr fontId="5"/>
  </si>
  <si>
    <t>※変更がある場合に提出</t>
    <rPh sb="1" eb="3">
      <t>ヘンコウ</t>
    </rPh>
    <rPh sb="6" eb="8">
      <t>バアイ</t>
    </rPh>
    <rPh sb="9" eb="11">
      <t>テイシュツ</t>
    </rPh>
    <phoneticPr fontId="5"/>
  </si>
  <si>
    <t>スキー活動（ｺﾞﾝﾄﾞﾗ･ﾘﾌﾄ）利用証明書</t>
    <phoneticPr fontId="5"/>
  </si>
  <si>
    <t>　→変更する内容について、変更がわかるように記入して送信してください。</t>
    <rPh sb="26" eb="28">
      <t>ソウシン</t>
    </rPh>
    <phoneticPr fontId="5"/>
  </si>
  <si>
    <t>３ 蔵王自然の家スキー講師の依頼日と人数は以下のとおりです。</t>
    <phoneticPr fontId="5"/>
  </si>
  <si>
    <r>
      <t>① 後日、メールまたは郵送で送付される使用料確認票</t>
    </r>
    <r>
      <rPr>
        <sz val="12"/>
        <color indexed="8"/>
        <rFont val="UD デジタル 教科書体 N"/>
        <family val="1"/>
        <charset val="128"/>
      </rPr>
      <t>を利用当日ご持参ください。</t>
    </r>
    <rPh sb="2" eb="4">
      <t>ゴジツ</t>
    </rPh>
    <rPh sb="11" eb="13">
      <t>ユウソウ</t>
    </rPh>
    <rPh sb="14" eb="16">
      <t>ソウフ</t>
    </rPh>
    <rPh sb="19" eb="22">
      <t>シヨウリョウ</t>
    </rPh>
    <rPh sb="22" eb="24">
      <t>カクニン</t>
    </rPh>
    <rPh sb="24" eb="25">
      <t>ヒョウ</t>
    </rPh>
    <rPh sb="31" eb="33">
      <t>ジサン</t>
    </rPh>
    <phoneticPr fontId="5"/>
  </si>
  <si>
    <t>　　→蔵王自然の家のWebサイト「利用手続き書類（冬型）」からもダウンロードできます。</t>
    <phoneticPr fontId="5"/>
  </si>
  <si>
    <t>※利用当日の打合わせで受取り、記入して提出</t>
    <rPh sb="1" eb="5">
      <t>リヨウトウジツ</t>
    </rPh>
    <rPh sb="6" eb="7">
      <t>ウ</t>
    </rPh>
    <rPh sb="7" eb="8">
      <t>ア</t>
    </rPh>
    <rPh sb="11" eb="13">
      <t>ウケト</t>
    </rPh>
    <rPh sb="15" eb="17">
      <t>キニュウ</t>
    </rPh>
    <rPh sb="19" eb="21">
      <t>テイシュツ</t>
    </rPh>
    <phoneticPr fontId="5"/>
  </si>
  <si>
    <t>依頼する　　→　３以下をご記入ください</t>
    <phoneticPr fontId="5"/>
  </si>
  <si>
    <t>２ 蔵王自然の家のスキー講師を</t>
    <phoneticPr fontId="5"/>
  </si>
  <si>
    <t>１ えぼしスキー場を</t>
    <rPh sb="8" eb="9">
      <t>ジョウ</t>
    </rPh>
    <phoneticPr fontId="5"/>
  </si>
  <si>
    <t>使用しない</t>
    <rPh sb="0" eb="2">
      <t>シヨウ</t>
    </rPh>
    <phoneticPr fontId="5"/>
  </si>
  <si>
    <t>令和×年〇月17日（土）</t>
    <rPh sb="0" eb="2">
      <t>レイワ</t>
    </rPh>
    <rPh sb="3" eb="4">
      <t>ネン</t>
    </rPh>
    <rPh sb="4" eb="6">
      <t>マルガツ</t>
    </rPh>
    <rPh sb="8" eb="9">
      <t>ニチ</t>
    </rPh>
    <rPh sb="10" eb="11">
      <t>ド</t>
    </rPh>
    <phoneticPr fontId="75"/>
  </si>
  <si>
    <t>○○町立○○小学校</t>
    <phoneticPr fontId="5"/>
  </si>
  <si>
    <t>校長　蔵王　太郎</t>
    <phoneticPr fontId="75"/>
  </si>
  <si>
    <t>O.M</t>
    <phoneticPr fontId="75"/>
  </si>
  <si>
    <t>校長　蔵王　太郎</t>
    <phoneticPr fontId="5"/>
  </si>
  <si>
    <t>989-0916</t>
    <phoneticPr fontId="5"/>
  </si>
  <si>
    <t>宮城県刈田郡蔵王町遠刈田温泉字上ノ原155-1</t>
    <rPh sb="0" eb="6">
      <t>ミヤギケンカッタグン</t>
    </rPh>
    <rPh sb="6" eb="9">
      <t>ザオウマチ</t>
    </rPh>
    <rPh sb="9" eb="14">
      <t>トオガッタオンセン</t>
    </rPh>
    <rPh sb="14" eb="16">
      <t>アザウエ</t>
    </rPh>
    <rPh sb="17" eb="18">
      <t>ハラ</t>
    </rPh>
    <phoneticPr fontId="5"/>
  </si>
  <si>
    <t>0224-××-××××</t>
    <phoneticPr fontId="5"/>
  </si>
  <si>
    <t>○○-es@○○.town.ed.jp</t>
    <phoneticPr fontId="5"/>
  </si>
  <si>
    <t>〇月15日（木）</t>
    <rPh sb="1" eb="2">
      <t>ガツ</t>
    </rPh>
    <rPh sb="4" eb="5">
      <t>ニチ</t>
    </rPh>
    <rPh sb="6" eb="7">
      <t>モク</t>
    </rPh>
    <phoneticPr fontId="5"/>
  </si>
  <si>
    <t>〇月1６日（金）</t>
    <rPh sb="1" eb="2">
      <t>ガツ</t>
    </rPh>
    <rPh sb="4" eb="5">
      <t>ニチ</t>
    </rPh>
    <rPh sb="6" eb="7">
      <t>キン</t>
    </rPh>
    <phoneticPr fontId="5"/>
  </si>
  <si>
    <t>〇月17日（土）</t>
    <rPh sb="1" eb="2">
      <t>ガツ</t>
    </rPh>
    <rPh sb="4" eb="5">
      <t>ニチ</t>
    </rPh>
    <rPh sb="6" eb="7">
      <t>ド</t>
    </rPh>
    <phoneticPr fontId="5"/>
  </si>
  <si>
    <t>午後</t>
  </si>
  <si>
    <t>1日</t>
  </si>
  <si>
    <t>午前</t>
  </si>
  <si>
    <t>　〇月１６日（金）</t>
    <rPh sb="2" eb="3">
      <t>ツキ</t>
    </rPh>
    <rPh sb="5" eb="6">
      <t>ヒ</t>
    </rPh>
    <rPh sb="7" eb="8">
      <t>キン</t>
    </rPh>
    <phoneticPr fontId="2"/>
  </si>
  <si>
    <t>　〇月１７日（土）</t>
    <rPh sb="2" eb="3">
      <t>ツキ</t>
    </rPh>
    <rPh sb="5" eb="6">
      <t>ヒ</t>
    </rPh>
    <rPh sb="7" eb="8">
      <t>ド</t>
    </rPh>
    <phoneticPr fontId="2"/>
  </si>
  <si>
    <t>　　講師のゴンドラ・リフト代、昼食代と駐車料金【平日無料、土日祝日、年末年始（12/29～1/3）１，０００円】は学校・団体が負担します。</t>
    <rPh sb="2" eb="4">
      <t>コウシ</t>
    </rPh>
    <rPh sb="13" eb="14">
      <t>ダイ</t>
    </rPh>
    <rPh sb="15" eb="17">
      <t>チュウショク</t>
    </rPh>
    <rPh sb="17" eb="18">
      <t>ダイ</t>
    </rPh>
    <rPh sb="19" eb="21">
      <t>チュウシャ</t>
    </rPh>
    <rPh sb="21" eb="23">
      <t>リョウキン</t>
    </rPh>
    <rPh sb="24" eb="26">
      <t>ヘイジツ</t>
    </rPh>
    <rPh sb="26" eb="28">
      <t>ムリョウ</t>
    </rPh>
    <rPh sb="29" eb="31">
      <t>ドニチ</t>
    </rPh>
    <rPh sb="31" eb="33">
      <t>シュクジツ</t>
    </rPh>
    <rPh sb="34" eb="38">
      <t>ネンマツネンシ</t>
    </rPh>
    <rPh sb="54" eb="55">
      <t>エン</t>
    </rPh>
    <rPh sb="57" eb="59">
      <t>ガッコウ</t>
    </rPh>
    <rPh sb="60" eb="62">
      <t>ダンタイ</t>
    </rPh>
    <rPh sb="63" eb="65">
      <t>フタン</t>
    </rPh>
    <phoneticPr fontId="5"/>
  </si>
  <si>
    <t>　③各学校・団体からの講師依頼を受けて講師を割当てます。こちらの様式を早めに提出していただけると、事前に調整し、
　　担当の方をお知らせすることができます。</t>
    <rPh sb="32" eb="34">
      <t>ヨウシキ</t>
    </rPh>
    <rPh sb="35" eb="36">
      <t>ハヤ</t>
    </rPh>
    <rPh sb="38" eb="40">
      <t>テイシュツ</t>
    </rPh>
    <rPh sb="49" eb="51">
      <t>ジゼン</t>
    </rPh>
    <rPh sb="52" eb="54">
      <t>チョウセイ</t>
    </rPh>
    <rPh sb="59" eb="61">
      <t>タントウ</t>
    </rPh>
    <rPh sb="62" eb="63">
      <t>カタ</t>
    </rPh>
    <rPh sb="65" eb="66">
      <t>シ</t>
    </rPh>
    <phoneticPr fontId="5"/>
  </si>
  <si>
    <t>(４)蔵王自然の家のスキー講師の数は限られていますので、できるだけ各学校・団体でも指導にあたるようにしてください。</t>
    <phoneticPr fontId="5"/>
  </si>
  <si>
    <t>こちらをご提出ください</t>
    <rPh sb="5" eb="7">
      <t>テイシュツ</t>
    </rPh>
    <phoneticPr fontId="2"/>
  </si>
  <si>
    <t>【別紙2】食事関係確認票（冬型）</t>
    <rPh sb="1" eb="3">
      <t>ベッシ</t>
    </rPh>
    <rPh sb="7" eb="9">
      <t>カンケイ</t>
    </rPh>
    <phoneticPr fontId="5"/>
  </si>
  <si>
    <t>【別紙3】食物アレルギーに関する調査票　　</t>
    <rPh sb="1" eb="3">
      <t>ベッシ</t>
    </rPh>
    <rPh sb="16" eb="18">
      <t>チョウサ</t>
    </rPh>
    <phoneticPr fontId="5"/>
  </si>
  <si>
    <t>【別紙5-1】アルペンスキー・靴・スキーウェアサイズ集計表</t>
    <rPh sb="1" eb="3">
      <t>ベッシ</t>
    </rPh>
    <phoneticPr fontId="5"/>
  </si>
  <si>
    <t>【別紙5-2】歩くスキー・靴・スキーウェアサイズ集計表</t>
    <rPh sb="1" eb="3">
      <t>ベッシ</t>
    </rPh>
    <phoneticPr fontId="5"/>
  </si>
  <si>
    <t>【参考資料別紙5関係】</t>
    <rPh sb="1" eb="5">
      <t>サンコウシリョウ</t>
    </rPh>
    <rPh sb="5" eb="7">
      <t>ベッシ</t>
    </rPh>
    <rPh sb="8" eb="10">
      <t>カンケイ</t>
    </rPh>
    <phoneticPr fontId="5"/>
  </si>
  <si>
    <t>※雪遊びやスノートレッキングでウエアをレンタルする場合も「別紙5-1」に入力し提出</t>
    <rPh sb="1" eb="3">
      <t>ユキアソ</t>
    </rPh>
    <rPh sb="25" eb="27">
      <t>バアイ</t>
    </rPh>
    <rPh sb="29" eb="31">
      <t>ベッシ</t>
    </rPh>
    <rPh sb="36" eb="38">
      <t>ニュウリョク</t>
    </rPh>
    <rPh sb="39" eb="41">
      <t>テイシュツ</t>
    </rPh>
    <phoneticPr fontId="5"/>
  </si>
  <si>
    <t>【別紙4-1】蔵王自然の家スキー講師依頼申込書　</t>
    <rPh sb="1" eb="3">
      <t>ベッシ</t>
    </rPh>
    <phoneticPr fontId="5"/>
  </si>
  <si>
    <t>【別紙4-2】各種予約集計表　</t>
    <rPh sb="1" eb="3">
      <t>ベッシ</t>
    </rPh>
    <phoneticPr fontId="5"/>
  </si>
  <si>
    <t>（別紙5関係　参考資料）</t>
    <rPh sb="1" eb="3">
      <t>ベッシ</t>
    </rPh>
    <rPh sb="4" eb="6">
      <t>カンケイ</t>
    </rPh>
    <rPh sb="7" eb="9">
      <t>サンコウ</t>
    </rPh>
    <rPh sb="9" eb="11">
      <t>シリョウ</t>
    </rPh>
    <phoneticPr fontId="2"/>
  </si>
  <si>
    <t xml:space="preserve">（別紙5-2）【貸出用】　　　　        </t>
    <rPh sb="1" eb="3">
      <t>ベッシ</t>
    </rPh>
    <phoneticPr fontId="2"/>
  </si>
  <si>
    <t xml:space="preserve">（別紙5-1 ）【貸出用】　　　　        </t>
    <rPh sb="1" eb="3">
      <t>ベッシ</t>
    </rPh>
    <phoneticPr fontId="2"/>
  </si>
  <si>
    <t>（別紙4-2）</t>
    <rPh sb="1" eb="3">
      <t>ベッシ</t>
    </rPh>
    <phoneticPr fontId="2"/>
  </si>
  <si>
    <t>（別紙3）</t>
    <rPh sb="1" eb="3">
      <t>ベッシ</t>
    </rPh>
    <phoneticPr fontId="93"/>
  </si>
  <si>
    <t>(別紙2)</t>
    <rPh sb="1" eb="3">
      <t>ベッシ</t>
    </rPh>
    <phoneticPr fontId="2"/>
  </si>
  <si>
    <t>(別紙2）</t>
    <rPh sb="1" eb="3">
      <t>ベッシ</t>
    </rPh>
    <phoneticPr fontId="2"/>
  </si>
  <si>
    <t>※この表から必要数を確認します。
　 利用者名簿（別紙1-1、1-2、1-3）を参考に記入して
   ください。身長と靴サイズでスキーの割当をします。
※ウェアの数量の数量・料金などについては、
　 右の 「（別紙5参考資料）スキーウエア貸出し
   （リース）について」を参照してください。
※引率者分も含めて記入してください。
※１９．５ｃｍ未満のサイズは、数に限りがございます。
　事前にご相談ください。</t>
    <rPh sb="101" eb="102">
      <t>ミギ</t>
    </rPh>
    <rPh sb="106" eb="108">
      <t>ベッシ</t>
    </rPh>
    <rPh sb="175" eb="177">
      <t>ミマン</t>
    </rPh>
    <rPh sb="183" eb="184">
      <t>カズ</t>
    </rPh>
    <rPh sb="185" eb="186">
      <t>カギ</t>
    </rPh>
    <rPh sb="196" eb="198">
      <t>ジゼン</t>
    </rPh>
    <rPh sb="200" eb="202">
      <t>ソウダン</t>
    </rPh>
    <phoneticPr fontId="2"/>
  </si>
  <si>
    <t>※この表から必要数を確認します。
　 利用者名簿（別紙1-1、1-2、1-3）を参考に記入してください。身長と靴サイズでスキーの割当をします。
※ウェアの数量の数量・料金などについては、
　 右の 「（別紙5参考資料）スキーウェア貸出し
   （リース）について」を参照してください。
※引率者分も含めて記入してください。</t>
    <rPh sb="25" eb="27">
      <t>ベッシ</t>
    </rPh>
    <rPh sb="97" eb="98">
      <t>ミギ</t>
    </rPh>
    <rPh sb="102" eb="104">
      <t>ベッシ</t>
    </rPh>
    <phoneticPr fontId="2"/>
  </si>
  <si>
    <r>
      <t>（別紙4-1 ）</t>
    </r>
    <r>
      <rPr>
        <b/>
        <sz val="14"/>
        <color indexed="8"/>
        <rFont val="UD デジタル 教科書体 NK"/>
        <family val="1"/>
        <charset val="128"/>
      </rPr>
      <t xml:space="preserve">　　　　 　　　           </t>
    </r>
    <rPh sb="1" eb="3">
      <t>ベッシ</t>
    </rPh>
    <phoneticPr fontId="5"/>
  </si>
  <si>
    <t>１【家族用】活動日の１か月前まで提出する書類</t>
    <phoneticPr fontId="5"/>
  </si>
  <si>
    <t>Ⅱ　その他の書類</t>
    <phoneticPr fontId="5"/>
  </si>
  <si>
    <r>
      <t>Ⅲ　活動日</t>
    </r>
    <r>
      <rPr>
        <b/>
        <u/>
        <sz val="15"/>
        <color indexed="8"/>
        <rFont val="UD デジタル 教科書体 N"/>
        <family val="1"/>
        <charset val="128"/>
      </rPr>
      <t>当日に提出</t>
    </r>
    <r>
      <rPr>
        <b/>
        <sz val="15"/>
        <color indexed="8"/>
        <rFont val="UD デジタル 教科書体 N"/>
        <family val="1"/>
        <charset val="128"/>
      </rPr>
      <t>する書類</t>
    </r>
    <phoneticPr fontId="5"/>
  </si>
  <si>
    <t>（２）ウェアサイズは、「別紙5参考資料」を参考に記入してください。</t>
    <rPh sb="12" eb="14">
      <t>ベッシ</t>
    </rPh>
    <phoneticPr fontId="2"/>
  </si>
  <si>
    <t>（２）ウェアサイズは、「別紙5関係参考資料」を参考に記入してください。</t>
    <rPh sb="12" eb="14">
      <t>ベッシ</t>
    </rPh>
    <phoneticPr fontId="2"/>
  </si>
  <si>
    <t>別紙3は食物アレルギーの対応希望者分のみ提出してください。</t>
    <rPh sb="0" eb="2">
      <t>ベッシ</t>
    </rPh>
    <rPh sb="4" eb="6">
      <t>ショクモツ</t>
    </rPh>
    <rPh sb="12" eb="14">
      <t>タイオウ</t>
    </rPh>
    <rPh sb="14" eb="18">
      <t>キボウシャブン</t>
    </rPh>
    <rPh sb="20" eb="22">
      <t>テイシュツ</t>
    </rPh>
    <phoneticPr fontId="2"/>
  </si>
  <si>
    <t>利用する　→　別紙4-2を記入</t>
    <rPh sb="0" eb="2">
      <t>リヨウ</t>
    </rPh>
    <rPh sb="7" eb="9">
      <t>ベッシ</t>
    </rPh>
    <rPh sb="13" eb="15">
      <t>キニュウ</t>
    </rPh>
    <phoneticPr fontId="5"/>
  </si>
  <si>
    <t>・</t>
    <phoneticPr fontId="5"/>
  </si>
  <si>
    <r>
      <t>・希望メニュー</t>
    </r>
    <r>
      <rPr>
        <sz val="10"/>
        <rFont val="Segoe UI Symbol"/>
        <family val="2"/>
      </rPr>
      <t>☐</t>
    </r>
    <r>
      <rPr>
        <sz val="10"/>
        <rFont val="BIZ UD明朝 Medium"/>
        <family val="1"/>
        <charset val="128"/>
      </rPr>
      <t>に</t>
    </r>
    <r>
      <rPr>
        <sz val="10"/>
        <rFont val="Segoe UI Symbol"/>
        <family val="2"/>
      </rPr>
      <t>✔</t>
    </r>
    <r>
      <rPr>
        <sz val="10"/>
        <rFont val="BIZ UD明朝 Medium"/>
        <family val="1"/>
        <charset val="128"/>
      </rPr>
      <t>を記入してください。
・その他は、「ホットサンド」「ポリナポリタン」「えぼし」「外注」から選択してください。</t>
    </r>
    <rPh sb="1" eb="3">
      <t>キボウ</t>
    </rPh>
    <rPh sb="11" eb="13">
      <t>キニュウ</t>
    </rPh>
    <phoneticPr fontId="2"/>
  </si>
  <si>
    <t>◆防災クッキング活動確認</t>
    <rPh sb="1" eb="3">
      <t>ボウサイ</t>
    </rPh>
    <rPh sb="8" eb="10">
      <t>カツドウ</t>
    </rPh>
    <rPh sb="10" eb="12">
      <t>カクニン</t>
    </rPh>
    <phoneticPr fontId="2"/>
  </si>
  <si>
    <t>利用しない</t>
    <rPh sb="0" eb="2">
      <t>リヨウ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</si>
</sst>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quot;&quot;人&quot;\ "/>
    <numFmt numFmtId="177" formatCode="[$-411]ggge&quot;年&quot;m&quot;月&quot;d&quot;日&quot;\(aaa\)"/>
    <numFmt numFmtId="178" formatCode="h&quot;時&quot;mm&quot;分&quot;;@"/>
    <numFmt numFmtId="179" formatCode="m&quot;月&quot;d&quot;日&quot;\(aaa\)"/>
    <numFmt numFmtId="180" formatCode="&quot;〒”&quot;General"/>
    <numFmt numFmtId="181" formatCode="[$]ggge&quot;年&quot;m&quot;月&quot;d&quot;日&quot;;@" x16r2:formatCode16="[$-ja-JP-x-gannen]ggge&quot;年&quot;m&quot;月&quot;d&quot;日&quot;;@"/>
    <numFmt numFmtId="182" formatCode="\(aaa\)"/>
    <numFmt numFmtId="183" formatCode="@&quot;人&quot;"/>
    <numFmt numFmtId="184" formatCode="[$]ggge&quot;年&quot;m&quot;月&quot;d&quot;日&quot;;@"/>
    <numFmt numFmtId="185" formatCode="0.0"/>
  </numFmts>
  <fonts count="127">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9"/>
      <name val="ＭＳ Ｐ明朝"/>
      <family val="1"/>
      <charset val="128"/>
    </font>
    <font>
      <sz val="11"/>
      <name val="ＭＳ 明朝"/>
      <family val="1"/>
      <charset val="128"/>
    </font>
    <font>
      <sz val="11"/>
      <name val="UD デジタル 教科書体 NK-R"/>
      <family val="1"/>
      <charset val="128"/>
    </font>
    <font>
      <b/>
      <u/>
      <sz val="15"/>
      <color indexed="8"/>
      <name val="UD デジタル 教科書体 N"/>
      <family val="1"/>
      <charset val="128"/>
    </font>
    <font>
      <b/>
      <sz val="15"/>
      <color indexed="8"/>
      <name val="UD デジタル 教科書体 N"/>
      <family val="1"/>
      <charset val="128"/>
    </font>
    <font>
      <u/>
      <sz val="11"/>
      <color theme="10"/>
      <name val="ＭＳ Ｐゴシック"/>
      <family val="3"/>
      <charset val="128"/>
      <scheme val="minor"/>
    </font>
    <font>
      <sz val="11"/>
      <color theme="1"/>
      <name val="ＭＳ 明朝"/>
      <family val="1"/>
      <charset val="128"/>
    </font>
    <font>
      <sz val="11"/>
      <color theme="1"/>
      <name val="UD デジタル 教科書体 N-B"/>
      <family val="1"/>
      <charset val="128"/>
    </font>
    <font>
      <sz val="11"/>
      <color theme="1"/>
      <name val="ＭＳ Ｐ明朝"/>
      <family val="1"/>
      <charset val="128"/>
    </font>
    <font>
      <sz val="11"/>
      <color theme="1"/>
      <name val="UD デジタル 教科書体 NP-R"/>
      <family val="1"/>
      <charset val="128"/>
    </font>
    <font>
      <sz val="14"/>
      <color theme="1"/>
      <name val="UD デジタル 教科書体 NP-R"/>
      <family val="1"/>
      <charset val="128"/>
    </font>
    <font>
      <sz val="12"/>
      <color theme="1"/>
      <name val="UD デジタル 教科書体 NP-R"/>
      <family val="1"/>
      <charset val="128"/>
    </font>
    <font>
      <sz val="10.5"/>
      <color theme="1"/>
      <name val="Times New Roman"/>
      <family val="1"/>
    </font>
    <font>
      <sz val="10"/>
      <color theme="1"/>
      <name val="Times New Roman"/>
      <family val="1"/>
    </font>
    <font>
      <b/>
      <u/>
      <sz val="18"/>
      <color theme="1"/>
      <name val="ＭＳ 明朝"/>
      <family val="1"/>
      <charset val="128"/>
    </font>
    <font>
      <sz val="11"/>
      <color theme="1"/>
      <name val="UD デジタル 教科書体 NK-R"/>
      <family val="1"/>
      <charset val="128"/>
    </font>
    <font>
      <sz val="12"/>
      <color theme="1"/>
      <name val="UD デジタル 教科書体 NK-R"/>
      <family val="1"/>
      <charset val="128"/>
    </font>
    <font>
      <b/>
      <sz val="24"/>
      <color rgb="FF000000"/>
      <name val="UD デジタル 教科書体 N"/>
      <family val="1"/>
      <charset val="128"/>
    </font>
    <font>
      <b/>
      <sz val="15"/>
      <color rgb="FF000000"/>
      <name val="UD デジタル 教科書体 N"/>
      <family val="1"/>
      <charset val="128"/>
    </font>
    <font>
      <sz val="11"/>
      <color theme="1"/>
      <name val="UD デジタル 教科書体 N"/>
      <family val="1"/>
      <charset val="128"/>
    </font>
    <font>
      <b/>
      <sz val="12"/>
      <color rgb="FF000000"/>
      <name val="UD デジタル 教科書体 N"/>
      <family val="1"/>
      <charset val="128"/>
    </font>
    <font>
      <sz val="10.5"/>
      <color rgb="FF000000"/>
      <name val="UD デジタル 教科書体 N"/>
      <family val="1"/>
      <charset val="128"/>
    </font>
    <font>
      <b/>
      <sz val="18"/>
      <color rgb="FF000000"/>
      <name val="UD デジタル 教科書体 N"/>
      <family val="1"/>
      <charset val="128"/>
    </font>
    <font>
      <sz val="11"/>
      <color indexed="8"/>
      <name val="UD デジタル 教科書体 NK"/>
      <family val="1"/>
      <charset val="128"/>
    </font>
    <font>
      <sz val="11"/>
      <color theme="1"/>
      <name val="UD デジタル 教科書体 NK"/>
      <family val="1"/>
      <charset val="128"/>
    </font>
    <font>
      <sz val="12"/>
      <color indexed="8"/>
      <name val="UD デジタル 教科書体 NK"/>
      <family val="1"/>
      <charset val="128"/>
    </font>
    <font>
      <sz val="11"/>
      <color rgb="FFFF0000"/>
      <name val="UD デジタル 教科書体 NK"/>
      <family val="1"/>
      <charset val="128"/>
    </font>
    <font>
      <sz val="16"/>
      <color indexed="8"/>
      <name val="UD デジタル 教科書体 NK"/>
      <family val="1"/>
      <charset val="128"/>
    </font>
    <font>
      <sz val="22"/>
      <color indexed="8"/>
      <name val="UD デジタル 教科書体 NK"/>
      <family val="1"/>
      <charset val="128"/>
    </font>
    <font>
      <sz val="22"/>
      <color indexed="10"/>
      <name val="UD デジタル 教科書体 NK"/>
      <family val="1"/>
      <charset val="128"/>
    </font>
    <font>
      <b/>
      <sz val="14"/>
      <color indexed="8"/>
      <name val="UD デジタル 教科書体 NK"/>
      <family val="1"/>
      <charset val="128"/>
    </font>
    <font>
      <b/>
      <sz val="12"/>
      <color indexed="8"/>
      <name val="UD デジタル 教科書体 NK"/>
      <family val="1"/>
      <charset val="128"/>
    </font>
    <font>
      <sz val="14"/>
      <color indexed="8"/>
      <name val="UD デジタル 教科書体 NK"/>
      <family val="1"/>
      <charset val="128"/>
    </font>
    <font>
      <sz val="10"/>
      <color indexed="8"/>
      <name val="UD デジタル 教科書体 NK"/>
      <family val="1"/>
      <charset val="128"/>
    </font>
    <font>
      <sz val="10"/>
      <color rgb="FFFF0000"/>
      <name val="UD デジタル 教科書体 NK"/>
      <family val="1"/>
      <charset val="128"/>
    </font>
    <font>
      <sz val="9"/>
      <color indexed="8"/>
      <name val="UD デジタル 教科書体 NK"/>
      <family val="1"/>
      <charset val="128"/>
    </font>
    <font>
      <sz val="8"/>
      <color indexed="8"/>
      <name val="UD デジタル 教科書体 NK"/>
      <family val="1"/>
      <charset val="128"/>
    </font>
    <font>
      <b/>
      <sz val="11"/>
      <color theme="1"/>
      <name val="UD デジタル 教科書体 NK"/>
      <family val="1"/>
      <charset val="128"/>
    </font>
    <font>
      <sz val="10.5"/>
      <color theme="1"/>
      <name val="UD デジタル 教科書体 NK"/>
      <family val="1"/>
      <charset val="128"/>
    </font>
    <font>
      <sz val="20"/>
      <color theme="1"/>
      <name val="UD デジタル 教科書体 NK"/>
      <family val="1"/>
      <charset val="128"/>
    </font>
    <font>
      <sz val="12"/>
      <color theme="1"/>
      <name val="UD デジタル 教科書体 NK"/>
      <family val="1"/>
      <charset val="128"/>
    </font>
    <font>
      <sz val="11"/>
      <name val="UD デジタル 教科書体 NK"/>
      <family val="1"/>
      <charset val="128"/>
    </font>
    <font>
      <sz val="10.5"/>
      <name val="UD デジタル 教科書体 NK"/>
      <family val="1"/>
      <charset val="128"/>
    </font>
    <font>
      <sz val="22"/>
      <name val="UD デジタル 教科書体 NK"/>
      <family val="1"/>
      <charset val="128"/>
    </font>
    <font>
      <sz val="18"/>
      <name val="UD デジタル 教科書体 NK"/>
      <family val="1"/>
      <charset val="128"/>
    </font>
    <font>
      <sz val="10"/>
      <name val="UD デジタル 教科書体 NK"/>
      <family val="1"/>
      <charset val="128"/>
    </font>
    <font>
      <sz val="12"/>
      <name val="UD デジタル 教科書体 NK"/>
      <family val="1"/>
      <charset val="128"/>
    </font>
    <font>
      <sz val="9"/>
      <name val="UD デジタル 教科書体 NK"/>
      <family val="1"/>
      <charset val="128"/>
    </font>
    <font>
      <sz val="7"/>
      <name val="UD デジタル 教科書体 NK"/>
      <family val="1"/>
      <charset val="128"/>
    </font>
    <font>
      <sz val="8"/>
      <name val="UD デジタル 教科書体 NK"/>
      <family val="1"/>
      <charset val="128"/>
    </font>
    <font>
      <b/>
      <sz val="12"/>
      <color theme="1"/>
      <name val="UD デジタル 教科書体 NK"/>
      <family val="1"/>
      <charset val="128"/>
    </font>
    <font>
      <b/>
      <sz val="14"/>
      <color theme="1"/>
      <name val="UD デジタル 教科書体 NK"/>
      <family val="1"/>
      <charset val="128"/>
    </font>
    <font>
      <b/>
      <sz val="18"/>
      <color theme="1"/>
      <name val="UD デジタル 教科書体 NK"/>
      <family val="1"/>
      <charset val="128"/>
    </font>
    <font>
      <b/>
      <sz val="11"/>
      <color indexed="8"/>
      <name val="UD デジタル 教科書体 NK"/>
      <family val="1"/>
      <charset val="128"/>
    </font>
    <font>
      <b/>
      <sz val="9"/>
      <color indexed="8"/>
      <name val="UD デジタル 教科書体 NK"/>
      <family val="1"/>
      <charset val="128"/>
    </font>
    <font>
      <b/>
      <sz val="10"/>
      <color indexed="8"/>
      <name val="UD デジタル 教科書体 NK"/>
      <family val="1"/>
      <charset val="128"/>
    </font>
    <font>
      <b/>
      <sz val="16"/>
      <color theme="1"/>
      <name val="UD デジタル 教科書体 NK"/>
      <family val="1"/>
      <charset val="128"/>
    </font>
    <font>
      <u val="double"/>
      <sz val="11"/>
      <color theme="1"/>
      <name val="UD デジタル 教科書体 NK"/>
      <family val="1"/>
      <charset val="128"/>
    </font>
    <font>
      <sz val="22"/>
      <color theme="1"/>
      <name val="UD デジタル 教科書体 NK"/>
      <family val="1"/>
      <charset val="128"/>
    </font>
    <font>
      <b/>
      <sz val="12"/>
      <name val="UD デジタル 教科書体 NK"/>
      <family val="1"/>
      <charset val="128"/>
    </font>
    <font>
      <b/>
      <sz val="18"/>
      <color indexed="8"/>
      <name val="UD デジタル 教科書体 NK"/>
      <family val="1"/>
      <charset val="128"/>
    </font>
    <font>
      <sz val="8"/>
      <color theme="1"/>
      <name val="UD デジタル 教科書体 NK"/>
      <family val="1"/>
      <charset val="128"/>
    </font>
    <font>
      <sz val="6"/>
      <color theme="1"/>
      <name val="UD デジタル 教科書体 NK"/>
      <family val="1"/>
      <charset val="128"/>
    </font>
    <font>
      <sz val="10"/>
      <color theme="1"/>
      <name val="UD デジタル 教科書体 NK"/>
      <family val="1"/>
      <charset val="128"/>
    </font>
    <font>
      <b/>
      <u/>
      <sz val="18"/>
      <color theme="1"/>
      <name val="UD デジタル 教科書体 NK"/>
      <family val="1"/>
      <charset val="128"/>
    </font>
    <font>
      <b/>
      <sz val="17"/>
      <color indexed="8"/>
      <name val="UD デジタル 教科書体 NK"/>
      <family val="1"/>
      <charset val="128"/>
    </font>
    <font>
      <sz val="10.5"/>
      <color indexed="8"/>
      <name val="UD デジタル 教科書体 NK"/>
      <family val="1"/>
      <charset val="128"/>
    </font>
    <font>
      <sz val="6"/>
      <name val="ＭＳ Ｐゴシック"/>
      <family val="3"/>
      <charset val="128"/>
      <scheme val="minor"/>
    </font>
    <font>
      <sz val="11"/>
      <color theme="1"/>
      <name val="ＭＳ Ｐゴシック"/>
      <family val="3"/>
      <charset val="128"/>
      <scheme val="minor"/>
    </font>
    <font>
      <sz val="6"/>
      <name val="UD デジタル 教科書体 NK-B"/>
      <family val="2"/>
      <charset val="128"/>
    </font>
    <font>
      <b/>
      <sz val="11"/>
      <color theme="1"/>
      <name val="ＭＳ 明朝"/>
      <family val="1"/>
      <charset val="128"/>
    </font>
    <font>
      <sz val="10"/>
      <color theme="1"/>
      <name val="ＭＳ 明朝"/>
      <family val="1"/>
      <charset val="128"/>
    </font>
    <font>
      <sz val="10"/>
      <color rgb="FF000000"/>
      <name val="Segoe UI Symbol"/>
      <family val="1"/>
    </font>
    <font>
      <sz val="11"/>
      <color theme="1"/>
      <name val="BIZ UD明朝 Medium"/>
      <family val="1"/>
      <charset val="128"/>
    </font>
    <font>
      <sz val="16"/>
      <color theme="1"/>
      <name val="BIZ UD明朝 Medium"/>
      <family val="1"/>
      <charset val="128"/>
    </font>
    <font>
      <sz val="11"/>
      <color theme="1"/>
      <name val="BIZ UDゴシック"/>
      <family val="3"/>
      <charset val="128"/>
    </font>
    <font>
      <sz val="14"/>
      <color theme="1"/>
      <name val="BIZ UD明朝 Medium"/>
      <family val="1"/>
      <charset val="128"/>
    </font>
    <font>
      <sz val="12"/>
      <color theme="1"/>
      <name val="BIZ UDゴシック"/>
      <family val="3"/>
      <charset val="128"/>
    </font>
    <font>
      <sz val="12"/>
      <color theme="1"/>
      <name val="BIZ UD明朝 Medium"/>
      <family val="1"/>
      <charset val="128"/>
    </font>
    <font>
      <b/>
      <sz val="14"/>
      <color theme="1"/>
      <name val="BIZ UD明朝 Medium"/>
      <family val="1"/>
      <charset val="128"/>
    </font>
    <font>
      <b/>
      <sz val="16"/>
      <name val="BIZ UD明朝 Medium"/>
      <family val="1"/>
      <charset val="128"/>
    </font>
    <font>
      <b/>
      <sz val="14"/>
      <name val="BIZ UD明朝 Medium"/>
      <family val="1"/>
      <charset val="128"/>
    </font>
    <font>
      <sz val="10"/>
      <color theme="1"/>
      <name val="BIZ UD明朝 Medium"/>
      <family val="1"/>
      <charset val="128"/>
    </font>
    <font>
      <b/>
      <sz val="16"/>
      <color theme="1"/>
      <name val="BIZ UDゴシック"/>
      <family val="3"/>
      <charset val="128"/>
    </font>
    <font>
      <sz val="11"/>
      <name val="BIZ UD明朝 Medium"/>
      <family val="1"/>
      <charset val="128"/>
    </font>
    <font>
      <sz val="6"/>
      <name val="UD デジタル 教科書体 NK-B"/>
      <family val="3"/>
      <charset val="128"/>
    </font>
    <font>
      <sz val="10"/>
      <name val="BIZ UD明朝 Medium"/>
      <family val="1"/>
      <charset val="128"/>
    </font>
    <font>
      <sz val="14"/>
      <name val="BIZ UD明朝 Medium"/>
      <family val="1"/>
      <charset val="128"/>
    </font>
    <font>
      <b/>
      <sz val="11"/>
      <name val="BIZ UD明朝 Medium"/>
      <family val="1"/>
      <charset val="128"/>
    </font>
    <font>
      <sz val="12"/>
      <name val="BIZ UD明朝 Medium"/>
      <family val="1"/>
      <charset val="128"/>
    </font>
    <font>
      <b/>
      <i/>
      <sz val="10"/>
      <name val="BIZ UD明朝 Medium"/>
      <family val="1"/>
      <charset val="128"/>
    </font>
    <font>
      <sz val="8"/>
      <name val="BIZ UD明朝 Medium"/>
      <family val="1"/>
      <charset val="128"/>
    </font>
    <font>
      <sz val="11"/>
      <color rgb="FFFF0000"/>
      <name val="BIZ UD明朝 Medium"/>
      <family val="1"/>
      <charset val="128"/>
    </font>
    <font>
      <sz val="11"/>
      <color indexed="10"/>
      <name val="BIZ UD明朝 Medium"/>
      <family val="1"/>
      <charset val="128"/>
    </font>
    <font>
      <b/>
      <sz val="12"/>
      <name val="BIZ UD明朝 Medium"/>
      <family val="1"/>
      <charset val="128"/>
    </font>
    <font>
      <sz val="10"/>
      <name val="Segoe UI Symbol"/>
      <family val="2"/>
    </font>
    <font>
      <u val="double"/>
      <sz val="12"/>
      <name val="BIZ UD明朝 Medium"/>
      <family val="1"/>
      <charset val="128"/>
    </font>
    <font>
      <sz val="10"/>
      <color indexed="10"/>
      <name val="BIZ UD明朝 Medium"/>
      <family val="1"/>
      <charset val="128"/>
    </font>
    <font>
      <sz val="16"/>
      <name val="BIZ UDゴシック"/>
      <family val="3"/>
      <charset val="128"/>
    </font>
    <font>
      <b/>
      <sz val="16"/>
      <color theme="1"/>
      <name val="ＭＳ 明朝"/>
      <family val="1"/>
      <charset val="128"/>
    </font>
    <font>
      <sz val="22"/>
      <color theme="1"/>
      <name val="ＭＳ 明朝"/>
      <family val="1"/>
      <charset val="128"/>
    </font>
    <font>
      <u/>
      <sz val="11"/>
      <name val="ＭＳ Ｐゴシック"/>
      <family val="3"/>
      <charset val="128"/>
      <scheme val="minor"/>
    </font>
    <font>
      <sz val="8"/>
      <color theme="1"/>
      <name val="ＭＳ 明朝"/>
      <family val="1"/>
      <charset val="128"/>
    </font>
    <font>
      <sz val="6"/>
      <color theme="1"/>
      <name val="ＭＳ 明朝"/>
      <family val="1"/>
      <charset val="128"/>
    </font>
    <font>
      <sz val="10.5"/>
      <color rgb="FFFF0000"/>
      <name val="UD デジタル 教科書体 NK"/>
      <family val="1"/>
      <charset val="128"/>
    </font>
    <font>
      <sz val="12"/>
      <color rgb="FF000000"/>
      <name val="UD デジタル 教科書体 N"/>
      <family val="1"/>
      <charset val="128"/>
    </font>
    <font>
      <sz val="22"/>
      <color rgb="FFFF0000"/>
      <name val="UD デジタル 教科書体 NK"/>
      <family val="1"/>
      <charset val="128"/>
    </font>
    <font>
      <sz val="10"/>
      <color theme="1"/>
      <name val="UD デジタル 教科書体 N"/>
      <family val="1"/>
      <charset val="128"/>
    </font>
    <font>
      <sz val="8"/>
      <color rgb="FFFF0000"/>
      <name val="UD デジタル 教科書体 NK"/>
      <family val="1"/>
      <charset val="128"/>
    </font>
    <font>
      <sz val="12"/>
      <color rgb="FFFF0000"/>
      <name val="UD デジタル 教科書体 NK"/>
      <family val="1"/>
      <charset val="128"/>
    </font>
    <font>
      <b/>
      <sz val="12"/>
      <color theme="1"/>
      <name val="BIZ UD明朝 Medium"/>
      <family val="1"/>
      <charset val="128"/>
    </font>
    <font>
      <sz val="12"/>
      <color indexed="8"/>
      <name val="UD デジタル 教科書体 N"/>
      <family val="1"/>
      <charset val="128"/>
    </font>
    <font>
      <sz val="11"/>
      <color rgb="FF000000"/>
      <name val="UD デジタル 教科書体 N"/>
      <family val="1"/>
      <charset val="128"/>
    </font>
    <font>
      <sz val="11"/>
      <color rgb="FFFF0000"/>
      <name val="Segoe UI Symbol"/>
      <family val="1"/>
    </font>
    <font>
      <sz val="14"/>
      <color theme="1"/>
      <name val="UD デジタル 教科書体 NK"/>
      <family val="1"/>
      <charset val="128"/>
    </font>
    <font>
      <sz val="16"/>
      <color rgb="FFFF0000"/>
      <name val="UD デジタル 教科書体 NK"/>
      <family val="1"/>
      <charset val="128"/>
    </font>
    <font>
      <sz val="14"/>
      <color rgb="FFFF0000"/>
      <name val="UD デジタル 教科書体 NK"/>
      <family val="1"/>
      <charset val="128"/>
    </font>
    <font>
      <b/>
      <sz val="14"/>
      <color theme="1"/>
      <name val="UD デジタル 教科書体 N"/>
      <family val="1"/>
      <charset val="128"/>
    </font>
    <font>
      <sz val="10"/>
      <color rgb="FFFF0000"/>
      <name val="UD デジタル 教科書体 N"/>
      <family val="1"/>
      <charset val="128"/>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12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bottom/>
      <diagonal/>
    </border>
    <border>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top style="medium">
        <color indexed="64"/>
      </top>
      <bottom/>
      <diagonal/>
    </border>
    <border>
      <left style="double">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double">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bottom style="double">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double">
        <color indexed="64"/>
      </top>
      <bottom style="thin">
        <color indexed="64"/>
      </bottom>
      <diagonal/>
    </border>
    <border>
      <left style="thin">
        <color indexed="64"/>
      </left>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s>
  <cellStyleXfs count="6">
    <xf numFmtId="0" fontId="0" fillId="0" borderId="0">
      <alignment vertical="center"/>
    </xf>
    <xf numFmtId="0" fontId="13" fillId="0" borderId="0" applyNumberFormat="0" applyFill="0" applyBorder="0" applyAlignment="0" applyProtection="0">
      <alignment vertical="center"/>
    </xf>
    <xf numFmtId="38" fontId="1" fillId="0" borderId="0" applyFont="0" applyFill="0" applyBorder="0" applyAlignment="0" applyProtection="0">
      <alignment vertical="center"/>
    </xf>
    <xf numFmtId="0" fontId="7" fillId="0" borderId="0">
      <alignment vertical="center"/>
    </xf>
    <xf numFmtId="0" fontId="76" fillId="0" borderId="0">
      <alignment vertical="center"/>
    </xf>
    <xf numFmtId="0" fontId="8" fillId="0" borderId="0"/>
  </cellStyleXfs>
  <cellXfs count="979">
    <xf numFmtId="0" fontId="0" fillId="0" borderId="0" xfId="0">
      <alignment vertical="center"/>
    </xf>
    <xf numFmtId="0" fontId="15" fillId="0" borderId="0" xfId="0" applyFont="1">
      <alignment vertical="center"/>
    </xf>
    <xf numFmtId="0" fontId="0" fillId="0" borderId="0" xfId="0" applyAlignment="1">
      <alignment vertical="center" wrapText="1"/>
    </xf>
    <xf numFmtId="0" fontId="7" fillId="0" borderId="0" xfId="3">
      <alignment vertical="center"/>
    </xf>
    <xf numFmtId="0" fontId="16" fillId="0" borderId="0" xfId="0" applyFont="1">
      <alignment vertical="center"/>
    </xf>
    <xf numFmtId="0" fontId="14" fillId="0" borderId="0" xfId="0" applyFont="1">
      <alignment vertical="center"/>
    </xf>
    <xf numFmtId="0" fontId="20" fillId="0" borderId="0" xfId="0" applyFont="1" applyAlignment="1">
      <alignment horizontal="justify" vertical="center" wrapText="1"/>
    </xf>
    <xf numFmtId="0" fontId="21" fillId="0" borderId="0" xfId="0" applyFont="1" applyAlignment="1">
      <alignment vertical="center" wrapText="1"/>
    </xf>
    <xf numFmtId="0" fontId="22" fillId="0" borderId="0" xfId="0" applyFont="1" applyAlignment="1">
      <alignment vertical="center"/>
    </xf>
    <xf numFmtId="0" fontId="21" fillId="0" borderId="0" xfId="0" applyFont="1" applyAlignment="1">
      <alignment vertical="center" wrapText="1"/>
    </xf>
    <xf numFmtId="0" fontId="13" fillId="0" borderId="0" xfId="1">
      <alignment vertical="center"/>
    </xf>
    <xf numFmtId="0" fontId="23" fillId="0" borderId="0" xfId="0" applyFont="1">
      <alignment vertical="center"/>
    </xf>
    <xf numFmtId="0" fontId="10" fillId="0" borderId="0" xfId="3" applyFont="1">
      <alignment vertical="center"/>
    </xf>
    <xf numFmtId="0" fontId="23" fillId="2" borderId="0" xfId="0" applyFont="1" applyFill="1">
      <alignment vertical="center"/>
    </xf>
    <xf numFmtId="0" fontId="24" fillId="2" borderId="0" xfId="0" applyFont="1" applyFill="1" applyBorder="1" applyAlignment="1">
      <alignment vertical="top" wrapText="1"/>
    </xf>
    <xf numFmtId="0" fontId="24" fillId="2" borderId="0" xfId="0" applyFont="1" applyFill="1" applyAlignment="1">
      <alignment vertical="center" wrapText="1"/>
    </xf>
    <xf numFmtId="0" fontId="26" fillId="0" borderId="0" xfId="0" applyFont="1" applyAlignment="1">
      <alignment horizontal="left" vertical="center"/>
    </xf>
    <xf numFmtId="0" fontId="27" fillId="0" borderId="0" xfId="0" applyFont="1">
      <alignment vertical="center"/>
    </xf>
    <xf numFmtId="0" fontId="29" fillId="0" borderId="0" xfId="0" applyFont="1" applyAlignment="1">
      <alignment horizontal="left" vertical="center"/>
    </xf>
    <xf numFmtId="0" fontId="31" fillId="0" borderId="0" xfId="0" applyFont="1">
      <alignment vertical="center"/>
    </xf>
    <xf numFmtId="0" fontId="32" fillId="0" borderId="0" xfId="0" applyFont="1">
      <alignment vertical="center"/>
    </xf>
    <xf numFmtId="0" fontId="31" fillId="0" borderId="0" xfId="0" applyFont="1" applyBorder="1">
      <alignment vertical="center"/>
    </xf>
    <xf numFmtId="0" fontId="31" fillId="0" borderId="9" xfId="0" applyFont="1" applyBorder="1" applyAlignment="1">
      <alignment horizontal="center" vertical="center"/>
    </xf>
    <xf numFmtId="0" fontId="31" fillId="0" borderId="0" xfId="0" applyFont="1" applyBorder="1" applyAlignment="1">
      <alignment horizontal="center" vertical="center"/>
    </xf>
    <xf numFmtId="0" fontId="31" fillId="0" borderId="0" xfId="0" applyFont="1" applyBorder="1" applyAlignment="1">
      <alignment horizontal="center" vertical="center" shrinkToFit="1"/>
    </xf>
    <xf numFmtId="0" fontId="34" fillId="0" borderId="0" xfId="0" applyFont="1" applyBorder="1" applyAlignment="1">
      <alignment horizontal="center" vertical="center"/>
    </xf>
    <xf numFmtId="0" fontId="34" fillId="0" borderId="0" xfId="0" applyFont="1" applyBorder="1" applyAlignment="1">
      <alignment horizontal="center" vertical="center" shrinkToFit="1"/>
    </xf>
    <xf numFmtId="0" fontId="36" fillId="0" borderId="0" xfId="0" applyFont="1" applyBorder="1" applyAlignment="1">
      <alignment horizontal="center" vertical="center"/>
    </xf>
    <xf numFmtId="0" fontId="38" fillId="0" borderId="0" xfId="0" applyFont="1">
      <alignment vertical="center"/>
    </xf>
    <xf numFmtId="0" fontId="39" fillId="0" borderId="0" xfId="0" applyFont="1">
      <alignment vertical="center"/>
    </xf>
    <xf numFmtId="0" fontId="41" fillId="0" borderId="3" xfId="0" applyFont="1" applyBorder="1" applyAlignment="1">
      <alignment vertical="center"/>
    </xf>
    <xf numFmtId="0" fontId="41" fillId="0" borderId="9" xfId="0" applyFont="1" applyBorder="1">
      <alignment vertical="center"/>
    </xf>
    <xf numFmtId="0" fontId="31" fillId="0" borderId="2" xfId="0" applyFont="1" applyBorder="1">
      <alignment vertical="center"/>
    </xf>
    <xf numFmtId="0" fontId="41" fillId="0" borderId="9" xfId="0" applyFont="1" applyBorder="1" applyAlignment="1">
      <alignment horizontal="center" vertical="center"/>
    </xf>
    <xf numFmtId="0" fontId="41" fillId="0" borderId="0" xfId="0" applyFont="1">
      <alignment vertical="center"/>
    </xf>
    <xf numFmtId="0" fontId="44" fillId="0" borderId="10" xfId="0" applyFont="1" applyBorder="1">
      <alignment vertical="center"/>
    </xf>
    <xf numFmtId="0" fontId="41" fillId="0" borderId="10" xfId="0" applyFont="1" applyBorder="1">
      <alignment vertical="center"/>
    </xf>
    <xf numFmtId="0" fontId="41" fillId="0" borderId="11" xfId="0" applyFont="1" applyBorder="1" applyAlignment="1">
      <alignment horizontal="center" vertical="center"/>
    </xf>
    <xf numFmtId="0" fontId="42" fillId="0" borderId="10" xfId="0" applyFont="1" applyBorder="1">
      <alignment vertical="center"/>
    </xf>
    <xf numFmtId="0" fontId="41" fillId="0" borderId="12" xfId="0" applyFont="1" applyBorder="1">
      <alignment vertical="center"/>
    </xf>
    <xf numFmtId="0" fontId="44" fillId="0" borderId="1" xfId="0" applyFont="1" applyBorder="1" applyAlignment="1">
      <alignment vertical="center" wrapText="1"/>
    </xf>
    <xf numFmtId="0" fontId="41" fillId="0" borderId="1" xfId="0" applyFont="1" applyBorder="1">
      <alignment vertical="center"/>
    </xf>
    <xf numFmtId="0" fontId="41" fillId="0" borderId="5" xfId="0" applyFont="1" applyBorder="1" applyAlignment="1">
      <alignment horizontal="center" vertical="center"/>
    </xf>
    <xf numFmtId="0" fontId="41" fillId="0" borderId="12" xfId="0" applyFont="1" applyBorder="1" applyAlignment="1">
      <alignment horizontal="center" vertical="center"/>
    </xf>
    <xf numFmtId="0" fontId="42" fillId="0" borderId="1" xfId="0" applyFont="1" applyBorder="1">
      <alignment vertical="center"/>
    </xf>
    <xf numFmtId="0" fontId="43" fillId="0" borderId="1" xfId="0" applyFont="1" applyBorder="1" applyAlignment="1">
      <alignment vertical="center" shrinkToFit="1"/>
    </xf>
    <xf numFmtId="0" fontId="44" fillId="0" borderId="10" xfId="0" applyFont="1" applyBorder="1" applyAlignment="1">
      <alignment vertical="center" wrapText="1"/>
    </xf>
    <xf numFmtId="0" fontId="40" fillId="0" borderId="0" xfId="0" applyFont="1">
      <alignment vertical="center"/>
    </xf>
    <xf numFmtId="0" fontId="41" fillId="0" borderId="4" xfId="0" applyFont="1" applyBorder="1" applyAlignment="1">
      <alignment horizontal="right" vertical="center"/>
    </xf>
    <xf numFmtId="0" fontId="41" fillId="0" borderId="1" xfId="0" applyFont="1" applyBorder="1" applyAlignment="1">
      <alignment horizontal="right" vertical="center"/>
    </xf>
    <xf numFmtId="0" fontId="41" fillId="0" borderId="5" xfId="0" applyFont="1" applyBorder="1" applyAlignment="1">
      <alignment horizontal="right" vertical="center"/>
    </xf>
    <xf numFmtId="0" fontId="41" fillId="0" borderId="0" xfId="0" applyFont="1" applyBorder="1">
      <alignment vertical="center"/>
    </xf>
    <xf numFmtId="0" fontId="41" fillId="0" borderId="2" xfId="0" applyFont="1" applyBorder="1" applyAlignment="1">
      <alignment horizontal="center" vertical="center"/>
    </xf>
    <xf numFmtId="0" fontId="41" fillId="0" borderId="6" xfId="0" applyFont="1" applyBorder="1" applyAlignment="1">
      <alignment vertical="center"/>
    </xf>
    <xf numFmtId="0" fontId="44" fillId="0" borderId="7" xfId="0" applyFont="1" applyBorder="1">
      <alignment vertical="center"/>
    </xf>
    <xf numFmtId="0" fontId="31" fillId="0" borderId="3" xfId="0" applyFont="1" applyBorder="1">
      <alignment vertical="center"/>
    </xf>
    <xf numFmtId="0" fontId="31" fillId="0" borderId="8" xfId="0" applyFont="1" applyBorder="1">
      <alignment vertical="center"/>
    </xf>
    <xf numFmtId="0" fontId="31" fillId="0" borderId="8" xfId="0" applyFont="1" applyFill="1" applyBorder="1">
      <alignment vertical="center"/>
    </xf>
    <xf numFmtId="0" fontId="41" fillId="0" borderId="0" xfId="0" applyFont="1" applyBorder="1" applyAlignment="1">
      <alignment horizontal="center" vertical="center"/>
    </xf>
    <xf numFmtId="0" fontId="41" fillId="0" borderId="0" xfId="0" applyFont="1" applyBorder="1" applyAlignment="1">
      <alignment vertical="center"/>
    </xf>
    <xf numFmtId="0" fontId="42" fillId="0" borderId="0" xfId="0" applyFont="1">
      <alignment vertical="center"/>
    </xf>
    <xf numFmtId="0" fontId="45" fillId="0" borderId="0" xfId="0" applyFont="1" applyAlignment="1">
      <alignment horizontal="left" vertical="center"/>
    </xf>
    <xf numFmtId="0" fontId="45" fillId="0" borderId="0" xfId="0" applyFont="1" applyAlignment="1">
      <alignment horizontal="justify" vertical="center"/>
    </xf>
    <xf numFmtId="0" fontId="46" fillId="0" borderId="0" xfId="0" applyFont="1" applyAlignment="1">
      <alignment horizontal="left" vertical="center"/>
    </xf>
    <xf numFmtId="0" fontId="32" fillId="0" borderId="0" xfId="0" applyFont="1" applyBorder="1">
      <alignment vertical="center"/>
    </xf>
    <xf numFmtId="0" fontId="32" fillId="0" borderId="0" xfId="0" applyFont="1" applyAlignment="1">
      <alignment horizontal="center" vertical="center"/>
    </xf>
    <xf numFmtId="0" fontId="48" fillId="0" borderId="0" xfId="0" applyFont="1" applyAlignment="1">
      <alignment horizontal="left" vertical="center"/>
    </xf>
    <xf numFmtId="0" fontId="32" fillId="0" borderId="0" xfId="0" applyFont="1" applyAlignment="1">
      <alignment horizontal="left" vertical="center"/>
    </xf>
    <xf numFmtId="0" fontId="32" fillId="0" borderId="0" xfId="0" applyFont="1" applyAlignment="1">
      <alignment horizontal="justify" vertical="center"/>
    </xf>
    <xf numFmtId="0" fontId="32" fillId="0" borderId="15" xfId="0" applyFont="1" applyBorder="1" applyAlignment="1">
      <alignment horizontal="center" wrapText="1"/>
    </xf>
    <xf numFmtId="0" fontId="32" fillId="0" borderId="16" xfId="0" applyFont="1" applyBorder="1" applyAlignment="1">
      <alignment horizontal="center" wrapText="1"/>
    </xf>
    <xf numFmtId="0" fontId="32" fillId="0" borderId="15"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9" xfId="0" applyFont="1" applyBorder="1" applyAlignment="1">
      <alignment horizontal="center" wrapText="1"/>
    </xf>
    <xf numFmtId="0" fontId="32" fillId="0" borderId="10" xfId="0" applyFont="1" applyBorder="1" applyAlignment="1">
      <alignment horizontal="center" wrapText="1"/>
    </xf>
    <xf numFmtId="0" fontId="32" fillId="0" borderId="19" xfId="0" applyFont="1" applyBorder="1" applyAlignment="1">
      <alignment horizontal="center" vertical="center" wrapText="1"/>
    </xf>
    <xf numFmtId="0" fontId="32" fillId="0" borderId="22" xfId="0" applyFont="1" applyBorder="1" applyAlignment="1">
      <alignment horizontal="center" wrapText="1"/>
    </xf>
    <xf numFmtId="0" fontId="32" fillId="0" borderId="23" xfId="0" applyFont="1" applyBorder="1" applyAlignment="1">
      <alignment horizontal="center" wrapText="1"/>
    </xf>
    <xf numFmtId="0" fontId="32" fillId="0" borderId="22" xfId="0" applyFont="1" applyBorder="1" applyAlignment="1">
      <alignment horizontal="center" vertical="center" wrapText="1"/>
    </xf>
    <xf numFmtId="0" fontId="49" fillId="0" borderId="0" xfId="3" applyFont="1">
      <alignment vertical="center"/>
    </xf>
    <xf numFmtId="0" fontId="50" fillId="0" borderId="0" xfId="3" applyFont="1" applyBorder="1" applyAlignment="1">
      <alignment horizontal="left" vertical="center"/>
    </xf>
    <xf numFmtId="0" fontId="49" fillId="0" borderId="0" xfId="3" applyFont="1" applyBorder="1">
      <alignment vertical="center"/>
    </xf>
    <xf numFmtId="0" fontId="54" fillId="0" borderId="6" xfId="3" applyFont="1" applyBorder="1" applyAlignment="1">
      <alignment horizontal="center" vertical="center" shrinkToFit="1"/>
    </xf>
    <xf numFmtId="0" fontId="55" fillId="0" borderId="0" xfId="3" applyFont="1" applyAlignment="1">
      <alignment horizontal="justify" vertical="center"/>
    </xf>
    <xf numFmtId="0" fontId="55" fillId="0" borderId="0" xfId="3" applyFont="1" applyBorder="1" applyAlignment="1">
      <alignment horizontal="center" vertical="center" wrapText="1"/>
    </xf>
    <xf numFmtId="0" fontId="55" fillId="0" borderId="0" xfId="3" applyFont="1" applyBorder="1" applyAlignment="1">
      <alignment horizontal="center" vertical="top" wrapText="1"/>
    </xf>
    <xf numFmtId="0" fontId="49" fillId="0" borderId="0" xfId="3" applyFont="1" applyBorder="1" applyAlignment="1">
      <alignment vertical="center"/>
    </xf>
    <xf numFmtId="0" fontId="57" fillId="2" borderId="0" xfId="3" applyFont="1" applyFill="1" applyBorder="1" applyAlignment="1">
      <alignment horizontal="center" vertical="center" wrapText="1"/>
    </xf>
    <xf numFmtId="0" fontId="55" fillId="0" borderId="9" xfId="3" applyFont="1" applyBorder="1" applyAlignment="1">
      <alignment horizontal="center" vertical="center"/>
    </xf>
    <xf numFmtId="0" fontId="49" fillId="2" borderId="6" xfId="3" applyFont="1" applyFill="1" applyBorder="1" applyAlignment="1">
      <alignment horizontal="center" vertical="center"/>
    </xf>
    <xf numFmtId="0" fontId="58" fillId="2" borderId="0" xfId="0" applyFont="1" applyFill="1">
      <alignment vertical="center"/>
    </xf>
    <xf numFmtId="0" fontId="32" fillId="2" borderId="0" xfId="0" applyFont="1" applyFill="1">
      <alignment vertical="center"/>
    </xf>
    <xf numFmtId="0" fontId="48" fillId="2" borderId="31" xfId="0" applyFont="1" applyFill="1" applyBorder="1" applyAlignment="1">
      <alignment wrapText="1"/>
    </xf>
    <xf numFmtId="0" fontId="48" fillId="2" borderId="31" xfId="0" applyFont="1" applyFill="1" applyBorder="1" applyAlignment="1">
      <alignment vertical="top" wrapText="1"/>
    </xf>
    <xf numFmtId="0" fontId="48" fillId="2" borderId="0" xfId="0" applyFont="1" applyFill="1" applyBorder="1" applyAlignment="1">
      <alignment vertical="top" wrapText="1"/>
    </xf>
    <xf numFmtId="0" fontId="48" fillId="2" borderId="31" xfId="0" applyFont="1" applyFill="1" applyBorder="1" applyAlignment="1">
      <alignment vertical="center" wrapText="1"/>
    </xf>
    <xf numFmtId="0" fontId="65" fillId="2" borderId="0" xfId="0" applyFont="1" applyFill="1">
      <alignment vertical="center"/>
    </xf>
    <xf numFmtId="0" fontId="32" fillId="0" borderId="32" xfId="0" applyFont="1" applyBorder="1" applyAlignment="1"/>
    <xf numFmtId="0" fontId="32" fillId="0" borderId="32" xfId="0" applyFont="1" applyBorder="1">
      <alignment vertical="center"/>
    </xf>
    <xf numFmtId="0" fontId="48" fillId="0" borderId="0" xfId="0" applyFont="1" applyBorder="1" applyAlignment="1">
      <alignment vertical="top" wrapText="1"/>
    </xf>
    <xf numFmtId="0" fontId="32" fillId="0" borderId="0" xfId="0" applyFont="1" applyAlignment="1">
      <alignment vertical="top"/>
    </xf>
    <xf numFmtId="0" fontId="48" fillId="0" borderId="0" xfId="0" applyFont="1" applyAlignment="1">
      <alignment vertical="center" wrapText="1"/>
    </xf>
    <xf numFmtId="0" fontId="32" fillId="0" borderId="0" xfId="0" applyFont="1" applyAlignment="1"/>
    <xf numFmtId="0" fontId="48" fillId="0" borderId="0" xfId="0" applyFont="1">
      <alignment vertical="center"/>
    </xf>
    <xf numFmtId="0" fontId="39" fillId="2" borderId="0" xfId="0" applyFont="1" applyFill="1">
      <alignment vertical="center"/>
    </xf>
    <xf numFmtId="0" fontId="32" fillId="2" borderId="0" xfId="0" applyFont="1" applyFill="1" applyBorder="1">
      <alignment vertical="center"/>
    </xf>
    <xf numFmtId="0" fontId="38" fillId="2" borderId="0" xfId="0" applyFont="1" applyFill="1">
      <alignment vertical="center"/>
    </xf>
    <xf numFmtId="0" fontId="35" fillId="2" borderId="25" xfId="0" applyFont="1" applyFill="1" applyBorder="1">
      <alignment vertical="center"/>
    </xf>
    <xf numFmtId="0" fontId="35" fillId="2" borderId="9" xfId="0" applyFont="1" applyFill="1" applyBorder="1">
      <alignment vertical="center"/>
    </xf>
    <xf numFmtId="0" fontId="35" fillId="2" borderId="12" xfId="0" applyFont="1" applyFill="1" applyBorder="1">
      <alignment vertical="center"/>
    </xf>
    <xf numFmtId="0" fontId="33" fillId="2" borderId="0" xfId="0" applyFont="1" applyFill="1">
      <alignment vertical="center"/>
    </xf>
    <xf numFmtId="0" fontId="48" fillId="2" borderId="0" xfId="0" applyFont="1" applyFill="1">
      <alignment vertical="center"/>
    </xf>
    <xf numFmtId="0" fontId="49" fillId="2" borderId="0" xfId="3" applyFont="1" applyFill="1" applyBorder="1" applyAlignment="1">
      <alignment horizontal="center" vertical="center"/>
    </xf>
    <xf numFmtId="0" fontId="46" fillId="2" borderId="0" xfId="0" applyFont="1" applyFill="1" applyAlignment="1">
      <alignment horizontal="justify" vertical="center"/>
    </xf>
    <xf numFmtId="0" fontId="46" fillId="2" borderId="0" xfId="0" applyFont="1" applyFill="1" applyAlignment="1">
      <alignment horizontal="center" vertical="center" wrapText="1"/>
    </xf>
    <xf numFmtId="0" fontId="46" fillId="2" borderId="0" xfId="0" applyFont="1" applyFill="1" applyAlignment="1">
      <alignment horizontal="justify" vertical="center" wrapText="1"/>
    </xf>
    <xf numFmtId="0" fontId="46" fillId="2" borderId="0" xfId="0" applyFont="1" applyFill="1" applyBorder="1" applyAlignment="1">
      <alignment horizontal="justify" vertical="center" wrapText="1"/>
    </xf>
    <xf numFmtId="0" fontId="46" fillId="2" borderId="20" xfId="0" applyFont="1" applyFill="1" applyBorder="1" applyAlignment="1">
      <alignment vertical="center" wrapText="1"/>
    </xf>
    <xf numFmtId="0" fontId="46" fillId="2" borderId="36" xfId="0" applyFont="1" applyFill="1" applyBorder="1" applyAlignment="1">
      <alignment vertical="center" wrapText="1"/>
    </xf>
    <xf numFmtId="0" fontId="46" fillId="2" borderId="79" xfId="0" applyFont="1" applyFill="1" applyBorder="1" applyAlignment="1">
      <alignment horizontal="center" vertical="center" wrapText="1"/>
    </xf>
    <xf numFmtId="0" fontId="46" fillId="2" borderId="79" xfId="0" applyFont="1" applyFill="1" applyBorder="1" applyAlignment="1">
      <alignment horizontal="justify" vertical="center" wrapText="1"/>
    </xf>
    <xf numFmtId="0" fontId="46" fillId="2" borderId="80" xfId="0" applyFont="1" applyFill="1" applyBorder="1" applyAlignment="1">
      <alignment horizontal="justify" vertical="center" wrapText="1"/>
    </xf>
    <xf numFmtId="0" fontId="71" fillId="2" borderId="0" xfId="0" applyFont="1" applyFill="1" applyAlignment="1">
      <alignment vertical="center" wrapText="1"/>
    </xf>
    <xf numFmtId="0" fontId="54" fillId="0" borderId="0" xfId="3" applyFont="1" applyBorder="1" applyAlignment="1">
      <alignment horizontal="center" vertical="center" shrinkToFit="1"/>
    </xf>
    <xf numFmtId="0" fontId="67" fillId="2" borderId="30" xfId="0" applyFont="1" applyFill="1" applyBorder="1" applyAlignment="1">
      <alignment horizontal="center" vertical="center"/>
    </xf>
    <xf numFmtId="0" fontId="32" fillId="2" borderId="0" xfId="0" applyFont="1" applyFill="1" applyAlignment="1">
      <alignment horizontal="center" vertical="center"/>
    </xf>
    <xf numFmtId="0" fontId="67" fillId="2" borderId="30" xfId="0" applyFont="1" applyFill="1" applyBorder="1" applyAlignment="1">
      <alignment horizontal="center" vertical="center"/>
    </xf>
    <xf numFmtId="0" fontId="59" fillId="2" borderId="41" xfId="4" applyFont="1" applyFill="1" applyBorder="1">
      <alignment vertical="center"/>
    </xf>
    <xf numFmtId="0" fontId="59" fillId="2" borderId="19" xfId="4" applyFont="1" applyFill="1" applyBorder="1">
      <alignment vertical="center"/>
    </xf>
    <xf numFmtId="0" fontId="59" fillId="2" borderId="22" xfId="4" applyFont="1" applyFill="1" applyBorder="1">
      <alignment vertical="center"/>
    </xf>
    <xf numFmtId="0" fontId="59" fillId="2" borderId="34" xfId="4" applyFont="1" applyFill="1" applyBorder="1">
      <alignment vertical="center"/>
    </xf>
    <xf numFmtId="0" fontId="59" fillId="2" borderId="93" xfId="4" applyFont="1" applyFill="1" applyBorder="1">
      <alignment vertical="center"/>
    </xf>
    <xf numFmtId="0" fontId="59" fillId="2" borderId="48" xfId="4" applyFont="1" applyFill="1" applyBorder="1">
      <alignment vertical="center"/>
    </xf>
    <xf numFmtId="0" fontId="32" fillId="2" borderId="0" xfId="0" applyFont="1" applyFill="1" applyAlignment="1">
      <alignment horizontal="right" vertical="center"/>
    </xf>
    <xf numFmtId="0" fontId="32" fillId="2" borderId="0" xfId="0" applyFont="1" applyFill="1" applyAlignment="1">
      <alignment vertical="center"/>
    </xf>
    <xf numFmtId="0" fontId="32" fillId="2" borderId="9" xfId="0" applyFont="1" applyFill="1" applyBorder="1" applyAlignment="1">
      <alignment vertical="center"/>
    </xf>
    <xf numFmtId="0" fontId="32" fillId="2" borderId="26" xfId="0" applyFont="1" applyFill="1" applyBorder="1" applyAlignment="1">
      <alignment vertical="center"/>
    </xf>
    <xf numFmtId="0" fontId="41" fillId="0" borderId="10" xfId="0" applyFont="1" applyBorder="1" applyProtection="1">
      <alignment vertical="center"/>
      <protection locked="0"/>
    </xf>
    <xf numFmtId="0" fontId="41" fillId="0" borderId="1" xfId="0" applyFont="1" applyBorder="1" applyProtection="1">
      <alignment vertical="center"/>
      <protection locked="0"/>
    </xf>
    <xf numFmtId="176" fontId="41" fillId="0" borderId="10" xfId="0" applyNumberFormat="1" applyFont="1" applyBorder="1" applyProtection="1">
      <alignment vertical="center"/>
      <protection locked="0"/>
    </xf>
    <xf numFmtId="179" fontId="33" fillId="0" borderId="11" xfId="0" applyNumberFormat="1" applyFont="1" applyBorder="1" applyAlignment="1">
      <alignment vertical="center" shrinkToFit="1"/>
    </xf>
    <xf numFmtId="0" fontId="41" fillId="0" borderId="0" xfId="0" applyFont="1" applyBorder="1" applyProtection="1">
      <alignment vertical="center"/>
    </xf>
    <xf numFmtId="0" fontId="44" fillId="0" borderId="10" xfId="0" applyFont="1" applyBorder="1">
      <alignment vertical="center"/>
      <extLst>
        <ext xmlns:xfpb="http://schemas.microsoft.com/office/spreadsheetml/2022/featurepropertybag" uri="{C7286773-470A-42A8-94C5-96B5CB345126}">
          <xfpb:xfComplement i="0"/>
        </ext>
      </extLst>
    </xf>
    <xf numFmtId="179" fontId="41" fillId="0" borderId="9" xfId="0" applyNumberFormat="1" applyFont="1" applyBorder="1" applyAlignment="1">
      <alignment horizontal="center" vertical="center" shrinkToFit="1"/>
    </xf>
    <xf numFmtId="179" fontId="41" fillId="0" borderId="25" xfId="0" applyNumberFormat="1" applyFont="1" applyBorder="1" applyAlignment="1">
      <alignment horizontal="center" vertical="center" shrinkToFit="1"/>
    </xf>
    <xf numFmtId="179" fontId="41" fillId="0" borderId="94" xfId="0" applyNumberFormat="1" applyFont="1" applyBorder="1" applyAlignment="1">
      <alignment horizontal="center" vertical="center" shrinkToFit="1"/>
    </xf>
    <xf numFmtId="179" fontId="41" fillId="0" borderId="98" xfId="0" applyNumberFormat="1" applyFont="1" applyBorder="1" applyAlignment="1">
      <alignment horizontal="center" vertical="center" shrinkToFit="1"/>
    </xf>
    <xf numFmtId="180" fontId="32" fillId="0" borderId="13" xfId="0" applyNumberFormat="1" applyFont="1" applyBorder="1" applyAlignment="1">
      <alignment horizontal="center" vertical="center" wrapText="1"/>
    </xf>
    <xf numFmtId="0" fontId="54" fillId="0" borderId="10" xfId="3" applyFont="1" applyBorder="1" applyAlignment="1">
      <alignment vertical="center" shrinkToFit="1"/>
    </xf>
    <xf numFmtId="0" fontId="49" fillId="0" borderId="9" xfId="3" applyFont="1" applyBorder="1" applyAlignment="1" applyProtection="1">
      <alignment vertical="center"/>
      <protection locked="0"/>
    </xf>
    <xf numFmtId="0" fontId="81" fillId="0" borderId="0" xfId="4" applyFont="1">
      <alignment vertical="center"/>
    </xf>
    <xf numFmtId="0" fontId="81" fillId="0" borderId="0" xfId="4" applyFont="1" applyAlignment="1"/>
    <xf numFmtId="0" fontId="82" fillId="0" borderId="0" xfId="4" applyFont="1" applyAlignment="1">
      <alignment horizontal="centerContinuous"/>
    </xf>
    <xf numFmtId="0" fontId="81" fillId="0" borderId="0" xfId="4" applyFont="1" applyAlignment="1">
      <alignment horizontal="centerContinuous"/>
    </xf>
    <xf numFmtId="0" fontId="83" fillId="0" borderId="0" xfId="4" applyFont="1" applyAlignment="1">
      <alignment horizontal="centerContinuous"/>
    </xf>
    <xf numFmtId="0" fontId="84" fillId="0" borderId="0" xfId="4" applyFont="1" applyAlignment="1"/>
    <xf numFmtId="0" fontId="85" fillId="0" borderId="0" xfId="4" applyFont="1" applyAlignment="1">
      <alignment horizontal="right"/>
    </xf>
    <xf numFmtId="0" fontId="86" fillId="0" borderId="0" xfId="4" applyFont="1" applyAlignment="1">
      <alignment vertical="center" wrapText="1"/>
    </xf>
    <xf numFmtId="0" fontId="84" fillId="0" borderId="3" xfId="4" applyFont="1" applyBorder="1" applyAlignment="1">
      <alignment horizontal="center"/>
    </xf>
    <xf numFmtId="0" fontId="84" fillId="0" borderId="3" xfId="4" applyFont="1" applyBorder="1" applyAlignment="1"/>
    <xf numFmtId="0" fontId="90" fillId="0" borderId="3" xfId="4" applyFont="1" applyBorder="1" applyAlignment="1"/>
    <xf numFmtId="0" fontId="86" fillId="0" borderId="0" xfId="4" applyFont="1" applyAlignment="1"/>
    <xf numFmtId="0" fontId="84" fillId="0" borderId="4" xfId="4" applyFont="1" applyBorder="1" applyAlignment="1"/>
    <xf numFmtId="0" fontId="84" fillId="0" borderId="1" xfId="4" applyFont="1" applyBorder="1" applyAlignment="1"/>
    <xf numFmtId="0" fontId="84" fillId="0" borderId="5" xfId="4" applyFont="1" applyBorder="1" applyAlignment="1"/>
    <xf numFmtId="0" fontId="81" fillId="0" borderId="6" xfId="4" applyFont="1" applyBorder="1" applyAlignment="1"/>
    <xf numFmtId="0" fontId="81" fillId="0" borderId="2" xfId="4" applyFont="1" applyBorder="1" applyAlignment="1"/>
    <xf numFmtId="0" fontId="84" fillId="0" borderId="6" xfId="4" applyFont="1" applyBorder="1" applyAlignment="1"/>
    <xf numFmtId="0" fontId="84" fillId="0" borderId="2" xfId="4" applyFont="1" applyBorder="1" applyAlignment="1"/>
    <xf numFmtId="0" fontId="84" fillId="0" borderId="0" xfId="4" applyFont="1">
      <alignment vertical="center"/>
    </xf>
    <xf numFmtId="0" fontId="81" fillId="0" borderId="7" xfId="4" applyFont="1" applyBorder="1" applyAlignment="1"/>
    <xf numFmtId="0" fontId="81" fillId="0" borderId="3" xfId="4" applyFont="1" applyBorder="1" applyAlignment="1"/>
    <xf numFmtId="0" fontId="81" fillId="0" borderId="8" xfId="4" applyFont="1" applyBorder="1" applyAlignment="1"/>
    <xf numFmtId="0" fontId="17" fillId="0" borderId="0" xfId="4" applyFont="1">
      <alignment vertical="center"/>
    </xf>
    <xf numFmtId="0" fontId="91" fillId="0" borderId="0" xfId="4" applyFont="1" applyAlignment="1">
      <alignment horizontal="centerContinuous" vertical="center"/>
    </xf>
    <xf numFmtId="0" fontId="17" fillId="0" borderId="0" xfId="4" applyFont="1" applyAlignment="1"/>
    <xf numFmtId="0" fontId="85" fillId="0" borderId="0" xfId="4" applyFont="1" applyAlignment="1">
      <alignment horizontal="right" indent="1"/>
    </xf>
    <xf numFmtId="0" fontId="18" fillId="0" borderId="0" xfId="4" applyFont="1" applyAlignment="1"/>
    <xf numFmtId="0" fontId="89" fillId="0" borderId="3" xfId="4" applyFont="1" applyBorder="1" applyAlignment="1"/>
    <xf numFmtId="0" fontId="19" fillId="0" borderId="0" xfId="4" applyFont="1" applyAlignment="1"/>
    <xf numFmtId="0" fontId="46" fillId="2" borderId="77" xfId="0" applyFont="1" applyFill="1" applyBorder="1" applyAlignment="1" applyProtection="1">
      <alignment horizontal="center" vertical="center" wrapText="1"/>
      <protection locked="0"/>
    </xf>
    <xf numFmtId="0" fontId="46" fillId="2" borderId="78" xfId="0" applyFont="1" applyFill="1" applyBorder="1" applyAlignment="1" applyProtection="1">
      <alignment horizontal="center" vertical="center" wrapText="1"/>
      <protection locked="0"/>
    </xf>
    <xf numFmtId="0" fontId="46" fillId="2" borderId="79" xfId="0" applyFont="1" applyFill="1" applyBorder="1" applyAlignment="1" applyProtection="1">
      <alignment horizontal="center" vertical="center" wrapText="1"/>
      <protection locked="0"/>
    </xf>
    <xf numFmtId="178" fontId="79" fillId="0" borderId="10" xfId="4" applyNumberFormat="1" applyFont="1" applyBorder="1" applyAlignment="1">
      <alignment horizontal="center" vertical="center"/>
    </xf>
    <xf numFmtId="0" fontId="41" fillId="0" borderId="1" xfId="0" applyFont="1" applyBorder="1" applyAlignment="1">
      <alignment horizontal="center" vertical="center"/>
    </xf>
    <xf numFmtId="0" fontId="41" fillId="0" borderId="1" xfId="0" applyFont="1" applyBorder="1" applyAlignment="1" applyProtection="1">
      <alignment horizontal="center" vertical="center"/>
      <protection locked="0"/>
    </xf>
    <xf numFmtId="0" fontId="71" fillId="0" borderId="1" xfId="0" applyFont="1" applyBorder="1" applyAlignment="1">
      <alignment horizontal="center" vertical="center"/>
    </xf>
    <xf numFmtId="0" fontId="33" fillId="2" borderId="29" xfId="0" applyFont="1" applyFill="1" applyBorder="1" applyAlignment="1">
      <alignment horizontal="center" vertical="center"/>
    </xf>
    <xf numFmtId="0" fontId="32" fillId="2" borderId="0" xfId="0" applyFont="1" applyFill="1" applyAlignment="1">
      <alignment horizontal="center" vertical="center"/>
    </xf>
    <xf numFmtId="0" fontId="32" fillId="0" borderId="13" xfId="0" applyFont="1" applyBorder="1" applyAlignment="1">
      <alignment horizontal="center" vertical="center" wrapText="1"/>
    </xf>
    <xf numFmtId="0" fontId="32" fillId="0" borderId="20" xfId="0" applyFont="1" applyBorder="1" applyAlignment="1">
      <alignment horizontal="center" vertical="center" wrapText="1"/>
    </xf>
    <xf numFmtId="0" fontId="33" fillId="2" borderId="29" xfId="0" applyFont="1" applyFill="1" applyBorder="1" applyAlignment="1">
      <alignment horizontal="center" vertical="center"/>
    </xf>
    <xf numFmtId="0" fontId="92" fillId="0" borderId="0" xfId="3" applyFont="1">
      <alignment vertical="center"/>
    </xf>
    <xf numFmtId="0" fontId="94" fillId="0" borderId="0" xfId="3" applyFont="1">
      <alignment vertical="center"/>
    </xf>
    <xf numFmtId="0" fontId="95" fillId="0" borderId="0" xfId="3" applyFont="1" applyAlignment="1"/>
    <xf numFmtId="0" fontId="94" fillId="0" borderId="0" xfId="3" applyFont="1" applyAlignment="1">
      <alignment horizontal="left"/>
    </xf>
    <xf numFmtId="0" fontId="94" fillId="0" borderId="0" xfId="3" applyFont="1" applyAlignment="1" applyProtection="1">
      <alignment horizontal="left"/>
      <protection locked="0"/>
    </xf>
    <xf numFmtId="0" fontId="92" fillId="0" borderId="10" xfId="3" applyFont="1" applyBorder="1">
      <alignment vertical="center"/>
    </xf>
    <xf numFmtId="0" fontId="92" fillId="0" borderId="0" xfId="3" applyFont="1" applyAlignment="1">
      <alignment horizontal="right" vertical="center"/>
    </xf>
    <xf numFmtId="0" fontId="97" fillId="0" borderId="0" xfId="3" applyFont="1">
      <alignment vertical="center"/>
    </xf>
    <xf numFmtId="0" fontId="97" fillId="0" borderId="0" xfId="3" applyFont="1" applyAlignment="1">
      <alignment horizontal="center" vertical="center"/>
    </xf>
    <xf numFmtId="0" fontId="97" fillId="0" borderId="0" xfId="3" applyFont="1" applyAlignment="1">
      <alignment horizontal="left" vertical="center"/>
    </xf>
    <xf numFmtId="0" fontId="92" fillId="0" borderId="0" xfId="3" applyFont="1" applyAlignment="1">
      <alignment vertical="center" textRotation="255"/>
    </xf>
    <xf numFmtId="0" fontId="94" fillId="0" borderId="0" xfId="3" applyFont="1" applyAlignment="1">
      <alignment horizontal="left" vertical="center"/>
    </xf>
    <xf numFmtId="0" fontId="92" fillId="0" borderId="74" xfId="3" applyFont="1" applyBorder="1" applyAlignment="1" applyProtection="1">
      <alignment horizontal="centerContinuous" vertical="center" shrinkToFit="1"/>
      <protection locked="0"/>
    </xf>
    <xf numFmtId="0" fontId="94" fillId="0" borderId="7" xfId="3" applyFont="1" applyBorder="1" applyAlignment="1">
      <alignment horizontal="centerContinuous" vertical="center"/>
    </xf>
    <xf numFmtId="0" fontId="92" fillId="0" borderId="0" xfId="3" applyFont="1" applyAlignment="1">
      <alignment horizontal="center" vertical="center"/>
    </xf>
    <xf numFmtId="0" fontId="92" fillId="0" borderId="0" xfId="3" applyFont="1" applyAlignment="1" applyProtection="1">
      <alignment horizontal="center" vertical="center" shrinkToFit="1"/>
      <protection locked="0"/>
    </xf>
    <xf numFmtId="0" fontId="98" fillId="0" borderId="105" xfId="3" applyFont="1" applyBorder="1" applyAlignment="1">
      <alignment horizontal="center" vertical="center"/>
    </xf>
    <xf numFmtId="0" fontId="92" fillId="0" borderId="0" xfId="3" applyFont="1" applyAlignment="1" applyProtection="1">
      <alignment horizontal="center" vertical="center"/>
      <protection locked="0"/>
    </xf>
    <xf numFmtId="0" fontId="98" fillId="0" borderId="26" xfId="3" applyFont="1" applyBorder="1" applyAlignment="1">
      <alignment horizontal="center" vertical="center"/>
    </xf>
    <xf numFmtId="0" fontId="100" fillId="0" borderId="11" xfId="3" applyFont="1" applyBorder="1" applyAlignment="1">
      <alignment horizontal="center" vertical="center"/>
    </xf>
    <xf numFmtId="0" fontId="100" fillId="0" borderId="10" xfId="3" applyFont="1" applyBorder="1" applyAlignment="1">
      <alignment horizontal="center" vertical="center"/>
    </xf>
    <xf numFmtId="0" fontId="92" fillId="0" borderId="10" xfId="3" applyFont="1" applyBorder="1" applyAlignment="1">
      <alignment horizontal="center" vertical="center"/>
    </xf>
    <xf numFmtId="49" fontId="92" fillId="0" borderId="10" xfId="3" applyNumberFormat="1" applyFont="1" applyBorder="1" applyAlignment="1" applyProtection="1">
      <alignment horizontal="center" vertical="center" shrinkToFit="1"/>
      <protection locked="0"/>
    </xf>
    <xf numFmtId="0" fontId="92" fillId="0" borderId="10" xfId="3" applyFont="1" applyBorder="1" applyAlignment="1" applyProtection="1">
      <alignment horizontal="center" vertical="center" shrinkToFit="1"/>
      <protection locked="0"/>
    </xf>
    <xf numFmtId="0" fontId="92" fillId="0" borderId="26" xfId="3" applyFont="1" applyBorder="1" applyAlignment="1" applyProtection="1">
      <alignment horizontal="center" vertical="center" shrinkToFit="1"/>
      <protection locked="0"/>
    </xf>
    <xf numFmtId="0" fontId="92" fillId="0" borderId="0" xfId="3" applyFont="1" applyAlignment="1" applyProtection="1">
      <alignment vertical="center" shrinkToFit="1"/>
      <protection locked="0"/>
    </xf>
    <xf numFmtId="0" fontId="101" fillId="0" borderId="0" xfId="3" applyFont="1">
      <alignment vertical="center"/>
    </xf>
    <xf numFmtId="0" fontId="97" fillId="0" borderId="114" xfId="3" applyFont="1" applyBorder="1" applyAlignment="1">
      <alignment horizontal="centerContinuous" vertical="center" shrinkToFit="1"/>
    </xf>
    <xf numFmtId="0" fontId="97" fillId="0" borderId="0" xfId="3" applyFont="1" applyAlignment="1" applyProtection="1">
      <alignment horizontal="center" vertical="center"/>
      <protection locked="0"/>
    </xf>
    <xf numFmtId="0" fontId="97" fillId="0" borderId="42" xfId="3" applyFont="1" applyBorder="1" applyAlignment="1">
      <alignment horizontal="centerContinuous" vertical="center" shrinkToFit="1"/>
    </xf>
    <xf numFmtId="0" fontId="97" fillId="0" borderId="0" xfId="3" applyFont="1" applyAlignment="1" applyProtection="1">
      <alignment horizontal="center" vertical="center" shrinkToFit="1"/>
      <protection locked="0"/>
    </xf>
    <xf numFmtId="0" fontId="97" fillId="0" borderId="116" xfId="3" applyFont="1" applyBorder="1" applyAlignment="1">
      <alignment horizontal="centerContinuous" vertical="center" shrinkToFit="1"/>
    </xf>
    <xf numFmtId="0" fontId="97" fillId="0" borderId="117" xfId="3" applyFont="1" applyBorder="1" applyAlignment="1">
      <alignment horizontal="centerContinuous" vertical="center" shrinkToFit="1"/>
    </xf>
    <xf numFmtId="0" fontId="97" fillId="0" borderId="118" xfId="3" applyFont="1" applyBorder="1" applyAlignment="1">
      <alignment horizontal="centerContinuous" vertical="center" shrinkToFit="1"/>
    </xf>
    <xf numFmtId="0" fontId="94" fillId="0" borderId="6" xfId="3" applyFont="1" applyBorder="1" applyAlignment="1">
      <alignment horizontal="center"/>
    </xf>
    <xf numFmtId="0" fontId="94" fillId="0" borderId="121" xfId="3" applyFont="1" applyBorder="1" applyAlignment="1" applyProtection="1">
      <alignment horizontal="center"/>
      <protection locked="0"/>
    </xf>
    <xf numFmtId="0" fontId="94" fillId="0" borderId="6" xfId="3" applyFont="1" applyBorder="1" applyAlignment="1" applyProtection="1">
      <alignment horizontal="center"/>
      <protection locked="0"/>
    </xf>
    <xf numFmtId="0" fontId="94" fillId="0" borderId="4" xfId="3" applyFont="1" applyBorder="1" applyAlignment="1" applyProtection="1">
      <alignment horizontal="center"/>
      <protection locked="0"/>
    </xf>
    <xf numFmtId="0" fontId="94" fillId="0" borderId="0" xfId="3" applyFont="1" applyAlignment="1" applyProtection="1">
      <alignment horizontal="center"/>
      <protection locked="0"/>
    </xf>
    <xf numFmtId="0" fontId="97" fillId="0" borderId="0" xfId="3" applyFont="1" applyAlignment="1">
      <alignment horizontal="right" vertical="center"/>
    </xf>
    <xf numFmtId="0" fontId="104" fillId="0" borderId="0" xfId="3" applyFont="1">
      <alignment vertical="center"/>
    </xf>
    <xf numFmtId="0" fontId="105" fillId="0" borderId="0" xfId="3" applyFont="1">
      <alignment vertical="center"/>
    </xf>
    <xf numFmtId="177" fontId="92" fillId="0" borderId="0" xfId="3" applyNumberFormat="1" applyFont="1" applyAlignment="1">
      <alignment horizontal="center" vertical="center"/>
    </xf>
    <xf numFmtId="0" fontId="86" fillId="0" borderId="0" xfId="4" applyFont="1" applyAlignment="1" applyProtection="1">
      <protection locked="0"/>
    </xf>
    <xf numFmtId="0" fontId="84" fillId="0" borderId="0" xfId="4" applyFont="1" applyAlignment="1">
      <alignment horizontal="centerContinuous" shrinkToFit="1"/>
    </xf>
    <xf numFmtId="0" fontId="84" fillId="0" borderId="0" xfId="4" applyFont="1" applyAlignment="1">
      <alignment horizontal="centerContinuous"/>
    </xf>
    <xf numFmtId="0" fontId="97" fillId="3" borderId="29" xfId="3" applyFont="1" applyFill="1" applyBorder="1" applyAlignment="1">
      <alignment horizontal="center" vertical="center"/>
    </xf>
    <xf numFmtId="0" fontId="97" fillId="3" borderId="103" xfId="3" applyFont="1" applyFill="1" applyBorder="1" applyAlignment="1">
      <alignment horizontal="centerContinuous" vertical="center"/>
    </xf>
    <xf numFmtId="0" fontId="97" fillId="3" borderId="102" xfId="3" applyFont="1" applyFill="1" applyBorder="1" applyAlignment="1">
      <alignment horizontal="centerContinuous" vertical="center"/>
    </xf>
    <xf numFmtId="0" fontId="92" fillId="3" borderId="100" xfId="3" applyFont="1" applyFill="1" applyBorder="1" applyAlignment="1" applyProtection="1">
      <alignment vertical="center" shrinkToFit="1"/>
      <protection locked="0"/>
    </xf>
    <xf numFmtId="0" fontId="92" fillId="3" borderId="0" xfId="3" applyFont="1" applyFill="1" applyAlignment="1">
      <alignment horizontal="right" vertical="center"/>
    </xf>
    <xf numFmtId="0" fontId="96" fillId="3" borderId="0" xfId="3" applyFont="1" applyFill="1" applyAlignment="1" applyProtection="1">
      <alignment horizontal="center" vertical="center" shrinkToFit="1"/>
      <protection locked="0"/>
    </xf>
    <xf numFmtId="0" fontId="92" fillId="3" borderId="0" xfId="3" applyFont="1" applyFill="1">
      <alignment vertical="center"/>
    </xf>
    <xf numFmtId="0" fontId="92" fillId="3" borderId="2" xfId="3" applyFont="1" applyFill="1" applyBorder="1">
      <alignment vertical="center"/>
    </xf>
    <xf numFmtId="0" fontId="92" fillId="3" borderId="99" xfId="3" applyFont="1" applyFill="1" applyBorder="1" applyAlignment="1" applyProtection="1">
      <alignment vertical="center" shrinkToFit="1"/>
      <protection locked="0"/>
    </xf>
    <xf numFmtId="0" fontId="92" fillId="3" borderId="10" xfId="3" applyFont="1" applyFill="1" applyBorder="1" applyAlignment="1">
      <alignment horizontal="right" vertical="center"/>
    </xf>
    <xf numFmtId="0" fontId="96" fillId="3" borderId="10" xfId="3" applyFont="1" applyFill="1" applyBorder="1" applyAlignment="1" applyProtection="1">
      <alignment horizontal="center" vertical="center" shrinkToFit="1"/>
      <protection locked="0"/>
    </xf>
    <xf numFmtId="0" fontId="92" fillId="3" borderId="10" xfId="3" applyFont="1" applyFill="1" applyBorder="1">
      <alignment vertical="center"/>
    </xf>
    <xf numFmtId="0" fontId="92" fillId="3" borderId="11" xfId="3" applyFont="1" applyFill="1" applyBorder="1">
      <alignment vertical="center"/>
    </xf>
    <xf numFmtId="0" fontId="14" fillId="0" borderId="0" xfId="4" applyFont="1">
      <alignment vertical="center"/>
    </xf>
    <xf numFmtId="58" fontId="79" fillId="0" borderId="0" xfId="4" applyNumberFormat="1" applyFont="1">
      <alignment vertical="center"/>
    </xf>
    <xf numFmtId="58" fontId="14" fillId="0" borderId="0" xfId="4" applyNumberFormat="1" applyFont="1" applyProtection="1">
      <alignment vertical="center"/>
      <protection locked="0"/>
    </xf>
    <xf numFmtId="0" fontId="14" fillId="0" borderId="0" xfId="4" applyFont="1" applyAlignment="1">
      <alignment vertical="top" wrapText="1"/>
    </xf>
    <xf numFmtId="0" fontId="78" fillId="0" borderId="0" xfId="4" applyFont="1">
      <alignment vertical="center"/>
    </xf>
    <xf numFmtId="178" fontId="79" fillId="0" borderId="10" xfId="4" applyNumberFormat="1" applyFont="1" applyBorder="1" applyAlignment="1" applyProtection="1">
      <alignment horizontal="center" vertical="center"/>
      <protection locked="0"/>
    </xf>
    <xf numFmtId="178" fontId="79" fillId="0" borderId="10" xfId="4" applyNumberFormat="1" applyFont="1" applyBorder="1" applyProtection="1">
      <alignment vertical="center"/>
      <protection locked="0"/>
    </xf>
    <xf numFmtId="0" fontId="79" fillId="0" borderId="11" xfId="4" applyFont="1" applyBorder="1">
      <alignment vertical="center"/>
    </xf>
    <xf numFmtId="0" fontId="14" fillId="0" borderId="11" xfId="4" applyFont="1" applyBorder="1">
      <alignment vertical="center"/>
    </xf>
    <xf numFmtId="0" fontId="49" fillId="0" borderId="0" xfId="3" applyFont="1" applyBorder="1" applyAlignment="1">
      <alignment horizontal="center" vertical="center"/>
    </xf>
    <xf numFmtId="0" fontId="53" fillId="0" borderId="0" xfId="3" applyFont="1" applyBorder="1" applyAlignment="1">
      <alignment horizontal="left" vertical="center"/>
    </xf>
    <xf numFmtId="0" fontId="32" fillId="0" borderId="13"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0" xfId="0" applyFont="1" applyAlignment="1">
      <alignment horizontal="center" vertical="center"/>
    </xf>
    <xf numFmtId="0" fontId="32" fillId="0" borderId="0" xfId="0" applyFont="1" applyAlignment="1">
      <alignment horizontal="left" vertical="center"/>
    </xf>
    <xf numFmtId="0" fontId="115" fillId="0" borderId="0" xfId="0" applyFont="1">
      <alignment vertical="center"/>
    </xf>
    <xf numFmtId="0" fontId="27" fillId="0" borderId="0" xfId="0" applyFont="1" applyAlignment="1">
      <alignment horizontal="center" vertical="center"/>
    </xf>
    <xf numFmtId="0" fontId="71" fillId="2" borderId="0" xfId="0" applyFont="1" applyFill="1">
      <alignment vertical="center"/>
    </xf>
    <xf numFmtId="0" fontId="79" fillId="0" borderId="0" xfId="4" applyFont="1">
      <alignment vertical="center"/>
    </xf>
    <xf numFmtId="178" fontId="79" fillId="0" borderId="11" xfId="4" applyNumberFormat="1" applyFont="1" applyBorder="1">
      <alignment vertical="center"/>
    </xf>
    <xf numFmtId="0" fontId="34" fillId="0" borderId="9" xfId="3" applyFont="1" applyBorder="1" applyAlignment="1" applyProtection="1">
      <alignment vertical="center"/>
      <protection locked="0"/>
    </xf>
    <xf numFmtId="0" fontId="113" fillId="0" borderId="0" xfId="0" applyFont="1" applyAlignment="1">
      <alignment horizontal="left" vertical="center"/>
    </xf>
    <xf numFmtId="0" fontId="32" fillId="0" borderId="0" xfId="0" applyFont="1" applyBorder="1" applyAlignment="1">
      <alignment horizontal="left" vertical="center" wrapText="1" indent="1"/>
    </xf>
    <xf numFmtId="0" fontId="32" fillId="0" borderId="0" xfId="0" applyFont="1" applyBorder="1" applyAlignment="1">
      <alignmen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Border="1" applyAlignment="1" applyProtection="1">
      <alignment vertical="center" wrapText="1"/>
      <protection locked="0"/>
    </xf>
    <xf numFmtId="0" fontId="121" fillId="0" borderId="0" xfId="0" applyFont="1" applyBorder="1" applyAlignment="1" applyProtection="1">
      <alignment horizontal="center" vertical="center" wrapText="1"/>
      <protection locked="0"/>
    </xf>
    <xf numFmtId="0" fontId="121" fillId="0" borderId="0" xfId="0" applyFont="1" applyBorder="1" applyAlignment="1">
      <alignment horizontal="center" vertical="center" wrapText="1"/>
    </xf>
    <xf numFmtId="0" fontId="122" fillId="0" borderId="14" xfId="0" applyFont="1" applyBorder="1" applyAlignment="1" applyProtection="1">
      <protection locked="0"/>
    </xf>
    <xf numFmtId="0" fontId="122" fillId="0" borderId="18" xfId="0" applyFont="1" applyBorder="1" applyAlignment="1" applyProtection="1">
      <protection locked="0"/>
    </xf>
    <xf numFmtId="0" fontId="122" fillId="0" borderId="21" xfId="0" applyFont="1" applyBorder="1" applyAlignment="1" applyProtection="1">
      <protection locked="0"/>
    </xf>
    <xf numFmtId="0" fontId="32" fillId="0" borderId="14" xfId="0" applyFont="1" applyBorder="1" applyAlignment="1" applyProtection="1">
      <protection locked="0"/>
    </xf>
    <xf numFmtId="0" fontId="32" fillId="0" borderId="18" xfId="0" applyFont="1" applyBorder="1" applyAlignment="1" applyProtection="1">
      <protection locked="0"/>
    </xf>
    <xf numFmtId="0" fontId="32" fillId="0" borderId="16" xfId="0" applyFont="1" applyBorder="1" applyAlignment="1" applyProtection="1">
      <protection locked="0"/>
    </xf>
    <xf numFmtId="0" fontId="32" fillId="0" borderId="10" xfId="0" applyFont="1" applyBorder="1" applyAlignment="1" applyProtection="1">
      <protection locked="0"/>
    </xf>
    <xf numFmtId="0" fontId="32" fillId="0" borderId="23" xfId="0" applyFont="1" applyBorder="1" applyAlignment="1" applyProtection="1">
      <protection locked="0"/>
    </xf>
    <xf numFmtId="0" fontId="122" fillId="0" borderId="16" xfId="0" applyFont="1" applyBorder="1" applyAlignment="1" applyProtection="1">
      <protection locked="0"/>
    </xf>
    <xf numFmtId="0" fontId="122" fillId="0" borderId="10" xfId="0" applyFont="1" applyBorder="1" applyAlignment="1" applyProtection="1">
      <protection locked="0"/>
    </xf>
    <xf numFmtId="0" fontId="122" fillId="0" borderId="23" xfId="0" applyFont="1" applyBorder="1" applyAlignment="1" applyProtection="1">
      <protection locked="0"/>
    </xf>
    <xf numFmtId="0" fontId="124" fillId="0" borderId="14" xfId="0" applyFont="1" applyBorder="1" applyAlignment="1" applyProtection="1">
      <protection locked="0"/>
    </xf>
    <xf numFmtId="0" fontId="124" fillId="0" borderId="18" xfId="0" applyFont="1" applyBorder="1" applyAlignment="1" applyProtection="1">
      <protection locked="0"/>
    </xf>
    <xf numFmtId="0" fontId="124" fillId="0" borderId="21" xfId="0" applyFont="1" applyBorder="1" applyAlignment="1" applyProtection="1">
      <protection locked="0"/>
    </xf>
    <xf numFmtId="180" fontId="34" fillId="0" borderId="13" xfId="0" applyNumberFormat="1" applyFont="1" applyBorder="1" applyAlignment="1">
      <alignment horizontal="center" vertical="center" wrapText="1"/>
    </xf>
    <xf numFmtId="0" fontId="32" fillId="0" borderId="0" xfId="0" applyFont="1" applyBorder="1" applyAlignment="1">
      <alignment horizontal="left"/>
    </xf>
    <xf numFmtId="0" fontId="126" fillId="0" borderId="0" xfId="0" applyFont="1">
      <alignment vertical="center"/>
    </xf>
    <xf numFmtId="0" fontId="30" fillId="0" borderId="0" xfId="0" applyFont="1" applyAlignment="1">
      <alignment horizontal="center" vertical="center"/>
    </xf>
    <xf numFmtId="0" fontId="120" fillId="0" borderId="0" xfId="0" applyFont="1" applyAlignment="1">
      <alignment vertical="center"/>
    </xf>
    <xf numFmtId="0" fontId="115" fillId="0" borderId="0" xfId="0" applyFont="1" applyAlignment="1">
      <alignment horizontal="left" vertical="top" wrapText="1"/>
    </xf>
    <xf numFmtId="0" fontId="28" fillId="0" borderId="0" xfId="0" applyFont="1" applyAlignment="1">
      <alignment horizontal="center" vertical="center"/>
    </xf>
    <xf numFmtId="0" fontId="113" fillId="0" borderId="0" xfId="0" applyFont="1" applyAlignment="1">
      <alignment vertical="center" wrapText="1"/>
    </xf>
    <xf numFmtId="0" fontId="13" fillId="0" borderId="0" xfId="1" applyAlignment="1">
      <alignment vertical="center"/>
    </xf>
    <xf numFmtId="0" fontId="25" fillId="0" borderId="0" xfId="0" applyFont="1" applyAlignment="1">
      <alignment horizontal="center" vertical="center"/>
    </xf>
    <xf numFmtId="0" fontId="115" fillId="0" borderId="0" xfId="0" applyFont="1" applyAlignment="1">
      <alignment vertical="center" wrapText="1"/>
    </xf>
    <xf numFmtId="0" fontId="113" fillId="0" borderId="0" xfId="0" applyFont="1" applyAlignment="1">
      <alignment horizontal="left" vertical="center"/>
    </xf>
    <xf numFmtId="0" fontId="13" fillId="0" borderId="0" xfId="1" applyAlignment="1">
      <alignment horizontal="left" vertical="center"/>
    </xf>
    <xf numFmtId="0" fontId="125" fillId="0" borderId="0" xfId="0" applyFont="1" applyAlignment="1">
      <alignment horizontal="center" vertical="center"/>
    </xf>
    <xf numFmtId="0" fontId="32" fillId="2" borderId="10" xfId="0" applyFont="1" applyFill="1" applyBorder="1" applyAlignment="1" applyProtection="1">
      <alignment horizontal="center" vertical="center"/>
      <protection locked="0"/>
    </xf>
    <xf numFmtId="0" fontId="32" fillId="2" borderId="11" xfId="0" applyFont="1" applyFill="1" applyBorder="1" applyAlignment="1" applyProtection="1">
      <alignment horizontal="center" vertical="center"/>
      <protection locked="0"/>
    </xf>
    <xf numFmtId="0" fontId="32" fillId="2" borderId="0" xfId="0" applyFont="1" applyFill="1" applyAlignment="1" applyProtection="1">
      <alignment vertical="center"/>
      <protection locked="0"/>
    </xf>
    <xf numFmtId="0" fontId="32" fillId="2" borderId="0" xfId="0" applyFont="1" applyFill="1" applyAlignment="1" applyProtection="1">
      <alignment horizontal="left" vertical="top" wrapText="1"/>
      <protection locked="0"/>
    </xf>
    <xf numFmtId="0" fontId="32" fillId="2" borderId="0" xfId="0" applyFont="1" applyFill="1" applyAlignment="1" applyProtection="1">
      <alignment horizontal="center" vertical="center"/>
      <protection locked="0"/>
    </xf>
    <xf numFmtId="0" fontId="32" fillId="2" borderId="9" xfId="0" applyFont="1" applyFill="1" applyBorder="1" applyAlignment="1">
      <alignment horizontal="distributed" vertical="center" wrapText="1" indent="1"/>
    </xf>
    <xf numFmtId="0" fontId="32" fillId="2" borderId="9" xfId="0" applyFont="1" applyFill="1" applyBorder="1" applyAlignment="1">
      <alignment horizontal="distributed" vertical="center" indent="1"/>
    </xf>
    <xf numFmtId="0" fontId="32" fillId="2" borderId="9" xfId="0" applyFont="1" applyFill="1" applyBorder="1" applyAlignment="1" applyProtection="1">
      <alignment horizontal="center" vertical="center"/>
      <protection locked="0"/>
    </xf>
    <xf numFmtId="0" fontId="70" fillId="2" borderId="9" xfId="0" applyFont="1" applyFill="1" applyBorder="1" applyAlignment="1">
      <alignment horizontal="center" vertical="center" wrapText="1"/>
    </xf>
    <xf numFmtId="176" fontId="32" fillId="2" borderId="9" xfId="0" applyNumberFormat="1" applyFont="1" applyFill="1" applyBorder="1" applyAlignment="1" applyProtection="1">
      <alignment horizontal="center" vertical="center"/>
      <protection locked="0"/>
    </xf>
    <xf numFmtId="0" fontId="32" fillId="2" borderId="9" xfId="0" applyFont="1" applyFill="1" applyBorder="1" applyAlignment="1">
      <alignment horizontal="center" vertical="center"/>
    </xf>
    <xf numFmtId="0" fontId="32" fillId="2" borderId="26" xfId="0" applyFont="1" applyFill="1" applyBorder="1" applyAlignment="1" applyProtection="1">
      <alignment horizontal="center" vertical="center"/>
      <protection locked="0"/>
    </xf>
    <xf numFmtId="0" fontId="13" fillId="2" borderId="26" xfId="1" applyFill="1" applyBorder="1" applyAlignment="1" applyProtection="1">
      <alignment horizontal="center" vertical="center"/>
      <protection locked="0"/>
    </xf>
    <xf numFmtId="0" fontId="71" fillId="2" borderId="9" xfId="0" applyFont="1" applyFill="1" applyBorder="1" applyAlignment="1">
      <alignment horizontal="center" vertical="center" wrapText="1"/>
    </xf>
    <xf numFmtId="0" fontId="32" fillId="2" borderId="0" xfId="0" applyFont="1" applyFill="1" applyAlignment="1">
      <alignment horizontal="center" vertical="center"/>
    </xf>
    <xf numFmtId="0" fontId="32" fillId="2" borderId="9" xfId="0" applyFont="1" applyFill="1" applyBorder="1" applyAlignment="1">
      <alignment horizontal="distributed" vertical="center"/>
    </xf>
    <xf numFmtId="0" fontId="32" fillId="2" borderId="26" xfId="0" applyFont="1" applyFill="1" applyBorder="1" applyAlignment="1">
      <alignment horizontal="right" vertical="center" wrapText="1"/>
    </xf>
    <xf numFmtId="0" fontId="32" fillId="2" borderId="10" xfId="0" applyFont="1" applyFill="1" applyBorder="1" applyAlignment="1">
      <alignment horizontal="right" vertical="center" wrapText="1"/>
    </xf>
    <xf numFmtId="0" fontId="32" fillId="2" borderId="11" xfId="0" applyFont="1" applyFill="1" applyBorder="1" applyAlignment="1">
      <alignment horizontal="right" vertical="center" wrapText="1"/>
    </xf>
    <xf numFmtId="0" fontId="66" fillId="2" borderId="0" xfId="0" applyFont="1" applyFill="1" applyAlignment="1">
      <alignment horizontal="center" vertical="center"/>
    </xf>
    <xf numFmtId="0" fontId="32" fillId="2" borderId="9" xfId="0" applyFont="1" applyFill="1" applyBorder="1" applyAlignment="1">
      <alignment horizontal="center" vertical="center" textRotation="255"/>
    </xf>
    <xf numFmtId="0" fontId="70" fillId="2" borderId="9" xfId="0" applyFont="1" applyFill="1" applyBorder="1" applyAlignment="1">
      <alignment horizontal="distributed" vertical="center"/>
    </xf>
    <xf numFmtId="0" fontId="69" fillId="2" borderId="9" xfId="0" applyFont="1" applyFill="1" applyBorder="1" applyAlignment="1">
      <alignment horizontal="distributed" vertical="center"/>
    </xf>
    <xf numFmtId="0" fontId="32" fillId="2" borderId="0" xfId="0" applyFont="1" applyFill="1" applyAlignment="1">
      <alignment horizontal="center" vertical="center" wrapText="1"/>
    </xf>
    <xf numFmtId="0" fontId="69" fillId="2" borderId="9" xfId="0" applyFont="1" applyFill="1" applyBorder="1" applyAlignment="1">
      <alignment horizontal="center" vertical="center" wrapText="1"/>
    </xf>
    <xf numFmtId="0" fontId="32" fillId="2" borderId="26"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4" xfId="0" applyFont="1" applyFill="1" applyBorder="1" applyAlignment="1" applyProtection="1">
      <alignment vertical="top" wrapText="1"/>
      <protection locked="0"/>
    </xf>
    <xf numFmtId="0" fontId="32" fillId="2" borderId="1" xfId="0" applyFont="1" applyFill="1" applyBorder="1" applyAlignment="1" applyProtection="1">
      <alignment vertical="top" wrapText="1"/>
      <protection locked="0"/>
    </xf>
    <xf numFmtId="0" fontId="32" fillId="2" borderId="5" xfId="0" applyFont="1" applyFill="1" applyBorder="1" applyAlignment="1" applyProtection="1">
      <alignment vertical="top" wrapText="1"/>
      <protection locked="0"/>
    </xf>
    <xf numFmtId="0" fontId="32" fillId="2" borderId="6" xfId="0" applyFont="1" applyFill="1" applyBorder="1" applyAlignment="1" applyProtection="1">
      <alignment vertical="top" wrapText="1"/>
      <protection locked="0"/>
    </xf>
    <xf numFmtId="0" fontId="32" fillId="2" borderId="0" xfId="0" applyFont="1" applyFill="1" applyBorder="1" applyAlignment="1" applyProtection="1">
      <alignment vertical="top" wrapText="1"/>
      <protection locked="0"/>
    </xf>
    <xf numFmtId="0" fontId="32" fillId="2" borderId="2" xfId="0" applyFont="1" applyFill="1" applyBorder="1" applyAlignment="1" applyProtection="1">
      <alignment vertical="top" wrapText="1"/>
      <protection locked="0"/>
    </xf>
    <xf numFmtId="0" fontId="32" fillId="2" borderId="7" xfId="0" applyFont="1" applyFill="1" applyBorder="1" applyAlignment="1" applyProtection="1">
      <alignment vertical="top" wrapText="1"/>
      <protection locked="0"/>
    </xf>
    <xf numFmtId="0" fontId="32" fillId="2" borderId="3" xfId="0" applyFont="1" applyFill="1" applyBorder="1" applyAlignment="1" applyProtection="1">
      <alignment vertical="top" wrapText="1"/>
      <protection locked="0"/>
    </xf>
    <xf numFmtId="0" fontId="32" fillId="2" borderId="8" xfId="0" applyFont="1" applyFill="1" applyBorder="1" applyAlignment="1" applyProtection="1">
      <alignment vertical="top" wrapText="1"/>
      <protection locked="0"/>
    </xf>
    <xf numFmtId="0" fontId="32" fillId="2" borderId="4" xfId="0" applyFont="1" applyFill="1" applyBorder="1" applyAlignment="1">
      <alignment horizontal="center" vertical="center" wrapText="1"/>
    </xf>
    <xf numFmtId="0" fontId="32" fillId="2" borderId="1" xfId="0" applyFont="1" applyFill="1" applyBorder="1" applyAlignment="1">
      <alignment horizontal="center" vertical="center"/>
    </xf>
    <xf numFmtId="0" fontId="32" fillId="2" borderId="5" xfId="0" applyFont="1" applyFill="1" applyBorder="1" applyAlignment="1">
      <alignment horizontal="center" vertical="center"/>
    </xf>
    <xf numFmtId="0" fontId="32" fillId="2" borderId="6" xfId="0" applyFont="1" applyFill="1" applyBorder="1" applyAlignment="1">
      <alignment horizontal="center" vertical="center"/>
    </xf>
    <xf numFmtId="0" fontId="32" fillId="2" borderId="0" xfId="0" applyFont="1" applyFill="1" applyBorder="1" applyAlignment="1">
      <alignment horizontal="center" vertical="center"/>
    </xf>
    <xf numFmtId="0" fontId="32" fillId="2" borderId="2"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3"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26" xfId="0" applyFont="1" applyFill="1" applyBorder="1" applyAlignment="1">
      <alignment horizontal="distributed" vertical="center" wrapText="1" indent="1"/>
    </xf>
    <xf numFmtId="0" fontId="32" fillId="2" borderId="10" xfId="0" applyFont="1" applyFill="1" applyBorder="1" applyAlignment="1">
      <alignment horizontal="distributed" vertical="center" wrapText="1" indent="1"/>
    </xf>
    <xf numFmtId="0" fontId="32" fillId="2" borderId="11" xfId="0" applyFont="1" applyFill="1" applyBorder="1" applyAlignment="1">
      <alignment horizontal="distributed" vertical="center" wrapText="1" indent="1"/>
    </xf>
    <xf numFmtId="49" fontId="78" fillId="0" borderId="10" xfId="4" applyNumberFormat="1" applyFont="1" applyBorder="1" applyAlignment="1" applyProtection="1">
      <alignment horizontal="center" vertical="center"/>
      <protection locked="0"/>
    </xf>
    <xf numFmtId="182" fontId="78" fillId="0" borderId="10" xfId="4" applyNumberFormat="1" applyFont="1" applyBorder="1" applyAlignment="1" applyProtection="1">
      <alignment horizontal="center" vertical="center" shrinkToFit="1"/>
    </xf>
    <xf numFmtId="0" fontId="14" fillId="0" borderId="0" xfId="4" applyFont="1" applyAlignment="1">
      <alignment horizontal="center" vertical="center" wrapText="1"/>
    </xf>
    <xf numFmtId="0" fontId="107" fillId="0" borderId="0" xfId="4" applyFont="1" applyAlignment="1">
      <alignment horizontal="center" vertical="center"/>
    </xf>
    <xf numFmtId="0" fontId="108" fillId="0" borderId="0" xfId="4" applyFont="1" applyAlignment="1">
      <alignment horizontal="center" vertical="center"/>
    </xf>
    <xf numFmtId="0" fontId="14" fillId="0" borderId="0" xfId="4" applyFont="1" applyAlignment="1">
      <alignment horizontal="right" vertical="center"/>
    </xf>
    <xf numFmtId="0" fontId="14" fillId="0" borderId="0" xfId="4" applyFont="1" applyAlignment="1" applyProtection="1">
      <alignment horizontal="right" vertical="center"/>
      <protection locked="0"/>
    </xf>
    <xf numFmtId="0" fontId="14" fillId="0" borderId="0" xfId="4" applyFont="1" applyProtection="1">
      <alignment vertical="center"/>
      <protection locked="0"/>
    </xf>
    <xf numFmtId="0" fontId="14" fillId="0" borderId="0" xfId="4" applyFont="1" applyAlignment="1">
      <alignment horizontal="left" vertical="top" wrapText="1"/>
    </xf>
    <xf numFmtId="0" fontId="78" fillId="0" borderId="0" xfId="4" applyFont="1" applyAlignment="1">
      <alignment horizontal="left" vertical="center"/>
    </xf>
    <xf numFmtId="0" fontId="14" fillId="0" borderId="0" xfId="4" applyFont="1">
      <alignment vertical="center"/>
    </xf>
    <xf numFmtId="0" fontId="14" fillId="0" borderId="3" xfId="4" applyFont="1" applyBorder="1" applyAlignment="1">
      <alignment horizontal="center" vertical="center"/>
    </xf>
    <xf numFmtId="0" fontId="14" fillId="0" borderId="9" xfId="4" applyFont="1" applyBorder="1" applyAlignment="1">
      <alignment horizontal="center" vertical="center"/>
    </xf>
    <xf numFmtId="0" fontId="14" fillId="0" borderId="26" xfId="4" applyFont="1" applyBorder="1" applyAlignment="1">
      <alignment horizontal="center" vertical="center"/>
    </xf>
    <xf numFmtId="0" fontId="14" fillId="0" borderId="10" xfId="4" applyFont="1" applyBorder="1" applyAlignment="1">
      <alignment horizontal="center" vertical="center"/>
    </xf>
    <xf numFmtId="0" fontId="14" fillId="0" borderId="11" xfId="4" applyFont="1" applyBorder="1" applyAlignment="1">
      <alignment horizontal="center" vertical="center"/>
    </xf>
    <xf numFmtId="0" fontId="14" fillId="0" borderId="4" xfId="4" applyFont="1" applyBorder="1" applyAlignment="1">
      <alignment horizontal="center" vertical="center" wrapText="1"/>
    </xf>
    <xf numFmtId="0" fontId="14" fillId="0" borderId="1" xfId="4" applyFont="1" applyBorder="1" applyAlignment="1">
      <alignment horizontal="center" vertical="center"/>
    </xf>
    <xf numFmtId="0" fontId="14" fillId="0" borderId="5" xfId="4" applyFont="1" applyBorder="1" applyAlignment="1">
      <alignment horizontal="center" vertical="center"/>
    </xf>
    <xf numFmtId="0" fontId="14" fillId="0" borderId="6" xfId="4" applyFont="1" applyBorder="1" applyAlignment="1">
      <alignment horizontal="center" vertical="center"/>
    </xf>
    <xf numFmtId="0" fontId="14" fillId="0" borderId="0" xfId="4" applyFont="1" applyAlignment="1">
      <alignment horizontal="center" vertical="center"/>
    </xf>
    <xf numFmtId="0" fontId="14" fillId="0" borderId="2" xfId="4" applyFont="1" applyBorder="1" applyAlignment="1">
      <alignment horizontal="center" vertical="center"/>
    </xf>
    <xf numFmtId="0" fontId="14" fillId="0" borderId="7" xfId="4" applyFont="1" applyBorder="1" applyAlignment="1">
      <alignment horizontal="center" vertical="center"/>
    </xf>
    <xf numFmtId="0" fontId="14" fillId="0" borderId="8" xfId="4" applyFont="1" applyBorder="1" applyAlignment="1">
      <alignment horizontal="center" vertical="center"/>
    </xf>
    <xf numFmtId="0" fontId="14" fillId="0" borderId="4" xfId="4" applyFont="1" applyBorder="1" applyAlignment="1">
      <alignment horizontal="left" vertical="center" wrapText="1"/>
    </xf>
    <xf numFmtId="0" fontId="14" fillId="0" borderId="1" xfId="4" applyFont="1" applyBorder="1" applyAlignment="1">
      <alignment horizontal="left" vertical="center" wrapText="1"/>
    </xf>
    <xf numFmtId="0" fontId="14" fillId="0" borderId="5" xfId="4" applyFont="1" applyBorder="1" applyAlignment="1">
      <alignment horizontal="left" vertical="center" wrapText="1"/>
    </xf>
    <xf numFmtId="0" fontId="14" fillId="0" borderId="6" xfId="4" applyFont="1" applyBorder="1" applyAlignment="1">
      <alignment horizontal="left" vertical="center" wrapText="1"/>
    </xf>
    <xf numFmtId="0" fontId="14" fillId="0" borderId="0" xfId="4" applyFont="1" applyAlignment="1">
      <alignment horizontal="left" vertical="center" wrapText="1"/>
    </xf>
    <xf numFmtId="0" fontId="14" fillId="0" borderId="2" xfId="4" applyFont="1" applyBorder="1" applyAlignment="1">
      <alignment horizontal="left" vertical="center" wrapText="1"/>
    </xf>
    <xf numFmtId="0" fontId="14" fillId="0" borderId="7" xfId="4" applyFont="1" applyBorder="1" applyAlignment="1">
      <alignment horizontal="left" vertical="center" wrapText="1"/>
    </xf>
    <xf numFmtId="0" fontId="14" fillId="0" borderId="3" xfId="4" applyFont="1" applyBorder="1" applyAlignment="1">
      <alignment horizontal="left" vertical="center" wrapText="1"/>
    </xf>
    <xf numFmtId="0" fontId="14" fillId="0" borderId="8" xfId="4" applyFont="1" applyBorder="1" applyAlignment="1">
      <alignment horizontal="left" vertical="center" wrapText="1"/>
    </xf>
    <xf numFmtId="0" fontId="109" fillId="0" borderId="26" xfId="1" applyFont="1" applyBorder="1" applyAlignment="1" applyProtection="1">
      <alignment horizontal="center" vertical="center" shrinkToFit="1"/>
    </xf>
    <xf numFmtId="0" fontId="9" fillId="0" borderId="10" xfId="4" applyFont="1" applyBorder="1" applyAlignment="1">
      <alignment horizontal="center" vertical="center" shrinkToFit="1"/>
    </xf>
    <xf numFmtId="0" fontId="9" fillId="0" borderId="11" xfId="4" applyFont="1" applyBorder="1" applyAlignment="1">
      <alignment horizontal="center" vertical="center" shrinkToFit="1"/>
    </xf>
    <xf numFmtId="0" fontId="110" fillId="0" borderId="9" xfId="4" applyFont="1" applyBorder="1" applyAlignment="1">
      <alignment horizontal="center" vertical="center" wrapText="1"/>
    </xf>
    <xf numFmtId="183" fontId="14" fillId="0" borderId="9" xfId="4" applyNumberFormat="1" applyFont="1" applyBorder="1" applyAlignment="1">
      <alignment horizontal="center" vertical="center"/>
    </xf>
    <xf numFmtId="0" fontId="111" fillId="0" borderId="9" xfId="4" applyFont="1" applyBorder="1" applyAlignment="1">
      <alignment horizontal="center" vertical="center" wrapText="1"/>
    </xf>
    <xf numFmtId="184" fontId="9" fillId="0" borderId="26" xfId="4" applyNumberFormat="1" applyFont="1" applyBorder="1" applyAlignment="1" applyProtection="1">
      <alignment horizontal="center" vertical="center"/>
      <protection locked="0"/>
    </xf>
    <xf numFmtId="184" fontId="9" fillId="0" borderId="10" xfId="4" applyNumberFormat="1" applyFont="1" applyBorder="1" applyAlignment="1" applyProtection="1">
      <alignment horizontal="center" vertical="center"/>
      <protection locked="0"/>
    </xf>
    <xf numFmtId="182" fontId="14" fillId="0" borderId="10" xfId="4" applyNumberFormat="1" applyFont="1" applyBorder="1" applyAlignment="1">
      <alignment horizontal="left" vertical="center"/>
    </xf>
    <xf numFmtId="0" fontId="9" fillId="0" borderId="10" xfId="4" applyFont="1" applyBorder="1" applyAlignment="1" applyProtection="1">
      <alignment horizontal="center" vertical="center"/>
      <protection locked="0"/>
    </xf>
    <xf numFmtId="49" fontId="9" fillId="0" borderId="10" xfId="4" applyNumberFormat="1" applyFont="1" applyBorder="1" applyAlignment="1" applyProtection="1">
      <alignment horizontal="center" vertical="center"/>
      <protection locked="0"/>
    </xf>
    <xf numFmtId="0" fontId="79" fillId="0" borderId="9" xfId="4" applyFont="1" applyBorder="1" applyAlignment="1">
      <alignment horizontal="center" vertical="center" wrapText="1"/>
    </xf>
    <xf numFmtId="0" fontId="79" fillId="0" borderId="4" xfId="4" applyFont="1" applyBorder="1" applyAlignment="1">
      <alignment horizontal="center" vertical="center" wrapText="1"/>
    </xf>
    <xf numFmtId="0" fontId="79" fillId="0" borderId="1" xfId="4" applyFont="1" applyBorder="1" applyAlignment="1">
      <alignment horizontal="center" vertical="center" wrapText="1"/>
    </xf>
    <xf numFmtId="0" fontId="79" fillId="0" borderId="5" xfId="4" applyFont="1" applyBorder="1" applyAlignment="1">
      <alignment horizontal="center" vertical="center" wrapText="1"/>
    </xf>
    <xf numFmtId="0" fontId="79" fillId="0" borderId="6" xfId="4" applyFont="1" applyBorder="1" applyAlignment="1">
      <alignment horizontal="center" vertical="center" wrapText="1"/>
    </xf>
    <xf numFmtId="0" fontId="79" fillId="0" borderId="0" xfId="4" applyFont="1" applyAlignment="1">
      <alignment horizontal="center" vertical="center" wrapText="1"/>
    </xf>
    <xf numFmtId="0" fontId="79" fillId="0" borderId="2" xfId="4" applyFont="1" applyBorder="1" applyAlignment="1">
      <alignment horizontal="center" vertical="center" wrapText="1"/>
    </xf>
    <xf numFmtId="0" fontId="79" fillId="0" borderId="7" xfId="4" applyFont="1" applyBorder="1" applyAlignment="1">
      <alignment horizontal="center" vertical="center" wrapText="1"/>
    </xf>
    <xf numFmtId="0" fontId="79" fillId="0" borderId="3" xfId="4" applyFont="1" applyBorder="1" applyAlignment="1">
      <alignment horizontal="center" vertical="center" wrapText="1"/>
    </xf>
    <xf numFmtId="0" fontId="79" fillId="0" borderId="8" xfId="4" applyFont="1" applyBorder="1" applyAlignment="1">
      <alignment horizontal="center" vertical="center" wrapText="1"/>
    </xf>
    <xf numFmtId="0" fontId="14" fillId="0" borderId="9" xfId="4" applyFont="1" applyBorder="1" applyAlignment="1">
      <alignment horizontal="distributed" vertical="center" wrapText="1" indent="1"/>
    </xf>
    <xf numFmtId="0" fontId="14" fillId="0" borderId="9" xfId="4" applyFont="1" applyBorder="1" applyAlignment="1">
      <alignment horizontal="distributed" vertical="center" indent="1"/>
    </xf>
    <xf numFmtId="0" fontId="78" fillId="0" borderId="9" xfId="4" applyFont="1" applyBorder="1" applyAlignment="1">
      <alignment horizontal="center" vertical="center"/>
    </xf>
    <xf numFmtId="0" fontId="78" fillId="0" borderId="26" xfId="4" applyFont="1" applyBorder="1" applyAlignment="1">
      <alignment horizontal="center" vertical="center"/>
    </xf>
    <xf numFmtId="0" fontId="78" fillId="0" borderId="10" xfId="4" applyFont="1" applyBorder="1" applyAlignment="1">
      <alignment horizontal="center" vertical="center"/>
    </xf>
    <xf numFmtId="0" fontId="78" fillId="0" borderId="11" xfId="4" applyFont="1" applyBorder="1" applyAlignment="1">
      <alignment horizontal="center" vertical="center"/>
    </xf>
    <xf numFmtId="0" fontId="14" fillId="0" borderId="12" xfId="4" applyFont="1" applyBorder="1" applyAlignment="1">
      <alignment horizontal="distributed" vertical="center" indent="1"/>
    </xf>
    <xf numFmtId="0" fontId="78" fillId="0" borderId="12" xfId="4" applyFont="1" applyBorder="1" applyAlignment="1">
      <alignment horizontal="center" vertical="center"/>
    </xf>
    <xf numFmtId="0" fontId="14" fillId="0" borderId="4" xfId="4" applyFont="1" applyBorder="1" applyAlignment="1">
      <alignment horizontal="distributed" vertical="center" wrapText="1" indent="1"/>
    </xf>
    <xf numFmtId="0" fontId="14" fillId="0" borderId="1" xfId="4" applyFont="1" applyBorder="1" applyAlignment="1">
      <alignment horizontal="distributed" vertical="center" wrapText="1" indent="1"/>
    </xf>
    <xf numFmtId="0" fontId="14" fillId="0" borderId="5" xfId="4" applyFont="1" applyBorder="1" applyAlignment="1">
      <alignment horizontal="distributed" vertical="center" wrapText="1" indent="1"/>
    </xf>
    <xf numFmtId="0" fontId="14" fillId="0" borderId="25" xfId="4" applyFont="1" applyBorder="1" applyAlignment="1">
      <alignment horizontal="center" vertical="center" textRotation="255"/>
    </xf>
    <xf numFmtId="0" fontId="14" fillId="0" borderId="7" xfId="4" applyFont="1" applyBorder="1" applyAlignment="1">
      <alignment horizontal="center" vertical="center" textRotation="255"/>
    </xf>
    <xf numFmtId="0" fontId="14" fillId="0" borderId="9" xfId="4" applyFont="1" applyBorder="1" applyAlignment="1">
      <alignment horizontal="center" vertical="center" textRotation="255"/>
    </xf>
    <xf numFmtId="0" fontId="14" fillId="0" borderId="26" xfId="4" applyFont="1" applyBorder="1" applyAlignment="1">
      <alignment horizontal="center" vertical="center" textRotation="255"/>
    </xf>
    <xf numFmtId="0" fontId="14" fillId="0" borderId="9" xfId="4" applyFont="1" applyBorder="1" applyAlignment="1">
      <alignment horizontal="distributed" vertical="center"/>
    </xf>
    <xf numFmtId="0" fontId="110" fillId="0" borderId="12" xfId="4" applyFont="1" applyBorder="1" applyAlignment="1">
      <alignment horizontal="distributed" vertical="center"/>
    </xf>
    <xf numFmtId="0" fontId="111" fillId="0" borderId="25" xfId="4" applyFont="1" applyBorder="1" applyAlignment="1">
      <alignment horizontal="distributed" vertical="center"/>
    </xf>
    <xf numFmtId="0" fontId="14" fillId="0" borderId="25" xfId="4" applyFont="1" applyBorder="1" applyAlignment="1">
      <alignment horizontal="distributed" vertical="center" indent="1"/>
    </xf>
    <xf numFmtId="0" fontId="14" fillId="0" borderId="26" xfId="4" applyFont="1" applyBorder="1" applyAlignment="1">
      <alignment horizontal="left" vertical="center"/>
    </xf>
    <xf numFmtId="0" fontId="14" fillId="0" borderId="10" xfId="4" applyFont="1" applyBorder="1" applyAlignment="1">
      <alignment horizontal="left" vertical="center"/>
    </xf>
    <xf numFmtId="0" fontId="14" fillId="0" borderId="11" xfId="4" applyFont="1" applyBorder="1" applyAlignment="1">
      <alignment horizontal="left" vertical="center"/>
    </xf>
    <xf numFmtId="0" fontId="49" fillId="2" borderId="27" xfId="3" applyFont="1" applyFill="1" applyBorder="1" applyAlignment="1" applyProtection="1">
      <alignment horizontal="center" vertical="center"/>
      <protection locked="0"/>
    </xf>
    <xf numFmtId="0" fontId="49" fillId="2" borderId="40" xfId="3" applyFont="1" applyFill="1" applyBorder="1" applyAlignment="1" applyProtection="1">
      <alignment horizontal="center" vertical="center"/>
      <protection locked="0"/>
    </xf>
    <xf numFmtId="0" fontId="49" fillId="2" borderId="11" xfId="3" applyFont="1" applyFill="1" applyBorder="1" applyAlignment="1">
      <alignment horizontal="center" vertical="center"/>
    </xf>
    <xf numFmtId="0" fontId="49" fillId="2" borderId="9" xfId="3" applyFont="1" applyFill="1" applyBorder="1" applyAlignment="1">
      <alignment horizontal="center" vertical="center"/>
    </xf>
    <xf numFmtId="0" fontId="49" fillId="0" borderId="0" xfId="3" applyFont="1" applyBorder="1" applyAlignment="1">
      <alignment horizontal="center" vertical="center"/>
    </xf>
    <xf numFmtId="0" fontId="49" fillId="0" borderId="0" xfId="3" applyFont="1" applyAlignment="1">
      <alignment horizontal="center" vertical="center"/>
    </xf>
    <xf numFmtId="0" fontId="49" fillId="0" borderId="26" xfId="3" applyFont="1" applyBorder="1" applyAlignment="1" applyProtection="1">
      <alignment horizontal="center" vertical="center"/>
      <protection locked="0"/>
    </xf>
    <xf numFmtId="0" fontId="49" fillId="0" borderId="10" xfId="3" applyFont="1" applyBorder="1" applyAlignment="1" applyProtection="1">
      <alignment horizontal="center" vertical="center"/>
      <protection locked="0"/>
    </xf>
    <xf numFmtId="0" fontId="49" fillId="0" borderId="11" xfId="3" applyFont="1" applyBorder="1" applyAlignment="1" applyProtection="1">
      <alignment horizontal="center" vertical="center"/>
      <protection locked="0"/>
    </xf>
    <xf numFmtId="0" fontId="53" fillId="0" borderId="10" xfId="3" applyFont="1" applyBorder="1" applyAlignment="1" applyProtection="1">
      <alignment vertical="center" wrapText="1"/>
      <protection locked="0"/>
    </xf>
    <xf numFmtId="0" fontId="53" fillId="0" borderId="19" xfId="3" applyFont="1" applyBorder="1" applyAlignment="1" applyProtection="1">
      <alignment vertical="center" wrapText="1"/>
      <protection locked="0"/>
    </xf>
    <xf numFmtId="185" fontId="49" fillId="0" borderId="55" xfId="3" applyNumberFormat="1" applyFont="1" applyBorder="1" applyAlignment="1" applyProtection="1">
      <alignment horizontal="center" vertical="center"/>
      <protection locked="0"/>
    </xf>
    <xf numFmtId="185" fontId="49" fillId="0" borderId="27" xfId="3" applyNumberFormat="1" applyFont="1" applyBorder="1" applyAlignment="1" applyProtection="1">
      <alignment horizontal="center" vertical="center"/>
      <protection locked="0"/>
    </xf>
    <xf numFmtId="0" fontId="49" fillId="0" borderId="27" xfId="3" applyFont="1" applyBorder="1" applyAlignment="1" applyProtection="1">
      <alignment horizontal="center" vertical="center"/>
      <protection locked="0"/>
    </xf>
    <xf numFmtId="0" fontId="49" fillId="2" borderId="55" xfId="3" applyFont="1" applyFill="1" applyBorder="1" applyAlignment="1" applyProtection="1">
      <alignment horizontal="center" vertical="center"/>
      <protection locked="0"/>
    </xf>
    <xf numFmtId="0" fontId="49" fillId="2" borderId="28" xfId="3" applyFont="1" applyFill="1" applyBorder="1" applyAlignment="1" applyProtection="1">
      <alignment horizontal="center" vertical="center"/>
      <protection locked="0"/>
    </xf>
    <xf numFmtId="0" fontId="57" fillId="0" borderId="9" xfId="3" applyFont="1" applyBorder="1" applyAlignment="1" applyProtection="1">
      <alignment horizontal="center" vertical="center" wrapText="1"/>
      <protection locked="0"/>
    </xf>
    <xf numFmtId="185" fontId="49" fillId="0" borderId="56" xfId="3" applyNumberFormat="1" applyFont="1" applyBorder="1" applyAlignment="1" applyProtection="1">
      <alignment horizontal="center" vertical="center"/>
      <protection locked="0"/>
    </xf>
    <xf numFmtId="185" fontId="49" fillId="0" borderId="9" xfId="3" applyNumberFormat="1" applyFont="1" applyBorder="1" applyAlignment="1" applyProtection="1">
      <alignment horizontal="center" vertical="center"/>
      <protection locked="0"/>
    </xf>
    <xf numFmtId="0" fontId="49" fillId="0" borderId="9" xfId="3" applyFont="1" applyBorder="1" applyAlignment="1" applyProtection="1">
      <alignment horizontal="center" vertical="center"/>
      <protection locked="0"/>
    </xf>
    <xf numFmtId="0" fontId="49" fillId="2" borderId="9" xfId="3" applyFont="1" applyFill="1" applyBorder="1" applyAlignment="1" applyProtection="1">
      <alignment horizontal="center" vertical="center"/>
      <protection locked="0"/>
    </xf>
    <xf numFmtId="0" fontId="49" fillId="2" borderId="39" xfId="3" applyFont="1" applyFill="1" applyBorder="1" applyAlignment="1" applyProtection="1">
      <alignment horizontal="center" vertical="center"/>
      <protection locked="0"/>
    </xf>
    <xf numFmtId="0" fontId="49" fillId="2" borderId="56" xfId="3" applyFont="1" applyFill="1" applyBorder="1" applyAlignment="1" applyProtection="1">
      <alignment horizontal="center" vertical="center"/>
      <protection locked="0"/>
    </xf>
    <xf numFmtId="0" fontId="49" fillId="2" borderId="26" xfId="3" applyFont="1" applyFill="1" applyBorder="1" applyAlignment="1" applyProtection="1">
      <alignment horizontal="center" vertical="center"/>
      <protection locked="0"/>
    </xf>
    <xf numFmtId="0" fontId="34" fillId="2" borderId="9" xfId="3" applyFont="1" applyFill="1" applyBorder="1" applyAlignment="1" applyProtection="1">
      <alignment horizontal="center" vertical="center"/>
      <protection locked="0"/>
    </xf>
    <xf numFmtId="0" fontId="34" fillId="2" borderId="39" xfId="3" applyFont="1" applyFill="1" applyBorder="1" applyAlignment="1" applyProtection="1">
      <alignment horizontal="center" vertical="center"/>
      <protection locked="0"/>
    </xf>
    <xf numFmtId="185" fontId="34" fillId="0" borderId="56" xfId="3" applyNumberFormat="1" applyFont="1" applyBorder="1" applyAlignment="1" applyProtection="1">
      <alignment horizontal="center" vertical="center"/>
      <protection locked="0"/>
    </xf>
    <xf numFmtId="185" fontId="34" fillId="0" borderId="9" xfId="3" applyNumberFormat="1" applyFont="1" applyBorder="1" applyAlignment="1" applyProtection="1">
      <alignment horizontal="center" vertical="center"/>
      <protection locked="0"/>
    </xf>
    <xf numFmtId="0" fontId="34" fillId="0" borderId="9" xfId="3" applyFont="1" applyBorder="1" applyAlignment="1" applyProtection="1">
      <alignment horizontal="center" vertical="center"/>
      <protection locked="0"/>
    </xf>
    <xf numFmtId="0" fontId="34" fillId="2" borderId="56" xfId="3" applyFont="1" applyFill="1" applyBorder="1" applyAlignment="1" applyProtection="1">
      <alignment horizontal="center" vertical="center"/>
      <protection locked="0"/>
    </xf>
    <xf numFmtId="0" fontId="34" fillId="2" borderId="26" xfId="3" applyFont="1" applyFill="1" applyBorder="1" applyAlignment="1" applyProtection="1">
      <alignment horizontal="center" vertical="center"/>
      <protection locked="0"/>
    </xf>
    <xf numFmtId="0" fontId="34" fillId="0" borderId="26" xfId="3" applyFont="1" applyBorder="1" applyAlignment="1" applyProtection="1">
      <alignment horizontal="center" vertical="center"/>
      <protection locked="0"/>
    </xf>
    <xf numFmtId="0" fontId="34" fillId="0" borderId="10" xfId="3" applyFont="1" applyBorder="1" applyAlignment="1" applyProtection="1">
      <alignment horizontal="center" vertical="center"/>
      <protection locked="0"/>
    </xf>
    <xf numFmtId="0" fontId="34" fillId="0" borderId="11" xfId="3" applyFont="1" applyBorder="1" applyAlignment="1" applyProtection="1">
      <alignment horizontal="center" vertical="center"/>
      <protection locked="0"/>
    </xf>
    <xf numFmtId="0" fontId="42" fillId="0" borderId="10" xfId="3" applyFont="1" applyBorder="1" applyAlignment="1" applyProtection="1">
      <alignment vertical="center" wrapText="1"/>
      <protection locked="0"/>
    </xf>
    <xf numFmtId="0" fontId="42" fillId="0" borderId="19" xfId="3" applyFont="1" applyBorder="1" applyAlignment="1" applyProtection="1">
      <alignment vertical="center" wrapText="1"/>
      <protection locked="0"/>
    </xf>
    <xf numFmtId="0" fontId="116" fillId="0" borderId="9" xfId="3" applyFont="1" applyBorder="1" applyAlignment="1" applyProtection="1">
      <alignment horizontal="center" vertical="center" wrapText="1"/>
      <protection locked="0"/>
    </xf>
    <xf numFmtId="0" fontId="34" fillId="0" borderId="26" xfId="3" applyFont="1" applyBorder="1" applyAlignment="1">
      <alignment horizontal="center" vertical="center"/>
    </xf>
    <xf numFmtId="0" fontId="34" fillId="0" borderId="10" xfId="3" applyFont="1" applyBorder="1" applyAlignment="1">
      <alignment horizontal="center" vertical="center"/>
    </xf>
    <xf numFmtId="0" fontId="34" fillId="0" borderId="11" xfId="3" applyFont="1" applyBorder="1" applyAlignment="1">
      <alignment horizontal="center" vertical="center"/>
    </xf>
    <xf numFmtId="0" fontId="57" fillId="2" borderId="18" xfId="3" applyFont="1" applyFill="1" applyBorder="1" applyAlignment="1">
      <alignment horizontal="center" vertical="center" wrapText="1"/>
    </xf>
    <xf numFmtId="0" fontId="57" fillId="2" borderId="10" xfId="3" applyFont="1" applyFill="1" applyBorder="1" applyAlignment="1">
      <alignment horizontal="center" vertical="center" wrapText="1"/>
    </xf>
    <xf numFmtId="0" fontId="53" fillId="2" borderId="9" xfId="3" applyFont="1" applyFill="1" applyBorder="1" applyAlignment="1">
      <alignment horizontal="center" vertical="center"/>
    </xf>
    <xf numFmtId="0" fontId="57" fillId="2" borderId="37" xfId="3" applyFont="1" applyFill="1" applyBorder="1" applyAlignment="1">
      <alignment horizontal="center" vertical="center" wrapText="1"/>
    </xf>
    <xf numFmtId="0" fontId="57" fillId="2" borderId="49" xfId="3" applyFont="1" applyFill="1" applyBorder="1" applyAlignment="1">
      <alignment horizontal="center" vertical="center" wrapText="1"/>
    </xf>
    <xf numFmtId="0" fontId="57" fillId="2" borderId="7" xfId="3" applyFont="1" applyFill="1" applyBorder="1" applyAlignment="1">
      <alignment horizontal="center" vertical="center" wrapText="1"/>
    </xf>
    <xf numFmtId="0" fontId="57" fillId="2" borderId="41" xfId="3" applyFont="1" applyFill="1" applyBorder="1" applyAlignment="1">
      <alignment horizontal="center" vertical="center" wrapText="1"/>
    </xf>
    <xf numFmtId="0" fontId="55" fillId="2" borderId="57" xfId="3" applyFont="1" applyFill="1" applyBorder="1" applyAlignment="1">
      <alignment horizontal="center" vertical="center"/>
    </xf>
    <xf numFmtId="0" fontId="55" fillId="2" borderId="58" xfId="3" applyFont="1" applyFill="1" applyBorder="1" applyAlignment="1">
      <alignment horizontal="center" vertical="center"/>
    </xf>
    <xf numFmtId="0" fontId="55" fillId="0" borderId="1" xfId="3" applyFont="1" applyBorder="1" applyAlignment="1">
      <alignment horizontal="center" vertical="center" wrapText="1"/>
    </xf>
    <xf numFmtId="0" fontId="55" fillId="0" borderId="71" xfId="3" applyFont="1" applyBorder="1" applyAlignment="1">
      <alignment horizontal="center" vertical="center" wrapText="1"/>
    </xf>
    <xf numFmtId="0" fontId="55" fillId="0" borderId="3" xfId="3" applyFont="1" applyBorder="1" applyAlignment="1">
      <alignment horizontal="center" vertical="center" wrapText="1"/>
    </xf>
    <xf numFmtId="0" fontId="55" fillId="0" borderId="41" xfId="3" applyFont="1" applyBorder="1" applyAlignment="1">
      <alignment horizontal="center" vertical="center" wrapText="1"/>
    </xf>
    <xf numFmtId="0" fontId="57" fillId="0" borderId="4" xfId="3" applyFont="1" applyBorder="1" applyAlignment="1">
      <alignment horizontal="center" vertical="center" wrapText="1"/>
    </xf>
    <xf numFmtId="0" fontId="57" fillId="0" borderId="1" xfId="3" applyFont="1" applyBorder="1" applyAlignment="1">
      <alignment horizontal="center" vertical="center" wrapText="1"/>
    </xf>
    <xf numFmtId="0" fontId="57" fillId="0" borderId="5" xfId="3" applyFont="1" applyBorder="1" applyAlignment="1">
      <alignment horizontal="center" vertical="center" wrapText="1"/>
    </xf>
    <xf numFmtId="0" fontId="57" fillId="0" borderId="7" xfId="3" applyFont="1" applyBorder="1" applyAlignment="1">
      <alignment horizontal="center" vertical="center" wrapText="1"/>
    </xf>
    <xf numFmtId="0" fontId="57" fillId="0" borderId="3" xfId="3" applyFont="1" applyBorder="1" applyAlignment="1">
      <alignment horizontal="center" vertical="center" wrapText="1"/>
    </xf>
    <xf numFmtId="0" fontId="57" fillId="0" borderId="8" xfId="3" applyFont="1" applyBorder="1" applyAlignment="1">
      <alignment horizontal="center" vertical="center" wrapText="1"/>
    </xf>
    <xf numFmtId="0" fontId="55" fillId="0" borderId="12" xfId="3" applyFont="1" applyBorder="1" applyAlignment="1">
      <alignment horizontal="center" vertical="center" wrapText="1"/>
    </xf>
    <xf numFmtId="0" fontId="55" fillId="0" borderId="25" xfId="3" applyFont="1" applyBorder="1" applyAlignment="1">
      <alignment horizontal="center" vertical="center" wrapText="1"/>
    </xf>
    <xf numFmtId="0" fontId="57" fillId="0" borderId="57" xfId="3" applyFont="1" applyBorder="1" applyAlignment="1">
      <alignment horizontal="center" vertical="center"/>
    </xf>
    <xf numFmtId="0" fontId="57" fillId="0" borderId="58" xfId="3" applyFont="1" applyBorder="1" applyAlignment="1">
      <alignment horizontal="center" vertical="center"/>
    </xf>
    <xf numFmtId="0" fontId="57" fillId="2" borderId="1" xfId="3" applyFont="1" applyFill="1" applyBorder="1" applyAlignment="1">
      <alignment horizontal="center" vertical="center" wrapText="1"/>
    </xf>
    <xf numFmtId="0" fontId="57" fillId="2" borderId="5" xfId="3" applyFont="1" applyFill="1" applyBorder="1" applyAlignment="1">
      <alignment horizontal="center" vertical="center" wrapText="1"/>
    </xf>
    <xf numFmtId="0" fontId="57" fillId="2" borderId="3" xfId="3" applyFont="1" applyFill="1" applyBorder="1" applyAlignment="1">
      <alignment horizontal="center" vertical="center" wrapText="1"/>
    </xf>
    <xf numFmtId="0" fontId="57" fillId="2" borderId="8" xfId="3" applyFont="1" applyFill="1" applyBorder="1" applyAlignment="1">
      <alignment horizontal="center" vertical="center" wrapText="1"/>
    </xf>
    <xf numFmtId="0" fontId="53" fillId="0" borderId="9" xfId="3" applyFont="1" applyBorder="1" applyAlignment="1">
      <alignment horizontal="center" vertical="center"/>
    </xf>
    <xf numFmtId="0" fontId="53" fillId="0" borderId="0" xfId="3" applyFont="1" applyAlignment="1">
      <alignment horizontal="left" vertical="center"/>
    </xf>
    <xf numFmtId="0" fontId="53" fillId="0" borderId="3" xfId="3" applyFont="1" applyBorder="1" applyAlignment="1">
      <alignment horizontal="left" vertical="center"/>
    </xf>
    <xf numFmtId="0" fontId="53" fillId="0" borderId="0" xfId="3" applyFont="1" applyBorder="1" applyAlignment="1">
      <alignment horizontal="left" vertical="center"/>
    </xf>
    <xf numFmtId="0" fontId="49" fillId="0" borderId="4" xfId="3" applyFont="1" applyBorder="1" applyAlignment="1">
      <alignment horizontal="center" vertical="center"/>
    </xf>
    <xf numFmtId="0" fontId="49" fillId="0" borderId="1" xfId="3" applyFont="1" applyBorder="1" applyAlignment="1">
      <alignment horizontal="center" vertical="center"/>
    </xf>
    <xf numFmtId="0" fontId="49" fillId="0" borderId="7" xfId="3" applyFont="1" applyBorder="1" applyAlignment="1">
      <alignment horizontal="center" vertical="center"/>
    </xf>
    <xf numFmtId="0" fontId="49" fillId="0" borderId="3" xfId="3" applyFont="1" applyBorder="1" applyAlignment="1">
      <alignment horizontal="center" vertical="center"/>
    </xf>
    <xf numFmtId="0" fontId="49" fillId="0" borderId="0" xfId="3" applyFont="1" applyAlignment="1">
      <alignment vertical="center"/>
    </xf>
    <xf numFmtId="0" fontId="53" fillId="0" borderId="0" xfId="3" applyFont="1" applyAlignment="1">
      <alignment vertical="center"/>
    </xf>
    <xf numFmtId="0" fontId="57" fillId="0" borderId="18" xfId="3" applyFont="1" applyBorder="1" applyAlignment="1">
      <alignment horizontal="center" vertical="center" wrapText="1"/>
    </xf>
    <xf numFmtId="0" fontId="57" fillId="0" borderId="11" xfId="3" applyFont="1" applyBorder="1" applyAlignment="1">
      <alignment horizontal="center" vertical="center" wrapText="1"/>
    </xf>
    <xf numFmtId="0" fontId="53" fillId="0" borderId="26" xfId="3" applyFont="1" applyBorder="1" applyAlignment="1">
      <alignment horizontal="center" vertical="center" wrapText="1"/>
    </xf>
    <xf numFmtId="0" fontId="53" fillId="0" borderId="11" xfId="3" applyFont="1" applyBorder="1" applyAlignment="1">
      <alignment horizontal="center" vertical="center" wrapText="1"/>
    </xf>
    <xf numFmtId="0" fontId="34" fillId="0" borderId="26" xfId="3" applyFont="1" applyBorder="1" applyAlignment="1">
      <alignment horizontal="center" vertical="center" wrapText="1"/>
    </xf>
    <xf numFmtId="0" fontId="34" fillId="0" borderId="10" xfId="3" applyFont="1" applyBorder="1" applyAlignment="1">
      <alignment horizontal="center" vertical="center" wrapText="1"/>
    </xf>
    <xf numFmtId="0" fontId="34" fillId="0" borderId="11" xfId="3" applyFont="1" applyBorder="1" applyAlignment="1">
      <alignment horizontal="center" vertical="center" wrapText="1"/>
    </xf>
    <xf numFmtId="0" fontId="49" fillId="0" borderId="1" xfId="3" applyFont="1" applyBorder="1" applyAlignment="1">
      <alignment horizontal="left"/>
    </xf>
    <xf numFmtId="0" fontId="49" fillId="0" borderId="9" xfId="3" applyFont="1" applyBorder="1" applyAlignment="1">
      <alignment horizontal="center" vertical="center" wrapText="1"/>
    </xf>
    <xf numFmtId="0" fontId="55" fillId="0" borderId="9" xfId="3" applyFont="1" applyBorder="1" applyAlignment="1">
      <alignment horizontal="center" vertical="center" wrapText="1"/>
    </xf>
    <xf numFmtId="0" fontId="55" fillId="0" borderId="26" xfId="3" applyFont="1" applyBorder="1" applyAlignment="1">
      <alignment horizontal="center" vertical="center" wrapText="1"/>
    </xf>
    <xf numFmtId="0" fontId="55" fillId="0" borderId="10" xfId="3" applyFont="1" applyBorder="1" applyAlignment="1">
      <alignment horizontal="center" vertical="center" wrapText="1"/>
    </xf>
    <xf numFmtId="0" fontId="55" fillId="0" borderId="11" xfId="3" applyFont="1" applyBorder="1" applyAlignment="1">
      <alignment horizontal="center" vertical="center" wrapText="1"/>
    </xf>
    <xf numFmtId="0" fontId="55" fillId="0" borderId="9" xfId="3" applyFont="1" applyBorder="1" applyAlignment="1" applyProtection="1">
      <alignment horizontal="center" vertical="center" wrapText="1"/>
      <protection locked="0"/>
    </xf>
    <xf numFmtId="0" fontId="55" fillId="0" borderId="26" xfId="3" applyFont="1" applyBorder="1" applyAlignment="1" applyProtection="1">
      <alignment horizontal="center" vertical="center" wrapText="1"/>
    </xf>
    <xf numFmtId="0" fontId="55" fillId="0" borderId="10" xfId="3" applyFont="1" applyBorder="1" applyAlignment="1" applyProtection="1">
      <alignment horizontal="center" vertical="center" wrapText="1"/>
    </xf>
    <xf numFmtId="0" fontId="55" fillId="0" borderId="11" xfId="3" applyFont="1" applyBorder="1" applyAlignment="1" applyProtection="1">
      <alignment horizontal="center" vertical="center" wrapText="1"/>
    </xf>
    <xf numFmtId="0" fontId="55" fillId="0" borderId="26" xfId="3" applyFont="1" applyBorder="1" applyAlignment="1" applyProtection="1">
      <alignment horizontal="center" vertical="center" wrapText="1"/>
      <protection locked="0"/>
    </xf>
    <xf numFmtId="0" fontId="55" fillId="0" borderId="10" xfId="3" applyFont="1" applyBorder="1" applyAlignment="1" applyProtection="1">
      <alignment horizontal="center" vertical="center" wrapText="1"/>
      <protection locked="0"/>
    </xf>
    <xf numFmtId="0" fontId="55" fillId="0" borderId="11" xfId="3" applyFont="1" applyBorder="1" applyAlignment="1" applyProtection="1">
      <alignment horizontal="center" vertical="center" wrapText="1"/>
      <protection locked="0"/>
    </xf>
    <xf numFmtId="0" fontId="55" fillId="0" borderId="26" xfId="3" applyFont="1" applyBorder="1" applyAlignment="1">
      <alignment horizontal="center" vertical="center" shrinkToFit="1"/>
    </xf>
    <xf numFmtId="0" fontId="55" fillId="0" borderId="10" xfId="3" applyFont="1" applyBorder="1" applyAlignment="1">
      <alignment horizontal="center" vertical="center" shrinkToFit="1"/>
    </xf>
    <xf numFmtId="0" fontId="55" fillId="0" borderId="11" xfId="3" applyFont="1" applyBorder="1" applyAlignment="1">
      <alignment horizontal="center" vertical="center" shrinkToFit="1"/>
    </xf>
    <xf numFmtId="0" fontId="55" fillId="0" borderId="9" xfId="3" applyFont="1" applyBorder="1" applyAlignment="1">
      <alignment horizontal="center" vertical="top" wrapText="1"/>
    </xf>
    <xf numFmtId="0" fontId="56" fillId="0" borderId="26" xfId="3" applyFont="1" applyBorder="1" applyAlignment="1">
      <alignment horizontal="center" vertical="center" shrinkToFit="1"/>
    </xf>
    <xf numFmtId="0" fontId="56" fillId="0" borderId="10" xfId="3" applyFont="1" applyBorder="1" applyAlignment="1">
      <alignment horizontal="center" vertical="center" shrinkToFit="1"/>
    </xf>
    <xf numFmtId="0" fontId="56" fillId="0" borderId="11" xfId="3" applyFont="1" applyBorder="1" applyAlignment="1">
      <alignment horizontal="center" vertical="center" shrinkToFit="1"/>
    </xf>
    <xf numFmtId="0" fontId="50" fillId="0" borderId="0" xfId="3" applyFont="1" applyAlignment="1">
      <alignment horizontal="left" vertical="center"/>
    </xf>
    <xf numFmtId="0" fontId="53" fillId="0" borderId="9" xfId="3" applyFont="1" applyBorder="1" applyAlignment="1">
      <alignment horizontal="center" vertical="center" wrapText="1"/>
    </xf>
    <xf numFmtId="0" fontId="49" fillId="0" borderId="9" xfId="3" applyFont="1" applyBorder="1" applyAlignment="1">
      <alignment horizontal="center" vertical="center" shrinkToFit="1"/>
    </xf>
    <xf numFmtId="0" fontId="49" fillId="0" borderId="26" xfId="3" applyFont="1" applyBorder="1" applyAlignment="1">
      <alignment horizontal="center" vertical="center" wrapText="1"/>
    </xf>
    <xf numFmtId="0" fontId="49" fillId="0" borderId="10" xfId="3" applyFont="1" applyBorder="1" applyAlignment="1">
      <alignment horizontal="center" vertical="center" wrapText="1"/>
    </xf>
    <xf numFmtId="0" fontId="49" fillId="0" borderId="11" xfId="3" applyFont="1" applyBorder="1" applyAlignment="1">
      <alignment horizontal="center" vertical="center" wrapText="1"/>
    </xf>
    <xf numFmtId="179" fontId="54" fillId="0" borderId="26" xfId="3" applyNumberFormat="1" applyFont="1" applyBorder="1" applyAlignment="1">
      <alignment horizontal="center" vertical="center" shrinkToFit="1"/>
    </xf>
    <xf numFmtId="179" fontId="54" fillId="0" borderId="10" xfId="3" applyNumberFormat="1" applyFont="1" applyBorder="1" applyAlignment="1">
      <alignment horizontal="center" vertical="center" shrinkToFit="1"/>
    </xf>
    <xf numFmtId="179" fontId="54" fillId="0" borderId="11" xfId="3" applyNumberFormat="1" applyFont="1" applyBorder="1" applyAlignment="1">
      <alignment horizontal="center" vertical="center" shrinkToFit="1"/>
    </xf>
    <xf numFmtId="0" fontId="34" fillId="0" borderId="9" xfId="3" applyFont="1" applyBorder="1" applyAlignment="1">
      <alignment horizontal="center" vertical="center"/>
    </xf>
    <xf numFmtId="0" fontId="49" fillId="0" borderId="9" xfId="3" applyFont="1" applyBorder="1" applyAlignment="1">
      <alignment horizontal="center" vertical="center"/>
    </xf>
    <xf numFmtId="0" fontId="117" fillId="0" borderId="9" xfId="3" applyFont="1" applyBorder="1" applyAlignment="1">
      <alignment horizontal="center" vertical="center" wrapText="1"/>
    </xf>
    <xf numFmtId="0" fontId="92" fillId="0" borderId="4" xfId="3" applyFont="1" applyBorder="1" applyAlignment="1">
      <alignment horizontal="center" vertical="center"/>
    </xf>
    <xf numFmtId="0" fontId="92" fillId="0" borderId="5" xfId="3" applyFont="1" applyBorder="1" applyAlignment="1">
      <alignment horizontal="center" vertical="center"/>
    </xf>
    <xf numFmtId="0" fontId="92" fillId="0" borderId="7" xfId="3" applyFont="1" applyBorder="1" applyAlignment="1">
      <alignment horizontal="center" vertical="center"/>
    </xf>
    <xf numFmtId="0" fontId="92" fillId="0" borderId="8" xfId="3" applyFont="1" applyBorder="1" applyAlignment="1">
      <alignment horizontal="center" vertical="center"/>
    </xf>
    <xf numFmtId="0" fontId="94" fillId="3" borderId="0" xfId="3" applyFont="1" applyFill="1" applyAlignment="1" applyProtection="1">
      <alignment horizontal="left"/>
      <protection locked="0"/>
    </xf>
    <xf numFmtId="0" fontId="96" fillId="0" borderId="74" xfId="3" applyFont="1" applyBorder="1" applyAlignment="1" applyProtection="1">
      <alignment horizontal="center" vertical="center"/>
      <protection locked="0"/>
    </xf>
    <xf numFmtId="0" fontId="96" fillId="0" borderId="104" xfId="3" applyFont="1" applyBorder="1" applyAlignment="1" applyProtection="1">
      <alignment horizontal="center" vertical="center"/>
      <protection locked="0"/>
    </xf>
    <xf numFmtId="0" fontId="92" fillId="0" borderId="26" xfId="3" applyFont="1" applyBorder="1" applyAlignment="1" applyProtection="1">
      <alignment horizontal="center" vertical="center" shrinkToFit="1"/>
      <protection locked="0"/>
    </xf>
    <xf numFmtId="0" fontId="92" fillId="0" borderId="11" xfId="3" applyFont="1" applyBorder="1" applyAlignment="1" applyProtection="1">
      <alignment horizontal="center" vertical="center" shrinkToFit="1"/>
      <protection locked="0"/>
    </xf>
    <xf numFmtId="0" fontId="94" fillId="3" borderId="0" xfId="3" applyFont="1" applyFill="1" applyAlignment="1">
      <alignment horizontal="left"/>
    </xf>
    <xf numFmtId="0" fontId="91" fillId="0" borderId="0" xfId="4" applyFont="1" applyAlignment="1">
      <alignment horizontal="center" vertical="center"/>
    </xf>
    <xf numFmtId="0" fontId="96" fillId="0" borderId="7" xfId="3" applyFont="1" applyBorder="1" applyAlignment="1" applyProtection="1">
      <alignment horizontal="center" vertical="center" shrinkToFit="1"/>
      <protection locked="0"/>
    </xf>
    <xf numFmtId="0" fontId="96" fillId="0" borderId="8" xfId="3" applyFont="1" applyBorder="1" applyAlignment="1" applyProtection="1">
      <alignment horizontal="center" vertical="center" shrinkToFit="1"/>
      <protection locked="0"/>
    </xf>
    <xf numFmtId="0" fontId="92" fillId="3" borderId="101" xfId="3" applyFont="1" applyFill="1" applyBorder="1" applyAlignment="1">
      <alignment horizontal="center" vertical="center" textRotation="255"/>
    </xf>
    <xf numFmtId="0" fontId="92" fillId="3" borderId="42" xfId="3" applyFont="1" applyFill="1" applyBorder="1" applyAlignment="1">
      <alignment horizontal="center" vertical="center" textRotation="255"/>
    </xf>
    <xf numFmtId="0" fontId="92" fillId="3" borderId="25" xfId="3" applyFont="1" applyFill="1" applyBorder="1" applyAlignment="1">
      <alignment horizontal="center" vertical="center" textRotation="255"/>
    </xf>
    <xf numFmtId="0" fontId="96" fillId="3" borderId="76" xfId="3" applyFont="1" applyFill="1" applyBorder="1" applyAlignment="1" applyProtection="1">
      <alignment horizontal="center" vertical="center" shrinkToFit="1"/>
      <protection locked="0"/>
    </xf>
    <xf numFmtId="0" fontId="96" fillId="3" borderId="74" xfId="3" applyFont="1" applyFill="1" applyBorder="1" applyAlignment="1" applyProtection="1">
      <alignment horizontal="center" vertical="center" shrinkToFit="1"/>
      <protection locked="0"/>
    </xf>
    <xf numFmtId="0" fontId="96" fillId="3" borderId="75" xfId="3" applyFont="1" applyFill="1" applyBorder="1" applyAlignment="1" applyProtection="1">
      <alignment horizontal="center" vertical="center" shrinkToFit="1"/>
      <protection locked="0"/>
    </xf>
    <xf numFmtId="0" fontId="96" fillId="3" borderId="10" xfId="3" applyFont="1" applyFill="1" applyBorder="1" applyAlignment="1" applyProtection="1">
      <alignment horizontal="center" vertical="center" shrinkToFit="1"/>
      <protection locked="0"/>
    </xf>
    <xf numFmtId="0" fontId="92" fillId="0" borderId="105" xfId="3" applyFont="1" applyBorder="1" applyAlignment="1" applyProtection="1">
      <alignment horizontal="center" vertical="center" shrinkToFit="1"/>
      <protection locked="0"/>
    </xf>
    <xf numFmtId="0" fontId="92" fillId="0" borderId="102" xfId="3" applyFont="1" applyBorder="1" applyAlignment="1" applyProtection="1">
      <alignment horizontal="center" vertical="center" shrinkToFit="1"/>
      <protection locked="0"/>
    </xf>
    <xf numFmtId="0" fontId="92" fillId="0" borderId="26" xfId="3" applyFont="1" applyBorder="1" applyAlignment="1" applyProtection="1">
      <alignment horizontal="center" vertical="center"/>
      <protection locked="0"/>
    </xf>
    <xf numFmtId="0" fontId="92" fillId="0" borderId="109" xfId="3" applyFont="1" applyBorder="1" applyAlignment="1" applyProtection="1">
      <alignment horizontal="center" vertical="center"/>
      <protection locked="0"/>
    </xf>
    <xf numFmtId="0" fontId="98" fillId="0" borderId="108" xfId="3" applyFont="1" applyBorder="1" applyAlignment="1" applyProtection="1">
      <alignment horizontal="center" vertical="center" shrinkToFit="1"/>
      <protection locked="0"/>
    </xf>
    <xf numFmtId="0" fontId="98" fillId="0" borderId="11" xfId="3" applyFont="1" applyBorder="1" applyAlignment="1" applyProtection="1">
      <alignment horizontal="center" vertical="center" shrinkToFit="1"/>
      <protection locked="0"/>
    </xf>
    <xf numFmtId="0" fontId="96" fillId="0" borderId="26" xfId="3" applyFont="1" applyBorder="1" applyAlignment="1" applyProtection="1">
      <alignment horizontal="center" vertical="center" shrinkToFit="1"/>
      <protection locked="0"/>
    </xf>
    <xf numFmtId="0" fontId="96" fillId="0" borderId="11" xfId="3" applyFont="1" applyBorder="1" applyAlignment="1" applyProtection="1">
      <alignment horizontal="center" vertical="center" shrinkToFit="1"/>
      <protection locked="0"/>
    </xf>
    <xf numFmtId="0" fontId="96" fillId="0" borderId="105" xfId="3" applyFont="1" applyBorder="1" applyAlignment="1" applyProtection="1">
      <alignment horizontal="center" vertical="center" shrinkToFit="1"/>
      <protection locked="0"/>
    </xf>
    <xf numFmtId="0" fontId="96" fillId="0" borderId="102" xfId="3" applyFont="1" applyBorder="1" applyAlignment="1" applyProtection="1">
      <alignment horizontal="center" vertical="center" shrinkToFit="1"/>
      <protection locked="0"/>
    </xf>
    <xf numFmtId="0" fontId="98" fillId="0" borderId="106" xfId="3" applyFont="1" applyBorder="1" applyAlignment="1" applyProtection="1">
      <alignment horizontal="center" vertical="center" shrinkToFit="1"/>
      <protection locked="0"/>
    </xf>
    <xf numFmtId="0" fontId="98" fillId="0" borderId="102" xfId="3" applyFont="1" applyBorder="1" applyAlignment="1" applyProtection="1">
      <alignment horizontal="center" vertical="center" shrinkToFit="1"/>
      <protection locked="0"/>
    </xf>
    <xf numFmtId="0" fontId="92" fillId="0" borderId="105" xfId="3" applyFont="1" applyBorder="1" applyAlignment="1" applyProtection="1">
      <alignment horizontal="center" vertical="center"/>
      <protection locked="0"/>
    </xf>
    <xf numFmtId="0" fontId="92" fillId="0" borderId="107" xfId="3" applyFont="1" applyBorder="1" applyAlignment="1" applyProtection="1">
      <alignment horizontal="center" vertical="center"/>
      <protection locked="0"/>
    </xf>
    <xf numFmtId="0" fontId="96" fillId="0" borderId="26" xfId="3" applyFont="1" applyBorder="1" applyAlignment="1" applyProtection="1">
      <alignment horizontal="center" vertical="center"/>
      <protection locked="0"/>
    </xf>
    <xf numFmtId="0" fontId="96" fillId="0" borderId="11" xfId="3" applyFont="1" applyBorder="1" applyAlignment="1" applyProtection="1">
      <alignment horizontal="center" vertical="center"/>
      <protection locked="0"/>
    </xf>
    <xf numFmtId="0" fontId="98" fillId="0" borderId="10" xfId="3" applyFont="1" applyBorder="1" applyAlignment="1" applyProtection="1">
      <alignment horizontal="center" vertical="center" shrinkToFit="1"/>
      <protection locked="0"/>
    </xf>
    <xf numFmtId="0" fontId="96" fillId="0" borderId="105" xfId="3" applyFont="1" applyBorder="1" applyAlignment="1" applyProtection="1">
      <alignment horizontal="center" vertical="center"/>
      <protection locked="0"/>
    </xf>
    <xf numFmtId="0" fontId="96" fillId="0" borderId="102" xfId="3" applyFont="1" applyBorder="1" applyAlignment="1" applyProtection="1">
      <alignment horizontal="center" vertical="center"/>
      <protection locked="0"/>
    </xf>
    <xf numFmtId="0" fontId="96" fillId="0" borderId="109" xfId="3" applyFont="1" applyBorder="1" applyAlignment="1" applyProtection="1">
      <alignment horizontal="center" vertical="center"/>
      <protection locked="0"/>
    </xf>
    <xf numFmtId="0" fontId="98" fillId="0" borderId="10" xfId="3" applyFont="1" applyBorder="1" applyAlignment="1">
      <alignment horizontal="center" vertical="center" shrinkToFit="1"/>
    </xf>
    <xf numFmtId="0" fontId="98" fillId="0" borderId="11" xfId="3" applyFont="1" applyBorder="1" applyAlignment="1">
      <alignment horizontal="center" vertical="center" shrinkToFit="1"/>
    </xf>
    <xf numFmtId="0" fontId="99" fillId="0" borderId="12" xfId="3" applyFont="1" applyBorder="1" applyAlignment="1">
      <alignment horizontal="center" vertical="center" shrinkToFit="1"/>
    </xf>
    <xf numFmtId="0" fontId="99" fillId="0" borderId="25" xfId="3" applyFont="1" applyBorder="1" applyAlignment="1">
      <alignment horizontal="center" vertical="center" shrinkToFit="1"/>
    </xf>
    <xf numFmtId="0" fontId="92" fillId="0" borderId="113" xfId="3" applyFont="1" applyBorder="1" applyAlignment="1">
      <alignment horizontal="center" vertical="center"/>
    </xf>
    <xf numFmtId="0" fontId="92" fillId="0" borderId="111" xfId="3" applyFont="1" applyBorder="1" applyAlignment="1">
      <alignment horizontal="center" vertical="center"/>
    </xf>
    <xf numFmtId="0" fontId="99" fillId="0" borderId="1" xfId="3" applyFont="1" applyBorder="1" applyAlignment="1">
      <alignment horizontal="center" vertical="center" shrinkToFit="1"/>
    </xf>
    <xf numFmtId="0" fontId="99" fillId="0" borderId="5" xfId="3" applyFont="1" applyBorder="1" applyAlignment="1">
      <alignment horizontal="center" vertical="center" shrinkToFit="1"/>
    </xf>
    <xf numFmtId="0" fontId="99" fillId="0" borderId="3" xfId="3" applyFont="1" applyBorder="1" applyAlignment="1">
      <alignment horizontal="center" vertical="center" shrinkToFit="1"/>
    </xf>
    <xf numFmtId="0" fontId="99" fillId="0" borderId="8" xfId="3" applyFont="1" applyBorder="1" applyAlignment="1">
      <alignment horizontal="center" vertical="center" shrinkToFit="1"/>
    </xf>
    <xf numFmtId="0" fontId="99" fillId="0" borderId="112" xfId="3" applyFont="1" applyBorder="1" applyAlignment="1">
      <alignment horizontal="center" vertical="center" shrinkToFit="1"/>
    </xf>
    <xf numFmtId="0" fontId="99" fillId="0" borderId="110" xfId="3" applyFont="1" applyBorder="1" applyAlignment="1">
      <alignment horizontal="center" vertical="center" shrinkToFit="1"/>
    </xf>
    <xf numFmtId="0" fontId="92" fillId="0" borderId="9" xfId="3" applyFont="1" applyBorder="1" applyAlignment="1">
      <alignment horizontal="center" vertical="center"/>
    </xf>
    <xf numFmtId="0" fontId="102" fillId="0" borderId="114" xfId="3" applyFont="1" applyBorder="1" applyAlignment="1" applyProtection="1">
      <alignment horizontal="center" vertical="center"/>
      <protection locked="0"/>
    </xf>
    <xf numFmtId="0" fontId="102" fillId="0" borderId="115" xfId="3" applyFont="1" applyBorder="1" applyAlignment="1" applyProtection="1">
      <alignment horizontal="center" vertical="center" shrinkToFit="1"/>
      <protection locked="0"/>
    </xf>
    <xf numFmtId="0" fontId="92" fillId="0" borderId="10" xfId="3" applyFont="1" applyBorder="1" applyAlignment="1" applyProtection="1">
      <alignment horizontal="center" vertical="center"/>
      <protection locked="0"/>
    </xf>
    <xf numFmtId="0" fontId="92" fillId="0" borderId="11" xfId="3" applyFont="1" applyBorder="1" applyAlignment="1" applyProtection="1">
      <alignment horizontal="center" vertical="center"/>
      <protection locked="0"/>
    </xf>
    <xf numFmtId="0" fontId="102" fillId="0" borderId="118" xfId="3" applyFont="1" applyBorder="1" applyAlignment="1" applyProtection="1">
      <alignment horizontal="center" vertical="center" shrinkToFit="1"/>
      <protection locked="0"/>
    </xf>
    <xf numFmtId="0" fontId="102" fillId="0" borderId="116" xfId="3" applyFont="1" applyBorder="1" applyAlignment="1" applyProtection="1">
      <alignment horizontal="center" vertical="center" shrinkToFit="1"/>
      <protection locked="0"/>
    </xf>
    <xf numFmtId="0" fontId="97" fillId="0" borderId="12" xfId="3" applyFont="1" applyBorder="1" applyAlignment="1">
      <alignment vertical="center" textRotation="255"/>
    </xf>
    <xf numFmtId="0" fontId="92" fillId="0" borderId="12" xfId="3" applyFont="1" applyBorder="1" applyAlignment="1">
      <alignment vertical="center" textRotation="255"/>
    </xf>
    <xf numFmtId="0" fontId="92" fillId="0" borderId="42" xfId="3" applyFont="1" applyBorder="1" applyAlignment="1">
      <alignment vertical="center" textRotation="255"/>
    </xf>
    <xf numFmtId="0" fontId="92" fillId="0" borderId="25" xfId="3" applyFont="1" applyBorder="1" applyAlignment="1">
      <alignment vertical="center" textRotation="255"/>
    </xf>
    <xf numFmtId="0" fontId="97" fillId="0" borderId="6" xfId="3" applyFont="1" applyBorder="1" applyAlignment="1" applyProtection="1">
      <alignment horizontal="center" vertical="center" shrinkToFit="1"/>
      <protection locked="0"/>
    </xf>
    <xf numFmtId="0" fontId="97" fillId="0" borderId="0" xfId="3" applyFont="1" applyAlignment="1" applyProtection="1">
      <alignment horizontal="center" vertical="center" shrinkToFit="1"/>
      <protection locked="0"/>
    </xf>
    <xf numFmtId="0" fontId="97" fillId="0" borderId="2" xfId="3" applyFont="1" applyBorder="1" applyAlignment="1" applyProtection="1">
      <alignment horizontal="center" vertical="center" shrinkToFit="1"/>
      <protection locked="0"/>
    </xf>
    <xf numFmtId="0" fontId="97" fillId="0" borderId="120" xfId="3" applyFont="1" applyBorder="1" applyAlignment="1">
      <alignment horizontal="left" vertical="center"/>
    </xf>
    <xf numFmtId="0" fontId="97" fillId="0" borderId="119" xfId="3" applyFont="1" applyBorder="1" applyAlignment="1">
      <alignment horizontal="left" vertical="center"/>
    </xf>
    <xf numFmtId="0" fontId="97" fillId="0" borderId="1" xfId="3" applyFont="1" applyBorder="1" applyAlignment="1">
      <alignment horizontal="left" vertical="center"/>
    </xf>
    <xf numFmtId="0" fontId="97" fillId="0" borderId="5" xfId="3" applyFont="1" applyBorder="1" applyAlignment="1">
      <alignment horizontal="left" vertical="center"/>
    </xf>
    <xf numFmtId="0" fontId="97" fillId="0" borderId="124" xfId="3" applyFont="1" applyBorder="1" applyAlignment="1" applyProtection="1">
      <alignment horizontal="center" vertical="center" shrinkToFit="1"/>
      <protection locked="0"/>
    </xf>
    <xf numFmtId="0" fontId="97" fillId="0" borderId="123" xfId="3" applyFont="1" applyBorder="1" applyAlignment="1" applyProtection="1">
      <alignment horizontal="center" vertical="center" shrinkToFit="1"/>
      <protection locked="0"/>
    </xf>
    <xf numFmtId="0" fontId="97" fillId="0" borderId="122" xfId="3" applyFont="1" applyBorder="1" applyAlignment="1" applyProtection="1">
      <alignment horizontal="center" vertical="center" shrinkToFit="1"/>
      <protection locked="0"/>
    </xf>
    <xf numFmtId="0" fontId="97" fillId="0" borderId="0" xfId="3" applyFont="1" applyAlignment="1">
      <alignment horizontal="left" vertical="center"/>
    </xf>
    <xf numFmtId="0" fontId="97" fillId="0" borderId="2" xfId="3" applyFont="1" applyBorder="1" applyAlignment="1">
      <alignment horizontal="left" vertical="center"/>
    </xf>
    <xf numFmtId="0" fontId="92" fillId="0" borderId="26" xfId="3" applyFont="1" applyBorder="1" applyAlignment="1">
      <alignment horizontal="center" vertical="center"/>
    </xf>
    <xf numFmtId="0" fontId="92" fillId="0" borderId="11" xfId="3" applyFont="1" applyBorder="1" applyAlignment="1">
      <alignment horizontal="center" vertical="center"/>
    </xf>
    <xf numFmtId="0" fontId="106" fillId="0" borderId="0" xfId="3" applyFont="1" applyAlignment="1">
      <alignment horizontal="center" vertical="center"/>
    </xf>
    <xf numFmtId="0" fontId="95" fillId="0" borderId="0" xfId="3" applyFont="1" applyAlignment="1">
      <alignment horizontal="center" vertical="center"/>
    </xf>
    <xf numFmtId="0" fontId="92" fillId="0" borderId="0" xfId="3" applyFont="1" applyAlignment="1">
      <alignment horizontal="center" vertical="center"/>
    </xf>
    <xf numFmtId="0" fontId="97" fillId="0" borderId="26" xfId="3" applyFont="1" applyBorder="1" applyAlignment="1">
      <alignment horizontal="center" vertical="center"/>
    </xf>
    <xf numFmtId="0" fontId="97" fillId="0" borderId="10" xfId="3" applyFont="1" applyBorder="1" applyAlignment="1">
      <alignment horizontal="center" vertical="center"/>
    </xf>
    <xf numFmtId="0" fontId="89" fillId="0" borderId="26" xfId="3" applyFont="1" applyBorder="1" applyAlignment="1" applyProtection="1">
      <alignment horizontal="center" vertical="center" shrinkToFit="1"/>
      <protection locked="0"/>
    </xf>
    <xf numFmtId="0" fontId="89" fillId="0" borderId="10" xfId="3" applyFont="1" applyBorder="1" applyAlignment="1" applyProtection="1">
      <alignment horizontal="center" vertical="center" shrinkToFit="1"/>
      <protection locked="0"/>
    </xf>
    <xf numFmtId="0" fontId="89" fillId="0" borderId="11" xfId="3" applyFont="1" applyBorder="1" applyAlignment="1" applyProtection="1">
      <alignment horizontal="center" vertical="center" shrinkToFit="1"/>
      <protection locked="0"/>
    </xf>
    <xf numFmtId="0" fontId="92" fillId="0" borderId="10" xfId="3" applyFont="1" applyBorder="1" applyAlignment="1">
      <alignment horizontal="center" vertical="center"/>
    </xf>
    <xf numFmtId="177" fontId="92" fillId="0" borderId="26" xfId="3" applyNumberFormat="1" applyFont="1" applyBorder="1" applyAlignment="1">
      <alignment horizontal="center" vertical="center"/>
    </xf>
    <xf numFmtId="177" fontId="92" fillId="0" borderId="10" xfId="3" applyNumberFormat="1" applyFont="1" applyBorder="1" applyAlignment="1">
      <alignment horizontal="center" vertical="center"/>
    </xf>
    <xf numFmtId="177" fontId="92" fillId="0" borderId="11" xfId="3" applyNumberFormat="1" applyFont="1" applyBorder="1" applyAlignment="1">
      <alignment horizontal="center" vertical="center"/>
    </xf>
    <xf numFmtId="0" fontId="97" fillId="0" borderId="11" xfId="3" applyFont="1" applyBorder="1" applyAlignment="1">
      <alignment horizontal="center" vertical="center"/>
    </xf>
    <xf numFmtId="0" fontId="92" fillId="0" borderId="0" xfId="3" applyFont="1" applyAlignment="1" applyProtection="1">
      <alignment horizontal="center" vertical="center"/>
      <protection locked="0"/>
    </xf>
    <xf numFmtId="179" fontId="97" fillId="0" borderId="26" xfId="3" applyNumberFormat="1" applyFont="1" applyBorder="1" applyAlignment="1">
      <alignment horizontal="center" vertical="center" shrinkToFit="1"/>
    </xf>
    <xf numFmtId="179" fontId="97" fillId="0" borderId="10" xfId="3" applyNumberFormat="1" applyFont="1" applyBorder="1" applyAlignment="1">
      <alignment horizontal="center" vertical="center" shrinkToFit="1"/>
    </xf>
    <xf numFmtId="179" fontId="97" fillId="0" borderId="11" xfId="3" applyNumberFormat="1" applyFont="1" applyBorder="1" applyAlignment="1">
      <alignment horizontal="center" vertical="center" shrinkToFit="1"/>
    </xf>
    <xf numFmtId="0" fontId="97" fillId="0" borderId="10" xfId="3" applyFont="1" applyBorder="1" applyAlignment="1">
      <alignment horizontal="center" vertical="center" shrinkToFit="1"/>
    </xf>
    <xf numFmtId="0" fontId="97" fillId="0" borderId="11" xfId="3" applyFont="1" applyBorder="1" applyAlignment="1">
      <alignment horizontal="center" vertical="center" shrinkToFit="1"/>
    </xf>
    <xf numFmtId="0" fontId="94" fillId="0" borderId="4" xfId="3" applyFont="1" applyBorder="1" applyAlignment="1">
      <alignment horizontal="left" vertical="center" wrapText="1" shrinkToFit="1"/>
    </xf>
    <xf numFmtId="0" fontId="94" fillId="0" borderId="1" xfId="3" applyFont="1" applyBorder="1" applyAlignment="1">
      <alignment horizontal="left" vertical="center" wrapText="1" shrinkToFit="1"/>
    </xf>
    <xf numFmtId="0" fontId="94" fillId="0" borderId="5" xfId="3" applyFont="1" applyBorder="1" applyAlignment="1">
      <alignment horizontal="left" vertical="center" wrapText="1" shrinkToFit="1"/>
    </xf>
    <xf numFmtId="0" fontId="94" fillId="0" borderId="6" xfId="3" applyFont="1" applyBorder="1" applyAlignment="1">
      <alignment horizontal="left" vertical="center" wrapText="1" shrinkToFit="1"/>
    </xf>
    <xf numFmtId="0" fontId="94" fillId="0" borderId="0" xfId="3" applyFont="1" applyAlignment="1">
      <alignment horizontal="left" vertical="center" wrapText="1" shrinkToFit="1"/>
    </xf>
    <xf numFmtId="0" fontId="94" fillId="0" borderId="2" xfId="3" applyFont="1" applyBorder="1" applyAlignment="1">
      <alignment horizontal="left" vertical="center" wrapText="1" shrinkToFit="1"/>
    </xf>
    <xf numFmtId="0" fontId="92" fillId="0" borderId="26" xfId="3" applyFont="1" applyBorder="1" applyAlignment="1" applyProtection="1">
      <alignment horizontal="center" vertical="center" shrinkToFit="1"/>
    </xf>
    <xf numFmtId="0" fontId="92" fillId="0" borderId="11" xfId="3" applyFont="1" applyBorder="1" applyAlignment="1" applyProtection="1">
      <alignment horizontal="center" vertical="center" shrinkToFit="1"/>
    </xf>
    <xf numFmtId="0" fontId="98" fillId="0" borderId="3" xfId="3" applyFont="1" applyBorder="1" applyAlignment="1">
      <alignment horizontal="center" vertical="center" shrinkToFit="1"/>
    </xf>
    <xf numFmtId="0" fontId="98" fillId="0" borderId="8" xfId="3" applyFont="1" applyBorder="1" applyAlignment="1">
      <alignment horizontal="center" vertical="center" shrinkToFit="1"/>
    </xf>
    <xf numFmtId="0" fontId="92" fillId="0" borderId="7" xfId="3" applyFont="1" applyBorder="1" applyAlignment="1">
      <alignment horizontal="center" vertical="center" shrinkToFit="1"/>
    </xf>
    <xf numFmtId="0" fontId="92" fillId="0" borderId="8" xfId="3" applyFont="1" applyBorder="1" applyAlignment="1">
      <alignment horizontal="center" vertical="center" shrinkToFit="1"/>
    </xf>
    <xf numFmtId="0" fontId="92" fillId="0" borderId="109" xfId="3" applyFont="1" applyBorder="1" applyAlignment="1">
      <alignment horizontal="center" vertical="center"/>
    </xf>
    <xf numFmtId="0" fontId="89" fillId="0" borderId="26" xfId="3" applyFont="1" applyBorder="1" applyAlignment="1">
      <alignment horizontal="center" vertical="center" shrinkToFit="1"/>
    </xf>
    <xf numFmtId="0" fontId="89" fillId="0" borderId="10" xfId="3" applyFont="1" applyBorder="1" applyAlignment="1">
      <alignment horizontal="center" vertical="center" shrinkToFit="1"/>
    </xf>
    <xf numFmtId="0" fontId="89" fillId="0" borderId="11" xfId="3" applyFont="1" applyBorder="1" applyAlignment="1">
      <alignment horizontal="center" vertical="center" shrinkToFit="1"/>
    </xf>
    <xf numFmtId="177" fontId="96" fillId="0" borderId="26" xfId="3" applyNumberFormat="1" applyFont="1" applyBorder="1" applyAlignment="1">
      <alignment horizontal="center" vertical="center"/>
    </xf>
    <xf numFmtId="177" fontId="96" fillId="0" borderId="10" xfId="3" applyNumberFormat="1" applyFont="1" applyBorder="1" applyAlignment="1">
      <alignment horizontal="center" vertical="center"/>
    </xf>
    <xf numFmtId="177" fontId="96" fillId="0" borderId="11" xfId="3" applyNumberFormat="1" applyFont="1" applyBorder="1" applyAlignment="1">
      <alignment horizontal="center" vertical="center"/>
    </xf>
    <xf numFmtId="0" fontId="92" fillId="0" borderId="105" xfId="3" applyFont="1" applyBorder="1" applyAlignment="1" applyProtection="1">
      <alignment horizontal="center" vertical="center" shrinkToFit="1"/>
    </xf>
    <xf numFmtId="0" fontId="92" fillId="0" borderId="102" xfId="3" applyFont="1" applyBorder="1" applyAlignment="1" applyProtection="1">
      <alignment horizontal="center" vertical="center" shrinkToFit="1"/>
    </xf>
    <xf numFmtId="0" fontId="98" fillId="0" borderId="106" xfId="3" applyFont="1" applyBorder="1" applyAlignment="1">
      <alignment horizontal="center" vertical="center" shrinkToFit="1"/>
    </xf>
    <xf numFmtId="0" fontId="98" fillId="0" borderId="102" xfId="3" applyFont="1" applyBorder="1" applyAlignment="1">
      <alignment horizontal="center" vertical="center" shrinkToFit="1"/>
    </xf>
    <xf numFmtId="0" fontId="92" fillId="0" borderId="105" xfId="3" applyFont="1" applyBorder="1" applyAlignment="1">
      <alignment horizontal="center" vertical="center"/>
    </xf>
    <xf numFmtId="0" fontId="92" fillId="0" borderId="107" xfId="3" applyFont="1" applyBorder="1" applyAlignment="1">
      <alignment horizontal="center" vertical="center"/>
    </xf>
    <xf numFmtId="0" fontId="97" fillId="0" borderId="26" xfId="3" applyFont="1" applyBorder="1" applyAlignment="1" applyProtection="1">
      <alignment horizontal="center" vertical="center"/>
      <protection locked="0"/>
    </xf>
    <xf numFmtId="0" fontId="97" fillId="0" borderId="10" xfId="3" applyFont="1" applyBorder="1" applyAlignment="1" applyProtection="1">
      <alignment horizontal="center" vertical="center"/>
      <protection locked="0"/>
    </xf>
    <xf numFmtId="0" fontId="97" fillId="0" borderId="11" xfId="3" applyFont="1" applyBorder="1" applyAlignment="1" applyProtection="1">
      <alignment horizontal="center" vertical="center"/>
      <protection locked="0"/>
    </xf>
    <xf numFmtId="0" fontId="98" fillId="0" borderId="108" xfId="3" applyFont="1" applyBorder="1" applyAlignment="1">
      <alignment horizontal="center" vertical="center" shrinkToFit="1"/>
    </xf>
    <xf numFmtId="0" fontId="97" fillId="0" borderId="118" xfId="3" applyFont="1" applyBorder="1" applyAlignment="1" applyProtection="1">
      <alignment horizontal="center" vertical="center" shrinkToFit="1"/>
      <protection locked="0"/>
    </xf>
    <xf numFmtId="0" fontId="97" fillId="0" borderId="116" xfId="3" applyFont="1" applyBorder="1" applyAlignment="1" applyProtection="1">
      <alignment horizontal="center" vertical="center" shrinkToFit="1"/>
      <protection locked="0"/>
    </xf>
    <xf numFmtId="0" fontId="97" fillId="0" borderId="116" xfId="3" applyFont="1" applyBorder="1" applyAlignment="1" applyProtection="1">
      <alignment horizontal="center" vertical="center" shrinkToFit="1"/>
    </xf>
    <xf numFmtId="0" fontId="97" fillId="0" borderId="115" xfId="3" applyFont="1" applyBorder="1" applyAlignment="1" applyProtection="1">
      <alignment horizontal="center" vertical="center" shrinkToFit="1"/>
      <protection locked="0"/>
    </xf>
    <xf numFmtId="0" fontId="97" fillId="0" borderId="114" xfId="3" applyFont="1" applyBorder="1" applyAlignment="1">
      <alignment horizontal="center" vertical="center"/>
    </xf>
    <xf numFmtId="0" fontId="92" fillId="0" borderId="102" xfId="3" applyFont="1" applyBorder="1" applyAlignment="1">
      <alignment horizontal="center" vertical="center"/>
    </xf>
    <xf numFmtId="0" fontId="96" fillId="0" borderId="107" xfId="3" applyFont="1" applyBorder="1" applyAlignment="1" applyProtection="1">
      <alignment horizontal="center" vertical="center"/>
      <protection locked="0"/>
    </xf>
    <xf numFmtId="0" fontId="87" fillId="0" borderId="0" xfId="4" applyFont="1" applyAlignment="1" applyProtection="1">
      <alignment horizontal="left" shrinkToFit="1"/>
      <protection locked="0"/>
    </xf>
    <xf numFmtId="0" fontId="87" fillId="0" borderId="3" xfId="4" applyFont="1" applyBorder="1" applyAlignment="1" applyProtection="1">
      <alignment horizontal="center"/>
      <protection locked="0"/>
    </xf>
    <xf numFmtId="0" fontId="87" fillId="0" borderId="3" xfId="4" applyFont="1" applyBorder="1" applyAlignment="1">
      <alignment horizontal="left" shrinkToFit="1"/>
    </xf>
    <xf numFmtId="0" fontId="87" fillId="0" borderId="0" xfId="4" applyFont="1" applyAlignment="1">
      <alignment horizontal="left" vertical="center" shrinkToFit="1"/>
    </xf>
    <xf numFmtId="0" fontId="87" fillId="0" borderId="3" xfId="4" applyFont="1" applyBorder="1" applyAlignment="1">
      <alignment horizontal="left"/>
    </xf>
    <xf numFmtId="0" fontId="87" fillId="0" borderId="3" xfId="4" applyFont="1" applyBorder="1" applyAlignment="1" applyProtection="1">
      <alignment horizontal="left" shrinkToFit="1"/>
      <protection locked="0"/>
    </xf>
    <xf numFmtId="0" fontId="86" fillId="0" borderId="0" xfId="4" applyFont="1" applyAlignment="1">
      <alignment horizontal="left" vertical="center" wrapText="1"/>
    </xf>
    <xf numFmtId="0" fontId="89" fillId="0" borderId="3" xfId="4" applyFont="1" applyBorder="1" applyAlignment="1" applyProtection="1">
      <alignment horizontal="left"/>
      <protection locked="0"/>
    </xf>
    <xf numFmtId="177" fontId="118" fillId="0" borderId="3" xfId="4" applyNumberFormat="1" applyFont="1" applyBorder="1" applyAlignment="1">
      <alignment horizontal="left"/>
    </xf>
    <xf numFmtId="0" fontId="88" fillId="0" borderId="3" xfId="4" applyFont="1" applyBorder="1" applyAlignment="1">
      <alignment shrinkToFit="1"/>
    </xf>
    <xf numFmtId="177" fontId="87" fillId="0" borderId="3" xfId="4" applyNumberFormat="1" applyFont="1" applyBorder="1" applyAlignment="1">
      <alignment horizontal="left"/>
    </xf>
    <xf numFmtId="0" fontId="32" fillId="0" borderId="0" xfId="0" applyFont="1" applyAlignment="1">
      <alignment horizontal="center" vertical="center"/>
    </xf>
    <xf numFmtId="0" fontId="32" fillId="0" borderId="13"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49" xfId="0" applyFont="1" applyBorder="1" applyAlignment="1">
      <alignment horizontal="center" vertical="center" wrapText="1"/>
    </xf>
    <xf numFmtId="0" fontId="32" fillId="0" borderId="20" xfId="0" applyFont="1" applyBorder="1" applyAlignment="1">
      <alignment vertical="center" wrapText="1"/>
    </xf>
    <xf numFmtId="0" fontId="32" fillId="0" borderId="35" xfId="0" applyFont="1" applyBorder="1" applyAlignment="1">
      <alignment vertical="center" wrapText="1"/>
    </xf>
    <xf numFmtId="0" fontId="32" fillId="0" borderId="36" xfId="0" applyFont="1" applyBorder="1" applyAlignment="1">
      <alignment vertical="center" wrapText="1"/>
    </xf>
    <xf numFmtId="0" fontId="32" fillId="0" borderId="0" xfId="0" applyFont="1" applyAlignment="1">
      <alignment horizontal="left" vertical="center" wrapText="1"/>
    </xf>
    <xf numFmtId="0" fontId="32" fillId="0" borderId="0" xfId="0" applyFont="1" applyAlignment="1">
      <alignment horizontal="left" vertical="center"/>
    </xf>
    <xf numFmtId="0" fontId="32" fillId="0" borderId="0" xfId="0" applyFont="1" applyAlignment="1">
      <alignment horizontal="left" vertical="top" wrapText="1"/>
    </xf>
    <xf numFmtId="0" fontId="32" fillId="0" borderId="0" xfId="0" applyFont="1" applyAlignment="1">
      <alignment horizontal="left" vertical="top"/>
    </xf>
    <xf numFmtId="0" fontId="32" fillId="0" borderId="47" xfId="0" applyFont="1" applyBorder="1" applyAlignment="1">
      <alignment horizontal="left" vertical="center" wrapText="1" indent="1"/>
    </xf>
    <xf numFmtId="0" fontId="32" fillId="0" borderId="48" xfId="0" applyFont="1" applyBorder="1" applyAlignment="1">
      <alignment horizontal="left" vertical="center" wrapText="1" indent="1"/>
    </xf>
    <xf numFmtId="0" fontId="32" fillId="0" borderId="0" xfId="0" applyFont="1" applyBorder="1" applyAlignment="1">
      <alignment horizontal="center" vertical="center"/>
    </xf>
    <xf numFmtId="0" fontId="122" fillId="0" borderId="11" xfId="0" applyFont="1" applyBorder="1" applyAlignment="1" applyProtection="1">
      <alignment horizontal="center" wrapText="1"/>
      <protection locked="0"/>
    </xf>
    <xf numFmtId="0" fontId="122" fillId="0" borderId="39" xfId="0" applyFont="1" applyBorder="1" applyAlignment="1" applyProtection="1">
      <alignment horizontal="center" wrapText="1"/>
      <protection locked="0"/>
    </xf>
    <xf numFmtId="0" fontId="122" fillId="0" borderId="54" xfId="0" applyFont="1" applyBorder="1" applyAlignment="1" applyProtection="1">
      <alignment horizontal="center" wrapText="1"/>
      <protection locked="0"/>
    </xf>
    <xf numFmtId="0" fontId="122" fillId="0" borderId="40" xfId="0" applyFont="1" applyBorder="1" applyAlignment="1" applyProtection="1">
      <alignment horizontal="center" wrapText="1"/>
      <protection locked="0"/>
    </xf>
    <xf numFmtId="0" fontId="47" fillId="0" borderId="0" xfId="0" applyFont="1" applyAlignment="1">
      <alignment horizontal="center" vertical="center"/>
    </xf>
    <xf numFmtId="0" fontId="32" fillId="0" borderId="0" xfId="0" applyFont="1" applyBorder="1" applyAlignment="1">
      <alignment horizontal="center" vertical="center" wrapText="1"/>
    </xf>
    <xf numFmtId="0" fontId="32" fillId="0" borderId="33" xfId="0" applyFont="1" applyBorder="1" applyAlignment="1">
      <alignment horizontal="center" vertical="center" wrapText="1"/>
    </xf>
    <xf numFmtId="0" fontId="122" fillId="0" borderId="52" xfId="0" applyFont="1" applyBorder="1" applyAlignment="1" applyProtection="1">
      <alignment horizontal="center" wrapText="1"/>
      <protection locked="0"/>
    </xf>
    <xf numFmtId="0" fontId="122" fillId="0" borderId="53" xfId="0" applyFont="1" applyBorder="1" applyAlignment="1" applyProtection="1">
      <alignment horizontal="center" wrapText="1"/>
      <protection locked="0"/>
    </xf>
    <xf numFmtId="179" fontId="32" fillId="0" borderId="43" xfId="0" applyNumberFormat="1" applyFont="1" applyBorder="1" applyAlignment="1" applyProtection="1">
      <alignment horizontal="right" vertical="center" wrapText="1"/>
      <protection locked="0"/>
    </xf>
    <xf numFmtId="179" fontId="32" fillId="0" borderId="26" xfId="0" applyNumberFormat="1" applyFont="1" applyBorder="1" applyAlignment="1" applyProtection="1">
      <alignment horizontal="right" vertical="center" wrapText="1"/>
      <protection locked="0"/>
    </xf>
    <xf numFmtId="179" fontId="32" fillId="0" borderId="44" xfId="0" applyNumberFormat="1" applyFont="1" applyBorder="1" applyAlignment="1" applyProtection="1">
      <alignment horizontal="right" vertical="center" wrapText="1"/>
      <protection locked="0"/>
    </xf>
    <xf numFmtId="179" fontId="32" fillId="0" borderId="28" xfId="0" applyNumberFormat="1" applyFont="1" applyBorder="1" applyAlignment="1" applyProtection="1">
      <alignment horizontal="right" vertical="center" wrapText="1"/>
      <protection locked="0"/>
    </xf>
    <xf numFmtId="0" fontId="32" fillId="0" borderId="45"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36" xfId="0" applyFont="1" applyBorder="1" applyAlignment="1">
      <alignment horizontal="center" vertical="center" wrapText="1"/>
    </xf>
    <xf numFmtId="180" fontId="32" fillId="0" borderId="32" xfId="0" applyNumberFormat="1" applyFont="1" applyBorder="1" applyAlignment="1">
      <alignment vertical="center" wrapText="1"/>
    </xf>
    <xf numFmtId="180" fontId="32" fillId="0" borderId="49" xfId="0" applyNumberFormat="1" applyFont="1" applyBorder="1" applyAlignment="1">
      <alignmen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179" fontId="32" fillId="0" borderId="50" xfId="0" applyNumberFormat="1" applyFont="1" applyBorder="1" applyAlignment="1" applyProtection="1">
      <alignment horizontal="right" vertical="center" wrapText="1"/>
      <protection locked="0"/>
    </xf>
    <xf numFmtId="179" fontId="32" fillId="0" borderId="51" xfId="0" applyNumberFormat="1" applyFont="1" applyBorder="1" applyAlignment="1" applyProtection="1">
      <alignment horizontal="right" vertical="center" wrapText="1"/>
      <protection locked="0"/>
    </xf>
    <xf numFmtId="0" fontId="123" fillId="0" borderId="13" xfId="0" applyFont="1" applyBorder="1" applyAlignment="1">
      <alignment horizontal="center" vertical="center" wrapText="1"/>
    </xf>
    <xf numFmtId="0" fontId="123" fillId="0" borderId="32" xfId="0" applyFont="1" applyBorder="1" applyAlignment="1">
      <alignment horizontal="center" vertical="center" wrapText="1"/>
    </xf>
    <xf numFmtId="0" fontId="123" fillId="0" borderId="49" xfId="0" applyFont="1" applyBorder="1" applyAlignment="1">
      <alignment horizontal="center" vertical="center" wrapText="1"/>
    </xf>
    <xf numFmtId="180" fontId="34" fillId="0" borderId="32" xfId="0" applyNumberFormat="1" applyFont="1" applyBorder="1" applyAlignment="1">
      <alignment vertical="center" wrapText="1"/>
    </xf>
    <xf numFmtId="180" fontId="34" fillId="0" borderId="49" xfId="0" applyNumberFormat="1" applyFont="1" applyBorder="1" applyAlignment="1">
      <alignment vertical="center" wrapText="1"/>
    </xf>
    <xf numFmtId="0" fontId="123" fillId="0" borderId="20" xfId="0" applyFont="1" applyBorder="1" applyAlignment="1">
      <alignment vertical="center" wrapText="1"/>
    </xf>
    <xf numFmtId="0" fontId="123" fillId="0" borderId="35" xfId="0" applyFont="1" applyBorder="1" applyAlignment="1">
      <alignment vertical="center" wrapText="1"/>
    </xf>
    <xf numFmtId="0" fontId="123" fillId="0" borderId="36" xfId="0" applyFont="1" applyBorder="1" applyAlignment="1">
      <alignment vertical="center" wrapText="1"/>
    </xf>
    <xf numFmtId="0" fontId="123" fillId="0" borderId="20" xfId="0" applyFont="1" applyBorder="1" applyAlignment="1">
      <alignment horizontal="center" vertical="center" wrapText="1"/>
    </xf>
    <xf numFmtId="0" fontId="123" fillId="0" borderId="35" xfId="0" applyFont="1" applyBorder="1" applyAlignment="1">
      <alignment horizontal="center" vertical="center" wrapText="1"/>
    </xf>
    <xf numFmtId="0" fontId="123" fillId="0" borderId="36" xfId="0" applyFont="1" applyBorder="1" applyAlignment="1">
      <alignment horizontal="center" vertical="center" wrapText="1"/>
    </xf>
    <xf numFmtId="0" fontId="124" fillId="0" borderId="52" xfId="0" applyFont="1" applyBorder="1" applyAlignment="1" applyProtection="1">
      <alignment horizontal="center" wrapText="1"/>
      <protection locked="0"/>
    </xf>
    <xf numFmtId="0" fontId="124" fillId="0" borderId="53" xfId="0" applyFont="1" applyBorder="1" applyAlignment="1" applyProtection="1">
      <alignment horizontal="center" wrapText="1"/>
      <protection locked="0"/>
    </xf>
    <xf numFmtId="0" fontId="124" fillId="0" borderId="11" xfId="0" applyFont="1" applyBorder="1" applyAlignment="1" applyProtection="1">
      <alignment horizontal="center" wrapText="1"/>
      <protection locked="0"/>
    </xf>
    <xf numFmtId="0" fontId="124" fillId="0" borderId="39" xfId="0" applyFont="1" applyBorder="1" applyAlignment="1" applyProtection="1">
      <alignment horizontal="center" wrapText="1"/>
      <protection locked="0"/>
    </xf>
    <xf numFmtId="0" fontId="124" fillId="0" borderId="54" xfId="0" applyFont="1" applyBorder="1" applyAlignment="1" applyProtection="1">
      <alignment horizontal="center" wrapText="1"/>
      <protection locked="0"/>
    </xf>
    <xf numFmtId="0" fontId="124" fillId="0" borderId="40" xfId="0" applyFont="1" applyBorder="1" applyAlignment="1" applyProtection="1">
      <alignment horizontal="center" wrapText="1"/>
      <protection locked="0"/>
    </xf>
    <xf numFmtId="178" fontId="41" fillId="0" borderId="95" xfId="0" applyNumberFormat="1" applyFont="1" applyBorder="1" applyAlignment="1" applyProtection="1">
      <alignment vertical="center"/>
      <protection locked="0"/>
    </xf>
    <xf numFmtId="178" fontId="41" fillId="0" borderId="96" xfId="0" applyNumberFormat="1" applyFont="1" applyBorder="1" applyAlignment="1" applyProtection="1">
      <alignment vertical="center"/>
      <protection locked="0"/>
    </xf>
    <xf numFmtId="178" fontId="41" fillId="0" borderId="97" xfId="0" applyNumberFormat="1" applyFont="1" applyBorder="1" applyAlignment="1" applyProtection="1">
      <alignment vertical="center"/>
      <protection locked="0"/>
    </xf>
    <xf numFmtId="178" fontId="41" fillId="0" borderId="6" xfId="0" applyNumberFormat="1" applyFont="1" applyBorder="1" applyAlignment="1" applyProtection="1">
      <alignment vertical="center"/>
      <protection locked="0"/>
    </xf>
    <xf numFmtId="178" fontId="41" fillId="0" borderId="0" xfId="0" applyNumberFormat="1" applyFont="1" applyBorder="1" applyAlignment="1" applyProtection="1">
      <alignment vertical="center"/>
      <protection locked="0"/>
    </xf>
    <xf numFmtId="178" fontId="41" fillId="0" borderId="2" xfId="0" applyNumberFormat="1" applyFont="1" applyBorder="1" applyAlignment="1" applyProtection="1">
      <alignment vertical="center"/>
      <protection locked="0"/>
    </xf>
    <xf numFmtId="179" fontId="41" fillId="0" borderId="9" xfId="0" applyNumberFormat="1" applyFont="1" applyBorder="1" applyAlignment="1" applyProtection="1">
      <alignment horizontal="center" vertical="center"/>
      <protection locked="0"/>
    </xf>
    <xf numFmtId="178" fontId="41" fillId="0" borderId="7" xfId="0" applyNumberFormat="1" applyFont="1" applyBorder="1" applyAlignment="1" applyProtection="1">
      <alignment vertical="center"/>
      <protection locked="0"/>
    </xf>
    <xf numFmtId="178" fontId="41" fillId="0" borderId="3" xfId="0" applyNumberFormat="1" applyFont="1" applyBorder="1" applyAlignment="1" applyProtection="1">
      <alignment vertical="center"/>
      <protection locked="0"/>
    </xf>
    <xf numFmtId="178" fontId="41" fillId="0" borderId="8" xfId="0" applyNumberFormat="1" applyFont="1" applyBorder="1" applyAlignment="1" applyProtection="1">
      <alignment vertical="center"/>
      <protection locked="0"/>
    </xf>
    <xf numFmtId="178" fontId="42" fillId="0" borderId="26" xfId="0" applyNumberFormat="1" applyFont="1" applyBorder="1" applyAlignment="1">
      <alignment vertical="center"/>
    </xf>
    <xf numFmtId="178" fontId="42" fillId="0" borderId="10" xfId="0" applyNumberFormat="1" applyFont="1" applyBorder="1" applyAlignment="1">
      <alignment vertical="center"/>
    </xf>
    <xf numFmtId="178" fontId="42" fillId="0" borderId="11" xfId="0" applyNumberFormat="1" applyFont="1" applyBorder="1" applyAlignment="1">
      <alignment vertical="center"/>
    </xf>
    <xf numFmtId="179" fontId="42" fillId="0" borderId="9" xfId="0" applyNumberFormat="1" applyFont="1" applyBorder="1" applyAlignment="1">
      <alignment horizontal="center" vertical="center"/>
    </xf>
    <xf numFmtId="0" fontId="43" fillId="0" borderId="4"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5" xfId="0" applyFont="1" applyBorder="1" applyAlignment="1">
      <alignment horizontal="center" vertical="center" wrapText="1"/>
    </xf>
    <xf numFmtId="0" fontId="31" fillId="0" borderId="0" xfId="0" applyFont="1" applyAlignment="1">
      <alignment horizontal="center" vertical="center"/>
    </xf>
    <xf numFmtId="0" fontId="33" fillId="0" borderId="0" xfId="0" applyFont="1" applyBorder="1" applyAlignment="1">
      <alignment horizontal="center" vertical="center"/>
    </xf>
    <xf numFmtId="0" fontId="41" fillId="0" borderId="0" xfId="0" applyFont="1" applyBorder="1" applyAlignment="1">
      <alignment horizontal="center" vertical="center"/>
    </xf>
    <xf numFmtId="0" fontId="31" fillId="0" borderId="0" xfId="0" applyFont="1" applyBorder="1" applyAlignment="1">
      <alignment horizontal="center" vertical="center"/>
    </xf>
    <xf numFmtId="0" fontId="41" fillId="0" borderId="0" xfId="0" applyFont="1" applyBorder="1" applyAlignment="1">
      <alignment vertical="center"/>
    </xf>
    <xf numFmtId="0" fontId="41" fillId="0" borderId="0" xfId="0" applyFont="1" applyBorder="1" applyAlignment="1">
      <alignment vertical="top" wrapText="1"/>
    </xf>
    <xf numFmtId="0" fontId="41" fillId="0" borderId="0" xfId="0" applyFont="1" applyBorder="1" applyAlignment="1">
      <alignment horizontal="right" vertical="center"/>
    </xf>
    <xf numFmtId="0" fontId="43" fillId="0" borderId="0" xfId="0" applyFont="1" applyBorder="1" applyAlignment="1">
      <alignment horizontal="center" vertical="center" textRotation="255" wrapText="1"/>
    </xf>
    <xf numFmtId="0" fontId="33" fillId="0" borderId="0" xfId="0" applyFont="1" applyAlignment="1">
      <alignment horizontal="center" vertical="center"/>
    </xf>
    <xf numFmtId="0" fontId="35" fillId="0" borderId="3" xfId="0" applyFont="1" applyBorder="1" applyAlignment="1">
      <alignment horizontal="center" vertical="center"/>
    </xf>
    <xf numFmtId="0" fontId="31" fillId="0" borderId="3" xfId="0" applyFont="1" applyBorder="1" applyAlignment="1">
      <alignment horizontal="center" vertical="center"/>
    </xf>
    <xf numFmtId="0" fontId="32" fillId="0" borderId="3" xfId="0" applyFont="1" applyBorder="1" applyAlignment="1">
      <alignment horizontal="center" vertical="center"/>
    </xf>
    <xf numFmtId="0" fontId="41" fillId="0" borderId="9" xfId="0" applyFont="1" applyBorder="1" applyAlignment="1">
      <alignment horizontal="center" vertical="center"/>
    </xf>
    <xf numFmtId="0" fontId="31" fillId="0" borderId="9" xfId="0" applyFont="1" applyBorder="1" applyAlignment="1">
      <alignment horizontal="center" vertical="center"/>
    </xf>
    <xf numFmtId="0" fontId="41" fillId="0" borderId="12" xfId="0" applyFont="1" applyBorder="1" applyAlignment="1">
      <alignment horizontal="center" vertical="center" textRotation="255"/>
    </xf>
    <xf numFmtId="0" fontId="41" fillId="0" borderId="42" xfId="0" applyFont="1" applyBorder="1" applyAlignment="1">
      <alignment horizontal="center" vertical="center" textRotation="255"/>
    </xf>
    <xf numFmtId="0" fontId="41" fillId="0" borderId="25" xfId="0" applyFont="1" applyBorder="1" applyAlignment="1">
      <alignment horizontal="center" vertical="center" textRotation="255"/>
    </xf>
    <xf numFmtId="0" fontId="41" fillId="0" borderId="1" xfId="0" applyFont="1" applyBorder="1" applyAlignment="1">
      <alignment horizontal="center" vertical="center"/>
    </xf>
    <xf numFmtId="0" fontId="41" fillId="0" borderId="5" xfId="0" applyFont="1" applyBorder="1" applyAlignment="1">
      <alignment horizontal="center" vertical="center"/>
    </xf>
    <xf numFmtId="0" fontId="41" fillId="0" borderId="4" xfId="0" applyFont="1" applyBorder="1" applyAlignment="1">
      <alignment horizontal="center" vertical="center"/>
    </xf>
    <xf numFmtId="0" fontId="41" fillId="0" borderId="7" xfId="0" applyFont="1" applyBorder="1" applyAlignment="1">
      <alignment horizontal="center" vertical="center"/>
    </xf>
    <xf numFmtId="0" fontId="41" fillId="0" borderId="8" xfId="0" applyFont="1" applyBorder="1" applyAlignment="1">
      <alignment horizontal="center" vertical="center"/>
    </xf>
    <xf numFmtId="0" fontId="41" fillId="0" borderId="26" xfId="0" applyFont="1" applyBorder="1" applyAlignment="1">
      <alignment horizontal="right" vertical="center"/>
    </xf>
    <xf numFmtId="0" fontId="41" fillId="0" borderId="10" xfId="0" applyFont="1" applyBorder="1" applyAlignment="1">
      <alignment horizontal="right" vertical="center"/>
    </xf>
    <xf numFmtId="0" fontId="41" fillId="0" borderId="11" xfId="0" applyFont="1" applyBorder="1" applyAlignment="1">
      <alignment horizontal="right" vertical="center"/>
    </xf>
    <xf numFmtId="179" fontId="31" fillId="0" borderId="10" xfId="0" applyNumberFormat="1"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41" fillId="0" borderId="4" xfId="0" applyFont="1" applyBorder="1" applyAlignment="1">
      <alignment vertical="center"/>
    </xf>
    <xf numFmtId="0" fontId="41" fillId="0" borderId="1" xfId="0" applyFont="1" applyBorder="1" applyAlignment="1">
      <alignment vertical="center"/>
    </xf>
    <xf numFmtId="0" fontId="41" fillId="0" borderId="4" xfId="0" applyFont="1" applyBorder="1" applyAlignment="1">
      <alignment horizontal="left" vertical="center" wrapText="1"/>
    </xf>
    <xf numFmtId="0" fontId="41" fillId="0" borderId="5" xfId="0" applyFont="1" applyBorder="1" applyAlignment="1">
      <alignment horizontal="left" vertical="center" wrapText="1"/>
    </xf>
    <xf numFmtId="0" fontId="41" fillId="0" borderId="6" xfId="0" applyFont="1" applyBorder="1" applyAlignment="1">
      <alignment horizontal="left" vertical="center" wrapText="1"/>
    </xf>
    <xf numFmtId="0" fontId="41" fillId="0" borderId="2" xfId="0" applyFont="1" applyBorder="1" applyAlignment="1">
      <alignment horizontal="left" vertical="center" wrapText="1"/>
    </xf>
    <xf numFmtId="0" fontId="41" fillId="0" borderId="7" xfId="0" applyFont="1" applyBorder="1" applyAlignment="1">
      <alignment horizontal="left" vertical="center" wrapText="1"/>
    </xf>
    <xf numFmtId="0" fontId="41" fillId="0" borderId="8" xfId="0" applyFont="1" applyBorder="1" applyAlignment="1">
      <alignment horizontal="left" vertical="center" wrapText="1"/>
    </xf>
    <xf numFmtId="0" fontId="31" fillId="0" borderId="26" xfId="0" applyFont="1" applyBorder="1" applyAlignment="1">
      <alignment horizontal="center" vertical="center"/>
    </xf>
    <xf numFmtId="0" fontId="36" fillId="0" borderId="0" xfId="0" applyFont="1" applyBorder="1" applyAlignment="1">
      <alignment horizontal="center" vertical="center"/>
    </xf>
    <xf numFmtId="0" fontId="44" fillId="0" borderId="7" xfId="0" applyFont="1" applyFill="1" applyBorder="1" applyAlignment="1">
      <alignment horizontal="left" vertical="center"/>
    </xf>
    <xf numFmtId="0" fontId="44" fillId="0" borderId="3" xfId="0" applyFont="1" applyFill="1" applyBorder="1" applyAlignment="1">
      <alignment horizontal="left" vertical="center"/>
    </xf>
    <xf numFmtId="0" fontId="44" fillId="0" borderId="26" xfId="0" applyFont="1" applyBorder="1" applyAlignment="1">
      <alignment horizontal="center" vertical="center" wrapText="1"/>
    </xf>
    <xf numFmtId="0" fontId="44" fillId="0" borderId="10" xfId="0" applyFont="1" applyBorder="1" applyAlignment="1">
      <alignment horizontal="center" vertical="center" wrapText="1"/>
    </xf>
    <xf numFmtId="0" fontId="41" fillId="0" borderId="12" xfId="0" applyFont="1" applyBorder="1" applyAlignment="1">
      <alignment horizontal="center" vertical="center"/>
    </xf>
    <xf numFmtId="0" fontId="41" fillId="0" borderId="25" xfId="0" applyFont="1" applyBorder="1" applyAlignment="1">
      <alignment horizontal="center" vertical="center"/>
    </xf>
    <xf numFmtId="0" fontId="41" fillId="0" borderId="42" xfId="0" applyFont="1" applyBorder="1" applyAlignment="1">
      <alignment horizontal="center" vertical="center" wrapText="1"/>
    </xf>
    <xf numFmtId="0" fontId="41" fillId="0" borderId="25" xfId="0" applyFont="1" applyBorder="1" applyAlignment="1">
      <alignment horizontal="center" vertical="center" wrapText="1"/>
    </xf>
    <xf numFmtId="0" fontId="41" fillId="0" borderId="6" xfId="0" applyFont="1" applyBorder="1" applyAlignment="1">
      <alignment vertical="center"/>
    </xf>
    <xf numFmtId="0" fontId="41" fillId="0" borderId="10" xfId="0" applyFont="1" applyBorder="1" applyAlignment="1">
      <alignment horizontal="left" vertical="center"/>
    </xf>
    <xf numFmtId="0" fontId="41" fillId="0" borderId="11" xfId="0" applyFont="1" applyBorder="1" applyAlignment="1">
      <alignment horizontal="left" vertical="center"/>
    </xf>
    <xf numFmtId="0" fontId="41" fillId="0" borderId="9" xfId="0" applyFont="1" applyBorder="1" applyAlignment="1">
      <alignment horizontal="right" vertical="center"/>
    </xf>
    <xf numFmtId="179" fontId="31" fillId="0" borderId="9" xfId="0" applyNumberFormat="1" applyFont="1" applyBorder="1" applyAlignment="1">
      <alignment horizontal="center" vertical="center"/>
    </xf>
    <xf numFmtId="0" fontId="41" fillId="0" borderId="12" xfId="0" applyFont="1" applyBorder="1" applyAlignment="1">
      <alignment horizontal="center" vertical="center" wrapText="1"/>
    </xf>
    <xf numFmtId="0" fontId="41" fillId="0" borderId="6" xfId="0" applyFont="1" applyBorder="1" applyAlignment="1">
      <alignment horizontal="center" vertical="center"/>
    </xf>
    <xf numFmtId="0" fontId="41" fillId="0" borderId="2" xfId="0" applyFont="1" applyBorder="1" applyAlignment="1">
      <alignment horizontal="center" vertical="center"/>
    </xf>
    <xf numFmtId="0" fontId="34" fillId="0" borderId="0" xfId="0" applyFont="1" applyBorder="1" applyAlignment="1">
      <alignment horizontal="center" vertical="center"/>
    </xf>
    <xf numFmtId="0" fontId="34" fillId="0" borderId="26" xfId="0" applyFont="1" applyBorder="1" applyAlignment="1">
      <alignment horizontal="center" vertical="center"/>
    </xf>
    <xf numFmtId="0" fontId="34" fillId="0" borderId="26" xfId="0" applyFont="1" applyBorder="1" applyAlignment="1">
      <alignment horizontal="center" vertical="center" shrinkToFit="1"/>
    </xf>
    <xf numFmtId="0" fontId="34" fillId="0" borderId="10" xfId="0" applyFont="1" applyBorder="1" applyAlignment="1">
      <alignment horizontal="center" vertical="center" shrinkToFit="1"/>
    </xf>
    <xf numFmtId="0" fontId="34" fillId="0" borderId="11" xfId="0" applyFont="1" applyBorder="1" applyAlignment="1">
      <alignment horizontal="center" vertical="center" shrinkToFit="1"/>
    </xf>
    <xf numFmtId="0" fontId="40" fillId="0" borderId="3" xfId="0" applyFont="1" applyBorder="1" applyAlignment="1">
      <alignment horizontal="center" vertical="center"/>
    </xf>
    <xf numFmtId="179" fontId="33" fillId="0" borderId="26" xfId="0" applyNumberFormat="1" applyFont="1" applyBorder="1" applyAlignment="1">
      <alignment horizontal="left" vertical="center" shrinkToFit="1"/>
    </xf>
    <xf numFmtId="179" fontId="33" fillId="0" borderId="10" xfId="0" applyNumberFormat="1" applyFont="1" applyBorder="1" applyAlignment="1">
      <alignment horizontal="left" vertical="center" shrinkToFit="1"/>
    </xf>
    <xf numFmtId="0" fontId="41" fillId="0" borderId="9" xfId="0" applyFont="1" applyBorder="1" applyAlignment="1">
      <alignment horizontal="center" vertical="center" textRotation="255"/>
    </xf>
    <xf numFmtId="0" fontId="34" fillId="0" borderId="9" xfId="0" applyFont="1" applyBorder="1" applyAlignment="1">
      <alignment horizontal="center" vertical="center"/>
    </xf>
    <xf numFmtId="3" fontId="42" fillId="0" borderId="0" xfId="0" applyNumberFormat="1" applyFont="1" applyBorder="1" applyAlignment="1">
      <alignment horizontal="right" vertical="center"/>
    </xf>
    <xf numFmtId="0" fontId="42" fillId="0" borderId="0" xfId="0" applyFont="1" applyBorder="1" applyAlignment="1">
      <alignment horizontal="right" vertical="center"/>
    </xf>
    <xf numFmtId="0" fontId="41" fillId="0" borderId="26" xfId="0" applyFont="1" applyBorder="1" applyAlignment="1">
      <alignment horizontal="center" vertical="center"/>
    </xf>
    <xf numFmtId="0" fontId="41" fillId="0" borderId="10" xfId="0" applyFont="1" applyBorder="1" applyAlignment="1">
      <alignment horizontal="center" vertical="center"/>
    </xf>
    <xf numFmtId="0" fontId="41" fillId="0" borderId="11" xfId="0" applyFont="1" applyBorder="1" applyAlignment="1">
      <alignment horizontal="center" vertical="center"/>
    </xf>
    <xf numFmtId="0" fontId="42" fillId="0" borderId="9" xfId="0" applyFont="1" applyBorder="1" applyAlignment="1">
      <alignment horizontal="right" vertical="center"/>
    </xf>
    <xf numFmtId="0" fontId="41" fillId="0" borderId="42" xfId="0" applyFont="1" applyBorder="1" applyAlignment="1">
      <alignment horizontal="center" vertical="center"/>
    </xf>
    <xf numFmtId="0" fontId="32" fillId="2" borderId="0" xfId="0" applyFont="1" applyFill="1" applyBorder="1" applyAlignment="1">
      <alignment horizontal="left" vertical="center"/>
    </xf>
    <xf numFmtId="0" fontId="33" fillId="2" borderId="9" xfId="0" applyFont="1" applyFill="1" applyBorder="1" applyAlignment="1">
      <alignment horizontal="center" vertical="center"/>
    </xf>
    <xf numFmtId="0" fontId="32" fillId="2" borderId="1" xfId="0" applyFont="1" applyFill="1" applyBorder="1" applyAlignment="1">
      <alignment horizontal="left" vertical="center"/>
    </xf>
    <xf numFmtId="0" fontId="33" fillId="2" borderId="0" xfId="0" applyFont="1" applyFill="1" applyBorder="1" applyAlignment="1">
      <alignment horizontal="center" vertical="center"/>
    </xf>
    <xf numFmtId="0" fontId="33" fillId="2" borderId="2" xfId="0" applyFont="1" applyFill="1" applyBorder="1" applyAlignment="1">
      <alignment horizontal="center" vertical="center"/>
    </xf>
    <xf numFmtId="0" fontId="33" fillId="2" borderId="42" xfId="0" applyFont="1" applyFill="1" applyBorder="1" applyAlignment="1">
      <alignment horizontal="center" vertical="center"/>
    </xf>
    <xf numFmtId="0" fontId="33" fillId="2" borderId="6" xfId="0" applyFont="1" applyFill="1" applyBorder="1" applyAlignment="1">
      <alignment horizontal="center" vertical="center"/>
    </xf>
    <xf numFmtId="0" fontId="33" fillId="2" borderId="29" xfId="0" applyFont="1" applyFill="1" applyBorder="1" applyAlignment="1">
      <alignment horizontal="center" vertical="center"/>
    </xf>
    <xf numFmtId="0" fontId="33" fillId="2" borderId="25" xfId="0" applyFont="1" applyFill="1" applyBorder="1" applyAlignment="1">
      <alignment horizontal="center" vertical="center"/>
    </xf>
    <xf numFmtId="0" fontId="33" fillId="2" borderId="26" xfId="0" applyFont="1" applyFill="1" applyBorder="1" applyAlignment="1">
      <alignment horizontal="center" vertical="center"/>
    </xf>
    <xf numFmtId="0" fontId="33" fillId="2" borderId="11" xfId="0" applyFont="1" applyFill="1" applyBorder="1" applyAlignment="1">
      <alignment horizontal="center" vertical="center"/>
    </xf>
    <xf numFmtId="0" fontId="33" fillId="0" borderId="9"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5" xfId="0" applyFont="1" applyFill="1" applyBorder="1" applyAlignment="1">
      <alignment horizontal="center" vertical="center"/>
    </xf>
    <xf numFmtId="0" fontId="33" fillId="2" borderId="12" xfId="0" applyFont="1" applyFill="1" applyBorder="1" applyAlignment="1">
      <alignment horizontal="center" vertical="center"/>
    </xf>
    <xf numFmtId="0" fontId="33" fillId="2" borderId="4" xfId="0" applyFont="1" applyFill="1" applyBorder="1" applyAlignment="1">
      <alignment horizontal="center" vertical="center"/>
    </xf>
    <xf numFmtId="0" fontId="68" fillId="2" borderId="0" xfId="0" applyFont="1" applyFill="1" applyAlignment="1">
      <alignment horizontal="center" vertical="center"/>
    </xf>
    <xf numFmtId="0" fontId="33" fillId="2" borderId="72" xfId="0" applyFont="1" applyFill="1" applyBorder="1" applyAlignment="1">
      <alignment horizontal="center" vertical="center"/>
    </xf>
    <xf numFmtId="0" fontId="33" fillId="2" borderId="73" xfId="0" applyFont="1" applyFill="1" applyBorder="1" applyAlignment="1">
      <alignment horizontal="center" vertical="center"/>
    </xf>
    <xf numFmtId="0" fontId="33" fillId="0" borderId="72" xfId="0" applyFont="1" applyFill="1" applyBorder="1" applyAlignment="1">
      <alignment horizontal="center" vertical="center"/>
    </xf>
    <xf numFmtId="0" fontId="33" fillId="0" borderId="74" xfId="0" applyFont="1" applyFill="1" applyBorder="1" applyAlignment="1">
      <alignment horizontal="center" vertical="center"/>
    </xf>
    <xf numFmtId="0" fontId="33" fillId="0" borderId="73" xfId="0" applyFont="1" applyFill="1" applyBorder="1" applyAlignment="1">
      <alignment horizontal="center" vertical="center"/>
    </xf>
    <xf numFmtId="0" fontId="59" fillId="2" borderId="91" xfId="4" applyFont="1" applyFill="1" applyBorder="1" applyAlignment="1" applyProtection="1">
      <alignment horizontal="center" vertical="center"/>
      <protection locked="0"/>
    </xf>
    <xf numFmtId="0" fontId="59" fillId="2" borderId="92" xfId="4" applyFont="1" applyFill="1" applyBorder="1" applyAlignment="1" applyProtection="1">
      <alignment horizontal="center" vertical="center"/>
      <protection locked="0"/>
    </xf>
    <xf numFmtId="0" fontId="59" fillId="2" borderId="68" xfId="4" applyFont="1" applyFill="1" applyBorder="1" applyAlignment="1">
      <alignment horizontal="center" vertical="center"/>
    </xf>
    <xf numFmtId="0" fontId="59" fillId="2" borderId="30" xfId="4" applyFont="1" applyFill="1" applyBorder="1" applyAlignment="1">
      <alignment horizontal="center" vertical="center"/>
    </xf>
    <xf numFmtId="0" fontId="58" fillId="2" borderId="13" xfId="0" applyFont="1" applyFill="1" applyBorder="1" applyAlignment="1">
      <alignment horizontal="center" vertical="center"/>
    </xf>
    <xf numFmtId="0" fontId="58" fillId="2" borderId="32" xfId="0" applyFont="1" applyFill="1" applyBorder="1" applyAlignment="1">
      <alignment horizontal="center" vertical="center"/>
    </xf>
    <xf numFmtId="0" fontId="58" fillId="2" borderId="49" xfId="0" applyFont="1" applyFill="1" applyBorder="1" applyAlignment="1">
      <alignment horizontal="center" vertical="center"/>
    </xf>
    <xf numFmtId="0" fontId="59" fillId="2" borderId="47" xfId="0" applyFont="1" applyFill="1" applyBorder="1" applyAlignment="1">
      <alignment horizontal="center" vertical="center"/>
    </xf>
    <xf numFmtId="0" fontId="59" fillId="2" borderId="30" xfId="0" applyFont="1" applyFill="1" applyBorder="1" applyAlignment="1">
      <alignment horizontal="center" vertical="center"/>
    </xf>
    <xf numFmtId="0" fontId="59" fillId="2" borderId="48" xfId="0" applyFont="1" applyFill="1" applyBorder="1" applyAlignment="1">
      <alignment horizontal="center" vertical="center"/>
    </xf>
    <xf numFmtId="0" fontId="67" fillId="2" borderId="47" xfId="0" applyFont="1" applyFill="1" applyBorder="1" applyAlignment="1">
      <alignment horizontal="center" vertical="center"/>
    </xf>
    <xf numFmtId="0" fontId="67" fillId="2" borderId="30" xfId="0" applyFont="1" applyFill="1" applyBorder="1" applyAlignment="1">
      <alignment horizontal="center" vertical="center"/>
    </xf>
    <xf numFmtId="0" fontId="67" fillId="2" borderId="68" xfId="0" applyFont="1" applyFill="1" applyBorder="1" applyAlignment="1">
      <alignment horizontal="center" vertical="center" shrinkToFit="1"/>
    </xf>
    <xf numFmtId="0" fontId="67" fillId="2" borderId="30" xfId="0" applyFont="1" applyFill="1" applyBorder="1" applyAlignment="1">
      <alignment horizontal="center" vertical="center" shrinkToFit="1"/>
    </xf>
    <xf numFmtId="0" fontId="67" fillId="2" borderId="69" xfId="0" applyFont="1" applyFill="1" applyBorder="1" applyAlignment="1">
      <alignment horizontal="center" vertical="center" shrinkToFit="1"/>
    </xf>
    <xf numFmtId="0" fontId="67" fillId="2" borderId="68" xfId="0" applyFont="1" applyFill="1" applyBorder="1" applyAlignment="1">
      <alignment horizontal="center" vertical="center"/>
    </xf>
    <xf numFmtId="0" fontId="67" fillId="2" borderId="69" xfId="0" applyFont="1" applyFill="1" applyBorder="1" applyAlignment="1">
      <alignment horizontal="center" vertical="center"/>
    </xf>
    <xf numFmtId="179" fontId="67" fillId="2" borderId="68" xfId="0" applyNumberFormat="1" applyFont="1" applyFill="1" applyBorder="1" applyAlignment="1">
      <alignment horizontal="center" vertical="center"/>
    </xf>
    <xf numFmtId="179" fontId="67" fillId="2" borderId="30" xfId="0" applyNumberFormat="1" applyFont="1" applyFill="1" applyBorder="1" applyAlignment="1">
      <alignment horizontal="center" vertical="center"/>
    </xf>
    <xf numFmtId="179" fontId="67" fillId="2" borderId="48" xfId="0" applyNumberFormat="1" applyFont="1" applyFill="1" applyBorder="1" applyAlignment="1">
      <alignment horizontal="center" vertical="center"/>
    </xf>
    <xf numFmtId="0" fontId="60" fillId="2" borderId="57" xfId="0" applyFont="1" applyFill="1" applyBorder="1" applyAlignment="1">
      <alignment horizontal="center" vertical="center"/>
    </xf>
    <xf numFmtId="0" fontId="60" fillId="2" borderId="58" xfId="0" applyFont="1" applyFill="1" applyBorder="1" applyAlignment="1">
      <alignment horizontal="center" vertical="center"/>
    </xf>
    <xf numFmtId="0" fontId="61" fillId="2" borderId="57" xfId="0" applyFont="1" applyFill="1" applyBorder="1" applyAlignment="1">
      <alignment horizontal="left" vertical="center"/>
    </xf>
    <xf numFmtId="0" fontId="45" fillId="2" borderId="58" xfId="0" applyFont="1" applyFill="1" applyBorder="1" applyAlignment="1">
      <alignment horizontal="left" vertical="center"/>
    </xf>
    <xf numFmtId="0" fontId="59" fillId="2" borderId="51" xfId="4" applyFont="1" applyFill="1" applyBorder="1" applyAlignment="1" applyProtection="1">
      <alignment horizontal="center" vertical="center"/>
      <protection locked="0"/>
    </xf>
    <xf numFmtId="0" fontId="59" fillId="2" borderId="16" xfId="4" applyFont="1" applyFill="1" applyBorder="1" applyAlignment="1" applyProtection="1">
      <alignment horizontal="center" vertical="center"/>
      <protection locked="0"/>
    </xf>
    <xf numFmtId="0" fontId="59" fillId="2" borderId="26" xfId="4" applyFont="1" applyFill="1" applyBorder="1" applyAlignment="1" applyProtection="1">
      <alignment horizontal="center" vertical="center"/>
      <protection locked="0"/>
    </xf>
    <xf numFmtId="0" fontId="59" fillId="2" borderId="10" xfId="4" applyFont="1" applyFill="1" applyBorder="1" applyAlignment="1" applyProtection="1">
      <alignment horizontal="center" vertical="center"/>
      <protection locked="0"/>
    </xf>
    <xf numFmtId="0" fontId="60" fillId="2" borderId="56" xfId="0" applyFont="1" applyFill="1" applyBorder="1" applyAlignment="1">
      <alignment horizontal="center" vertical="center"/>
    </xf>
    <xf numFmtId="0" fontId="60" fillId="2" borderId="9" xfId="0" applyFont="1" applyFill="1" applyBorder="1" applyAlignment="1">
      <alignment horizontal="center" vertical="center"/>
    </xf>
    <xf numFmtId="0" fontId="45" fillId="2" borderId="18" xfId="0" applyFont="1" applyFill="1" applyBorder="1" applyAlignment="1">
      <alignment horizontal="left" vertical="center"/>
    </xf>
    <xf numFmtId="0" fontId="45" fillId="2" borderId="10" xfId="0" applyFont="1" applyFill="1" applyBorder="1" applyAlignment="1">
      <alignment horizontal="left" vertical="center"/>
    </xf>
    <xf numFmtId="0" fontId="45" fillId="2" borderId="11" xfId="0" applyFont="1" applyFill="1" applyBorder="1" applyAlignment="1">
      <alignment horizontal="left" vertical="center"/>
    </xf>
    <xf numFmtId="0" fontId="45" fillId="2" borderId="56" xfId="0" applyFont="1" applyFill="1" applyBorder="1" applyAlignment="1">
      <alignment horizontal="left" vertical="center"/>
    </xf>
    <xf numFmtId="0" fontId="45" fillId="2" borderId="9" xfId="0" applyFont="1" applyFill="1" applyBorder="1" applyAlignment="1">
      <alignment horizontal="left" vertical="center"/>
    </xf>
    <xf numFmtId="0" fontId="59" fillId="2" borderId="56" xfId="0" applyFont="1" applyFill="1" applyBorder="1" applyAlignment="1">
      <alignment horizontal="left" vertical="center"/>
    </xf>
    <xf numFmtId="0" fontId="59" fillId="2" borderId="9" xfId="0" applyFont="1" applyFill="1" applyBorder="1" applyAlignment="1">
      <alignment horizontal="left" vertical="center"/>
    </xf>
    <xf numFmtId="0" fontId="59" fillId="2" borderId="28" xfId="4" applyFont="1" applyFill="1" applyBorder="1" applyAlignment="1" applyProtection="1">
      <alignment horizontal="center" vertical="center"/>
      <protection locked="0"/>
    </xf>
    <xf numFmtId="0" fontId="59" fillId="2" borderId="23" xfId="4" applyFont="1" applyFill="1" applyBorder="1" applyAlignment="1" applyProtection="1">
      <alignment horizontal="center" vertical="center"/>
      <protection locked="0"/>
    </xf>
    <xf numFmtId="0" fontId="59" fillId="2" borderId="38" xfId="4" applyFont="1" applyFill="1" applyBorder="1" applyAlignment="1">
      <alignment horizontal="center" vertical="center"/>
    </xf>
    <xf numFmtId="0" fontId="59" fillId="2" borderId="24" xfId="4" applyFont="1" applyFill="1" applyBorder="1" applyAlignment="1">
      <alignment horizontal="center" vertical="center"/>
    </xf>
    <xf numFmtId="0" fontId="64" fillId="2" borderId="65" xfId="0" applyFont="1" applyFill="1" applyBorder="1" applyAlignment="1">
      <alignment horizontal="center" vertical="center"/>
    </xf>
    <xf numFmtId="0" fontId="64" fillId="2" borderId="66" xfId="0" applyFont="1" applyFill="1" applyBorder="1" applyAlignment="1">
      <alignment horizontal="center" vertical="center"/>
    </xf>
    <xf numFmtId="0" fontId="64" fillId="2" borderId="60" xfId="0" applyFont="1" applyFill="1" applyBorder="1" applyAlignment="1">
      <alignment horizontal="center" vertical="center"/>
    </xf>
    <xf numFmtId="0" fontId="64" fillId="2" borderId="61" xfId="0" applyFont="1" applyFill="1" applyBorder="1" applyAlignment="1">
      <alignment horizontal="center" vertical="center"/>
    </xf>
    <xf numFmtId="0" fontId="59" fillId="2" borderId="55" xfId="0" applyFont="1" applyFill="1" applyBorder="1" applyAlignment="1">
      <alignment horizontal="left" vertical="center"/>
    </xf>
    <xf numFmtId="0" fontId="59" fillId="2" borderId="27" xfId="0" applyFont="1" applyFill="1" applyBorder="1" applyAlignment="1">
      <alignment horizontal="left" vertical="center"/>
    </xf>
    <xf numFmtId="0" fontId="64" fillId="2" borderId="67" xfId="0" applyFont="1" applyFill="1" applyBorder="1" applyAlignment="1">
      <alignment horizontal="center" vertical="center"/>
    </xf>
    <xf numFmtId="0" fontId="64" fillId="2" borderId="59" xfId="0" applyFont="1" applyFill="1" applyBorder="1" applyAlignment="1">
      <alignment horizontal="center" vertical="center"/>
    </xf>
    <xf numFmtId="0" fontId="32" fillId="2" borderId="32" xfId="0" applyFont="1" applyFill="1" applyBorder="1" applyAlignment="1">
      <alignment horizontal="center" vertical="center"/>
    </xf>
    <xf numFmtId="0" fontId="60" fillId="2" borderId="62" xfId="0" applyFont="1" applyFill="1" applyBorder="1" applyAlignment="1">
      <alignment horizontal="center" vertical="center"/>
    </xf>
    <xf numFmtId="0" fontId="60" fillId="2" borderId="12" xfId="0" applyFont="1" applyFill="1" applyBorder="1" applyAlignment="1">
      <alignment horizontal="center" vertical="center"/>
    </xf>
    <xf numFmtId="0" fontId="60" fillId="2" borderId="63" xfId="0" applyFont="1" applyFill="1" applyBorder="1" applyAlignment="1">
      <alignment horizontal="center" vertical="center"/>
    </xf>
    <xf numFmtId="0" fontId="60" fillId="2" borderId="64" xfId="0" applyFont="1" applyFill="1" applyBorder="1" applyAlignment="1">
      <alignment horizontal="center" vertical="center"/>
    </xf>
    <xf numFmtId="0" fontId="60" fillId="2" borderId="60" xfId="0" applyFont="1" applyFill="1" applyBorder="1" applyAlignment="1">
      <alignment horizontal="center" vertical="center"/>
    </xf>
    <xf numFmtId="0" fontId="60" fillId="2" borderId="61" xfId="0" applyFont="1" applyFill="1" applyBorder="1" applyAlignment="1">
      <alignment horizontal="center" vertical="center"/>
    </xf>
    <xf numFmtId="0" fontId="48" fillId="2" borderId="0" xfId="0" applyFont="1" applyFill="1" applyAlignment="1">
      <alignment horizontal="left" vertical="top" wrapText="1"/>
    </xf>
    <xf numFmtId="0" fontId="45" fillId="2" borderId="57" xfId="0" applyFont="1" applyFill="1" applyBorder="1" applyAlignment="1">
      <alignment horizontal="left" vertical="center" shrinkToFit="1"/>
    </xf>
    <xf numFmtId="0" fontId="45" fillId="2" borderId="58" xfId="0" applyFont="1" applyFill="1" applyBorder="1" applyAlignment="1">
      <alignment horizontal="left" vertical="center" shrinkToFit="1"/>
    </xf>
    <xf numFmtId="0" fontId="45" fillId="2" borderId="18" xfId="0" applyFont="1" applyFill="1" applyBorder="1" applyAlignment="1">
      <alignment horizontal="left" vertical="center" shrinkToFit="1"/>
    </xf>
    <xf numFmtId="0" fontId="45" fillId="2" borderId="10" xfId="0" applyFont="1" applyFill="1" applyBorder="1" applyAlignment="1">
      <alignment horizontal="left" vertical="center" shrinkToFit="1"/>
    </xf>
    <xf numFmtId="0" fontId="45" fillId="2" borderId="11" xfId="0" applyFont="1" applyFill="1" applyBorder="1" applyAlignment="1">
      <alignment horizontal="left" vertical="center" shrinkToFit="1"/>
    </xf>
    <xf numFmtId="0" fontId="45" fillId="2" borderId="56" xfId="0" applyFont="1" applyFill="1" applyBorder="1" applyAlignment="1">
      <alignment horizontal="left" vertical="center" shrinkToFit="1"/>
    </xf>
    <xf numFmtId="0" fontId="45" fillId="2" borderId="9" xfId="0" applyFont="1" applyFill="1" applyBorder="1" applyAlignment="1">
      <alignment horizontal="left" vertical="center" shrinkToFit="1"/>
    </xf>
    <xf numFmtId="0" fontId="48" fillId="2" borderId="0" xfId="0" applyFont="1" applyFill="1" applyAlignment="1">
      <alignment horizontal="left" vertical="top"/>
    </xf>
    <xf numFmtId="0" fontId="48" fillId="2" borderId="70" xfId="0" applyFont="1" applyFill="1" applyBorder="1" applyAlignment="1">
      <alignment horizontal="left" vertical="center" wrapText="1"/>
    </xf>
    <xf numFmtId="0" fontId="48" fillId="2" borderId="1" xfId="0" applyFont="1" applyFill="1" applyBorder="1" applyAlignment="1">
      <alignment horizontal="left" vertical="center" wrapText="1"/>
    </xf>
    <xf numFmtId="0" fontId="48" fillId="2" borderId="71" xfId="0" applyFont="1" applyFill="1" applyBorder="1" applyAlignment="1">
      <alignment horizontal="left" vertical="center" wrapText="1"/>
    </xf>
    <xf numFmtId="0" fontId="48" fillId="2" borderId="31" xfId="0" applyFont="1" applyFill="1" applyBorder="1" applyAlignment="1">
      <alignment horizontal="left" vertical="center" wrapText="1"/>
    </xf>
    <xf numFmtId="0" fontId="48" fillId="2" borderId="0" xfId="0" applyFont="1" applyFill="1" applyBorder="1" applyAlignment="1">
      <alignment horizontal="left" vertical="center" wrapText="1"/>
    </xf>
    <xf numFmtId="0" fontId="48" fillId="2" borderId="33" xfId="0" applyFont="1" applyFill="1" applyBorder="1" applyAlignment="1">
      <alignment horizontal="left" vertical="center" wrapText="1"/>
    </xf>
    <xf numFmtId="0" fontId="48" fillId="2" borderId="20" xfId="0" applyFont="1" applyFill="1" applyBorder="1" applyAlignment="1">
      <alignment horizontal="left" vertical="center" wrapText="1"/>
    </xf>
    <xf numFmtId="0" fontId="48" fillId="2" borderId="35" xfId="0" applyFont="1" applyFill="1" applyBorder="1" applyAlignment="1">
      <alignment horizontal="left" vertical="center" wrapText="1"/>
    </xf>
    <xf numFmtId="0" fontId="48" fillId="2" borderId="36" xfId="0" applyFont="1" applyFill="1" applyBorder="1" applyAlignment="1">
      <alignment horizontal="left" vertical="center" wrapText="1"/>
    </xf>
    <xf numFmtId="0" fontId="46" fillId="2" borderId="87" xfId="0" applyFont="1" applyFill="1" applyBorder="1" applyAlignment="1" applyProtection="1">
      <alignment horizontal="center" vertical="center" wrapText="1"/>
      <protection locked="0"/>
    </xf>
    <xf numFmtId="0" fontId="46" fillId="2" borderId="80" xfId="0" applyFont="1" applyFill="1" applyBorder="1" applyAlignment="1" applyProtection="1">
      <alignment horizontal="center" vertical="center" wrapText="1"/>
      <protection locked="0"/>
    </xf>
    <xf numFmtId="0" fontId="46" fillId="2" borderId="87" xfId="0" applyFont="1" applyFill="1" applyBorder="1" applyAlignment="1" applyProtection="1">
      <alignment horizontal="justify" vertical="center" wrapText="1"/>
      <protection locked="0"/>
    </xf>
    <xf numFmtId="0" fontId="46" fillId="2" borderId="88" xfId="0" applyFont="1" applyFill="1" applyBorder="1" applyAlignment="1" applyProtection="1">
      <alignment horizontal="justify" vertical="center" wrapText="1"/>
      <protection locked="0"/>
    </xf>
    <xf numFmtId="0" fontId="46" fillId="2" borderId="80" xfId="0" applyFont="1" applyFill="1" applyBorder="1" applyAlignment="1" applyProtection="1">
      <alignment horizontal="justify" vertical="center" wrapText="1"/>
      <protection locked="0"/>
    </xf>
    <xf numFmtId="0" fontId="46" fillId="2" borderId="86" xfId="0" applyFont="1" applyFill="1" applyBorder="1" applyAlignment="1" applyProtection="1">
      <alignment horizontal="justify" vertical="center" wrapText="1"/>
      <protection locked="0"/>
    </xf>
    <xf numFmtId="0" fontId="46" fillId="2" borderId="90" xfId="0" applyFont="1" applyFill="1" applyBorder="1" applyAlignment="1" applyProtection="1">
      <alignment horizontal="justify" vertical="center" wrapText="1"/>
      <protection locked="0"/>
    </xf>
    <xf numFmtId="0" fontId="46" fillId="2" borderId="79" xfId="0" applyFont="1" applyFill="1" applyBorder="1" applyAlignment="1" applyProtection="1">
      <alignment horizontal="justify" vertical="center" wrapText="1"/>
      <protection locked="0"/>
    </xf>
    <xf numFmtId="0" fontId="46" fillId="2" borderId="0" xfId="0" applyFont="1" applyFill="1" applyAlignment="1">
      <alignment horizontal="justify" vertical="center" wrapText="1"/>
    </xf>
    <xf numFmtId="0" fontId="46" fillId="2" borderId="0" xfId="0" applyFont="1" applyFill="1" applyBorder="1" applyAlignment="1">
      <alignment horizontal="justify" vertical="center" wrapText="1"/>
    </xf>
    <xf numFmtId="0" fontId="46" fillId="2" borderId="84" xfId="0" applyFont="1" applyFill="1" applyBorder="1" applyAlignment="1">
      <alignment horizontal="justify" vertical="center" wrapText="1"/>
    </xf>
    <xf numFmtId="0" fontId="60" fillId="2" borderId="87" xfId="0" applyFont="1" applyFill="1" applyBorder="1" applyAlignment="1">
      <alignment horizontal="center" vertical="center" wrapText="1"/>
    </xf>
    <xf numFmtId="0" fontId="60" fillId="2" borderId="80" xfId="0" applyFont="1" applyFill="1" applyBorder="1" applyAlignment="1">
      <alignment horizontal="center" vertical="center" wrapText="1"/>
    </xf>
    <xf numFmtId="0" fontId="46" fillId="2" borderId="87" xfId="0" applyFont="1" applyFill="1" applyBorder="1" applyAlignment="1">
      <alignment horizontal="justify" vertical="center" wrapText="1"/>
    </xf>
    <xf numFmtId="0" fontId="46" fillId="2" borderId="88" xfId="0" applyFont="1" applyFill="1" applyBorder="1" applyAlignment="1">
      <alignment horizontal="justify" vertical="center" wrapText="1"/>
    </xf>
    <xf numFmtId="0" fontId="46" fillId="2" borderId="85" xfId="0" applyFont="1" applyFill="1" applyBorder="1" applyAlignment="1">
      <alignment horizontal="justify" vertical="center" wrapText="1"/>
    </xf>
    <xf numFmtId="0" fontId="46" fillId="2" borderId="86" xfId="0" applyFont="1" applyFill="1" applyBorder="1" applyAlignment="1">
      <alignment horizontal="center" vertical="center" wrapText="1"/>
    </xf>
    <xf numFmtId="0" fontId="46" fillId="2" borderId="79" xfId="0" applyFont="1" applyFill="1" applyBorder="1" applyAlignment="1">
      <alignment horizontal="center" vertical="center" wrapText="1"/>
    </xf>
    <xf numFmtId="0" fontId="46" fillId="2" borderId="81" xfId="0" applyFont="1" applyFill="1" applyBorder="1" applyAlignment="1">
      <alignment horizontal="center" vertical="center" wrapText="1"/>
    </xf>
    <xf numFmtId="0" fontId="46" fillId="2" borderId="82" xfId="0" applyFont="1" applyFill="1" applyBorder="1" applyAlignment="1">
      <alignment horizontal="center" vertical="center" wrapText="1"/>
    </xf>
    <xf numFmtId="0" fontId="46" fillId="2" borderId="83" xfId="0" applyFont="1" applyFill="1" applyBorder="1" applyAlignment="1">
      <alignment horizontal="center" vertical="center" wrapText="1"/>
    </xf>
    <xf numFmtId="0" fontId="46" fillId="2" borderId="85" xfId="0" applyFont="1" applyFill="1" applyBorder="1" applyAlignment="1">
      <alignment horizontal="center" vertical="center" wrapText="1"/>
    </xf>
    <xf numFmtId="0" fontId="46" fillId="2" borderId="87" xfId="0" applyFont="1" applyFill="1" applyBorder="1" applyAlignment="1">
      <alignment horizontal="center" vertical="center" wrapText="1"/>
    </xf>
    <xf numFmtId="0" fontId="46" fillId="2" borderId="80" xfId="0" applyFont="1" applyFill="1" applyBorder="1" applyAlignment="1">
      <alignment horizontal="center" vertical="center" wrapText="1"/>
    </xf>
    <xf numFmtId="0" fontId="46" fillId="2" borderId="80" xfId="0" applyFont="1" applyFill="1" applyBorder="1" applyAlignment="1">
      <alignment horizontal="justify" vertical="center" wrapText="1"/>
    </xf>
    <xf numFmtId="0" fontId="46" fillId="2" borderId="0" xfId="0" applyFont="1" applyFill="1" applyAlignment="1">
      <alignment horizontal="center" vertical="center" wrapText="1"/>
    </xf>
    <xf numFmtId="0" fontId="72" fillId="2" borderId="0" xfId="0" applyFont="1" applyFill="1" applyAlignment="1">
      <alignment horizontal="center" vertical="center"/>
    </xf>
    <xf numFmtId="0" fontId="46" fillId="2" borderId="77" xfId="0" applyFont="1" applyFill="1" applyBorder="1" applyAlignment="1" applyProtection="1">
      <alignment horizontal="center" vertical="center" wrapText="1"/>
      <protection locked="0"/>
    </xf>
    <xf numFmtId="0" fontId="46" fillId="2" borderId="89" xfId="0" applyFont="1" applyFill="1" applyBorder="1" applyAlignment="1" applyProtection="1">
      <alignment horizontal="center" vertical="center" wrapText="1"/>
      <protection locked="0"/>
    </xf>
    <xf numFmtId="0" fontId="46" fillId="2" borderId="13" xfId="0" applyFont="1" applyFill="1" applyBorder="1" applyAlignment="1" applyProtection="1">
      <alignment horizontal="center" vertical="center" wrapText="1"/>
      <protection locked="0"/>
    </xf>
    <xf numFmtId="0" fontId="46" fillId="2" borderId="49" xfId="0" applyFont="1" applyFill="1" applyBorder="1" applyAlignment="1" applyProtection="1">
      <alignment horizontal="center" vertical="center" wrapText="1"/>
      <protection locked="0"/>
    </xf>
    <xf numFmtId="177" fontId="46" fillId="2" borderId="87" xfId="0" applyNumberFormat="1" applyFont="1" applyFill="1" applyBorder="1" applyAlignment="1">
      <alignment horizontal="center" vertical="center" wrapText="1"/>
    </xf>
    <xf numFmtId="177" fontId="46" fillId="2" borderId="88" xfId="0" applyNumberFormat="1" applyFont="1" applyFill="1" applyBorder="1" applyAlignment="1">
      <alignment horizontal="center" vertical="center" wrapText="1"/>
    </xf>
    <xf numFmtId="177" fontId="46" fillId="2" borderId="80" xfId="0" applyNumberFormat="1" applyFont="1" applyFill="1" applyBorder="1" applyAlignment="1">
      <alignment horizontal="center" vertical="center" wrapText="1"/>
    </xf>
    <xf numFmtId="0" fontId="46" fillId="2" borderId="0" xfId="0" applyFont="1" applyFill="1" applyAlignment="1">
      <alignment horizontal="center" vertical="center"/>
    </xf>
    <xf numFmtId="0" fontId="21" fillId="0" borderId="0" xfId="0" applyFont="1" applyAlignment="1">
      <alignment vertical="center" wrapText="1"/>
    </xf>
    <xf numFmtId="0" fontId="46" fillId="2" borderId="81" xfId="0" applyFont="1" applyFill="1" applyBorder="1" applyAlignment="1" applyProtection="1">
      <alignment horizontal="justify" vertical="center" wrapText="1"/>
      <protection locked="0"/>
    </xf>
    <xf numFmtId="0" fontId="46" fillId="2" borderId="0" xfId="0" applyFont="1" applyFill="1" applyAlignment="1" applyProtection="1">
      <alignment horizontal="justify" vertical="center" wrapText="1"/>
      <protection locked="0"/>
    </xf>
    <xf numFmtId="0" fontId="46" fillId="2" borderId="82" xfId="0" applyFont="1" applyFill="1" applyBorder="1" applyAlignment="1" applyProtection="1">
      <alignment horizontal="justify" vertical="center" wrapText="1"/>
      <protection locked="0"/>
    </xf>
    <xf numFmtId="0" fontId="46" fillId="2" borderId="83" xfId="0" applyFont="1" applyFill="1" applyBorder="1" applyAlignment="1" applyProtection="1">
      <alignment horizontal="justify" vertical="center" wrapText="1"/>
      <protection locked="0"/>
    </xf>
    <xf numFmtId="0" fontId="46" fillId="2" borderId="84" xfId="0" applyFont="1" applyFill="1" applyBorder="1" applyAlignment="1" applyProtection="1">
      <alignment horizontal="justify" vertical="center" wrapText="1"/>
      <protection locked="0"/>
    </xf>
    <xf numFmtId="0" fontId="46" fillId="2" borderId="85" xfId="0" applyFont="1" applyFill="1" applyBorder="1" applyAlignment="1" applyProtection="1">
      <alignment horizontal="justify" vertical="center" wrapText="1"/>
      <protection locked="0"/>
    </xf>
    <xf numFmtId="0" fontId="46" fillId="2" borderId="77" xfId="0" applyFont="1" applyFill="1" applyBorder="1" applyAlignment="1">
      <alignment horizontal="center" vertical="center" wrapText="1"/>
    </xf>
    <xf numFmtId="0" fontId="46" fillId="2" borderId="78" xfId="0" applyFont="1" applyFill="1" applyBorder="1" applyAlignment="1">
      <alignment horizontal="center" vertical="center" wrapText="1"/>
    </xf>
    <xf numFmtId="0" fontId="46" fillId="2" borderId="89" xfId="0" applyFont="1" applyFill="1" applyBorder="1" applyAlignment="1">
      <alignment horizontal="center" vertical="center" wrapText="1"/>
    </xf>
    <xf numFmtId="0" fontId="46" fillId="2" borderId="82" xfId="0" applyFont="1" applyFill="1" applyBorder="1" applyAlignment="1">
      <alignment horizontal="justify" vertical="center" wrapText="1"/>
    </xf>
    <xf numFmtId="181" fontId="78" fillId="0" borderId="26" xfId="4" applyNumberFormat="1" applyFont="1" applyBorder="1" applyAlignment="1" applyProtection="1">
      <alignment horizontal="center" vertical="center" shrinkToFit="1"/>
      <protection locked="0"/>
    </xf>
    <xf numFmtId="181" fontId="78" fillId="0" borderId="10" xfId="4" applyNumberFormat="1" applyFont="1" applyBorder="1" applyAlignment="1" applyProtection="1">
      <alignment horizontal="center" vertical="center" shrinkToFit="1"/>
      <protection locked="0"/>
    </xf>
  </cellXfs>
  <cellStyles count="6">
    <cellStyle name="ハイパーリンク" xfId="1" builtinId="8"/>
    <cellStyle name="桁区切り 2" xfId="2" xr:uid="{00000000-0005-0000-0000-000001000000}"/>
    <cellStyle name="標準" xfId="0" builtinId="0"/>
    <cellStyle name="標準 2" xfId="3" xr:uid="{00000000-0005-0000-0000-000003000000}"/>
    <cellStyle name="標準 3" xfId="4" xr:uid="{F4345C27-B156-4355-834F-32873CCBC0CC}"/>
    <cellStyle name="標準 4" xfId="5" xr:uid="{490BE311-EB85-4CD8-9F4A-0A1CD43B62C2}"/>
  </cellStyles>
  <dxfs count="29">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dxf>
    <dxf>
      <fill>
        <patternFill>
          <bgColor theme="7" tint="0.79998168889431442"/>
        </patternFill>
      </fill>
    </dxf>
    <dxf>
      <fill>
        <patternFill>
          <bgColor theme="0" tint="-0.34998626667073579"/>
        </patternFill>
      </fill>
      <border>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9"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464820</xdr:colOff>
      <xdr:row>3</xdr:row>
      <xdr:rowOff>0</xdr:rowOff>
    </xdr:from>
    <xdr:to>
      <xdr:col>8</xdr:col>
      <xdr:colOff>160020</xdr:colOff>
      <xdr:row>3</xdr:row>
      <xdr:rowOff>213360</xdr:rowOff>
    </xdr:to>
    <xdr:sp macro="" textlink="">
      <xdr:nvSpPr>
        <xdr:cNvPr id="2" name="矢印: 左 1">
          <a:extLst>
            <a:ext uri="{FF2B5EF4-FFF2-40B4-BE49-F238E27FC236}">
              <a16:creationId xmlns:a16="http://schemas.microsoft.com/office/drawing/2014/main" id="{3DF613D7-D325-4373-9C92-AA31728DED2B}"/>
            </a:ext>
          </a:extLst>
        </xdr:cNvPr>
        <xdr:cNvSpPr/>
      </xdr:nvSpPr>
      <xdr:spPr>
        <a:xfrm>
          <a:off x="4602480" y="3680460"/>
          <a:ext cx="312420" cy="21336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77</xdr:col>
      <xdr:colOff>9525</xdr:colOff>
      <xdr:row>13</xdr:row>
      <xdr:rowOff>57149</xdr:rowOff>
    </xdr:from>
    <xdr:to>
      <xdr:col>88</xdr:col>
      <xdr:colOff>323849</xdr:colOff>
      <xdr:row>19</xdr:row>
      <xdr:rowOff>171450</xdr:rowOff>
    </xdr:to>
    <xdr:sp macro="" textlink="">
      <xdr:nvSpPr>
        <xdr:cNvPr id="2" name="四角形吹き出し 2">
          <a:extLst>
            <a:ext uri="{FF2B5EF4-FFF2-40B4-BE49-F238E27FC236}">
              <a16:creationId xmlns:a16="http://schemas.microsoft.com/office/drawing/2014/main" id="{D2800ABF-C5D3-4DDB-B7A0-7DDB6A56C079}"/>
            </a:ext>
          </a:extLst>
        </xdr:cNvPr>
        <xdr:cNvSpPr/>
      </xdr:nvSpPr>
      <xdr:spPr>
        <a:xfrm>
          <a:off x="12611100" y="2571749"/>
          <a:ext cx="2114549" cy="1076326"/>
        </a:xfrm>
        <a:prstGeom prst="wedgeRectCallout">
          <a:avLst>
            <a:gd name="adj1" fmla="val -39553"/>
            <a:gd name="adj2" fmla="val -55664"/>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700"/>
            </a:lnSpc>
          </a:pPr>
          <a:r>
            <a:rPr kumimoji="1" lang="ja-JP" altLang="en-US" sz="1050"/>
            <a:t>上段に団体（学校・ご家族は○○ファミリー等）名、下段に所属長名（一般団体は代表者名）を入力してください。</a:t>
          </a:r>
          <a:endParaRPr kumimoji="1" lang="en-US" altLang="ja-JP" sz="1050"/>
        </a:p>
      </xdr:txBody>
    </xdr:sp>
    <xdr:clientData/>
  </xdr:twoCellAnchor>
  <xdr:twoCellAnchor>
    <xdr:from>
      <xdr:col>45</xdr:col>
      <xdr:colOff>133350</xdr:colOff>
      <xdr:row>12</xdr:row>
      <xdr:rowOff>47626</xdr:rowOff>
    </xdr:from>
    <xdr:to>
      <xdr:col>59</xdr:col>
      <xdr:colOff>85725</xdr:colOff>
      <xdr:row>15</xdr:row>
      <xdr:rowOff>152400</xdr:rowOff>
    </xdr:to>
    <xdr:sp macro="" textlink="">
      <xdr:nvSpPr>
        <xdr:cNvPr id="3" name="四角形吹き出し 4">
          <a:extLst>
            <a:ext uri="{FF2B5EF4-FFF2-40B4-BE49-F238E27FC236}">
              <a16:creationId xmlns:a16="http://schemas.microsoft.com/office/drawing/2014/main" id="{A758C75B-54C8-46EE-AAE0-DCADD2D2CDBB}"/>
            </a:ext>
          </a:extLst>
        </xdr:cNvPr>
        <xdr:cNvSpPr/>
      </xdr:nvSpPr>
      <xdr:spPr>
        <a:xfrm>
          <a:off x="7553325" y="2390776"/>
          <a:ext cx="2219325" cy="619124"/>
        </a:xfrm>
        <a:prstGeom prst="wedgeRectCallout">
          <a:avLst>
            <a:gd name="adj1" fmla="val -1587"/>
            <a:gd name="adj2" fmla="val 15774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使用の目的は本施設の方針に則った目的にしてください。</a:t>
          </a:r>
          <a:endParaRPr kumimoji="1" lang="en-US" altLang="ja-JP" sz="1050"/>
        </a:p>
      </xdr:txBody>
    </xdr:sp>
    <xdr:clientData/>
  </xdr:twoCellAnchor>
  <xdr:twoCellAnchor>
    <xdr:from>
      <xdr:col>45</xdr:col>
      <xdr:colOff>38100</xdr:colOff>
      <xdr:row>24</xdr:row>
      <xdr:rowOff>304800</xdr:rowOff>
    </xdr:from>
    <xdr:to>
      <xdr:col>60</xdr:col>
      <xdr:colOff>66675</xdr:colOff>
      <xdr:row>29</xdr:row>
      <xdr:rowOff>123825</xdr:rowOff>
    </xdr:to>
    <xdr:sp macro="" textlink="">
      <xdr:nvSpPr>
        <xdr:cNvPr id="4" name="四角形吹き出し 5">
          <a:extLst>
            <a:ext uri="{FF2B5EF4-FFF2-40B4-BE49-F238E27FC236}">
              <a16:creationId xmlns:a16="http://schemas.microsoft.com/office/drawing/2014/main" id="{1AD554A1-5ACF-4B59-9A73-5546D423963B}"/>
            </a:ext>
          </a:extLst>
        </xdr:cNvPr>
        <xdr:cNvSpPr/>
      </xdr:nvSpPr>
      <xdr:spPr>
        <a:xfrm>
          <a:off x="7458075" y="5057775"/>
          <a:ext cx="2457450" cy="866775"/>
        </a:xfrm>
        <a:prstGeom prst="wedgeRectCallout">
          <a:avLst>
            <a:gd name="adj1" fmla="val 38246"/>
            <a:gd name="adj2" fmla="val -68570"/>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合計人数は、「宿泊者数」と「その他（日帰り）」の数の合計となります。名簿と合わせてください。</a:t>
          </a:r>
          <a:endParaRPr kumimoji="1" lang="en-US" altLang="ja-JP" sz="1050"/>
        </a:p>
        <a:p>
          <a:pPr algn="l"/>
          <a:endParaRPr kumimoji="1" lang="en-US" altLang="ja-JP" sz="1050"/>
        </a:p>
      </xdr:txBody>
    </xdr:sp>
    <xdr:clientData/>
  </xdr:twoCellAnchor>
  <xdr:twoCellAnchor>
    <xdr:from>
      <xdr:col>63</xdr:col>
      <xdr:colOff>73025</xdr:colOff>
      <xdr:row>43</xdr:row>
      <xdr:rowOff>248707</xdr:rowOff>
    </xdr:from>
    <xdr:to>
      <xdr:col>88</xdr:col>
      <xdr:colOff>273050</xdr:colOff>
      <xdr:row>46</xdr:row>
      <xdr:rowOff>143932</xdr:rowOff>
    </xdr:to>
    <xdr:sp macro="" textlink="">
      <xdr:nvSpPr>
        <xdr:cNvPr id="5" name="四角形吹き出し 6">
          <a:extLst>
            <a:ext uri="{FF2B5EF4-FFF2-40B4-BE49-F238E27FC236}">
              <a16:creationId xmlns:a16="http://schemas.microsoft.com/office/drawing/2014/main" id="{3B68F56A-45D4-4CFC-9843-A334D69AC6F0}"/>
            </a:ext>
          </a:extLst>
        </xdr:cNvPr>
        <xdr:cNvSpPr/>
      </xdr:nvSpPr>
      <xdr:spPr>
        <a:xfrm>
          <a:off x="9225492" y="10137774"/>
          <a:ext cx="3815291" cy="708025"/>
        </a:xfrm>
        <a:prstGeom prst="wedgeRectCallout">
          <a:avLst>
            <a:gd name="adj1" fmla="val -62890"/>
            <a:gd name="adj2" fmla="val -55793"/>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日帰りは「その他」の欄に入力してください。日帰り団体は、この欄にすべての利用者数を記入してください。</a:t>
          </a:r>
        </a:p>
      </xdr:txBody>
    </xdr:sp>
    <xdr:clientData/>
  </xdr:twoCellAnchor>
  <xdr:twoCellAnchor>
    <xdr:from>
      <xdr:col>71</xdr:col>
      <xdr:colOff>76200</xdr:colOff>
      <xdr:row>32</xdr:row>
      <xdr:rowOff>114300</xdr:rowOff>
    </xdr:from>
    <xdr:to>
      <xdr:col>82</xdr:col>
      <xdr:colOff>104774</xdr:colOff>
      <xdr:row>34</xdr:row>
      <xdr:rowOff>123825</xdr:rowOff>
    </xdr:to>
    <xdr:sp macro="" textlink="">
      <xdr:nvSpPr>
        <xdr:cNvPr id="6" name="四角形吹き出し 7">
          <a:extLst>
            <a:ext uri="{FF2B5EF4-FFF2-40B4-BE49-F238E27FC236}">
              <a16:creationId xmlns:a16="http://schemas.microsoft.com/office/drawing/2014/main" id="{57293077-1838-472A-A1CC-598DE04CE495}"/>
            </a:ext>
          </a:extLst>
        </xdr:cNvPr>
        <xdr:cNvSpPr/>
      </xdr:nvSpPr>
      <xdr:spPr>
        <a:xfrm>
          <a:off x="11706225" y="6696075"/>
          <a:ext cx="1809749" cy="619125"/>
        </a:xfrm>
        <a:prstGeom prst="wedgeRectCallout">
          <a:avLst>
            <a:gd name="adj1" fmla="val 46223"/>
            <a:gd name="adj2" fmla="val -130101"/>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「計」は自動で計算されます。</a:t>
          </a:r>
        </a:p>
      </xdr:txBody>
    </xdr:sp>
    <xdr:clientData/>
  </xdr:twoCellAnchor>
  <xdr:twoCellAnchor>
    <xdr:from>
      <xdr:col>55</xdr:col>
      <xdr:colOff>1</xdr:colOff>
      <xdr:row>35</xdr:row>
      <xdr:rowOff>209550</xdr:rowOff>
    </xdr:from>
    <xdr:to>
      <xdr:col>69</xdr:col>
      <xdr:colOff>28575</xdr:colOff>
      <xdr:row>38</xdr:row>
      <xdr:rowOff>161925</xdr:rowOff>
    </xdr:to>
    <xdr:sp macro="" textlink="">
      <xdr:nvSpPr>
        <xdr:cNvPr id="7" name="四角形吹き出し 8">
          <a:extLst>
            <a:ext uri="{FF2B5EF4-FFF2-40B4-BE49-F238E27FC236}">
              <a16:creationId xmlns:a16="http://schemas.microsoft.com/office/drawing/2014/main" id="{A129624B-2EC9-4723-ABDC-8E2B924E5B1B}"/>
            </a:ext>
          </a:extLst>
        </xdr:cNvPr>
        <xdr:cNvSpPr/>
      </xdr:nvSpPr>
      <xdr:spPr>
        <a:xfrm>
          <a:off x="9039226" y="7705725"/>
          <a:ext cx="2295524" cy="866775"/>
        </a:xfrm>
        <a:prstGeom prst="wedgeRectCallout">
          <a:avLst>
            <a:gd name="adj1" fmla="val -59225"/>
            <a:gd name="adj2" fmla="val 11714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雨プロでの体育館等の利用は、使用料が発生しませんので、入力は不要です。</a:t>
          </a:r>
          <a:endParaRPr kumimoji="1" lang="en-US" altLang="ja-JP" sz="1050"/>
        </a:p>
      </xdr:txBody>
    </xdr:sp>
    <xdr:clientData/>
  </xdr:twoCellAnchor>
  <xdr:twoCellAnchor>
    <xdr:from>
      <xdr:col>65</xdr:col>
      <xdr:colOff>38100</xdr:colOff>
      <xdr:row>24</xdr:row>
      <xdr:rowOff>342900</xdr:rowOff>
    </xdr:from>
    <xdr:to>
      <xdr:col>80</xdr:col>
      <xdr:colOff>47625</xdr:colOff>
      <xdr:row>28</xdr:row>
      <xdr:rowOff>133350</xdr:rowOff>
    </xdr:to>
    <xdr:sp macro="" textlink="">
      <xdr:nvSpPr>
        <xdr:cNvPr id="8" name="四角形吹き出し 9">
          <a:extLst>
            <a:ext uri="{FF2B5EF4-FFF2-40B4-BE49-F238E27FC236}">
              <a16:creationId xmlns:a16="http://schemas.microsoft.com/office/drawing/2014/main" id="{E392454C-DE84-493C-914A-8DCEC086CD53}"/>
            </a:ext>
          </a:extLst>
        </xdr:cNvPr>
        <xdr:cNvSpPr/>
      </xdr:nvSpPr>
      <xdr:spPr>
        <a:xfrm>
          <a:off x="10696575" y="5095875"/>
          <a:ext cx="2438400" cy="666750"/>
        </a:xfrm>
        <a:prstGeom prst="wedgeRectCallout">
          <a:avLst>
            <a:gd name="adj1" fmla="val 62408"/>
            <a:gd name="adj2" fmla="val -5844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050">
              <a:latin typeface="+mj-ea"/>
              <a:ea typeface="+mj-ea"/>
            </a:rPr>
            <a:t>16</a:t>
          </a:r>
          <a:r>
            <a:rPr kumimoji="1" lang="ja-JP" altLang="en-US" sz="1050">
              <a:latin typeface="+mj-ea"/>
              <a:ea typeface="+mj-ea"/>
            </a:rPr>
            <a:t>時からの活動責任者打合せの前に入所してください。</a:t>
          </a:r>
          <a:endParaRPr kumimoji="1" lang="en-US" altLang="ja-JP" sz="1050">
            <a:latin typeface="+mj-ea"/>
            <a:ea typeface="+mj-ea"/>
          </a:endParaRPr>
        </a:p>
      </xdr:txBody>
    </xdr:sp>
    <xdr:clientData/>
  </xdr:twoCellAnchor>
  <xdr:twoCellAnchor>
    <xdr:from>
      <xdr:col>66</xdr:col>
      <xdr:colOff>66675</xdr:colOff>
      <xdr:row>17</xdr:row>
      <xdr:rowOff>57150</xdr:rowOff>
    </xdr:from>
    <xdr:to>
      <xdr:col>76</xdr:col>
      <xdr:colOff>28575</xdr:colOff>
      <xdr:row>20</xdr:row>
      <xdr:rowOff>180975</xdr:rowOff>
    </xdr:to>
    <xdr:sp macro="" textlink="">
      <xdr:nvSpPr>
        <xdr:cNvPr id="9" name="四角形吹き出し 10">
          <a:extLst>
            <a:ext uri="{FF2B5EF4-FFF2-40B4-BE49-F238E27FC236}">
              <a16:creationId xmlns:a16="http://schemas.microsoft.com/office/drawing/2014/main" id="{7E68C3B2-1CFE-4F52-95CF-02832005CCC3}"/>
            </a:ext>
          </a:extLst>
        </xdr:cNvPr>
        <xdr:cNvSpPr/>
      </xdr:nvSpPr>
      <xdr:spPr>
        <a:xfrm>
          <a:off x="10887075" y="3257550"/>
          <a:ext cx="1581150" cy="628650"/>
        </a:xfrm>
        <a:prstGeom prst="wedgeRectCallout">
          <a:avLst>
            <a:gd name="adj1" fmla="val 73104"/>
            <a:gd name="adj2" fmla="val 77526"/>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050">
              <a:latin typeface="+mj-ea"/>
              <a:ea typeface="+mj-ea"/>
            </a:rPr>
            <a:t>FAX</a:t>
          </a:r>
          <a:r>
            <a:rPr kumimoji="1" lang="ja-JP" altLang="en-US" sz="1050">
              <a:latin typeface="+mj-ea"/>
              <a:ea typeface="+mj-ea"/>
            </a:rPr>
            <a:t>がない場合は記入不要です。</a:t>
          </a:r>
          <a:endParaRPr kumimoji="1" lang="en-US" altLang="ja-JP" sz="1050">
            <a:latin typeface="+mj-ea"/>
            <a:ea typeface="+mj-ea"/>
          </a:endParaRPr>
        </a:p>
      </xdr:txBody>
    </xdr:sp>
    <xdr:clientData/>
  </xdr:twoCellAnchor>
  <xdr:twoCellAnchor>
    <xdr:from>
      <xdr:col>66</xdr:col>
      <xdr:colOff>9526</xdr:colOff>
      <xdr:row>2</xdr:row>
      <xdr:rowOff>190499</xdr:rowOff>
    </xdr:from>
    <xdr:to>
      <xdr:col>80</xdr:col>
      <xdr:colOff>47626</xdr:colOff>
      <xdr:row>4</xdr:row>
      <xdr:rowOff>152400</xdr:rowOff>
    </xdr:to>
    <xdr:sp macro="" textlink="">
      <xdr:nvSpPr>
        <xdr:cNvPr id="10" name="四角形吹き出し 1">
          <a:extLst>
            <a:ext uri="{FF2B5EF4-FFF2-40B4-BE49-F238E27FC236}">
              <a16:creationId xmlns:a16="http://schemas.microsoft.com/office/drawing/2014/main" id="{B3C4F3AF-8274-481D-94A3-ABD25609E05C}"/>
            </a:ext>
          </a:extLst>
        </xdr:cNvPr>
        <xdr:cNvSpPr/>
      </xdr:nvSpPr>
      <xdr:spPr>
        <a:xfrm>
          <a:off x="10829926" y="761999"/>
          <a:ext cx="2305050" cy="323851"/>
        </a:xfrm>
        <a:prstGeom prst="wedgeRectCallout">
          <a:avLst>
            <a:gd name="adj1" fmla="val 62027"/>
            <a:gd name="adj2" fmla="val -42369"/>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申請日を入力してください。</a:t>
          </a:r>
          <a:endParaRPr kumimoji="1" lang="en-US" altLang="ja-JP" sz="105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56</xdr:col>
      <xdr:colOff>105833</xdr:colOff>
      <xdr:row>1</xdr:row>
      <xdr:rowOff>325968</xdr:rowOff>
    </xdr:from>
    <xdr:to>
      <xdr:col>65</xdr:col>
      <xdr:colOff>52317</xdr:colOff>
      <xdr:row>2</xdr:row>
      <xdr:rowOff>158251</xdr:rowOff>
    </xdr:to>
    <xdr:sp macro="" textlink="">
      <xdr:nvSpPr>
        <xdr:cNvPr id="2" name="四角形吹き出し 10">
          <a:extLst>
            <a:ext uri="{FF2B5EF4-FFF2-40B4-BE49-F238E27FC236}">
              <a16:creationId xmlns:a16="http://schemas.microsoft.com/office/drawing/2014/main" id="{D36E770E-A062-4C11-BAE7-75EE9130CCD9}"/>
            </a:ext>
          </a:extLst>
        </xdr:cNvPr>
        <xdr:cNvSpPr/>
      </xdr:nvSpPr>
      <xdr:spPr>
        <a:xfrm>
          <a:off x="11688233" y="516468"/>
          <a:ext cx="1880059" cy="194233"/>
        </a:xfrm>
        <a:prstGeom prst="wedgeRectCallout">
          <a:avLst>
            <a:gd name="adj1" fmla="val -38324"/>
            <a:gd name="adj2" fmla="val -91234"/>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800">
              <a:solidFill>
                <a:srgbClr val="0070C0"/>
              </a:solidFill>
              <a:latin typeface="UD デジタル 教科書体 NK" panose="02020400000000000000" pitchFamily="18" charset="-128"/>
              <a:ea typeface="UD デジタル 教科書体 NK" panose="02020400000000000000" pitchFamily="18" charset="-128"/>
            </a:rPr>
            <a:t>※</a:t>
          </a:r>
          <a:r>
            <a:rPr kumimoji="1" lang="ja-JP" altLang="en-US" sz="800">
              <a:solidFill>
                <a:srgbClr val="0070C0"/>
              </a:solidFill>
              <a:latin typeface="UD デジタル 教科書体 NK" panose="02020400000000000000" pitchFamily="18" charset="-128"/>
              <a:ea typeface="UD デジタル 教科書体 NK" panose="02020400000000000000" pitchFamily="18" charset="-128"/>
            </a:rPr>
            <a:t>活動日の１ヶ月前まで提出</a:t>
          </a:r>
        </a:p>
      </xdr:txBody>
    </xdr:sp>
    <xdr:clientData/>
  </xdr:twoCellAnchor>
  <xdr:twoCellAnchor>
    <xdr:from>
      <xdr:col>55</xdr:col>
      <xdr:colOff>126787</xdr:colOff>
      <xdr:row>22</xdr:row>
      <xdr:rowOff>282577</xdr:rowOff>
    </xdr:from>
    <xdr:to>
      <xdr:col>66</xdr:col>
      <xdr:colOff>52916</xdr:colOff>
      <xdr:row>27</xdr:row>
      <xdr:rowOff>296334</xdr:rowOff>
    </xdr:to>
    <xdr:sp macro="" textlink="">
      <xdr:nvSpPr>
        <xdr:cNvPr id="3" name="四角形吹き出し 18">
          <a:extLst>
            <a:ext uri="{FF2B5EF4-FFF2-40B4-BE49-F238E27FC236}">
              <a16:creationId xmlns:a16="http://schemas.microsoft.com/office/drawing/2014/main" id="{F703E0A5-F091-476A-AEE4-97B68DAA07B1}"/>
            </a:ext>
          </a:extLst>
        </xdr:cNvPr>
        <xdr:cNvSpPr/>
      </xdr:nvSpPr>
      <xdr:spPr>
        <a:xfrm>
          <a:off x="11499637" y="6578602"/>
          <a:ext cx="2278804" cy="2156882"/>
        </a:xfrm>
        <a:prstGeom prst="wedgeRectCallout">
          <a:avLst>
            <a:gd name="adj1" fmla="val -6781"/>
            <a:gd name="adj2" fmla="val -8061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適応する身長　　　　ウェアサイズ</a:t>
          </a:r>
          <a:endParaRPr kumimoji="1" lang="en-US" altLang="ja-JP" sz="1100">
            <a:solidFill>
              <a:srgbClr val="0070C0"/>
            </a:solidFill>
            <a:latin typeface="UD デジタル 教科書体 NK" panose="02020400000000000000" pitchFamily="18" charset="-128"/>
            <a:ea typeface="UD デジタル 教科書体 NK" panose="02020400000000000000" pitchFamily="18" charset="-128"/>
          </a:endParaRPr>
        </a:p>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１６５ｃｍ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Ｓ</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１７０ｃｍ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Ｍ</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１７５ｃｍ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Ｌ</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１８０ｃｍ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２Ｌ</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１８５ｃｍ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３Ｌ</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１９０ｃｍ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４Ｌ</a:t>
          </a:r>
          <a:r>
            <a:rPr kumimoji="1" lang="ja-JP" altLang="en-US" sz="1100">
              <a:solidFill>
                <a:schemeClr val="lt1"/>
              </a:solidFill>
              <a:latin typeface="UD デジタル 教科書体 NK" panose="02020400000000000000" pitchFamily="18" charset="-128"/>
              <a:ea typeface="UD デジタル 教科書体 NK" panose="02020400000000000000" pitchFamily="18" charset="-128"/>
              <a:cs typeface="+mn-cs"/>
            </a:rPr>
            <a:t>８０ｃｍ　　　２Ｌ</a:t>
          </a:r>
          <a:endParaRPr kumimoji="1" lang="en-US" sz="1100">
            <a:solidFill>
              <a:schemeClr val="lt1"/>
            </a:solidFill>
            <a:latin typeface="UD デジタル 教科書体 NK" panose="02020400000000000000" pitchFamily="18" charset="-128"/>
            <a:ea typeface="UD デジタル 教科書体 NK" panose="02020400000000000000" pitchFamily="18" charset="-128"/>
            <a:cs typeface="+mn-cs"/>
          </a:endParaRPr>
        </a:p>
        <a:p>
          <a:pPr algn="l">
            <a:lnSpc>
              <a:spcPts val="1100"/>
            </a:lnSpc>
          </a:pP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小柄な方は、ジュニアサイズもご検討ください。</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100"/>
            </a:lnSpc>
          </a:pPr>
          <a:endPar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endParaRPr>
        </a:p>
      </xdr:txBody>
    </xdr:sp>
    <xdr:clientData/>
  </xdr:twoCellAnchor>
  <xdr:twoCellAnchor>
    <xdr:from>
      <xdr:col>44</xdr:col>
      <xdr:colOff>152187</xdr:colOff>
      <xdr:row>22</xdr:row>
      <xdr:rowOff>370417</xdr:rowOff>
    </xdr:from>
    <xdr:to>
      <xdr:col>54</xdr:col>
      <xdr:colOff>1</xdr:colOff>
      <xdr:row>24</xdr:row>
      <xdr:rowOff>21167</xdr:rowOff>
    </xdr:to>
    <xdr:sp macro="" textlink="">
      <xdr:nvSpPr>
        <xdr:cNvPr id="4" name="四角形吹き出し 18">
          <a:extLst>
            <a:ext uri="{FF2B5EF4-FFF2-40B4-BE49-F238E27FC236}">
              <a16:creationId xmlns:a16="http://schemas.microsoft.com/office/drawing/2014/main" id="{C1E702AB-1AD1-442A-ACBF-813C9D3B61F5}"/>
            </a:ext>
          </a:extLst>
        </xdr:cNvPr>
        <xdr:cNvSpPr/>
      </xdr:nvSpPr>
      <xdr:spPr>
        <a:xfrm>
          <a:off x="8389407" y="6603577"/>
          <a:ext cx="1752814" cy="504190"/>
        </a:xfrm>
        <a:prstGeom prst="wedgeRectCallout">
          <a:avLst>
            <a:gd name="adj1" fmla="val 13056"/>
            <a:gd name="adj2" fmla="val -14396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リストから選択してください。</a:t>
          </a:r>
          <a:endPar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42</xdr:col>
      <xdr:colOff>123826</xdr:colOff>
      <xdr:row>1</xdr:row>
      <xdr:rowOff>123825</xdr:rowOff>
    </xdr:from>
    <xdr:to>
      <xdr:col>54</xdr:col>
      <xdr:colOff>0</xdr:colOff>
      <xdr:row>7</xdr:row>
      <xdr:rowOff>28575</xdr:rowOff>
    </xdr:to>
    <xdr:sp macro="" textlink="">
      <xdr:nvSpPr>
        <xdr:cNvPr id="2" name="四角形吹き出し 1">
          <a:extLst>
            <a:ext uri="{FF2B5EF4-FFF2-40B4-BE49-F238E27FC236}">
              <a16:creationId xmlns:a16="http://schemas.microsoft.com/office/drawing/2014/main" id="{E266FBCC-DCBA-41E6-AC8E-638760CBE1E7}"/>
            </a:ext>
          </a:extLst>
        </xdr:cNvPr>
        <xdr:cNvSpPr/>
      </xdr:nvSpPr>
      <xdr:spPr>
        <a:xfrm>
          <a:off x="28127326" y="295275"/>
          <a:ext cx="7877174" cy="933450"/>
        </a:xfrm>
        <a:prstGeom prst="wedgeRectCallout">
          <a:avLst>
            <a:gd name="adj1" fmla="val -94733"/>
            <a:gd name="adj2" fmla="val 48214"/>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別紙３で対応食の希望がないものは、自然の家に提出の必要はありません。学校で保管してください。</a:t>
          </a:r>
        </a:p>
      </xdr:txBody>
    </xdr:sp>
    <xdr:clientData/>
  </xdr:twoCellAnchor>
  <xdr:twoCellAnchor>
    <xdr:from>
      <xdr:col>41</xdr:col>
      <xdr:colOff>228600</xdr:colOff>
      <xdr:row>22</xdr:row>
      <xdr:rowOff>0</xdr:rowOff>
    </xdr:from>
    <xdr:to>
      <xdr:col>51</xdr:col>
      <xdr:colOff>85725</xdr:colOff>
      <xdr:row>27</xdr:row>
      <xdr:rowOff>38100</xdr:rowOff>
    </xdr:to>
    <xdr:sp macro="" textlink="">
      <xdr:nvSpPr>
        <xdr:cNvPr id="3" name="四角形吹き出し 2">
          <a:extLst>
            <a:ext uri="{FF2B5EF4-FFF2-40B4-BE49-F238E27FC236}">
              <a16:creationId xmlns:a16="http://schemas.microsoft.com/office/drawing/2014/main" id="{CA90153C-8FCA-48B1-BA89-5102F579A8B1}"/>
            </a:ext>
          </a:extLst>
        </xdr:cNvPr>
        <xdr:cNvSpPr/>
      </xdr:nvSpPr>
      <xdr:spPr>
        <a:xfrm>
          <a:off x="9906000" y="4133850"/>
          <a:ext cx="2238375" cy="981075"/>
        </a:xfrm>
        <a:prstGeom prst="wedgeRectCallout">
          <a:avLst>
            <a:gd name="adj1" fmla="val 62647"/>
            <a:gd name="adj2" fmla="val -54347"/>
          </a:avLst>
        </a:prstGeom>
        <a:solidFill>
          <a:schemeClr val="lt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補助で来所される先生が一緒に食べる場合等は追加してください。</a:t>
          </a:r>
        </a:p>
      </xdr:txBody>
    </xdr:sp>
    <xdr:clientData/>
  </xdr:twoCellAnchor>
  <xdr:twoCellAnchor>
    <xdr:from>
      <xdr:col>59</xdr:col>
      <xdr:colOff>152400</xdr:colOff>
      <xdr:row>18</xdr:row>
      <xdr:rowOff>180975</xdr:rowOff>
    </xdr:from>
    <xdr:to>
      <xdr:col>62</xdr:col>
      <xdr:colOff>85725</xdr:colOff>
      <xdr:row>24</xdr:row>
      <xdr:rowOff>47626</xdr:rowOff>
    </xdr:to>
    <xdr:sp macro="" textlink="">
      <xdr:nvSpPr>
        <xdr:cNvPr id="5" name="楕円 4">
          <a:extLst>
            <a:ext uri="{FF2B5EF4-FFF2-40B4-BE49-F238E27FC236}">
              <a16:creationId xmlns:a16="http://schemas.microsoft.com/office/drawing/2014/main" id="{218D7CDD-FD9E-4007-A139-C56050E540D2}"/>
            </a:ext>
          </a:extLst>
        </xdr:cNvPr>
        <xdr:cNvSpPr/>
      </xdr:nvSpPr>
      <xdr:spPr>
        <a:xfrm>
          <a:off x="14116050" y="3324225"/>
          <a:ext cx="647700" cy="1352551"/>
        </a:xfrm>
        <a:prstGeom prst="ellipse">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ltLang="ja-JP"/>
        </a:p>
      </xdr:txBody>
    </xdr:sp>
    <xdr:clientData/>
  </xdr:twoCellAnchor>
  <xdr:twoCellAnchor>
    <xdr:from>
      <xdr:col>41</xdr:col>
      <xdr:colOff>23812</xdr:colOff>
      <xdr:row>38</xdr:row>
      <xdr:rowOff>133349</xdr:rowOff>
    </xdr:from>
    <xdr:to>
      <xdr:col>47</xdr:col>
      <xdr:colOff>19050</xdr:colOff>
      <xdr:row>40</xdr:row>
      <xdr:rowOff>66674</xdr:rowOff>
    </xdr:to>
    <xdr:sp macro="" textlink="">
      <xdr:nvSpPr>
        <xdr:cNvPr id="6" name="楕円 5">
          <a:extLst>
            <a:ext uri="{FF2B5EF4-FFF2-40B4-BE49-F238E27FC236}">
              <a16:creationId xmlns:a16="http://schemas.microsoft.com/office/drawing/2014/main" id="{BF7265AD-002F-4855-BE43-EE038C2D98B7}"/>
            </a:ext>
          </a:extLst>
        </xdr:cNvPr>
        <xdr:cNvSpPr/>
      </xdr:nvSpPr>
      <xdr:spPr>
        <a:xfrm rot="5400000">
          <a:off x="29220318" y="4788693"/>
          <a:ext cx="276225" cy="3995738"/>
        </a:xfrm>
        <a:prstGeom prst="ellipse">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44</xdr:col>
      <xdr:colOff>100013</xdr:colOff>
      <xdr:row>23</xdr:row>
      <xdr:rowOff>97199</xdr:rowOff>
    </xdr:from>
    <xdr:to>
      <xdr:col>60</xdr:col>
      <xdr:colOff>9128</xdr:colOff>
      <xdr:row>29</xdr:row>
      <xdr:rowOff>219074</xdr:rowOff>
    </xdr:to>
    <xdr:cxnSp macro="">
      <xdr:nvCxnSpPr>
        <xdr:cNvPr id="7" name="直線矢印コネクタ 6">
          <a:extLst>
            <a:ext uri="{FF2B5EF4-FFF2-40B4-BE49-F238E27FC236}">
              <a16:creationId xmlns:a16="http://schemas.microsoft.com/office/drawing/2014/main" id="{2172A970-C311-4D7B-A506-CB4DF104C7D0}"/>
            </a:ext>
          </a:extLst>
        </xdr:cNvPr>
        <xdr:cNvCxnSpPr>
          <a:stCxn id="9" idx="0"/>
          <a:endCxn id="5" idx="3"/>
        </xdr:cNvCxnSpPr>
      </xdr:nvCxnSpPr>
      <xdr:spPr>
        <a:xfrm flipV="1">
          <a:off x="10491788" y="4478699"/>
          <a:ext cx="3719115" cy="1217250"/>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30956</xdr:colOff>
      <xdr:row>33</xdr:row>
      <xdr:rowOff>38100</xdr:rowOff>
    </xdr:from>
    <xdr:to>
      <xdr:col>44</xdr:col>
      <xdr:colOff>100807</xdr:colOff>
      <xdr:row>38</xdr:row>
      <xdr:rowOff>114300</xdr:rowOff>
    </xdr:to>
    <xdr:cxnSp macro="">
      <xdr:nvCxnSpPr>
        <xdr:cNvPr id="8" name="直線矢印コネクタ 7">
          <a:extLst>
            <a:ext uri="{FF2B5EF4-FFF2-40B4-BE49-F238E27FC236}">
              <a16:creationId xmlns:a16="http://schemas.microsoft.com/office/drawing/2014/main" id="{FD2CAA56-725E-4D55-AC8E-F8F495DE36F9}"/>
            </a:ext>
          </a:extLst>
        </xdr:cNvPr>
        <xdr:cNvCxnSpPr>
          <a:stCxn id="9" idx="2"/>
          <a:endCxn id="6" idx="2"/>
        </xdr:cNvCxnSpPr>
      </xdr:nvCxnSpPr>
      <xdr:spPr>
        <a:xfrm flipH="1">
          <a:off x="29367956" y="5695950"/>
          <a:ext cx="69851" cy="933450"/>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66675</xdr:colOff>
      <xdr:row>29</xdr:row>
      <xdr:rowOff>219074</xdr:rowOff>
    </xdr:from>
    <xdr:to>
      <xdr:col>47</xdr:col>
      <xdr:colOff>133350</xdr:colOff>
      <xdr:row>33</xdr:row>
      <xdr:rowOff>38100</xdr:rowOff>
    </xdr:to>
    <xdr:sp macro="" textlink="">
      <xdr:nvSpPr>
        <xdr:cNvPr id="9" name="正方形/長方形 8">
          <a:extLst>
            <a:ext uri="{FF2B5EF4-FFF2-40B4-BE49-F238E27FC236}">
              <a16:creationId xmlns:a16="http://schemas.microsoft.com/office/drawing/2014/main" id="{2EA69841-032D-41A1-9C4E-9561EAC0C2A0}"/>
            </a:ext>
          </a:extLst>
        </xdr:cNvPr>
        <xdr:cNvSpPr/>
      </xdr:nvSpPr>
      <xdr:spPr>
        <a:xfrm>
          <a:off x="27403425" y="5143499"/>
          <a:ext cx="4067175" cy="55245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数があっているか、確認してください。</a:t>
          </a:r>
        </a:p>
      </xdr:txBody>
    </xdr:sp>
    <xdr:clientData/>
  </xdr:twoCellAnchor>
  <xdr:twoCellAnchor>
    <xdr:from>
      <xdr:col>32</xdr:col>
      <xdr:colOff>166687</xdr:colOff>
      <xdr:row>27</xdr:row>
      <xdr:rowOff>109538</xdr:rowOff>
    </xdr:from>
    <xdr:to>
      <xdr:col>35</xdr:col>
      <xdr:colOff>57150</xdr:colOff>
      <xdr:row>29</xdr:row>
      <xdr:rowOff>76200</xdr:rowOff>
    </xdr:to>
    <xdr:sp macro="" textlink="">
      <xdr:nvSpPr>
        <xdr:cNvPr id="11" name="楕円 10">
          <a:extLst>
            <a:ext uri="{FF2B5EF4-FFF2-40B4-BE49-F238E27FC236}">
              <a16:creationId xmlns:a16="http://schemas.microsoft.com/office/drawing/2014/main" id="{638581C1-5948-4EA5-97FF-E3C5B172F8AA}"/>
            </a:ext>
          </a:extLst>
        </xdr:cNvPr>
        <xdr:cNvSpPr/>
      </xdr:nvSpPr>
      <xdr:spPr>
        <a:xfrm rot="5400000">
          <a:off x="22293263" y="3948112"/>
          <a:ext cx="309562" cy="1890713"/>
        </a:xfrm>
        <a:prstGeom prst="ellipse">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35</xdr:col>
      <xdr:colOff>0</xdr:colOff>
      <xdr:row>22</xdr:row>
      <xdr:rowOff>38100</xdr:rowOff>
    </xdr:from>
    <xdr:to>
      <xdr:col>41</xdr:col>
      <xdr:colOff>85725</xdr:colOff>
      <xdr:row>26</xdr:row>
      <xdr:rowOff>9525</xdr:rowOff>
    </xdr:to>
    <xdr:sp macro="" textlink="">
      <xdr:nvSpPr>
        <xdr:cNvPr id="12" name="四角形吹き出し 95">
          <a:extLst>
            <a:ext uri="{FF2B5EF4-FFF2-40B4-BE49-F238E27FC236}">
              <a16:creationId xmlns:a16="http://schemas.microsoft.com/office/drawing/2014/main" id="{106B17A9-CD1B-47BF-A2A3-0CA611F36035}"/>
            </a:ext>
          </a:extLst>
        </xdr:cNvPr>
        <xdr:cNvSpPr/>
      </xdr:nvSpPr>
      <xdr:spPr>
        <a:xfrm>
          <a:off x="23336250" y="3810000"/>
          <a:ext cx="4086225" cy="657225"/>
        </a:xfrm>
        <a:prstGeom prst="wedgeRectCallout">
          <a:avLst>
            <a:gd name="adj1" fmla="val -56138"/>
            <a:gd name="adj2" fmla="val 90322"/>
          </a:avLst>
        </a:prstGeom>
        <a:solidFill>
          <a:schemeClr val="lt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リストから選んでください。</a:t>
          </a:r>
        </a:p>
      </xdr:txBody>
    </xdr:sp>
    <xdr:clientData/>
  </xdr:twoCellAnchor>
  <xdr:twoCellAnchor>
    <xdr:from>
      <xdr:col>55</xdr:col>
      <xdr:colOff>171451</xdr:colOff>
      <xdr:row>4</xdr:row>
      <xdr:rowOff>57150</xdr:rowOff>
    </xdr:from>
    <xdr:to>
      <xdr:col>62</xdr:col>
      <xdr:colOff>47626</xdr:colOff>
      <xdr:row>11</xdr:row>
      <xdr:rowOff>190500</xdr:rowOff>
    </xdr:to>
    <xdr:sp macro="" textlink="">
      <xdr:nvSpPr>
        <xdr:cNvPr id="15" name="四角形吹き出し 83">
          <a:extLst>
            <a:ext uri="{FF2B5EF4-FFF2-40B4-BE49-F238E27FC236}">
              <a16:creationId xmlns:a16="http://schemas.microsoft.com/office/drawing/2014/main" id="{E6536718-3242-42E6-ABFB-FFCEA87A738E}"/>
            </a:ext>
          </a:extLst>
        </xdr:cNvPr>
        <xdr:cNvSpPr/>
      </xdr:nvSpPr>
      <xdr:spPr>
        <a:xfrm>
          <a:off x="36842701" y="742950"/>
          <a:ext cx="4543425" cy="1314450"/>
        </a:xfrm>
        <a:prstGeom prst="wedgeRectCallout">
          <a:avLst>
            <a:gd name="adj1" fmla="val 4268"/>
            <a:gd name="adj2" fmla="val -65641"/>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700"/>
            </a:lnSpc>
          </a:pPr>
          <a:r>
            <a:rPr kumimoji="1" lang="ja-JP" altLang="en-US" sz="1050"/>
            <a:t>団体名、利用月日は、申請書を入力すると反映されます。</a:t>
          </a:r>
          <a:endParaRPr kumimoji="1" lang="en-US" altLang="ja-JP" sz="1050"/>
        </a:p>
      </xdr:txBody>
    </xdr:sp>
    <xdr:clientData/>
  </xdr:twoCellAnchor>
  <mc:AlternateContent xmlns:mc="http://schemas.openxmlformats.org/markup-compatibility/2006">
    <mc:Choice xmlns:a14="http://schemas.microsoft.com/office/drawing/2010/main" Requires="a14">
      <xdr:twoCellAnchor editAs="oneCell">
        <xdr:from>
          <xdr:col>1</xdr:col>
          <xdr:colOff>30480</xdr:colOff>
          <xdr:row>8</xdr:row>
          <xdr:rowOff>7620</xdr:rowOff>
        </xdr:from>
        <xdr:to>
          <xdr:col>2</xdr:col>
          <xdr:colOff>30480</xdr:colOff>
          <xdr:row>11</xdr:row>
          <xdr:rowOff>38100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3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6</xdr:row>
          <xdr:rowOff>7620</xdr:rowOff>
        </xdr:from>
        <xdr:to>
          <xdr:col>2</xdr:col>
          <xdr:colOff>30480</xdr:colOff>
          <xdr:row>9</xdr:row>
          <xdr:rowOff>7620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3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xdr:colOff>
          <xdr:row>16</xdr:row>
          <xdr:rowOff>236220</xdr:rowOff>
        </xdr:from>
        <xdr:to>
          <xdr:col>28</xdr:col>
          <xdr:colOff>30480</xdr:colOff>
          <xdr:row>18</xdr:row>
          <xdr:rowOff>30480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xdr:colOff>
          <xdr:row>14</xdr:row>
          <xdr:rowOff>228600</xdr:rowOff>
        </xdr:from>
        <xdr:to>
          <xdr:col>28</xdr:col>
          <xdr:colOff>30480</xdr:colOff>
          <xdr:row>16</xdr:row>
          <xdr:rowOff>22860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14</xdr:row>
          <xdr:rowOff>228600</xdr:rowOff>
        </xdr:from>
        <xdr:to>
          <xdr:col>16</xdr:col>
          <xdr:colOff>30480</xdr:colOff>
          <xdr:row>16</xdr:row>
          <xdr:rowOff>22860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16</xdr:row>
          <xdr:rowOff>236220</xdr:rowOff>
        </xdr:from>
        <xdr:to>
          <xdr:col>16</xdr:col>
          <xdr:colOff>30480</xdr:colOff>
          <xdr:row>18</xdr:row>
          <xdr:rowOff>30480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14</xdr:row>
          <xdr:rowOff>220980</xdr:rowOff>
        </xdr:from>
        <xdr:to>
          <xdr:col>20</xdr:col>
          <xdr:colOff>22860</xdr:colOff>
          <xdr:row>16</xdr:row>
          <xdr:rowOff>7620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16</xdr:row>
          <xdr:rowOff>236220</xdr:rowOff>
        </xdr:from>
        <xdr:to>
          <xdr:col>20</xdr:col>
          <xdr:colOff>22860</xdr:colOff>
          <xdr:row>18</xdr:row>
          <xdr:rowOff>30480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3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16</xdr:row>
          <xdr:rowOff>236220</xdr:rowOff>
        </xdr:from>
        <xdr:to>
          <xdr:col>24</xdr:col>
          <xdr:colOff>38100</xdr:colOff>
          <xdr:row>18</xdr:row>
          <xdr:rowOff>30480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3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14</xdr:row>
          <xdr:rowOff>228600</xdr:rowOff>
        </xdr:from>
        <xdr:to>
          <xdr:col>24</xdr:col>
          <xdr:colOff>38100</xdr:colOff>
          <xdr:row>16</xdr:row>
          <xdr:rowOff>22860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3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14</xdr:row>
          <xdr:rowOff>228600</xdr:rowOff>
        </xdr:from>
        <xdr:to>
          <xdr:col>12</xdr:col>
          <xdr:colOff>30480</xdr:colOff>
          <xdr:row>16</xdr:row>
          <xdr:rowOff>22860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3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16</xdr:row>
          <xdr:rowOff>236220</xdr:rowOff>
        </xdr:from>
        <xdr:to>
          <xdr:col>12</xdr:col>
          <xdr:colOff>30480</xdr:colOff>
          <xdr:row>18</xdr:row>
          <xdr:rowOff>30480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3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14</xdr:row>
          <xdr:rowOff>228600</xdr:rowOff>
        </xdr:from>
        <xdr:to>
          <xdr:col>8</xdr:col>
          <xdr:colOff>38100</xdr:colOff>
          <xdr:row>16</xdr:row>
          <xdr:rowOff>22860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3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16</xdr:row>
          <xdr:rowOff>236220</xdr:rowOff>
        </xdr:from>
        <xdr:to>
          <xdr:col>8</xdr:col>
          <xdr:colOff>38100</xdr:colOff>
          <xdr:row>18</xdr:row>
          <xdr:rowOff>30480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3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38100</xdr:colOff>
          <xdr:row>14</xdr:row>
          <xdr:rowOff>228600</xdr:rowOff>
        </xdr:from>
        <xdr:to>
          <xdr:col>40</xdr:col>
          <xdr:colOff>38100</xdr:colOff>
          <xdr:row>16</xdr:row>
          <xdr:rowOff>22860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3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38100</xdr:colOff>
          <xdr:row>16</xdr:row>
          <xdr:rowOff>236220</xdr:rowOff>
        </xdr:from>
        <xdr:to>
          <xdr:col>40</xdr:col>
          <xdr:colOff>38100</xdr:colOff>
          <xdr:row>18</xdr:row>
          <xdr:rowOff>30480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3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16</xdr:row>
          <xdr:rowOff>236220</xdr:rowOff>
        </xdr:from>
        <xdr:to>
          <xdr:col>44</xdr:col>
          <xdr:colOff>30480</xdr:colOff>
          <xdr:row>18</xdr:row>
          <xdr:rowOff>30480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3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14</xdr:row>
          <xdr:rowOff>228600</xdr:rowOff>
        </xdr:from>
        <xdr:to>
          <xdr:col>44</xdr:col>
          <xdr:colOff>30480</xdr:colOff>
          <xdr:row>16</xdr:row>
          <xdr:rowOff>22860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3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30480</xdr:colOff>
          <xdr:row>14</xdr:row>
          <xdr:rowOff>228600</xdr:rowOff>
        </xdr:from>
        <xdr:to>
          <xdr:col>48</xdr:col>
          <xdr:colOff>30480</xdr:colOff>
          <xdr:row>16</xdr:row>
          <xdr:rowOff>22860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3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30480</xdr:colOff>
          <xdr:row>16</xdr:row>
          <xdr:rowOff>236220</xdr:rowOff>
        </xdr:from>
        <xdr:to>
          <xdr:col>48</xdr:col>
          <xdr:colOff>30480</xdr:colOff>
          <xdr:row>18</xdr:row>
          <xdr:rowOff>30480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3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14</xdr:row>
          <xdr:rowOff>220980</xdr:rowOff>
        </xdr:from>
        <xdr:to>
          <xdr:col>52</xdr:col>
          <xdr:colOff>22860</xdr:colOff>
          <xdr:row>16</xdr:row>
          <xdr:rowOff>7620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16</xdr:row>
          <xdr:rowOff>236220</xdr:rowOff>
        </xdr:from>
        <xdr:to>
          <xdr:col>52</xdr:col>
          <xdr:colOff>22860</xdr:colOff>
          <xdr:row>18</xdr:row>
          <xdr:rowOff>30480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14</xdr:row>
          <xdr:rowOff>228600</xdr:rowOff>
        </xdr:from>
        <xdr:to>
          <xdr:col>56</xdr:col>
          <xdr:colOff>38100</xdr:colOff>
          <xdr:row>16</xdr:row>
          <xdr:rowOff>22860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16</xdr:row>
          <xdr:rowOff>236220</xdr:rowOff>
        </xdr:from>
        <xdr:to>
          <xdr:col>56</xdr:col>
          <xdr:colOff>38100</xdr:colOff>
          <xdr:row>18</xdr:row>
          <xdr:rowOff>30480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30480</xdr:colOff>
          <xdr:row>14</xdr:row>
          <xdr:rowOff>228600</xdr:rowOff>
        </xdr:from>
        <xdr:to>
          <xdr:col>60</xdr:col>
          <xdr:colOff>30480</xdr:colOff>
          <xdr:row>16</xdr:row>
          <xdr:rowOff>22860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30480</xdr:colOff>
          <xdr:row>16</xdr:row>
          <xdr:rowOff>236220</xdr:rowOff>
        </xdr:from>
        <xdr:to>
          <xdr:col>60</xdr:col>
          <xdr:colOff>30480</xdr:colOff>
          <xdr:row>18</xdr:row>
          <xdr:rowOff>30480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3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161925</xdr:colOff>
      <xdr:row>14</xdr:row>
      <xdr:rowOff>57150</xdr:rowOff>
    </xdr:from>
    <xdr:to>
      <xdr:col>42</xdr:col>
      <xdr:colOff>19050</xdr:colOff>
      <xdr:row>17</xdr:row>
      <xdr:rowOff>228600</xdr:rowOff>
    </xdr:to>
    <xdr:sp macro="" textlink="">
      <xdr:nvSpPr>
        <xdr:cNvPr id="16" name="四角形吹き出し 73">
          <a:extLst>
            <a:ext uri="{FF2B5EF4-FFF2-40B4-BE49-F238E27FC236}">
              <a16:creationId xmlns:a16="http://schemas.microsoft.com/office/drawing/2014/main" id="{A8E799D2-B460-49BB-BB39-4463AC9071EF}"/>
            </a:ext>
          </a:extLst>
        </xdr:cNvPr>
        <xdr:cNvSpPr/>
      </xdr:nvSpPr>
      <xdr:spPr>
        <a:xfrm>
          <a:off x="7696200" y="2209800"/>
          <a:ext cx="2238375" cy="914400"/>
        </a:xfrm>
        <a:prstGeom prst="wedgeRectCallout">
          <a:avLst>
            <a:gd name="adj1" fmla="val 60946"/>
            <a:gd name="adj2" fmla="val -8592"/>
          </a:avLst>
        </a:prstGeom>
        <a:solidFill>
          <a:schemeClr val="lt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幼稚園、保育園等で「幼児団体食」を希望する場合は、リストから選択してください。</a:t>
          </a:r>
        </a:p>
      </xdr:txBody>
    </xdr:sp>
    <xdr:clientData/>
  </xdr:twoCellAnchor>
  <mc:AlternateContent xmlns:mc="http://schemas.openxmlformats.org/markup-compatibility/2006">
    <mc:Choice xmlns:a14="http://schemas.microsoft.com/office/drawing/2010/main" Requires="a14">
      <xdr:twoCellAnchor editAs="oneCell">
        <xdr:from>
          <xdr:col>33</xdr:col>
          <xdr:colOff>45720</xdr:colOff>
          <xdr:row>6</xdr:row>
          <xdr:rowOff>0</xdr:rowOff>
        </xdr:from>
        <xdr:to>
          <xdr:col>34</xdr:col>
          <xdr:colOff>45720</xdr:colOff>
          <xdr:row>9</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3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45720</xdr:colOff>
          <xdr:row>8</xdr:row>
          <xdr:rowOff>0</xdr:rowOff>
        </xdr:from>
        <xdr:to>
          <xdr:col>34</xdr:col>
          <xdr:colOff>45720</xdr:colOff>
          <xdr:row>11</xdr:row>
          <xdr:rowOff>30480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161925</xdr:colOff>
      <xdr:row>18</xdr:row>
      <xdr:rowOff>85726</xdr:rowOff>
    </xdr:from>
    <xdr:to>
      <xdr:col>46</xdr:col>
      <xdr:colOff>19050</xdr:colOff>
      <xdr:row>21</xdr:row>
      <xdr:rowOff>161926</xdr:rowOff>
    </xdr:to>
    <xdr:sp macro="" textlink="">
      <xdr:nvSpPr>
        <xdr:cNvPr id="19" name="四角形吹き出し 2">
          <a:extLst>
            <a:ext uri="{FF2B5EF4-FFF2-40B4-BE49-F238E27FC236}">
              <a16:creationId xmlns:a16="http://schemas.microsoft.com/office/drawing/2014/main" id="{5CC00DFF-518F-A0DB-CE72-269952961E96}"/>
            </a:ext>
          </a:extLst>
        </xdr:cNvPr>
        <xdr:cNvSpPr/>
      </xdr:nvSpPr>
      <xdr:spPr>
        <a:xfrm>
          <a:off x="8648700" y="3228976"/>
          <a:ext cx="2238375" cy="819150"/>
        </a:xfrm>
        <a:prstGeom prst="wedgeRectCallout">
          <a:avLst>
            <a:gd name="adj1" fmla="val 62647"/>
            <a:gd name="adj2" fmla="val -54347"/>
          </a:avLst>
        </a:prstGeom>
        <a:solidFill>
          <a:schemeClr val="lt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えぼしや外注の場合は、このシートへの</a:t>
          </a:r>
          <a:r>
            <a:rPr kumimoji="1" lang="ja-JP" altLang="en-US" sz="1100">
              <a:solidFill>
                <a:srgbClr val="FF0000"/>
              </a:solidFill>
            </a:rPr>
            <a:t>食事数の入力は不要です</a:t>
          </a:r>
          <a:r>
            <a:rPr kumimoji="1" lang="ja-JP" altLang="en-US" sz="1100"/>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42000</xdr:rowOff>
    </xdr:from>
    <xdr:to>
      <xdr:col>3</xdr:col>
      <xdr:colOff>167550</xdr:colOff>
      <xdr:row>4</xdr:row>
      <xdr:rowOff>0</xdr:rowOff>
    </xdr:to>
    <xdr:sp macro="" textlink="">
      <xdr:nvSpPr>
        <xdr:cNvPr id="2" name="円/楕円 1">
          <a:extLst>
            <a:ext uri="{FF2B5EF4-FFF2-40B4-BE49-F238E27FC236}">
              <a16:creationId xmlns:a16="http://schemas.microsoft.com/office/drawing/2014/main" id="{FDAF277D-528C-438A-B278-EC17CCDA6BE1}"/>
            </a:ext>
          </a:extLst>
        </xdr:cNvPr>
        <xdr:cNvSpPr/>
      </xdr:nvSpPr>
      <xdr:spPr>
        <a:xfrm>
          <a:off x="666750" y="213450"/>
          <a:ext cx="1501050" cy="4723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lang="ja-JP" altLang="en-US" sz="3200" b="0">
              <a:latin typeface="ＤＦ特太ゴシック体" panose="020B0509000000000000" pitchFamily="49" charset="-128"/>
              <a:ea typeface="ＤＦ特太ゴシック体" panose="020B0509000000000000" pitchFamily="49" charset="-128"/>
            </a:rPr>
            <a:t>秘</a:t>
          </a:r>
          <a:endParaRPr lang="ja-JP" altLang="en-US" b="0">
            <a:latin typeface="ＤＦ特太ゴシック体" panose="020B0509000000000000" pitchFamily="49" charset="-128"/>
            <a:ea typeface="ＤＦ特太ゴシック体" panose="020B0509000000000000" pitchFamily="49" charset="-128"/>
          </a:endParaRPr>
        </a:p>
      </xdr:txBody>
    </xdr:sp>
    <xdr:clientData/>
  </xdr:twoCellAnchor>
  <xdr:twoCellAnchor>
    <xdr:from>
      <xdr:col>29</xdr:col>
      <xdr:colOff>0</xdr:colOff>
      <xdr:row>1</xdr:row>
      <xdr:rowOff>0</xdr:rowOff>
    </xdr:from>
    <xdr:to>
      <xdr:col>31</xdr:col>
      <xdr:colOff>167550</xdr:colOff>
      <xdr:row>3</xdr:row>
      <xdr:rowOff>177075</xdr:rowOff>
    </xdr:to>
    <xdr:sp macro="" textlink="">
      <xdr:nvSpPr>
        <xdr:cNvPr id="3" name="円/楕円 1">
          <a:extLst>
            <a:ext uri="{FF2B5EF4-FFF2-40B4-BE49-F238E27FC236}">
              <a16:creationId xmlns:a16="http://schemas.microsoft.com/office/drawing/2014/main" id="{D84C0C43-0510-4A2E-A15E-E0EA49838C06}"/>
            </a:ext>
          </a:extLst>
        </xdr:cNvPr>
        <xdr:cNvSpPr/>
      </xdr:nvSpPr>
      <xdr:spPr>
        <a:xfrm>
          <a:off x="19335750" y="171450"/>
          <a:ext cx="1501050" cy="5104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lang="ja-JP" altLang="en-US" sz="3200" b="0">
              <a:latin typeface="ＤＦ特太ゴシック体" panose="020B0509000000000000" pitchFamily="49" charset="-128"/>
              <a:ea typeface="ＤＦ特太ゴシック体" panose="020B0509000000000000" pitchFamily="49" charset="-128"/>
            </a:rPr>
            <a:t>秘</a:t>
          </a:r>
          <a:endParaRPr lang="ja-JP" altLang="en-US" b="0">
            <a:latin typeface="ＤＦ特太ゴシック体" panose="020B0509000000000000" pitchFamily="49" charset="-128"/>
            <a:ea typeface="ＤＦ特太ゴシック体" panose="020B0509000000000000" pitchFamily="49" charset="-128"/>
          </a:endParaRPr>
        </a:p>
      </xdr:txBody>
    </xdr:sp>
    <xdr:clientData/>
  </xdr:twoCellAnchor>
  <xdr:twoCellAnchor>
    <xdr:from>
      <xdr:col>43</xdr:col>
      <xdr:colOff>9525</xdr:colOff>
      <xdr:row>5</xdr:row>
      <xdr:rowOff>942975</xdr:rowOff>
    </xdr:from>
    <xdr:to>
      <xdr:col>51</xdr:col>
      <xdr:colOff>228600</xdr:colOff>
      <xdr:row>7</xdr:row>
      <xdr:rowOff>66675</xdr:rowOff>
    </xdr:to>
    <xdr:sp macro="" textlink="">
      <xdr:nvSpPr>
        <xdr:cNvPr id="4" name="四角形吹き出し 15">
          <a:extLst>
            <a:ext uri="{FF2B5EF4-FFF2-40B4-BE49-F238E27FC236}">
              <a16:creationId xmlns:a16="http://schemas.microsoft.com/office/drawing/2014/main" id="{2B3EE618-27B1-4E98-9684-980BA5B0930A}"/>
            </a:ext>
          </a:extLst>
        </xdr:cNvPr>
        <xdr:cNvSpPr/>
      </xdr:nvSpPr>
      <xdr:spPr>
        <a:xfrm>
          <a:off x="28679775" y="1028700"/>
          <a:ext cx="5553075" cy="238125"/>
        </a:xfrm>
        <a:prstGeom prst="wedgeRectCallout">
          <a:avLst>
            <a:gd name="adj1" fmla="val -67286"/>
            <a:gd name="adj2" fmla="val 4673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団体名、利用月日は、申請書を入力すると反映されます。</a:t>
          </a:r>
          <a:endParaRPr kumimoji="1" lang="en-US" altLang="ja-JP" sz="1050"/>
        </a:p>
      </xdr:txBody>
    </xdr:sp>
    <xdr:clientData/>
  </xdr:twoCellAnchor>
  <xdr:twoCellAnchor>
    <xdr:from>
      <xdr:col>45</xdr:col>
      <xdr:colOff>57150</xdr:colOff>
      <xdr:row>14</xdr:row>
      <xdr:rowOff>28575</xdr:rowOff>
    </xdr:from>
    <xdr:to>
      <xdr:col>54</xdr:col>
      <xdr:colOff>161926</xdr:colOff>
      <xdr:row>17</xdr:row>
      <xdr:rowOff>76200</xdr:rowOff>
    </xdr:to>
    <xdr:sp macro="" textlink="">
      <xdr:nvSpPr>
        <xdr:cNvPr id="5" name="四角形吹き出し 16">
          <a:extLst>
            <a:ext uri="{FF2B5EF4-FFF2-40B4-BE49-F238E27FC236}">
              <a16:creationId xmlns:a16="http://schemas.microsoft.com/office/drawing/2014/main" id="{D42040D0-CE97-4287-9BCA-807F8AD9B411}"/>
            </a:ext>
          </a:extLst>
        </xdr:cNvPr>
        <xdr:cNvSpPr/>
      </xdr:nvSpPr>
      <xdr:spPr>
        <a:xfrm>
          <a:off x="30060900" y="2428875"/>
          <a:ext cx="6105526" cy="561975"/>
        </a:xfrm>
        <a:prstGeom prst="wedgeRectCallout">
          <a:avLst>
            <a:gd name="adj1" fmla="val -43547"/>
            <a:gd name="adj2" fmla="val 7158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こちらにチェックの入っている書類は、自然の家への提出は不要です。</a:t>
          </a:r>
          <a:endParaRPr kumimoji="1" lang="en-US" altLang="ja-JP" sz="1050"/>
        </a:p>
      </xdr:txBody>
    </xdr:sp>
    <xdr:clientData/>
  </xdr:twoCellAnchor>
  <xdr:twoCellAnchor>
    <xdr:from>
      <xdr:col>45</xdr:col>
      <xdr:colOff>1</xdr:colOff>
      <xdr:row>22</xdr:row>
      <xdr:rowOff>9525</xdr:rowOff>
    </xdr:from>
    <xdr:to>
      <xdr:col>54</xdr:col>
      <xdr:colOff>38101</xdr:colOff>
      <xdr:row>23</xdr:row>
      <xdr:rowOff>47625</xdr:rowOff>
    </xdr:to>
    <xdr:sp macro="" textlink="">
      <xdr:nvSpPr>
        <xdr:cNvPr id="6" name="四角形吹き出し 17">
          <a:extLst>
            <a:ext uri="{FF2B5EF4-FFF2-40B4-BE49-F238E27FC236}">
              <a16:creationId xmlns:a16="http://schemas.microsoft.com/office/drawing/2014/main" id="{CC6E7DFA-541E-4FAD-A7B7-90FCD11F8E4C}"/>
            </a:ext>
          </a:extLst>
        </xdr:cNvPr>
        <xdr:cNvSpPr/>
      </xdr:nvSpPr>
      <xdr:spPr>
        <a:xfrm>
          <a:off x="30003751" y="3781425"/>
          <a:ext cx="6038850" cy="209550"/>
        </a:xfrm>
        <a:prstGeom prst="wedgeRectCallout">
          <a:avLst>
            <a:gd name="adj1" fmla="val -46219"/>
            <a:gd name="adj2" fmla="val 8347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できるだけ詳しく御記入ください。</a:t>
          </a:r>
          <a:endParaRPr kumimoji="1" lang="en-US" altLang="ja-JP" sz="1050"/>
        </a:p>
      </xdr:txBody>
    </xdr:sp>
    <xdr:clientData/>
  </xdr:twoCellAnchor>
  <mc:AlternateContent xmlns:mc="http://schemas.openxmlformats.org/markup-compatibility/2006">
    <mc:Choice xmlns:a14="http://schemas.microsoft.com/office/drawing/2010/main" Requires="a14">
      <xdr:twoCellAnchor editAs="oneCell">
        <xdr:from>
          <xdr:col>4</xdr:col>
          <xdr:colOff>30480</xdr:colOff>
          <xdr:row>36</xdr:row>
          <xdr:rowOff>22860</xdr:rowOff>
        </xdr:from>
        <xdr:to>
          <xdr:col>5</xdr:col>
          <xdr:colOff>0</xdr:colOff>
          <xdr:row>37</xdr:row>
          <xdr:rowOff>22860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4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31</xdr:row>
          <xdr:rowOff>22860</xdr:rowOff>
        </xdr:from>
        <xdr:to>
          <xdr:col>5</xdr:col>
          <xdr:colOff>0</xdr:colOff>
          <xdr:row>32</xdr:row>
          <xdr:rowOff>22860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4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18</xdr:row>
          <xdr:rowOff>22860</xdr:rowOff>
        </xdr:from>
        <xdr:to>
          <xdr:col>5</xdr:col>
          <xdr:colOff>0</xdr:colOff>
          <xdr:row>19</xdr:row>
          <xdr:rowOff>22860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4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30480</xdr:colOff>
          <xdr:row>18</xdr:row>
          <xdr:rowOff>22860</xdr:rowOff>
        </xdr:from>
        <xdr:to>
          <xdr:col>18</xdr:col>
          <xdr:colOff>0</xdr:colOff>
          <xdr:row>19</xdr:row>
          <xdr:rowOff>22860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4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31</xdr:row>
          <xdr:rowOff>22860</xdr:rowOff>
        </xdr:from>
        <xdr:to>
          <xdr:col>22</xdr:col>
          <xdr:colOff>0</xdr:colOff>
          <xdr:row>32</xdr:row>
          <xdr:rowOff>22860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4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36</xdr:row>
          <xdr:rowOff>22860</xdr:rowOff>
        </xdr:from>
        <xdr:to>
          <xdr:col>22</xdr:col>
          <xdr:colOff>0</xdr:colOff>
          <xdr:row>37</xdr:row>
          <xdr:rowOff>22860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4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18</xdr:row>
          <xdr:rowOff>38100</xdr:rowOff>
        </xdr:from>
        <xdr:to>
          <xdr:col>33</xdr:col>
          <xdr:colOff>38100</xdr:colOff>
          <xdr:row>19</xdr:row>
          <xdr:rowOff>38100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4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68580</xdr:colOff>
          <xdr:row>18</xdr:row>
          <xdr:rowOff>38100</xdr:rowOff>
        </xdr:from>
        <xdr:to>
          <xdr:col>46</xdr:col>
          <xdr:colOff>38100</xdr:colOff>
          <xdr:row>19</xdr:row>
          <xdr:rowOff>38100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4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31</xdr:row>
          <xdr:rowOff>38100</xdr:rowOff>
        </xdr:from>
        <xdr:to>
          <xdr:col>33</xdr:col>
          <xdr:colOff>38100</xdr:colOff>
          <xdr:row>32</xdr:row>
          <xdr:rowOff>38100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4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31</xdr:row>
          <xdr:rowOff>38100</xdr:rowOff>
        </xdr:from>
        <xdr:to>
          <xdr:col>50</xdr:col>
          <xdr:colOff>38100</xdr:colOff>
          <xdr:row>32</xdr:row>
          <xdr:rowOff>38100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4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36</xdr:row>
          <xdr:rowOff>38100</xdr:rowOff>
        </xdr:from>
        <xdr:to>
          <xdr:col>50</xdr:col>
          <xdr:colOff>38100</xdr:colOff>
          <xdr:row>37</xdr:row>
          <xdr:rowOff>38100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4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36</xdr:row>
          <xdr:rowOff>38100</xdr:rowOff>
        </xdr:from>
        <xdr:to>
          <xdr:col>33</xdr:col>
          <xdr:colOff>38100</xdr:colOff>
          <xdr:row>37</xdr:row>
          <xdr:rowOff>38100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4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259080</xdr:colOff>
          <xdr:row>13</xdr:row>
          <xdr:rowOff>121920</xdr:rowOff>
        </xdr:from>
        <xdr:to>
          <xdr:col>0</xdr:col>
          <xdr:colOff>464820</xdr:colOff>
          <xdr:row>13</xdr:row>
          <xdr:rowOff>403860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05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xdr:colOff>
          <xdr:row>13</xdr:row>
          <xdr:rowOff>106680</xdr:rowOff>
        </xdr:from>
        <xdr:to>
          <xdr:col>6</xdr:col>
          <xdr:colOff>266700</xdr:colOff>
          <xdr:row>13</xdr:row>
          <xdr:rowOff>396240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0500-00000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11</xdr:row>
          <xdr:rowOff>106680</xdr:rowOff>
        </xdr:from>
        <xdr:to>
          <xdr:col>8</xdr:col>
          <xdr:colOff>259080</xdr:colOff>
          <xdr:row>11</xdr:row>
          <xdr:rowOff>396240</xdr:rowOff>
        </xdr:to>
        <xdr:sp macro="" textlink="">
          <xdr:nvSpPr>
            <xdr:cNvPr id="32771" name="Check Box 3" hidden="1">
              <a:extLst>
                <a:ext uri="{63B3BB69-23CF-44E3-9099-C40C66FF867C}">
                  <a14:compatExt spid="_x0000_s32771"/>
                </a:ext>
                <a:ext uri="{FF2B5EF4-FFF2-40B4-BE49-F238E27FC236}">
                  <a16:creationId xmlns:a16="http://schemas.microsoft.com/office/drawing/2014/main" id="{00000000-0008-0000-0500-000003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11</xdr:row>
          <xdr:rowOff>106680</xdr:rowOff>
        </xdr:from>
        <xdr:to>
          <xdr:col>2</xdr:col>
          <xdr:colOff>320040</xdr:colOff>
          <xdr:row>11</xdr:row>
          <xdr:rowOff>396240</xdr:rowOff>
        </xdr:to>
        <xdr:sp macro="" textlink="">
          <xdr:nvSpPr>
            <xdr:cNvPr id="32772" name="Check Box 4" hidden="1">
              <a:extLst>
                <a:ext uri="{63B3BB69-23CF-44E3-9099-C40C66FF867C}">
                  <a14:compatExt spid="_x0000_s32772"/>
                </a:ext>
                <a:ext uri="{FF2B5EF4-FFF2-40B4-BE49-F238E27FC236}">
                  <a16:creationId xmlns:a16="http://schemas.microsoft.com/office/drawing/2014/main" id="{00000000-0008-0000-0500-000004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53340</xdr:colOff>
          <xdr:row>13</xdr:row>
          <xdr:rowOff>106680</xdr:rowOff>
        </xdr:from>
        <xdr:to>
          <xdr:col>17</xdr:col>
          <xdr:colOff>266700</xdr:colOff>
          <xdr:row>13</xdr:row>
          <xdr:rowOff>396240</xdr:rowOff>
        </xdr:to>
        <xdr:sp macro="" textlink="">
          <xdr:nvSpPr>
            <xdr:cNvPr id="32774" name="Check Box 6" hidden="1">
              <a:extLst>
                <a:ext uri="{63B3BB69-23CF-44E3-9099-C40C66FF867C}">
                  <a14:compatExt spid="_x0000_s32774"/>
                </a:ext>
                <a:ext uri="{FF2B5EF4-FFF2-40B4-BE49-F238E27FC236}">
                  <a16:creationId xmlns:a16="http://schemas.microsoft.com/office/drawing/2014/main" id="{00000000-0008-0000-0500-000006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11</xdr:row>
          <xdr:rowOff>106680</xdr:rowOff>
        </xdr:from>
        <xdr:to>
          <xdr:col>19</xdr:col>
          <xdr:colOff>259080</xdr:colOff>
          <xdr:row>11</xdr:row>
          <xdr:rowOff>396240</xdr:rowOff>
        </xdr:to>
        <xdr:sp macro="" textlink="">
          <xdr:nvSpPr>
            <xdr:cNvPr id="32775" name="Check Box 7" hidden="1">
              <a:extLst>
                <a:ext uri="{63B3BB69-23CF-44E3-9099-C40C66FF867C}">
                  <a14:compatExt spid="_x0000_s32775"/>
                </a:ext>
                <a:ext uri="{FF2B5EF4-FFF2-40B4-BE49-F238E27FC236}">
                  <a16:creationId xmlns:a16="http://schemas.microsoft.com/office/drawing/2014/main" id="{00000000-0008-0000-0500-000007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11</xdr:row>
          <xdr:rowOff>99060</xdr:rowOff>
        </xdr:from>
        <xdr:to>
          <xdr:col>13</xdr:col>
          <xdr:colOff>320040</xdr:colOff>
          <xdr:row>11</xdr:row>
          <xdr:rowOff>388620</xdr:rowOff>
        </xdr:to>
        <xdr:sp macro="" textlink="">
          <xdr:nvSpPr>
            <xdr:cNvPr id="32777" name="Check Box 9" hidden="1">
              <a:extLst>
                <a:ext uri="{63B3BB69-23CF-44E3-9099-C40C66FF867C}">
                  <a14:compatExt spid="_x0000_s32777"/>
                </a:ext>
                <a:ext uri="{FF2B5EF4-FFF2-40B4-BE49-F238E27FC236}">
                  <a16:creationId xmlns:a16="http://schemas.microsoft.com/office/drawing/2014/main" id="{00000000-0008-0000-0500-000009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381000</xdr:colOff>
          <xdr:row>13</xdr:row>
          <xdr:rowOff>91440</xdr:rowOff>
        </xdr:from>
        <xdr:to>
          <xdr:col>11</xdr:col>
          <xdr:colOff>601980</xdr:colOff>
          <xdr:row>13</xdr:row>
          <xdr:rowOff>381000</xdr:rowOff>
        </xdr:to>
        <xdr:sp macro="" textlink="">
          <xdr:nvSpPr>
            <xdr:cNvPr id="32778" name="Check Box 10" hidden="1">
              <a:extLst>
                <a:ext uri="{63B3BB69-23CF-44E3-9099-C40C66FF867C}">
                  <a14:compatExt spid="_x0000_s32778"/>
                </a:ext>
                <a:ext uri="{FF2B5EF4-FFF2-40B4-BE49-F238E27FC236}">
                  <a16:creationId xmlns:a16="http://schemas.microsoft.com/office/drawing/2014/main" id="{00000000-0008-0000-0500-00000A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30</xdr:col>
      <xdr:colOff>149678</xdr:colOff>
      <xdr:row>28</xdr:row>
      <xdr:rowOff>163285</xdr:rowOff>
    </xdr:from>
    <xdr:to>
      <xdr:col>31</xdr:col>
      <xdr:colOff>952500</xdr:colOff>
      <xdr:row>34</xdr:row>
      <xdr:rowOff>163285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3280571" y="8613321"/>
          <a:ext cx="1619250" cy="1905000"/>
        </a:xfrm>
        <a:prstGeom prst="wedgeRoundRectCallout">
          <a:avLst>
            <a:gd name="adj1" fmla="val -67051"/>
            <a:gd name="adj2" fmla="val -8380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FF0000"/>
              </a:solidFill>
              <a:latin typeface="HGS創英角ｺﾞｼｯｸUB" panose="020B0900000000000000" pitchFamily="50" charset="-128"/>
              <a:ea typeface="HGS創英角ｺﾞｼｯｸUB" panose="020B0900000000000000" pitchFamily="50" charset="-128"/>
            </a:rPr>
            <a:t>土日祝日は、利用できません。</a:t>
          </a:r>
          <a:endParaRPr kumimoji="1" lang="en-US" altLang="ja-JP" sz="2000">
            <a:solidFill>
              <a:srgbClr val="FF0000"/>
            </a:solidFill>
            <a:latin typeface="HGS創英角ｺﾞｼｯｸUB" panose="020B0900000000000000" pitchFamily="50" charset="-128"/>
            <a:ea typeface="HGS創英角ｺﾞｼｯｸUB" panose="020B0900000000000000" pitchFamily="50" charset="-128"/>
          </a:endParaRPr>
        </a:p>
        <a:p>
          <a:pPr algn="l"/>
          <a:endParaRPr kumimoji="1" lang="en-US" altLang="ja-JP" sz="2000">
            <a:solidFill>
              <a:srgbClr val="FF0000"/>
            </a:solidFill>
            <a:latin typeface="HGS創英角ｺﾞｼｯｸUB" panose="020B0900000000000000" pitchFamily="50" charset="-128"/>
            <a:ea typeface="HGS創英角ｺﾞｼｯｸUB" panose="020B0900000000000000" pitchFamily="50" charset="-128"/>
          </a:endParaRPr>
        </a:p>
        <a:p>
          <a:pPr algn="l"/>
          <a:endParaRPr kumimoji="1" lang="ja-JP" altLang="en-US" sz="2000">
            <a:solidFill>
              <a:srgbClr val="FF0000"/>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14</xdr:col>
      <xdr:colOff>327422</xdr:colOff>
      <xdr:row>3</xdr:row>
      <xdr:rowOff>69452</xdr:rowOff>
    </xdr:from>
    <xdr:to>
      <xdr:col>14</xdr:col>
      <xdr:colOff>625079</xdr:colOff>
      <xdr:row>3</xdr:row>
      <xdr:rowOff>367109</xdr:rowOff>
    </xdr:to>
    <xdr:sp macro="" textlink="">
      <xdr:nvSpPr>
        <xdr:cNvPr id="5" name="テキスト ボックス 4">
          <a:extLst>
            <a:ext uri="{FF2B5EF4-FFF2-40B4-BE49-F238E27FC236}">
              <a16:creationId xmlns:a16="http://schemas.microsoft.com/office/drawing/2014/main" id="{DE35DFC0-87AB-5896-91BD-745BF0E4EDE9}"/>
            </a:ext>
          </a:extLst>
        </xdr:cNvPr>
        <xdr:cNvSpPr txBox="1"/>
      </xdr:nvSpPr>
      <xdr:spPr>
        <a:xfrm>
          <a:off x="5992813" y="565546"/>
          <a:ext cx="297657" cy="2976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mc:AlternateContent xmlns:mc="http://schemas.openxmlformats.org/markup-compatibility/2006">
    <mc:Choice xmlns:a14="http://schemas.microsoft.com/office/drawing/2010/main" Requires="a14">
      <xdr:twoCellAnchor editAs="oneCell">
        <xdr:from>
          <xdr:col>6</xdr:col>
          <xdr:colOff>236220</xdr:colOff>
          <xdr:row>27</xdr:row>
          <xdr:rowOff>7620</xdr:rowOff>
        </xdr:from>
        <xdr:to>
          <xdr:col>7</xdr:col>
          <xdr:colOff>83820</xdr:colOff>
          <xdr:row>27</xdr:row>
          <xdr:rowOff>342900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6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236220</xdr:colOff>
          <xdr:row>28</xdr:row>
          <xdr:rowOff>22860</xdr:rowOff>
        </xdr:from>
        <xdr:to>
          <xdr:col>7</xdr:col>
          <xdr:colOff>83820</xdr:colOff>
          <xdr:row>28</xdr:row>
          <xdr:rowOff>350520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6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297180</xdr:colOff>
          <xdr:row>27</xdr:row>
          <xdr:rowOff>7620</xdr:rowOff>
        </xdr:from>
        <xdr:to>
          <xdr:col>23</xdr:col>
          <xdr:colOff>144780</xdr:colOff>
          <xdr:row>27</xdr:row>
          <xdr:rowOff>342900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6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297180</xdr:colOff>
          <xdr:row>28</xdr:row>
          <xdr:rowOff>22860</xdr:rowOff>
        </xdr:from>
        <xdr:to>
          <xdr:col>23</xdr:col>
          <xdr:colOff>144780</xdr:colOff>
          <xdr:row>28</xdr:row>
          <xdr:rowOff>350520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6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312420</xdr:colOff>
          <xdr:row>27</xdr:row>
          <xdr:rowOff>7620</xdr:rowOff>
        </xdr:from>
        <xdr:to>
          <xdr:col>27</xdr:col>
          <xdr:colOff>160020</xdr:colOff>
          <xdr:row>27</xdr:row>
          <xdr:rowOff>342900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6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312420</xdr:colOff>
          <xdr:row>28</xdr:row>
          <xdr:rowOff>22860</xdr:rowOff>
        </xdr:from>
        <xdr:to>
          <xdr:col>27</xdr:col>
          <xdr:colOff>160020</xdr:colOff>
          <xdr:row>28</xdr:row>
          <xdr:rowOff>350520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6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297180</xdr:colOff>
          <xdr:row>28</xdr:row>
          <xdr:rowOff>22860</xdr:rowOff>
        </xdr:from>
        <xdr:to>
          <xdr:col>11</xdr:col>
          <xdr:colOff>144780</xdr:colOff>
          <xdr:row>28</xdr:row>
          <xdr:rowOff>350520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6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297180</xdr:colOff>
          <xdr:row>27</xdr:row>
          <xdr:rowOff>7620</xdr:rowOff>
        </xdr:from>
        <xdr:to>
          <xdr:col>11</xdr:col>
          <xdr:colOff>144780</xdr:colOff>
          <xdr:row>27</xdr:row>
          <xdr:rowOff>342900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6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5</xdr:col>
      <xdr:colOff>702464</xdr:colOff>
      <xdr:row>9</xdr:row>
      <xdr:rowOff>59536</xdr:rowOff>
    </xdr:from>
    <xdr:to>
      <xdr:col>6</xdr:col>
      <xdr:colOff>214309</xdr:colOff>
      <xdr:row>9</xdr:row>
      <xdr:rowOff>256339</xdr:rowOff>
    </xdr:to>
    <xdr:sp macro="" textlink="">
      <xdr:nvSpPr>
        <xdr:cNvPr id="2" name="テキスト ボックス 1">
          <a:extLst>
            <a:ext uri="{FF2B5EF4-FFF2-40B4-BE49-F238E27FC236}">
              <a16:creationId xmlns:a16="http://schemas.microsoft.com/office/drawing/2014/main" id="{B8385115-F3B1-4543-8E8A-ECBFC6E7767B}"/>
            </a:ext>
          </a:extLst>
        </xdr:cNvPr>
        <xdr:cNvSpPr txBox="1"/>
      </xdr:nvSpPr>
      <xdr:spPr>
        <a:xfrm>
          <a:off x="4155277" y="1952630"/>
          <a:ext cx="297657" cy="1968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S720DD6D\share\02%20R4\02&#20107;&#21209;&#25163;&#32154;&#12365;&#31561;\05&#36039;&#26009;&#38306;&#20418;&#65288;&#22799;&#12539;&#20908;&#65289;\01&#22799;&#22411;&#36039;&#26009;\p1&#65374;p2%20&#39135;&#20107;&#38306;&#20418;&#30906;&#35469;&#31080;(&#22799;&#22411;)&#65292;&#39135;&#20107;&#25968;&#30906;&#35469;&#31080;&#65288;&#35352;&#20837;&#20363;&#6528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172.20.113.150\share\02&#20107;&#21209;&#25163;&#32154;&#12365;&#31561;\10&#21463;&#20837;&#26989;&#21209;&#65288;&#20351;&#29992;&#35377;&#21487;&#26360;&#12539;&#30330;&#30058;&#65289;\R8\&#25552;&#20986;&#26360;&#39006;&#21407;&#26412;\1.&#22799;&#22411;\r8all.xlsx" TargetMode="External"/><Relationship Id="rId1" Type="http://schemas.openxmlformats.org/officeDocument/2006/relationships/externalLinkPath" Target="/02&#20107;&#21209;&#25163;&#32154;&#12365;&#31561;/10&#21463;&#20837;&#26989;&#21209;&#65288;&#20351;&#29992;&#35377;&#21487;&#26360;&#12539;&#30330;&#30058;&#65289;/R8/&#25552;&#20986;&#26360;&#39006;&#21407;&#26412;/1.&#22799;&#22411;/r8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食事数確認票"/>
      <sheetName val="食事数確認票 記入例"/>
      <sheetName val="リスト"/>
    </sheetNames>
    <sheetDataSet>
      <sheetData sheetId="0"/>
      <sheetData sheetId="1"/>
      <sheetData sheetId="2">
        <row r="2">
          <cell r="A2" t="str">
            <v>（　　　　　　　　）</v>
          </cell>
          <cell r="B2" t="str">
            <v>（　　　　　　　　）</v>
          </cell>
          <cell r="C2" t="str">
            <v>（　　　　　　　　）</v>
          </cell>
          <cell r="D2" t="str">
            <v>（　　　　　　　　）</v>
          </cell>
          <cell r="E2" t="str">
            <v>（　　　　　　　　）</v>
          </cell>
        </row>
        <row r="3">
          <cell r="A3" t="str">
            <v>（定食）</v>
          </cell>
          <cell r="B3" t="str">
            <v>(ハンバーグ１００)</v>
          </cell>
          <cell r="C3" t="str">
            <v>(カレー１００)</v>
          </cell>
          <cell r="D3" t="str">
            <v>(おにぎり２)</v>
          </cell>
          <cell r="E3" t="str">
            <v>(１人１個)</v>
          </cell>
        </row>
        <row r="4">
          <cell r="A4" t="str">
            <v>（幼児団体食）</v>
          </cell>
          <cell r="B4" t="str">
            <v>(ハンバーグ１２０)</v>
          </cell>
          <cell r="C4" t="str">
            <v>(カレー１２０)</v>
          </cell>
          <cell r="D4" t="str">
            <v>(おにぎり＆パン)</v>
          </cell>
          <cell r="E4" t="str">
            <v>(１人２個)</v>
          </cell>
        </row>
        <row r="5">
          <cell r="B5" t="str">
            <v>(ハンバーグ１４０)</v>
          </cell>
          <cell r="C5" t="str">
            <v>(カレー１４０)</v>
          </cell>
          <cell r="D5" t="str">
            <v>(パン２)</v>
          </cell>
        </row>
        <row r="6">
          <cell r="B6" t="str">
            <v>(ハンバーグ食パン)</v>
          </cell>
          <cell r="C6" t="str">
            <v>(豚丼１２０)</v>
          </cell>
        </row>
        <row r="7">
          <cell r="B7" t="str">
            <v>(鶏照１００)</v>
          </cell>
          <cell r="C7" t="str">
            <v>(芋煮０)</v>
          </cell>
        </row>
        <row r="8">
          <cell r="B8" t="str">
            <v>(鶏照１２０)</v>
          </cell>
          <cell r="C8" t="str">
            <v>(芋煮１００)</v>
          </cell>
        </row>
        <row r="9">
          <cell r="B9" t="str">
            <v>(鶏照１４０)</v>
          </cell>
          <cell r="C9" t="str">
            <v>(芋煮１２０)</v>
          </cell>
        </row>
        <row r="10">
          <cell r="B10" t="str">
            <v>(鶏照食パン)</v>
          </cell>
          <cell r="C10" t="str">
            <v>(芋煮１４０)</v>
          </cell>
        </row>
        <row r="11">
          <cell r="B11" t="str">
            <v>(ポリナポリタン)</v>
          </cell>
          <cell r="C11" t="str">
            <v>(バーベキュー０)</v>
          </cell>
        </row>
        <row r="12">
          <cell r="B12" t="str">
            <v>(ポリ親子丼１２０)</v>
          </cell>
          <cell r="C12" t="str">
            <v>(バーベキュー１００)</v>
          </cell>
        </row>
        <row r="13">
          <cell r="C13" t="str">
            <v>(バーベキュー１２０)</v>
          </cell>
        </row>
        <row r="14">
          <cell r="C14" t="str">
            <v>(バーベキュー１４０)</v>
          </cell>
        </row>
        <row r="15">
          <cell r="C15" t="str">
            <v>(焼そば０)</v>
          </cell>
        </row>
        <row r="16">
          <cell r="C16" t="str">
            <v>(ポリナポリタン)</v>
          </cell>
        </row>
        <row r="17">
          <cell r="C17" t="str">
            <v>(ポリ親子丼120)</v>
          </cell>
        </row>
        <row r="18">
          <cell r="C18" t="str">
            <v>(ホットサンド)</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８年度　夏型事務手続き資料集"/>
      <sheetName val="【様式1】申請書"/>
      <sheetName val="【別紙1ー1】利用者名簿（指導・引率者）"/>
      <sheetName val="【別紙1－2】利用者名簿（児童生徒用）"/>
      <sheetName val="【別紙1ー3】利用者名簿（家族用）"/>
      <sheetName val="【別紙2】活動詳細"/>
      <sheetName val="【別紙5】登山支援ボランティア依頼申込書"/>
      <sheetName val="【別紙6】変更点連絡表"/>
      <sheetName val="【様式1】申請書 (PDF用)"/>
      <sheetName val="【別紙1ー1】利用者名簿（指導・引率者） (PDF用)"/>
      <sheetName val="【別紙1－2】利用者名簿（児童生徒用） (PDF用)"/>
      <sheetName val="【別紙1ー3】利用者名簿（家族用） (PDF用)"/>
      <sheetName val="【別紙2】活動詳細（PDF用）"/>
      <sheetName val="【別紙3】食事数確認票(PDF用)"/>
      <sheetName val="【別紙4】アレルギーに関する調査票 (PDF用)"/>
      <sheetName val="【別紙5】登山支援ボランティア依頼申込書 (PDF用)"/>
      <sheetName val="【別紙6】変更点連絡表 (PDF用)"/>
      <sheetName val="使用料確認票"/>
    </sheetNames>
    <sheetDataSet>
      <sheetData sheetId="0"/>
      <sheetData sheetId="1">
        <row r="13">
          <cell r="AD13"/>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zao-ukeire@pref.miyagi.lg.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3" Type="http://schemas.openxmlformats.org/officeDocument/2006/relationships/vmlDrawing" Target="../drawings/vmlDrawing2.vml"/><Relationship Id="rId7" Type="http://schemas.openxmlformats.org/officeDocument/2006/relationships/ctrlProp" Target="../ctrlProps/ctrlProp32.xml"/><Relationship Id="rId12" Type="http://schemas.openxmlformats.org/officeDocument/2006/relationships/ctrlProp" Target="../ctrlProps/ctrlProp37.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5.xml"/><Relationship Id="rId3" Type="http://schemas.openxmlformats.org/officeDocument/2006/relationships/vmlDrawing" Target="../drawings/vmlDrawing3.vml"/><Relationship Id="rId7" Type="http://schemas.openxmlformats.org/officeDocument/2006/relationships/ctrlProp" Target="../ctrlProps/ctrlProp44.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43.xml"/><Relationship Id="rId11" Type="http://schemas.openxmlformats.org/officeDocument/2006/relationships/ctrlProp" Target="../ctrlProps/ctrlProp48.xml"/><Relationship Id="rId5" Type="http://schemas.openxmlformats.org/officeDocument/2006/relationships/ctrlProp" Target="../ctrlProps/ctrlProp42.xml"/><Relationship Id="rId10" Type="http://schemas.openxmlformats.org/officeDocument/2006/relationships/ctrlProp" Target="../ctrlProps/ctrlProp47.xml"/><Relationship Id="rId4" Type="http://schemas.openxmlformats.org/officeDocument/2006/relationships/ctrlProp" Target="../ctrlProps/ctrlProp41.xml"/><Relationship Id="rId9"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3.xml"/><Relationship Id="rId3" Type="http://schemas.openxmlformats.org/officeDocument/2006/relationships/vmlDrawing" Target="../drawings/vmlDrawing4.vml"/><Relationship Id="rId7" Type="http://schemas.openxmlformats.org/officeDocument/2006/relationships/ctrlProp" Target="../ctrlProps/ctrlProp52.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51.xml"/><Relationship Id="rId11" Type="http://schemas.openxmlformats.org/officeDocument/2006/relationships/ctrlProp" Target="../ctrlProps/ctrlProp56.xml"/><Relationship Id="rId5" Type="http://schemas.openxmlformats.org/officeDocument/2006/relationships/ctrlProp" Target="../ctrlProps/ctrlProp50.xml"/><Relationship Id="rId10" Type="http://schemas.openxmlformats.org/officeDocument/2006/relationships/ctrlProp" Target="../ctrlProps/ctrlProp55.xml"/><Relationship Id="rId4" Type="http://schemas.openxmlformats.org/officeDocument/2006/relationships/ctrlProp" Target="../ctrlProps/ctrlProp49.xml"/><Relationship Id="rId9" Type="http://schemas.openxmlformats.org/officeDocument/2006/relationships/ctrlProp" Target="../ctrlProps/ctrlProp5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J29"/>
  <sheetViews>
    <sheetView tabSelected="1" view="pageBreakPreview" zoomScaleNormal="100" zoomScaleSheetLayoutView="100" workbookViewId="0">
      <selection activeCell="C5" sqref="C5:H5"/>
    </sheetView>
  </sheetViews>
  <sheetFormatPr defaultColWidth="9" defaultRowHeight="13.2"/>
  <cols>
    <col min="1" max="2" width="3" style="1" customWidth="1"/>
    <col min="3" max="3" width="18.33203125" style="1" bestFit="1" customWidth="1"/>
    <col min="4" max="7" width="9" style="1"/>
    <col min="8" max="8" width="9" style="1" customWidth="1"/>
    <col min="9" max="9" width="10.109375" style="1" customWidth="1"/>
    <col min="10" max="10" width="28.6640625" style="1" customWidth="1"/>
    <col min="11" max="16384" width="9" style="1"/>
  </cols>
  <sheetData>
    <row r="1" spans="1:10" ht="31.2">
      <c r="A1" s="303" t="str">
        <f ca="1">RIGHT(CELL("filename",A1),LEN(CELL("filename",A1))-FIND("]",CELL("filename",A1)))</f>
        <v>冬型事務手続き資料（家族用）</v>
      </c>
      <c r="B1" s="303"/>
      <c r="C1" s="303"/>
      <c r="D1" s="303"/>
      <c r="E1" s="303"/>
      <c r="F1" s="303"/>
      <c r="G1" s="303"/>
      <c r="H1" s="303"/>
      <c r="I1" s="303"/>
      <c r="J1" s="303"/>
    </row>
    <row r="2" spans="1:10" ht="45" customHeight="1">
      <c r="A2" s="16"/>
      <c r="B2" s="16"/>
      <c r="C2" s="17"/>
      <c r="D2" s="17"/>
      <c r="E2" s="17"/>
      <c r="F2" s="17"/>
      <c r="G2" s="17"/>
      <c r="H2" s="17"/>
      <c r="I2" s="17"/>
      <c r="J2" s="17"/>
    </row>
    <row r="3" spans="1:10" ht="31.95" customHeight="1">
      <c r="A3" s="18"/>
      <c r="B3" s="18"/>
      <c r="C3" s="17"/>
      <c r="D3" s="17"/>
      <c r="E3" s="17"/>
      <c r="F3" s="17"/>
      <c r="G3" s="17"/>
      <c r="H3" s="17"/>
      <c r="I3" s="17"/>
      <c r="J3" s="266"/>
    </row>
    <row r="4" spans="1:10" ht="19.8">
      <c r="A4" s="16" t="s">
        <v>571</v>
      </c>
      <c r="B4" s="16"/>
      <c r="C4" s="17"/>
      <c r="D4" s="17"/>
      <c r="E4" s="17"/>
      <c r="F4" s="17"/>
      <c r="G4" s="17"/>
      <c r="H4" s="17"/>
      <c r="I4" s="307" t="s">
        <v>552</v>
      </c>
      <c r="J4" s="307"/>
    </row>
    <row r="5" spans="1:10" ht="16.2" customHeight="1">
      <c r="A5" s="17"/>
      <c r="B5" s="267">
        <v>1</v>
      </c>
      <c r="C5" s="302" t="s">
        <v>519</v>
      </c>
      <c r="D5" s="302"/>
      <c r="E5" s="302"/>
      <c r="F5" s="302"/>
      <c r="G5" s="302"/>
      <c r="H5" s="302"/>
      <c r="I5" s="17"/>
      <c r="J5" s="296" t="s">
        <v>482</v>
      </c>
    </row>
    <row r="6" spans="1:10" ht="14.4">
      <c r="A6" s="17"/>
      <c r="B6" s="267">
        <v>2</v>
      </c>
      <c r="C6" s="306" t="s">
        <v>520</v>
      </c>
      <c r="D6" s="306"/>
      <c r="E6" s="306"/>
      <c r="F6" s="306"/>
      <c r="G6" s="306"/>
      <c r="H6" s="306"/>
      <c r="I6" s="17"/>
      <c r="J6" s="266"/>
    </row>
    <row r="7" spans="1:10" ht="14.4">
      <c r="A7" s="17"/>
      <c r="B7" s="267">
        <v>3</v>
      </c>
      <c r="C7" s="306" t="s">
        <v>553</v>
      </c>
      <c r="D7" s="306"/>
      <c r="E7" s="306"/>
      <c r="F7" s="306"/>
      <c r="G7" s="306"/>
      <c r="H7" s="306"/>
      <c r="I7" s="17"/>
      <c r="J7" s="266"/>
    </row>
    <row r="8" spans="1:10" ht="14.4">
      <c r="A8" s="18"/>
      <c r="B8" s="267">
        <v>4</v>
      </c>
      <c r="C8" s="306" t="s">
        <v>554</v>
      </c>
      <c r="D8" s="306"/>
      <c r="E8" s="306"/>
      <c r="F8" s="306"/>
      <c r="G8" s="306"/>
      <c r="H8" s="306"/>
      <c r="I8" s="17"/>
      <c r="J8" s="266" t="s">
        <v>483</v>
      </c>
    </row>
    <row r="9" spans="1:10" ht="14.4">
      <c r="A9" s="17"/>
      <c r="B9" s="267">
        <v>5</v>
      </c>
      <c r="C9" s="302" t="s">
        <v>559</v>
      </c>
      <c r="D9" s="302"/>
      <c r="E9" s="302"/>
      <c r="F9" s="302"/>
      <c r="G9" s="302"/>
      <c r="H9" s="302"/>
      <c r="I9" s="17"/>
      <c r="J9" s="266"/>
    </row>
    <row r="10" spans="1:10" ht="14.4">
      <c r="A10" s="17"/>
      <c r="B10" s="267">
        <v>6</v>
      </c>
      <c r="C10" s="302" t="s">
        <v>560</v>
      </c>
      <c r="D10" s="302"/>
      <c r="E10" s="302"/>
      <c r="F10" s="302"/>
      <c r="G10" s="302"/>
      <c r="H10" s="302"/>
      <c r="I10" s="17"/>
      <c r="J10" s="266" t="s">
        <v>484</v>
      </c>
    </row>
    <row r="11" spans="1:10" ht="14.4">
      <c r="A11" s="17"/>
      <c r="B11" s="267">
        <v>7</v>
      </c>
      <c r="C11" s="306" t="s">
        <v>555</v>
      </c>
      <c r="D11" s="306"/>
      <c r="E11" s="306"/>
      <c r="F11" s="306"/>
      <c r="G11" s="306"/>
      <c r="H11" s="306"/>
      <c r="I11" s="17"/>
      <c r="J11" s="304" t="s">
        <v>558</v>
      </c>
    </row>
    <row r="12" spans="1:10" ht="14.4">
      <c r="A12" s="17"/>
      <c r="B12" s="267">
        <v>8</v>
      </c>
      <c r="C12" s="302" t="s">
        <v>556</v>
      </c>
      <c r="D12" s="302"/>
      <c r="E12" s="302"/>
      <c r="F12" s="302"/>
      <c r="G12" s="302"/>
      <c r="H12" s="302"/>
      <c r="I12" s="17"/>
      <c r="J12" s="304"/>
    </row>
    <row r="13" spans="1:10" ht="14.4">
      <c r="A13" s="17"/>
      <c r="B13" s="267" t="s">
        <v>578</v>
      </c>
      <c r="C13" s="306" t="s">
        <v>557</v>
      </c>
      <c r="D13" s="306"/>
      <c r="E13" s="306"/>
      <c r="F13" s="306"/>
      <c r="G13" s="306"/>
      <c r="H13" s="306"/>
      <c r="I13" s="17"/>
      <c r="J13" s="304"/>
    </row>
    <row r="14" spans="1:10" ht="31.95" customHeight="1">
      <c r="A14" s="18"/>
      <c r="B14" s="18"/>
      <c r="C14" s="17"/>
      <c r="D14" s="17"/>
      <c r="E14" s="17"/>
      <c r="F14" s="17"/>
      <c r="G14" s="17"/>
      <c r="H14" s="17"/>
      <c r="I14" s="17"/>
      <c r="J14" s="17"/>
    </row>
    <row r="15" spans="1:10" ht="19.8">
      <c r="A15" s="16" t="s">
        <v>572</v>
      </c>
      <c r="B15" s="16"/>
      <c r="C15" s="17"/>
      <c r="D15" s="17"/>
      <c r="E15" s="17"/>
      <c r="F15" s="17"/>
      <c r="G15" s="17"/>
      <c r="H15" s="17"/>
      <c r="I15" s="17"/>
      <c r="J15" s="17"/>
    </row>
    <row r="16" spans="1:10" ht="21" customHeight="1">
      <c r="A16" s="17"/>
      <c r="B16" s="17" t="s">
        <v>578</v>
      </c>
      <c r="C16" s="306" t="s">
        <v>518</v>
      </c>
      <c r="D16" s="306"/>
      <c r="E16" s="306"/>
      <c r="F16" s="306"/>
      <c r="G16" s="306"/>
      <c r="H16" s="306"/>
      <c r="I16" s="17"/>
      <c r="J16" s="17" t="s">
        <v>521</v>
      </c>
    </row>
    <row r="17" spans="1:10" ht="21" customHeight="1">
      <c r="A17" s="17"/>
      <c r="B17" s="17"/>
      <c r="C17" s="298" t="s">
        <v>523</v>
      </c>
      <c r="D17" s="298"/>
      <c r="E17" s="298"/>
      <c r="F17" s="298"/>
      <c r="G17" s="298"/>
      <c r="H17" s="298"/>
      <c r="I17" s="298"/>
      <c r="J17" s="17"/>
    </row>
    <row r="18" spans="1:10" ht="31.95" customHeight="1">
      <c r="A18" s="18"/>
      <c r="B18" s="18"/>
      <c r="C18" s="17"/>
      <c r="D18" s="17"/>
      <c r="E18" s="17"/>
      <c r="F18" s="17"/>
      <c r="G18" s="17"/>
      <c r="H18" s="17"/>
      <c r="I18" s="17"/>
      <c r="J18" s="17"/>
    </row>
    <row r="19" spans="1:10" ht="19.8">
      <c r="A19" s="16" t="s">
        <v>573</v>
      </c>
      <c r="B19" s="16"/>
      <c r="C19" s="17"/>
      <c r="D19" s="17"/>
      <c r="E19" s="17"/>
      <c r="F19" s="17"/>
      <c r="G19" s="17"/>
      <c r="H19" s="17"/>
      <c r="I19" s="17"/>
      <c r="J19" s="17"/>
    </row>
    <row r="20" spans="1:10" ht="22.5" customHeight="1">
      <c r="A20" s="17"/>
      <c r="B20" s="17" t="s">
        <v>578</v>
      </c>
      <c r="C20" s="305" t="s">
        <v>522</v>
      </c>
      <c r="D20" s="305"/>
      <c r="E20" s="305"/>
      <c r="F20" s="305"/>
      <c r="G20" s="305"/>
      <c r="H20" s="305"/>
      <c r="I20" s="17"/>
      <c r="J20" s="299" t="s">
        <v>527</v>
      </c>
    </row>
    <row r="21" spans="1:10" ht="34.799999999999997" customHeight="1">
      <c r="A21" s="16"/>
      <c r="B21" s="16"/>
      <c r="C21" s="17"/>
      <c r="D21" s="17"/>
      <c r="E21" s="17"/>
      <c r="F21" s="17"/>
      <c r="G21" s="17"/>
      <c r="H21" s="17"/>
      <c r="I21" s="17"/>
      <c r="J21" s="299"/>
    </row>
    <row r="22" spans="1:10" ht="21" customHeight="1">
      <c r="A22" s="300" t="s">
        <v>271</v>
      </c>
      <c r="B22" s="300"/>
      <c r="C22" s="300"/>
      <c r="D22" s="300"/>
      <c r="E22" s="300"/>
      <c r="F22" s="300"/>
      <c r="G22" s="300"/>
      <c r="H22" s="300"/>
      <c r="I22" s="300"/>
      <c r="J22" s="300"/>
    </row>
    <row r="23" spans="1:10" ht="14.4" customHeight="1">
      <c r="A23" s="300"/>
      <c r="B23" s="300"/>
      <c r="C23" s="300"/>
      <c r="D23" s="300"/>
      <c r="E23" s="300"/>
      <c r="F23" s="300"/>
      <c r="G23" s="300"/>
      <c r="H23" s="300"/>
      <c r="I23" s="300"/>
      <c r="J23" s="300"/>
    </row>
    <row r="24" spans="1:10" ht="42.75" customHeight="1">
      <c r="A24" s="17"/>
      <c r="B24" s="17"/>
      <c r="C24" s="301" t="s">
        <v>525</v>
      </c>
      <c r="D24" s="301"/>
      <c r="E24" s="301"/>
      <c r="F24" s="301"/>
      <c r="G24" s="301"/>
      <c r="H24" s="301"/>
      <c r="I24" s="301"/>
      <c r="J24" s="301"/>
    </row>
    <row r="25" spans="1:10" ht="16.2">
      <c r="A25" s="17"/>
      <c r="B25" s="17"/>
      <c r="C25" s="272"/>
      <c r="D25" s="17"/>
      <c r="E25" s="17"/>
      <c r="F25" s="17"/>
      <c r="G25" s="17"/>
      <c r="H25" s="17"/>
      <c r="I25" s="17"/>
      <c r="J25" s="17"/>
    </row>
    <row r="26" spans="1:10" ht="24.75" customHeight="1">
      <c r="A26" s="17"/>
      <c r="B26" s="17"/>
      <c r="C26" s="305" t="s">
        <v>60</v>
      </c>
      <c r="D26" s="305"/>
      <c r="E26" s="305"/>
      <c r="F26" s="305"/>
      <c r="G26" s="305"/>
      <c r="H26" s="305"/>
      <c r="I26" s="305"/>
      <c r="J26" s="305"/>
    </row>
    <row r="27" spans="1:10" ht="24.75" customHeight="1">
      <c r="A27" s="17"/>
      <c r="B27" s="17"/>
      <c r="C27" s="298" t="s">
        <v>526</v>
      </c>
      <c r="D27" s="298"/>
      <c r="E27" s="298"/>
      <c r="F27" s="298"/>
      <c r="G27" s="298"/>
      <c r="H27" s="298"/>
      <c r="I27" s="298"/>
      <c r="J27" s="298"/>
    </row>
    <row r="28" spans="1:10" ht="23.4" customHeight="1">
      <c r="A28" s="17"/>
      <c r="B28" s="17"/>
      <c r="C28" s="17"/>
      <c r="D28" s="17"/>
      <c r="E28" s="17"/>
      <c r="F28" s="17"/>
      <c r="G28" s="17"/>
      <c r="H28" s="17"/>
      <c r="I28" s="17"/>
      <c r="J28" s="17"/>
    </row>
    <row r="29" spans="1:10" ht="23.4">
      <c r="A29" s="297" t="s">
        <v>272</v>
      </c>
      <c r="B29" s="297"/>
      <c r="C29" s="297"/>
      <c r="D29" s="297"/>
      <c r="E29" s="297"/>
      <c r="F29" s="297"/>
      <c r="G29" s="297"/>
      <c r="H29" s="297"/>
      <c r="I29" s="297"/>
      <c r="J29" s="297"/>
    </row>
  </sheetData>
  <sheetProtection sheet="1" objects="1" scenarios="1"/>
  <mergeCells count="21">
    <mergeCell ref="C5:H5"/>
    <mergeCell ref="A1:J1"/>
    <mergeCell ref="J11:J13"/>
    <mergeCell ref="C26:J26"/>
    <mergeCell ref="C16:H16"/>
    <mergeCell ref="C20:H20"/>
    <mergeCell ref="C6:H6"/>
    <mergeCell ref="C7:H7"/>
    <mergeCell ref="C12:H12"/>
    <mergeCell ref="C13:H13"/>
    <mergeCell ref="C8:H8"/>
    <mergeCell ref="C9:H9"/>
    <mergeCell ref="I4:J4"/>
    <mergeCell ref="C10:H10"/>
    <mergeCell ref="C11:H11"/>
    <mergeCell ref="A29:J29"/>
    <mergeCell ref="C17:I17"/>
    <mergeCell ref="J20:J21"/>
    <mergeCell ref="A22:J23"/>
    <mergeCell ref="C24:J24"/>
    <mergeCell ref="C27:J27"/>
  </mergeCells>
  <phoneticPr fontId="5"/>
  <hyperlinks>
    <hyperlink ref="C5" location="【様式1】申請書!A1" display="【様式第1号】使用許可申請書　" xr:uid="{2AD13C35-0EE4-4C75-BEA3-E3A9BC7DBAA1}"/>
    <hyperlink ref="C5:D5" location="【様式1】申請書!A1" display="【様式第1号】使用許可申請書　" xr:uid="{2A3B67A8-F46F-4BB9-98D9-41AE3C4C0188}"/>
    <hyperlink ref="C6:H6" location="'【別紙1-3】利用者名簿'!A1" display="【別紙1－3】利用者名簿〈家族用〉" xr:uid="{63527625-C7D9-4DEA-9365-3D223C829EDF}"/>
    <hyperlink ref="C7:H7" location="【別紙2】食事数確認票!A1" display="【別紙2】食事関係確認票（冬型）" xr:uid="{74DDC758-ED1C-40BC-BF62-CD0592FABB99}"/>
    <hyperlink ref="C8:H8" location="【別紙3】アレルギーに関する調査票!A1" display="【別紙3】食物アレルギーに関する調査票　　" xr:uid="{53337CD4-E219-4EAD-BBFD-BAA3309E6A1B}"/>
    <hyperlink ref="C9:H9" location="'【別紙4-1】講師依頼'!A1" display="【別紙4-1】蔵王自然の家スキー講師依頼申込書　" xr:uid="{80BA5B30-49FE-4343-9F9B-4576D7502DBF}"/>
    <hyperlink ref="C10:H10" location="'【別紙4-2】各種予約'!A1" display="【別紙4-2】各種予約集計表　" xr:uid="{2EC66D18-EB87-46A1-A863-AF6AF9697E7E}"/>
    <hyperlink ref="C11:H11" location="'【別紙5‐1】アルペン用 '!A1" display="【別紙5-1】アルペンスキー・靴・スキーウェアサイズ集計表" xr:uid="{7D62B215-D236-4E15-A303-F284F92E7E8F}"/>
    <hyperlink ref="C12:H12" location="'【別紙5-2】歩くスキー用 '!A1" display="【別紙5-2】歩くスキー・靴・スキーウェアサイズ集計表" xr:uid="{63633D1E-D53C-4B7E-9730-28BD031F5C7E}"/>
    <hyperlink ref="C13:H13" location="'【別紙5‐1】アルペン用 '!A1" display="【参考資料別紙5関係】" xr:uid="{F3826225-CAD0-4C72-A843-4E1A1BA1C8DE}"/>
    <hyperlink ref="C16:H16" location="変更点連絡用送信票!A1" display="変更点連絡用　送信票" xr:uid="{30B84A18-E3D6-4052-87BC-46068BDCCC4B}"/>
  </hyperlinks>
  <printOptions horizontalCentered="1" verticalCentered="1"/>
  <pageMargins left="0.70866141732283472" right="0.70866141732283472" top="0.35433070866141736" bottom="0.35433070866141736" header="0.31496062992125984" footer="0.31496062992125984"/>
  <pageSetup paperSize="9" scale="80" orientation="portrait" horizontalDpi="4294967293"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1">
    <tabColor rgb="FF00B0F0"/>
  </sheetPr>
  <dimension ref="A1:CK47"/>
  <sheetViews>
    <sheetView view="pageBreakPreview" topLeftCell="B19" zoomScale="90" zoomScaleNormal="100" zoomScaleSheetLayoutView="90" workbookViewId="0">
      <selection activeCell="AH34" sqref="AH34:AJ34"/>
    </sheetView>
  </sheetViews>
  <sheetFormatPr defaultColWidth="9" defaultRowHeight="13.2"/>
  <cols>
    <col min="1" max="42" width="2" style="5" customWidth="1"/>
    <col min="43" max="43" width="4.33203125" style="5" customWidth="1"/>
    <col min="44" max="44" width="6.88671875" style="5" customWidth="1"/>
    <col min="45" max="45" width="1.44140625" style="251" customWidth="1"/>
    <col min="46" max="87" width="2.109375" style="251" customWidth="1"/>
    <col min="88" max="88" width="2.33203125" style="251" customWidth="1"/>
    <col min="89" max="89" width="4.21875" style="251" customWidth="1"/>
    <col min="90" max="16384" width="9" style="5"/>
  </cols>
  <sheetData>
    <row r="1" spans="1:89" ht="19.5" customHeight="1">
      <c r="A1" s="331" t="s">
        <v>157</v>
      </c>
      <c r="B1" s="331"/>
      <c r="C1" s="331"/>
      <c r="D1" s="331"/>
      <c r="E1" s="331"/>
      <c r="F1" s="331"/>
      <c r="G1" s="331"/>
      <c r="H1" s="331"/>
      <c r="I1" s="331"/>
      <c r="J1" s="331"/>
      <c r="K1" s="331"/>
      <c r="L1" s="331"/>
      <c r="M1" s="331"/>
      <c r="N1" s="33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T1" s="359" t="s">
        <v>425</v>
      </c>
      <c r="AU1" s="359"/>
      <c r="AV1" s="359"/>
      <c r="AW1" s="359"/>
      <c r="AX1" s="359"/>
      <c r="AY1" s="359"/>
      <c r="AZ1" s="359"/>
      <c r="BA1" s="359"/>
      <c r="BB1" s="359"/>
      <c r="BC1" s="359"/>
      <c r="BD1" s="359"/>
      <c r="BE1" s="359"/>
      <c r="BF1" s="359"/>
      <c r="BG1" s="359"/>
      <c r="BM1" s="360" t="s">
        <v>384</v>
      </c>
      <c r="BN1" s="360"/>
      <c r="BO1" s="360"/>
      <c r="BP1" s="360"/>
      <c r="BQ1" s="360"/>
      <c r="BR1" s="360"/>
      <c r="BS1" s="360"/>
    </row>
    <row r="2" spans="1:89" ht="28.8">
      <c r="A2" s="327" t="s">
        <v>158</v>
      </c>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c r="AQ2" s="327"/>
      <c r="AR2" s="327"/>
      <c r="AT2" s="361" t="s">
        <v>426</v>
      </c>
      <c r="AU2" s="361"/>
      <c r="AV2" s="361"/>
      <c r="AW2" s="361"/>
      <c r="AX2" s="361"/>
      <c r="AY2" s="361"/>
      <c r="AZ2" s="361"/>
      <c r="BA2" s="361"/>
      <c r="BB2" s="361"/>
      <c r="BC2" s="361"/>
      <c r="BD2" s="361"/>
      <c r="BE2" s="361"/>
      <c r="BF2" s="361"/>
      <c r="BG2" s="361"/>
      <c r="BH2" s="361"/>
      <c r="BI2" s="361"/>
      <c r="BJ2" s="361"/>
      <c r="BK2" s="361"/>
      <c r="BL2" s="361"/>
      <c r="BM2" s="361"/>
      <c r="BN2" s="361"/>
      <c r="BO2" s="361"/>
      <c r="BP2" s="361"/>
      <c r="BQ2" s="361"/>
      <c r="BR2" s="361"/>
      <c r="BS2" s="361"/>
      <c r="BT2" s="361"/>
      <c r="BU2" s="361"/>
      <c r="BV2" s="361"/>
      <c r="BW2" s="361"/>
      <c r="BX2" s="361"/>
      <c r="BY2" s="361"/>
      <c r="BZ2" s="361"/>
      <c r="CA2" s="361"/>
      <c r="CB2" s="361"/>
      <c r="CC2" s="361"/>
      <c r="CD2" s="361"/>
      <c r="CE2" s="361"/>
      <c r="CF2" s="361"/>
      <c r="CG2" s="361"/>
      <c r="CH2" s="361"/>
      <c r="CI2" s="361"/>
      <c r="CJ2" s="361"/>
      <c r="CK2" s="361"/>
    </row>
    <row r="3" spans="1:89" ht="14.4">
      <c r="A3" s="91"/>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134"/>
      <c r="AH3" s="133" t="s">
        <v>300</v>
      </c>
      <c r="AI3" s="312"/>
      <c r="AJ3" s="312"/>
      <c r="AK3" s="125" t="s">
        <v>301</v>
      </c>
      <c r="AL3" s="312"/>
      <c r="AM3" s="312"/>
      <c r="AN3" s="125" t="s">
        <v>265</v>
      </c>
      <c r="AO3" s="312"/>
      <c r="AP3" s="312"/>
      <c r="AQ3" s="91" t="s">
        <v>266</v>
      </c>
      <c r="AR3" s="91"/>
      <c r="BZ3" s="362" t="s">
        <v>475</v>
      </c>
      <c r="CA3" s="362"/>
      <c r="CB3" s="362"/>
      <c r="CC3" s="362"/>
      <c r="CD3" s="252" t="s">
        <v>427</v>
      </c>
      <c r="CE3" s="363" t="s">
        <v>476</v>
      </c>
      <c r="CF3" s="363"/>
      <c r="CG3" s="252" t="s">
        <v>428</v>
      </c>
      <c r="CH3" s="364">
        <v>15</v>
      </c>
      <c r="CI3" s="364"/>
      <c r="CJ3" s="252" t="s">
        <v>429</v>
      </c>
      <c r="CK3" s="253"/>
    </row>
    <row r="4" spans="1:89" ht="14.4">
      <c r="A4" s="9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row>
    <row r="5" spans="1:89" ht="14.4">
      <c r="A5" s="91" t="s">
        <v>159</v>
      </c>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T5" s="251" t="s">
        <v>159</v>
      </c>
    </row>
    <row r="6" spans="1:89" ht="14.25" customHeight="1">
      <c r="A6" s="91"/>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row>
    <row r="7" spans="1:89" ht="14.25" customHeight="1">
      <c r="A7" s="91"/>
      <c r="B7" s="91"/>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row>
    <row r="8" spans="1:89" ht="14.25" customHeight="1">
      <c r="A8" s="91"/>
      <c r="B8" s="91"/>
      <c r="C8" s="91"/>
      <c r="D8" s="91"/>
      <c r="E8" s="91"/>
      <c r="F8" s="91"/>
      <c r="G8" s="91"/>
      <c r="H8" s="91"/>
      <c r="I8" s="91"/>
      <c r="J8" s="91"/>
      <c r="K8" s="91"/>
      <c r="L8" s="91"/>
      <c r="M8" s="91"/>
      <c r="N8" s="91"/>
      <c r="O8" s="91"/>
      <c r="P8" s="91"/>
      <c r="Q8" s="91"/>
      <c r="R8" s="91"/>
      <c r="S8" s="91"/>
      <c r="T8" s="91"/>
      <c r="U8" s="91"/>
      <c r="V8" s="91"/>
      <c r="W8" s="91"/>
      <c r="X8" s="91" t="s">
        <v>485</v>
      </c>
      <c r="Y8" s="91"/>
      <c r="Z8" s="91"/>
      <c r="AA8" s="91"/>
      <c r="AB8" s="91"/>
      <c r="AC8" s="91"/>
      <c r="AD8" s="91"/>
      <c r="AE8" s="133" t="s">
        <v>486</v>
      </c>
      <c r="AF8" s="310"/>
      <c r="AG8" s="310"/>
      <c r="AH8" s="310"/>
      <c r="AI8" s="310"/>
      <c r="AJ8" s="310"/>
      <c r="AK8" s="310"/>
      <c r="AL8" s="310"/>
      <c r="AM8" s="91"/>
      <c r="AN8" s="91"/>
      <c r="AO8" s="91"/>
      <c r="AP8" s="91"/>
      <c r="AQ8" s="91"/>
      <c r="AR8" s="91"/>
      <c r="BL8" s="251" t="s">
        <v>430</v>
      </c>
      <c r="BP8" s="251" t="s">
        <v>431</v>
      </c>
      <c r="BT8" s="254" t="s">
        <v>432</v>
      </c>
      <c r="BU8" s="365" t="s">
        <v>433</v>
      </c>
      <c r="BV8" s="365"/>
      <c r="BW8" s="365"/>
      <c r="BX8" s="365"/>
      <c r="BY8" s="365"/>
      <c r="BZ8" s="254"/>
      <c r="CA8" s="254"/>
      <c r="CB8" s="254"/>
      <c r="CC8" s="254"/>
      <c r="CD8" s="254"/>
      <c r="CE8" s="254"/>
      <c r="CF8" s="254"/>
      <c r="CG8" s="254"/>
      <c r="CH8" s="254"/>
      <c r="CI8" s="254"/>
      <c r="CJ8" s="254"/>
      <c r="CK8" s="254"/>
    </row>
    <row r="9" spans="1:89" ht="14.25" customHeight="1">
      <c r="A9" s="91"/>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c r="AD9" s="91"/>
      <c r="AE9" s="311"/>
      <c r="AF9" s="311"/>
      <c r="AG9" s="311"/>
      <c r="AH9" s="311"/>
      <c r="AI9" s="311"/>
      <c r="AJ9" s="311"/>
      <c r="AK9" s="311"/>
      <c r="AL9" s="311"/>
      <c r="AM9" s="311"/>
      <c r="AN9" s="311"/>
      <c r="AO9" s="311"/>
      <c r="AP9" s="311"/>
      <c r="AQ9" s="311"/>
      <c r="AR9" s="311"/>
      <c r="BT9" s="365" t="s">
        <v>487</v>
      </c>
      <c r="BU9" s="365"/>
      <c r="BV9" s="365"/>
      <c r="BW9" s="365"/>
      <c r="BX9" s="365"/>
      <c r="BY9" s="365"/>
      <c r="BZ9" s="365"/>
      <c r="CA9" s="365"/>
      <c r="CB9" s="365"/>
      <c r="CC9" s="365"/>
      <c r="CD9" s="365"/>
      <c r="CE9" s="365"/>
      <c r="CF9" s="365"/>
      <c r="CG9" s="365"/>
      <c r="CH9" s="365"/>
      <c r="CI9" s="365"/>
      <c r="CJ9" s="365"/>
      <c r="CK9" s="365"/>
    </row>
    <row r="10" spans="1:89" ht="14.25" customHeight="1">
      <c r="A10" s="91"/>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311"/>
      <c r="AF10" s="311"/>
      <c r="AG10" s="311"/>
      <c r="AH10" s="311"/>
      <c r="AI10" s="311"/>
      <c r="AJ10" s="311"/>
      <c r="AK10" s="311"/>
      <c r="AL10" s="311"/>
      <c r="AM10" s="311"/>
      <c r="AN10" s="311"/>
      <c r="AO10" s="311"/>
      <c r="AP10" s="311"/>
      <c r="AQ10" s="311"/>
      <c r="AR10" s="311"/>
      <c r="BT10" s="365"/>
      <c r="BU10" s="365"/>
      <c r="BV10" s="365"/>
      <c r="BW10" s="365"/>
      <c r="BX10" s="365"/>
      <c r="BY10" s="365"/>
      <c r="BZ10" s="365"/>
      <c r="CA10" s="365"/>
      <c r="CB10" s="365"/>
      <c r="CC10" s="365"/>
      <c r="CD10" s="365"/>
      <c r="CE10" s="365"/>
      <c r="CF10" s="365"/>
      <c r="CG10" s="365"/>
      <c r="CH10" s="365"/>
      <c r="CI10" s="365"/>
      <c r="CJ10" s="365"/>
      <c r="CK10" s="365"/>
    </row>
    <row r="11" spans="1:89" ht="14.25" customHeight="1">
      <c r="A11" s="91"/>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t="s">
        <v>294</v>
      </c>
      <c r="AC11" s="91"/>
      <c r="AD11" s="91"/>
      <c r="AE11" s="91"/>
      <c r="AF11" s="91"/>
      <c r="AG11" s="91"/>
      <c r="AH11" s="91"/>
      <c r="AI11" s="91"/>
      <c r="AJ11" s="91"/>
      <c r="AK11" s="91"/>
      <c r="AL11" s="91"/>
      <c r="AM11" s="91"/>
      <c r="AN11" s="91"/>
      <c r="AO11" s="91"/>
      <c r="AP11" s="91"/>
      <c r="AQ11" s="91"/>
      <c r="AR11" s="91"/>
      <c r="BP11" s="251" t="s">
        <v>434</v>
      </c>
    </row>
    <row r="12" spans="1:89" ht="14.25" customHeight="1">
      <c r="A12" s="91"/>
      <c r="B12" s="91" t="s">
        <v>295</v>
      </c>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268" t="s">
        <v>296</v>
      </c>
      <c r="AC12" s="91"/>
      <c r="AD12" s="91"/>
      <c r="AE12" s="91"/>
      <c r="AF12" s="91"/>
      <c r="AG12" s="91"/>
      <c r="AH12" s="91"/>
      <c r="AI12" s="91"/>
      <c r="AJ12" s="91"/>
      <c r="AK12" s="91"/>
      <c r="AL12" s="91"/>
      <c r="AM12" s="91"/>
      <c r="AN12" s="91"/>
      <c r="AO12" s="91"/>
      <c r="AP12" s="91"/>
      <c r="AQ12" s="91"/>
      <c r="AR12" s="91"/>
      <c r="BP12" s="269" t="s">
        <v>435</v>
      </c>
      <c r="BQ12" s="269"/>
    </row>
    <row r="13" spans="1:89" ht="14.25" customHeight="1">
      <c r="A13" s="91"/>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t="s">
        <v>298</v>
      </c>
      <c r="AE13" s="91"/>
      <c r="AF13" s="91"/>
      <c r="AG13" s="91"/>
      <c r="AH13" s="91"/>
      <c r="AI13" s="310"/>
      <c r="AJ13" s="310"/>
      <c r="AK13" s="310"/>
      <c r="AL13" s="310"/>
      <c r="AM13" s="310"/>
      <c r="AN13" s="310"/>
      <c r="AO13" s="310"/>
      <c r="AP13" s="310"/>
      <c r="AQ13" s="310"/>
      <c r="AR13" s="310"/>
      <c r="AU13" s="251" t="s">
        <v>436</v>
      </c>
      <c r="BR13" s="251" t="s">
        <v>437</v>
      </c>
      <c r="BW13" s="255" t="s">
        <v>383</v>
      </c>
    </row>
    <row r="14" spans="1:89" ht="14.25" customHeight="1">
      <c r="A14" s="91"/>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t="s">
        <v>299</v>
      </c>
      <c r="AE14" s="91"/>
      <c r="AF14" s="91"/>
      <c r="AG14" s="91"/>
      <c r="AH14" s="91"/>
      <c r="AI14" s="310"/>
      <c r="AJ14" s="310"/>
      <c r="AK14" s="310"/>
      <c r="AL14" s="310"/>
      <c r="AM14" s="310"/>
      <c r="AN14" s="310"/>
      <c r="AO14" s="310"/>
      <c r="AP14" s="310"/>
      <c r="AQ14" s="310"/>
      <c r="AR14" s="310"/>
      <c r="BR14" s="251" t="s">
        <v>438</v>
      </c>
      <c r="BW14" s="255" t="s">
        <v>439</v>
      </c>
    </row>
    <row r="15" spans="1:89" ht="14.25" customHeight="1">
      <c r="A15" s="91"/>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t="s">
        <v>297</v>
      </c>
      <c r="AC15" s="91"/>
      <c r="AD15" s="91"/>
      <c r="AE15" s="91"/>
      <c r="AF15" s="91"/>
      <c r="AG15" s="312"/>
      <c r="AH15" s="312"/>
      <c r="AI15" s="312"/>
      <c r="AJ15" s="312"/>
      <c r="AK15" s="312"/>
      <c r="AL15" s="312"/>
      <c r="AM15" s="312"/>
      <c r="AN15" s="312"/>
      <c r="AO15" s="312"/>
      <c r="AP15" s="312"/>
      <c r="AQ15" s="312"/>
      <c r="AR15" s="312"/>
      <c r="AT15" s="251" t="s">
        <v>440</v>
      </c>
      <c r="BP15" s="251" t="s">
        <v>441</v>
      </c>
      <c r="BU15" s="366" t="s">
        <v>446</v>
      </c>
      <c r="BV15" s="366"/>
      <c r="BW15" s="366"/>
      <c r="BX15" s="366"/>
      <c r="BY15" s="366"/>
      <c r="BZ15" s="366"/>
      <c r="CA15" s="366"/>
      <c r="CB15" s="366"/>
      <c r="CC15" s="366"/>
      <c r="CD15" s="366"/>
      <c r="CE15" s="366"/>
      <c r="CF15" s="366"/>
      <c r="CG15" s="366"/>
      <c r="CH15" s="366"/>
      <c r="CI15" s="366"/>
      <c r="CJ15" s="366"/>
      <c r="CK15" s="366"/>
    </row>
    <row r="16" spans="1:89" ht="14.25" customHeight="1">
      <c r="A16" s="91"/>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BT16" s="367"/>
      <c r="BU16" s="367"/>
      <c r="BV16" s="367"/>
      <c r="BW16" s="367"/>
      <c r="BX16" s="367"/>
      <c r="BY16" s="367"/>
      <c r="BZ16" s="367"/>
      <c r="CA16" s="367"/>
      <c r="CB16" s="367"/>
      <c r="CC16" s="367"/>
      <c r="CD16" s="367"/>
      <c r="CE16" s="367"/>
      <c r="CF16" s="367"/>
      <c r="CG16" s="367"/>
      <c r="CH16" s="367"/>
      <c r="CI16" s="367"/>
      <c r="CJ16" s="367"/>
      <c r="CK16" s="367"/>
    </row>
    <row r="17" spans="1:89" ht="14.25" customHeight="1">
      <c r="A17" s="91" t="s">
        <v>160</v>
      </c>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T17" s="251" t="s">
        <v>160</v>
      </c>
    </row>
    <row r="18" spans="1:89" ht="8.25" customHeight="1">
      <c r="A18" s="91"/>
      <c r="B18" s="91"/>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row>
    <row r="19" spans="1:89" ht="14.4">
      <c r="A19" s="322" t="s">
        <v>161</v>
      </c>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2"/>
      <c r="AM19" s="322"/>
      <c r="AN19" s="322"/>
      <c r="AO19" s="322"/>
      <c r="AP19" s="322"/>
      <c r="AQ19" s="322"/>
      <c r="AR19" s="322"/>
      <c r="AT19" s="368" t="s">
        <v>161</v>
      </c>
      <c r="AU19" s="368"/>
      <c r="AV19" s="368"/>
      <c r="AW19" s="368"/>
      <c r="AX19" s="368"/>
      <c r="AY19" s="368"/>
      <c r="AZ19" s="368"/>
      <c r="BA19" s="368"/>
      <c r="BB19" s="368"/>
      <c r="BC19" s="368"/>
      <c r="BD19" s="368"/>
      <c r="BE19" s="368"/>
      <c r="BF19" s="368"/>
      <c r="BG19" s="368"/>
      <c r="BH19" s="368"/>
      <c r="BI19" s="368"/>
      <c r="BJ19" s="368"/>
      <c r="BK19" s="368"/>
      <c r="BL19" s="368"/>
      <c r="BM19" s="368"/>
      <c r="BN19" s="368"/>
      <c r="BO19" s="368"/>
      <c r="BP19" s="368"/>
      <c r="BQ19" s="368"/>
      <c r="BR19" s="368"/>
      <c r="BS19" s="368"/>
      <c r="BT19" s="368"/>
      <c r="BU19" s="368"/>
      <c r="BV19" s="368"/>
      <c r="BW19" s="368"/>
      <c r="BX19" s="368"/>
      <c r="BY19" s="368"/>
      <c r="BZ19" s="368"/>
      <c r="CA19" s="368"/>
      <c r="CB19" s="368"/>
      <c r="CC19" s="368"/>
      <c r="CD19" s="368"/>
      <c r="CE19" s="368"/>
      <c r="CF19" s="368"/>
      <c r="CG19" s="368"/>
      <c r="CH19" s="368"/>
      <c r="CI19" s="368"/>
      <c r="CJ19" s="368"/>
      <c r="CK19" s="368"/>
    </row>
    <row r="20" spans="1:89" ht="18" customHeight="1">
      <c r="A20" s="318" t="s">
        <v>162</v>
      </c>
      <c r="B20" s="318"/>
      <c r="C20" s="318"/>
      <c r="D20" s="318"/>
      <c r="E20" s="318"/>
      <c r="F20" s="315"/>
      <c r="G20" s="315"/>
      <c r="H20" s="315"/>
      <c r="I20" s="315"/>
      <c r="J20" s="315"/>
      <c r="K20" s="315"/>
      <c r="L20" s="315"/>
      <c r="M20" s="315"/>
      <c r="N20" s="315"/>
      <c r="O20" s="315"/>
      <c r="P20" s="315"/>
      <c r="Q20" s="315"/>
      <c r="R20" s="315"/>
      <c r="S20" s="315"/>
      <c r="T20" s="315"/>
      <c r="U20" s="315"/>
      <c r="V20" s="315"/>
      <c r="W20" s="318" t="s">
        <v>163</v>
      </c>
      <c r="X20" s="318"/>
      <c r="Y20" s="318"/>
      <c r="Z20" s="318"/>
      <c r="AA20" s="333" t="s">
        <v>175</v>
      </c>
      <c r="AB20" s="334"/>
      <c r="AC20" s="334"/>
      <c r="AD20" s="334"/>
      <c r="AE20" s="335"/>
      <c r="AF20" s="319"/>
      <c r="AG20" s="308"/>
      <c r="AH20" s="308"/>
      <c r="AI20" s="308"/>
      <c r="AJ20" s="308"/>
      <c r="AK20" s="308"/>
      <c r="AL20" s="308"/>
      <c r="AM20" s="308"/>
      <c r="AN20" s="308"/>
      <c r="AO20" s="308"/>
      <c r="AP20" s="308"/>
      <c r="AQ20" s="308"/>
      <c r="AR20" s="309"/>
      <c r="AT20" s="369" t="s">
        <v>162</v>
      </c>
      <c r="AU20" s="369"/>
      <c r="AV20" s="369"/>
      <c r="AW20" s="369"/>
      <c r="AX20" s="369"/>
      <c r="AY20" s="369" t="s">
        <v>442</v>
      </c>
      <c r="AZ20" s="369"/>
      <c r="BA20" s="369"/>
      <c r="BB20" s="369"/>
      <c r="BC20" s="369"/>
      <c r="BD20" s="369"/>
      <c r="BE20" s="369"/>
      <c r="BF20" s="369"/>
      <c r="BG20" s="369"/>
      <c r="BH20" s="369"/>
      <c r="BI20" s="369"/>
      <c r="BJ20" s="369"/>
      <c r="BK20" s="369"/>
      <c r="BL20" s="369"/>
      <c r="BM20" s="369"/>
      <c r="BN20" s="369"/>
      <c r="BO20" s="369"/>
      <c r="BP20" s="369" t="s">
        <v>163</v>
      </c>
      <c r="BQ20" s="369"/>
      <c r="BR20" s="369"/>
      <c r="BS20" s="369"/>
      <c r="BT20" s="370" t="s">
        <v>175</v>
      </c>
      <c r="BU20" s="371"/>
      <c r="BV20" s="371"/>
      <c r="BW20" s="371"/>
      <c r="BX20" s="372"/>
      <c r="BY20" s="370" t="s">
        <v>443</v>
      </c>
      <c r="BZ20" s="371"/>
      <c r="CA20" s="371"/>
      <c r="CB20" s="371"/>
      <c r="CC20" s="371"/>
      <c r="CD20" s="371"/>
      <c r="CE20" s="371"/>
      <c r="CF20" s="371"/>
      <c r="CG20" s="371"/>
      <c r="CH20" s="371"/>
      <c r="CI20" s="371"/>
      <c r="CJ20" s="371"/>
      <c r="CK20" s="372"/>
    </row>
    <row r="21" spans="1:89" ht="15.75" customHeight="1">
      <c r="A21" s="345" t="s">
        <v>213</v>
      </c>
      <c r="B21" s="346"/>
      <c r="C21" s="346"/>
      <c r="D21" s="346"/>
      <c r="E21" s="347"/>
      <c r="F21" s="336"/>
      <c r="G21" s="337"/>
      <c r="H21" s="337"/>
      <c r="I21" s="337"/>
      <c r="J21" s="337"/>
      <c r="K21" s="337"/>
      <c r="L21" s="337"/>
      <c r="M21" s="337"/>
      <c r="N21" s="337"/>
      <c r="O21" s="337"/>
      <c r="P21" s="337"/>
      <c r="Q21" s="337"/>
      <c r="R21" s="337"/>
      <c r="S21" s="337"/>
      <c r="T21" s="337"/>
      <c r="U21" s="337"/>
      <c r="V21" s="338"/>
      <c r="W21" s="318"/>
      <c r="X21" s="318"/>
      <c r="Y21" s="318"/>
      <c r="Z21" s="318"/>
      <c r="AA21" s="333" t="s">
        <v>164</v>
      </c>
      <c r="AB21" s="334"/>
      <c r="AC21" s="334"/>
      <c r="AD21" s="334"/>
      <c r="AE21" s="335"/>
      <c r="AF21" s="319"/>
      <c r="AG21" s="308"/>
      <c r="AH21" s="308"/>
      <c r="AI21" s="308"/>
      <c r="AJ21" s="308"/>
      <c r="AK21" s="308"/>
      <c r="AL21" s="308"/>
      <c r="AM21" s="308"/>
      <c r="AN21" s="308"/>
      <c r="AO21" s="308"/>
      <c r="AP21" s="308"/>
      <c r="AQ21" s="308"/>
      <c r="AR21" s="309"/>
      <c r="AT21" s="373" t="s">
        <v>444</v>
      </c>
      <c r="AU21" s="374"/>
      <c r="AV21" s="374"/>
      <c r="AW21" s="374"/>
      <c r="AX21" s="375"/>
      <c r="AY21" s="381" t="s">
        <v>445</v>
      </c>
      <c r="AZ21" s="382"/>
      <c r="BA21" s="382"/>
      <c r="BB21" s="382"/>
      <c r="BC21" s="382"/>
      <c r="BD21" s="382"/>
      <c r="BE21" s="382"/>
      <c r="BF21" s="382"/>
      <c r="BG21" s="382"/>
      <c r="BH21" s="382"/>
      <c r="BI21" s="382"/>
      <c r="BJ21" s="382"/>
      <c r="BK21" s="382"/>
      <c r="BL21" s="382"/>
      <c r="BM21" s="382"/>
      <c r="BN21" s="382"/>
      <c r="BO21" s="383"/>
      <c r="BP21" s="369"/>
      <c r="BQ21" s="369"/>
      <c r="BR21" s="369"/>
      <c r="BS21" s="369"/>
      <c r="BT21" s="370" t="s">
        <v>164</v>
      </c>
      <c r="BU21" s="371"/>
      <c r="BV21" s="371"/>
      <c r="BW21" s="371"/>
      <c r="BX21" s="372"/>
      <c r="BY21" s="370" t="s">
        <v>446</v>
      </c>
      <c r="BZ21" s="371"/>
      <c r="CA21" s="371"/>
      <c r="CB21" s="371"/>
      <c r="CC21" s="371"/>
      <c r="CD21" s="371"/>
      <c r="CE21" s="371"/>
      <c r="CF21" s="371"/>
      <c r="CG21" s="371"/>
      <c r="CH21" s="371"/>
      <c r="CI21" s="371"/>
      <c r="CJ21" s="371"/>
      <c r="CK21" s="372"/>
    </row>
    <row r="22" spans="1:89" ht="15.75" customHeight="1">
      <c r="A22" s="348"/>
      <c r="B22" s="349"/>
      <c r="C22" s="349"/>
      <c r="D22" s="349"/>
      <c r="E22" s="350"/>
      <c r="F22" s="339"/>
      <c r="G22" s="340"/>
      <c r="H22" s="340"/>
      <c r="I22" s="340"/>
      <c r="J22" s="340"/>
      <c r="K22" s="340"/>
      <c r="L22" s="340"/>
      <c r="M22" s="340"/>
      <c r="N22" s="340"/>
      <c r="O22" s="340"/>
      <c r="P22" s="340"/>
      <c r="Q22" s="340"/>
      <c r="R22" s="340"/>
      <c r="S22" s="340"/>
      <c r="T22" s="340"/>
      <c r="U22" s="340"/>
      <c r="V22" s="341"/>
      <c r="W22" s="318"/>
      <c r="X22" s="318"/>
      <c r="Y22" s="318"/>
      <c r="Z22" s="318"/>
      <c r="AA22" s="333" t="s">
        <v>176</v>
      </c>
      <c r="AB22" s="334"/>
      <c r="AC22" s="334"/>
      <c r="AD22" s="334"/>
      <c r="AE22" s="335"/>
      <c r="AF22" s="319"/>
      <c r="AG22" s="308"/>
      <c r="AH22" s="308"/>
      <c r="AI22" s="308"/>
      <c r="AJ22" s="308"/>
      <c r="AK22" s="308"/>
      <c r="AL22" s="308"/>
      <c r="AM22" s="308"/>
      <c r="AN22" s="308"/>
      <c r="AO22" s="308"/>
      <c r="AP22" s="308"/>
      <c r="AQ22" s="308"/>
      <c r="AR22" s="309"/>
      <c r="AT22" s="376"/>
      <c r="AU22" s="377"/>
      <c r="AV22" s="377"/>
      <c r="AW22" s="377"/>
      <c r="AX22" s="378"/>
      <c r="AY22" s="384"/>
      <c r="AZ22" s="385"/>
      <c r="BA22" s="385"/>
      <c r="BB22" s="385"/>
      <c r="BC22" s="385"/>
      <c r="BD22" s="385"/>
      <c r="BE22" s="385"/>
      <c r="BF22" s="385"/>
      <c r="BG22" s="385"/>
      <c r="BH22" s="385"/>
      <c r="BI22" s="385"/>
      <c r="BJ22" s="385"/>
      <c r="BK22" s="385"/>
      <c r="BL22" s="385"/>
      <c r="BM22" s="385"/>
      <c r="BN22" s="385"/>
      <c r="BO22" s="386"/>
      <c r="BP22" s="369"/>
      <c r="BQ22" s="369"/>
      <c r="BR22" s="369"/>
      <c r="BS22" s="369"/>
      <c r="BT22" s="370" t="s">
        <v>176</v>
      </c>
      <c r="BU22" s="371"/>
      <c r="BV22" s="371"/>
      <c r="BW22" s="371"/>
      <c r="BX22" s="372"/>
      <c r="BY22" s="370" t="s">
        <v>447</v>
      </c>
      <c r="BZ22" s="371"/>
      <c r="CA22" s="371"/>
      <c r="CB22" s="371"/>
      <c r="CC22" s="371"/>
      <c r="CD22" s="371"/>
      <c r="CE22" s="371"/>
      <c r="CF22" s="371"/>
      <c r="CG22" s="371"/>
      <c r="CH22" s="371"/>
      <c r="CI22" s="371"/>
      <c r="CJ22" s="371"/>
      <c r="CK22" s="372"/>
    </row>
    <row r="23" spans="1:89" ht="15.75" customHeight="1">
      <c r="A23" s="351"/>
      <c r="B23" s="352"/>
      <c r="C23" s="352"/>
      <c r="D23" s="352"/>
      <c r="E23" s="353"/>
      <c r="F23" s="342"/>
      <c r="G23" s="343"/>
      <c r="H23" s="343"/>
      <c r="I23" s="343"/>
      <c r="J23" s="343"/>
      <c r="K23" s="343"/>
      <c r="L23" s="343"/>
      <c r="M23" s="343"/>
      <c r="N23" s="343"/>
      <c r="O23" s="343"/>
      <c r="P23" s="343"/>
      <c r="Q23" s="343"/>
      <c r="R23" s="343"/>
      <c r="S23" s="343"/>
      <c r="T23" s="343"/>
      <c r="U23" s="343"/>
      <c r="V23" s="344"/>
      <c r="W23" s="318"/>
      <c r="X23" s="318"/>
      <c r="Y23" s="318"/>
      <c r="Z23" s="318"/>
      <c r="AA23" s="333" t="s">
        <v>212</v>
      </c>
      <c r="AB23" s="334"/>
      <c r="AC23" s="334"/>
      <c r="AD23" s="334"/>
      <c r="AE23" s="335"/>
      <c r="AF23" s="320"/>
      <c r="AG23" s="308"/>
      <c r="AH23" s="308"/>
      <c r="AI23" s="308"/>
      <c r="AJ23" s="308"/>
      <c r="AK23" s="308"/>
      <c r="AL23" s="308"/>
      <c r="AM23" s="308"/>
      <c r="AN23" s="308"/>
      <c r="AO23" s="308"/>
      <c r="AP23" s="308"/>
      <c r="AQ23" s="308"/>
      <c r="AR23" s="309"/>
      <c r="AT23" s="379"/>
      <c r="AU23" s="368"/>
      <c r="AV23" s="368"/>
      <c r="AW23" s="368"/>
      <c r="AX23" s="380"/>
      <c r="AY23" s="387"/>
      <c r="AZ23" s="388"/>
      <c r="BA23" s="388"/>
      <c r="BB23" s="388"/>
      <c r="BC23" s="388"/>
      <c r="BD23" s="388"/>
      <c r="BE23" s="388"/>
      <c r="BF23" s="388"/>
      <c r="BG23" s="388"/>
      <c r="BH23" s="388"/>
      <c r="BI23" s="388"/>
      <c r="BJ23" s="388"/>
      <c r="BK23" s="388"/>
      <c r="BL23" s="388"/>
      <c r="BM23" s="388"/>
      <c r="BN23" s="388"/>
      <c r="BO23" s="389"/>
      <c r="BP23" s="369"/>
      <c r="BQ23" s="369"/>
      <c r="BR23" s="369"/>
      <c r="BS23" s="369"/>
      <c r="BT23" s="370" t="s">
        <v>448</v>
      </c>
      <c r="BU23" s="371"/>
      <c r="BV23" s="371"/>
      <c r="BW23" s="371"/>
      <c r="BX23" s="372"/>
      <c r="BY23" s="390" t="s">
        <v>449</v>
      </c>
      <c r="BZ23" s="391"/>
      <c r="CA23" s="391"/>
      <c r="CB23" s="391"/>
      <c r="CC23" s="391"/>
      <c r="CD23" s="391"/>
      <c r="CE23" s="391"/>
      <c r="CF23" s="391"/>
      <c r="CG23" s="391"/>
      <c r="CH23" s="391"/>
      <c r="CI23" s="391"/>
      <c r="CJ23" s="391"/>
      <c r="CK23" s="392"/>
    </row>
    <row r="24" spans="1:89" ht="25.5" customHeight="1">
      <c r="A24" s="332" t="s">
        <v>214</v>
      </c>
      <c r="B24" s="332"/>
      <c r="C24" s="332"/>
      <c r="D24" s="332"/>
      <c r="E24" s="332"/>
      <c r="F24" s="317"/>
      <c r="G24" s="317"/>
      <c r="H24" s="317"/>
      <c r="I24" s="317"/>
      <c r="J24" s="317"/>
      <c r="K24" s="317"/>
      <c r="L24" s="317"/>
      <c r="M24" s="317"/>
      <c r="N24" s="317"/>
      <c r="O24" s="317"/>
      <c r="P24" s="317"/>
      <c r="Q24" s="317"/>
      <c r="R24" s="317"/>
      <c r="S24" s="317"/>
      <c r="T24" s="317"/>
      <c r="U24" s="317"/>
      <c r="V24" s="317"/>
      <c r="W24" s="316" t="s">
        <v>178</v>
      </c>
      <c r="X24" s="316"/>
      <c r="Y24" s="316"/>
      <c r="Z24" s="316"/>
      <c r="AA24" s="977"/>
      <c r="AB24" s="978"/>
      <c r="AC24" s="978"/>
      <c r="AD24" s="978"/>
      <c r="AE24" s="978"/>
      <c r="AF24" s="978"/>
      <c r="AG24" s="978"/>
      <c r="AH24" s="978"/>
      <c r="AI24" s="978"/>
      <c r="AJ24" s="358" t="str">
        <f>IF(AA24=0," ",WEEKDAY(AA24,1))</f>
        <v xml:space="preserve"> </v>
      </c>
      <c r="AK24" s="358"/>
      <c r="AL24" s="358"/>
      <c r="AM24" s="357"/>
      <c r="AN24" s="357"/>
      <c r="AO24" s="183" t="s">
        <v>317</v>
      </c>
      <c r="AP24" s="357"/>
      <c r="AQ24" s="357"/>
      <c r="AR24" s="270" t="s">
        <v>318</v>
      </c>
      <c r="AT24" s="393" t="s">
        <v>450</v>
      </c>
      <c r="AU24" s="393"/>
      <c r="AV24" s="393"/>
      <c r="AW24" s="393"/>
      <c r="AX24" s="393"/>
      <c r="AY24" s="394" t="s">
        <v>511</v>
      </c>
      <c r="AZ24" s="394"/>
      <c r="BA24" s="394"/>
      <c r="BB24" s="394"/>
      <c r="BC24" s="394"/>
      <c r="BD24" s="394"/>
      <c r="BE24" s="394"/>
      <c r="BF24" s="394"/>
      <c r="BG24" s="394"/>
      <c r="BH24" s="394"/>
      <c r="BI24" s="394"/>
      <c r="BJ24" s="394"/>
      <c r="BK24" s="394"/>
      <c r="BL24" s="394"/>
      <c r="BM24" s="394"/>
      <c r="BN24" s="394"/>
      <c r="BO24" s="394"/>
      <c r="BP24" s="395" t="s">
        <v>451</v>
      </c>
      <c r="BQ24" s="395"/>
      <c r="BR24" s="395"/>
      <c r="BS24" s="395"/>
      <c r="BT24" s="396" t="s">
        <v>477</v>
      </c>
      <c r="BU24" s="397"/>
      <c r="BV24" s="397"/>
      <c r="BW24" s="397"/>
      <c r="BX24" s="397"/>
      <c r="BY24" s="397"/>
      <c r="BZ24" s="397"/>
      <c r="CA24" s="397"/>
      <c r="CB24" s="398" t="s">
        <v>468</v>
      </c>
      <c r="CC24" s="398"/>
      <c r="CD24" s="398"/>
      <c r="CE24" s="399" t="s">
        <v>452</v>
      </c>
      <c r="CF24" s="399"/>
      <c r="CG24" s="256" t="s">
        <v>453</v>
      </c>
      <c r="CH24" s="400" t="s">
        <v>367</v>
      </c>
      <c r="CI24" s="400"/>
      <c r="CJ24" s="257" t="s">
        <v>454</v>
      </c>
      <c r="CK24" s="258"/>
    </row>
    <row r="25" spans="1:89" ht="25.5" customHeight="1">
      <c r="A25" s="332"/>
      <c r="B25" s="332"/>
      <c r="C25" s="332"/>
      <c r="D25" s="332"/>
      <c r="E25" s="332"/>
      <c r="F25" s="317"/>
      <c r="G25" s="317"/>
      <c r="H25" s="317"/>
      <c r="I25" s="317"/>
      <c r="J25" s="317"/>
      <c r="K25" s="317"/>
      <c r="L25" s="317"/>
      <c r="M25" s="317"/>
      <c r="N25" s="317"/>
      <c r="O25" s="317"/>
      <c r="P25" s="317"/>
      <c r="Q25" s="317"/>
      <c r="R25" s="317"/>
      <c r="S25" s="317"/>
      <c r="T25" s="317"/>
      <c r="U25" s="317"/>
      <c r="V25" s="317"/>
      <c r="W25" s="316"/>
      <c r="X25" s="316"/>
      <c r="Y25" s="316"/>
      <c r="Z25" s="316"/>
      <c r="AA25" s="977"/>
      <c r="AB25" s="978"/>
      <c r="AC25" s="978"/>
      <c r="AD25" s="978"/>
      <c r="AE25" s="978"/>
      <c r="AF25" s="978"/>
      <c r="AG25" s="978"/>
      <c r="AH25" s="978"/>
      <c r="AI25" s="978"/>
      <c r="AJ25" s="358" t="str">
        <f>IF(AA25=0," ",WEEKDAY(AA25,1))</f>
        <v xml:space="preserve"> </v>
      </c>
      <c r="AK25" s="358"/>
      <c r="AL25" s="358"/>
      <c r="AM25" s="357"/>
      <c r="AN25" s="357"/>
      <c r="AO25" s="183" t="s">
        <v>317</v>
      </c>
      <c r="AP25" s="357"/>
      <c r="AQ25" s="357"/>
      <c r="AR25" s="270" t="s">
        <v>319</v>
      </c>
      <c r="AT25" s="393"/>
      <c r="AU25" s="393"/>
      <c r="AV25" s="393"/>
      <c r="AW25" s="393"/>
      <c r="AX25" s="393"/>
      <c r="AY25" s="394"/>
      <c r="AZ25" s="394"/>
      <c r="BA25" s="394"/>
      <c r="BB25" s="394"/>
      <c r="BC25" s="394"/>
      <c r="BD25" s="394"/>
      <c r="BE25" s="394"/>
      <c r="BF25" s="394"/>
      <c r="BG25" s="394"/>
      <c r="BH25" s="394"/>
      <c r="BI25" s="394"/>
      <c r="BJ25" s="394"/>
      <c r="BK25" s="394"/>
      <c r="BL25" s="394"/>
      <c r="BM25" s="394"/>
      <c r="BN25" s="394"/>
      <c r="BO25" s="394"/>
      <c r="BP25" s="395"/>
      <c r="BQ25" s="395"/>
      <c r="BR25" s="395"/>
      <c r="BS25" s="395"/>
      <c r="BT25" s="396" t="s">
        <v>478</v>
      </c>
      <c r="BU25" s="397"/>
      <c r="BV25" s="397"/>
      <c r="BW25" s="397"/>
      <c r="BX25" s="397"/>
      <c r="BY25" s="397"/>
      <c r="BZ25" s="397"/>
      <c r="CA25" s="397"/>
      <c r="CB25" s="398" t="s">
        <v>506</v>
      </c>
      <c r="CC25" s="398"/>
      <c r="CD25" s="398"/>
      <c r="CE25" s="399">
        <v>15</v>
      </c>
      <c r="CF25" s="399"/>
      <c r="CG25" s="256" t="s">
        <v>453</v>
      </c>
      <c r="CH25" s="400" t="s">
        <v>367</v>
      </c>
      <c r="CI25" s="400"/>
      <c r="CJ25" s="257" t="s">
        <v>455</v>
      </c>
      <c r="CK25" s="258"/>
    </row>
    <row r="26" spans="1:89" ht="14.4">
      <c r="A26" s="91"/>
      <c r="B26" s="91"/>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row>
    <row r="27" spans="1:89" ht="13.5" customHeight="1">
      <c r="A27" s="318" t="s">
        <v>177</v>
      </c>
      <c r="B27" s="318"/>
      <c r="C27" s="318"/>
      <c r="D27" s="318"/>
      <c r="E27" s="318"/>
      <c r="F27" s="318"/>
      <c r="G27" s="318"/>
      <c r="H27" s="318"/>
      <c r="I27" s="318"/>
      <c r="J27" s="321" t="s">
        <v>181</v>
      </c>
      <c r="K27" s="321"/>
      <c r="L27" s="321"/>
      <c r="M27" s="321"/>
      <c r="N27" s="321"/>
      <c r="O27" s="321"/>
      <c r="P27" s="321" t="s">
        <v>316</v>
      </c>
      <c r="Q27" s="321"/>
      <c r="R27" s="321"/>
      <c r="S27" s="321"/>
      <c r="T27" s="321"/>
      <c r="U27" s="321"/>
      <c r="V27" s="321" t="s">
        <v>182</v>
      </c>
      <c r="W27" s="321"/>
      <c r="X27" s="321"/>
      <c r="Y27" s="321"/>
      <c r="Z27" s="321"/>
      <c r="AA27" s="321"/>
      <c r="AB27" s="321" t="s">
        <v>184</v>
      </c>
      <c r="AC27" s="321"/>
      <c r="AD27" s="321"/>
      <c r="AE27" s="321"/>
      <c r="AF27" s="321"/>
      <c r="AG27" s="321"/>
      <c r="AH27" s="318" t="s">
        <v>70</v>
      </c>
      <c r="AI27" s="318"/>
      <c r="AJ27" s="318"/>
      <c r="AK27" s="318"/>
      <c r="AL27" s="318"/>
      <c r="AM27" s="318"/>
      <c r="AN27" s="318" t="s">
        <v>165</v>
      </c>
      <c r="AO27" s="318"/>
      <c r="AP27" s="318"/>
      <c r="AQ27" s="318"/>
      <c r="AR27" s="318"/>
      <c r="AT27" s="369" t="s">
        <v>177</v>
      </c>
      <c r="AU27" s="369"/>
      <c r="AV27" s="369"/>
      <c r="AW27" s="369"/>
      <c r="AX27" s="369"/>
      <c r="AY27" s="369"/>
      <c r="AZ27" s="369"/>
      <c r="BA27" s="369"/>
      <c r="BB27" s="369"/>
      <c r="BC27" s="401" t="s">
        <v>456</v>
      </c>
      <c r="BD27" s="401"/>
      <c r="BE27" s="401"/>
      <c r="BF27" s="401"/>
      <c r="BG27" s="401"/>
      <c r="BH27" s="401"/>
      <c r="BI27" s="401" t="s">
        <v>457</v>
      </c>
      <c r="BJ27" s="401"/>
      <c r="BK27" s="401"/>
      <c r="BL27" s="401"/>
      <c r="BM27" s="401"/>
      <c r="BN27" s="401"/>
      <c r="BO27" s="402" t="s">
        <v>458</v>
      </c>
      <c r="BP27" s="403"/>
      <c r="BQ27" s="403"/>
      <c r="BR27" s="403"/>
      <c r="BS27" s="403"/>
      <c r="BT27" s="404"/>
      <c r="BU27" s="401" t="s">
        <v>459</v>
      </c>
      <c r="BV27" s="401"/>
      <c r="BW27" s="401"/>
      <c r="BX27" s="401"/>
      <c r="BY27" s="401"/>
      <c r="BZ27" s="401"/>
      <c r="CA27" s="369" t="s">
        <v>70</v>
      </c>
      <c r="CB27" s="369"/>
      <c r="CC27" s="369"/>
      <c r="CD27" s="369"/>
      <c r="CE27" s="369"/>
      <c r="CF27" s="369"/>
      <c r="CG27" s="369" t="s">
        <v>165</v>
      </c>
      <c r="CH27" s="369"/>
      <c r="CI27" s="369"/>
      <c r="CJ27" s="369"/>
      <c r="CK27" s="369"/>
    </row>
    <row r="28" spans="1:89">
      <c r="A28" s="318"/>
      <c r="B28" s="318"/>
      <c r="C28" s="318"/>
      <c r="D28" s="318"/>
      <c r="E28" s="318"/>
      <c r="F28" s="318"/>
      <c r="G28" s="318"/>
      <c r="H28" s="318"/>
      <c r="I28" s="318"/>
      <c r="J28" s="321"/>
      <c r="K28" s="321"/>
      <c r="L28" s="321"/>
      <c r="M28" s="321"/>
      <c r="N28" s="321"/>
      <c r="O28" s="321"/>
      <c r="P28" s="321"/>
      <c r="Q28" s="321"/>
      <c r="R28" s="321"/>
      <c r="S28" s="321"/>
      <c r="T28" s="321"/>
      <c r="U28" s="321"/>
      <c r="V28" s="321"/>
      <c r="W28" s="321"/>
      <c r="X28" s="321"/>
      <c r="Y28" s="321"/>
      <c r="Z28" s="321"/>
      <c r="AA28" s="321"/>
      <c r="AB28" s="321"/>
      <c r="AC28" s="321"/>
      <c r="AD28" s="321"/>
      <c r="AE28" s="321"/>
      <c r="AF28" s="321"/>
      <c r="AG28" s="321"/>
      <c r="AH28" s="318"/>
      <c r="AI28" s="318"/>
      <c r="AJ28" s="318"/>
      <c r="AK28" s="318"/>
      <c r="AL28" s="318"/>
      <c r="AM28" s="318"/>
      <c r="AN28" s="318"/>
      <c r="AO28" s="318"/>
      <c r="AP28" s="318"/>
      <c r="AQ28" s="318"/>
      <c r="AR28" s="318"/>
      <c r="AT28" s="369"/>
      <c r="AU28" s="369"/>
      <c r="AV28" s="369"/>
      <c r="AW28" s="369"/>
      <c r="AX28" s="369"/>
      <c r="AY28" s="369"/>
      <c r="AZ28" s="369"/>
      <c r="BA28" s="369"/>
      <c r="BB28" s="369"/>
      <c r="BC28" s="401"/>
      <c r="BD28" s="401"/>
      <c r="BE28" s="401"/>
      <c r="BF28" s="401"/>
      <c r="BG28" s="401"/>
      <c r="BH28" s="401"/>
      <c r="BI28" s="401"/>
      <c r="BJ28" s="401"/>
      <c r="BK28" s="401"/>
      <c r="BL28" s="401"/>
      <c r="BM28" s="401"/>
      <c r="BN28" s="401"/>
      <c r="BO28" s="405"/>
      <c r="BP28" s="406"/>
      <c r="BQ28" s="406"/>
      <c r="BR28" s="406"/>
      <c r="BS28" s="406"/>
      <c r="BT28" s="407"/>
      <c r="BU28" s="401"/>
      <c r="BV28" s="401"/>
      <c r="BW28" s="401"/>
      <c r="BX28" s="401"/>
      <c r="BY28" s="401"/>
      <c r="BZ28" s="401"/>
      <c r="CA28" s="369"/>
      <c r="CB28" s="369"/>
      <c r="CC28" s="369"/>
      <c r="CD28" s="369"/>
      <c r="CE28" s="369"/>
      <c r="CF28" s="369"/>
      <c r="CG28" s="369"/>
      <c r="CH28" s="369"/>
      <c r="CI28" s="369"/>
      <c r="CJ28" s="369"/>
      <c r="CK28" s="369"/>
    </row>
    <row r="29" spans="1:89">
      <c r="A29" s="318"/>
      <c r="B29" s="318"/>
      <c r="C29" s="318"/>
      <c r="D29" s="318"/>
      <c r="E29" s="318"/>
      <c r="F29" s="318"/>
      <c r="G29" s="318"/>
      <c r="H29" s="318"/>
      <c r="I29" s="318"/>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18"/>
      <c r="AI29" s="318"/>
      <c r="AJ29" s="318"/>
      <c r="AK29" s="318"/>
      <c r="AL29" s="318"/>
      <c r="AM29" s="318"/>
      <c r="AN29" s="318"/>
      <c r="AO29" s="318"/>
      <c r="AP29" s="318"/>
      <c r="AQ29" s="318"/>
      <c r="AR29" s="318"/>
      <c r="AT29" s="369"/>
      <c r="AU29" s="369"/>
      <c r="AV29" s="369"/>
      <c r="AW29" s="369"/>
      <c r="AX29" s="369"/>
      <c r="AY29" s="369"/>
      <c r="AZ29" s="369"/>
      <c r="BA29" s="369"/>
      <c r="BB29" s="369"/>
      <c r="BC29" s="401"/>
      <c r="BD29" s="401"/>
      <c r="BE29" s="401"/>
      <c r="BF29" s="401"/>
      <c r="BG29" s="401"/>
      <c r="BH29" s="401"/>
      <c r="BI29" s="401"/>
      <c r="BJ29" s="401"/>
      <c r="BK29" s="401"/>
      <c r="BL29" s="401"/>
      <c r="BM29" s="401"/>
      <c r="BN29" s="401"/>
      <c r="BO29" s="408"/>
      <c r="BP29" s="409"/>
      <c r="BQ29" s="409"/>
      <c r="BR29" s="409"/>
      <c r="BS29" s="409"/>
      <c r="BT29" s="410"/>
      <c r="BU29" s="401"/>
      <c r="BV29" s="401"/>
      <c r="BW29" s="401"/>
      <c r="BX29" s="401"/>
      <c r="BY29" s="401"/>
      <c r="BZ29" s="401"/>
      <c r="CA29" s="369"/>
      <c r="CB29" s="369"/>
      <c r="CC29" s="369"/>
      <c r="CD29" s="369"/>
      <c r="CE29" s="369"/>
      <c r="CF29" s="369"/>
      <c r="CG29" s="369"/>
      <c r="CH29" s="369"/>
      <c r="CI29" s="369"/>
      <c r="CJ29" s="369"/>
      <c r="CK29" s="369"/>
    </row>
    <row r="30" spans="1:89" ht="14.4">
      <c r="A30" s="318"/>
      <c r="B30" s="318"/>
      <c r="C30" s="318"/>
      <c r="D30" s="318"/>
      <c r="E30" s="318"/>
      <c r="F30" s="318"/>
      <c r="G30" s="318"/>
      <c r="H30" s="318"/>
      <c r="I30" s="318"/>
      <c r="J30" s="318" t="s">
        <v>68</v>
      </c>
      <c r="K30" s="318"/>
      <c r="L30" s="318"/>
      <c r="M30" s="318" t="s">
        <v>69</v>
      </c>
      <c r="N30" s="318"/>
      <c r="O30" s="318"/>
      <c r="P30" s="318" t="s">
        <v>68</v>
      </c>
      <c r="Q30" s="318"/>
      <c r="R30" s="318"/>
      <c r="S30" s="318" t="s">
        <v>69</v>
      </c>
      <c r="T30" s="318"/>
      <c r="U30" s="318"/>
      <c r="V30" s="318" t="s">
        <v>68</v>
      </c>
      <c r="W30" s="318"/>
      <c r="X30" s="318"/>
      <c r="Y30" s="318" t="s">
        <v>69</v>
      </c>
      <c r="Z30" s="318"/>
      <c r="AA30" s="318"/>
      <c r="AB30" s="318" t="s">
        <v>68</v>
      </c>
      <c r="AC30" s="318"/>
      <c r="AD30" s="318"/>
      <c r="AE30" s="318" t="s">
        <v>69</v>
      </c>
      <c r="AF30" s="318"/>
      <c r="AG30" s="318"/>
      <c r="AH30" s="318" t="s">
        <v>68</v>
      </c>
      <c r="AI30" s="318"/>
      <c r="AJ30" s="318"/>
      <c r="AK30" s="318" t="s">
        <v>69</v>
      </c>
      <c r="AL30" s="318"/>
      <c r="AM30" s="318"/>
      <c r="AN30" s="318"/>
      <c r="AO30" s="318"/>
      <c r="AP30" s="318"/>
      <c r="AQ30" s="318"/>
      <c r="AR30" s="318"/>
      <c r="AT30" s="369"/>
      <c r="AU30" s="369"/>
      <c r="AV30" s="369"/>
      <c r="AW30" s="369"/>
      <c r="AX30" s="369"/>
      <c r="AY30" s="369"/>
      <c r="AZ30" s="369"/>
      <c r="BA30" s="369"/>
      <c r="BB30" s="369"/>
      <c r="BC30" s="369" t="s">
        <v>68</v>
      </c>
      <c r="BD30" s="369"/>
      <c r="BE30" s="369"/>
      <c r="BF30" s="369" t="s">
        <v>69</v>
      </c>
      <c r="BG30" s="369"/>
      <c r="BH30" s="369"/>
      <c r="BI30" s="369" t="s">
        <v>68</v>
      </c>
      <c r="BJ30" s="369"/>
      <c r="BK30" s="369"/>
      <c r="BL30" s="369" t="s">
        <v>69</v>
      </c>
      <c r="BM30" s="369"/>
      <c r="BN30" s="369"/>
      <c r="BO30" s="369" t="s">
        <v>68</v>
      </c>
      <c r="BP30" s="369"/>
      <c r="BQ30" s="369"/>
      <c r="BR30" s="370" t="s">
        <v>69</v>
      </c>
      <c r="BS30" s="371"/>
      <c r="BT30" s="372"/>
      <c r="BU30" s="369" t="s">
        <v>68</v>
      </c>
      <c r="BV30" s="369"/>
      <c r="BW30" s="369"/>
      <c r="BX30" s="369" t="s">
        <v>69</v>
      </c>
      <c r="BY30" s="369"/>
      <c r="BZ30" s="369"/>
      <c r="CA30" s="369" t="s">
        <v>68</v>
      </c>
      <c r="CB30" s="369"/>
      <c r="CC30" s="369"/>
      <c r="CD30" s="369" t="s">
        <v>69</v>
      </c>
      <c r="CE30" s="369"/>
      <c r="CF30" s="369"/>
      <c r="CG30" s="369"/>
      <c r="CH30" s="369"/>
      <c r="CI30" s="369"/>
      <c r="CJ30" s="369"/>
      <c r="CK30" s="369"/>
    </row>
    <row r="31" spans="1:89" ht="24" customHeight="1">
      <c r="A31" s="314" t="s">
        <v>166</v>
      </c>
      <c r="B31" s="314"/>
      <c r="C31" s="314"/>
      <c r="D31" s="314"/>
      <c r="E31" s="314"/>
      <c r="F31" s="314"/>
      <c r="G31" s="314"/>
      <c r="H31" s="314"/>
      <c r="I31" s="314"/>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8" t="str">
        <f>IF(J31+P31+V31+AB31=0," ",J31+P31+V31+AB31)</f>
        <v xml:space="preserve"> </v>
      </c>
      <c r="AI31" s="318"/>
      <c r="AJ31" s="318"/>
      <c r="AK31" s="318" t="str">
        <f>IF(M31+S31+Y31+AE31=0," ",M31+S31+Y31+AE31)</f>
        <v xml:space="preserve"> </v>
      </c>
      <c r="AL31" s="318"/>
      <c r="AM31" s="318"/>
      <c r="AN31" s="324" t="s">
        <v>167</v>
      </c>
      <c r="AO31" s="325"/>
      <c r="AP31" s="325"/>
      <c r="AQ31" s="325"/>
      <c r="AR31" s="326"/>
      <c r="AT31" s="412" t="s">
        <v>166</v>
      </c>
      <c r="AU31" s="412"/>
      <c r="AV31" s="412"/>
      <c r="AW31" s="412"/>
      <c r="AX31" s="412"/>
      <c r="AY31" s="412"/>
      <c r="AZ31" s="412"/>
      <c r="BA31" s="412"/>
      <c r="BB31" s="412"/>
      <c r="BC31" s="369">
        <v>31</v>
      </c>
      <c r="BD31" s="369"/>
      <c r="BE31" s="369"/>
      <c r="BF31" s="369">
        <v>30</v>
      </c>
      <c r="BG31" s="369"/>
      <c r="BH31" s="369"/>
      <c r="BI31" s="369"/>
      <c r="BJ31" s="369"/>
      <c r="BK31" s="369"/>
      <c r="BL31" s="369"/>
      <c r="BM31" s="369"/>
      <c r="BN31" s="369"/>
      <c r="BO31" s="369">
        <v>2</v>
      </c>
      <c r="BP31" s="369"/>
      <c r="BQ31" s="369"/>
      <c r="BR31" s="370">
        <v>2</v>
      </c>
      <c r="BS31" s="371"/>
      <c r="BT31" s="372"/>
      <c r="BU31" s="369"/>
      <c r="BV31" s="369"/>
      <c r="BW31" s="369"/>
      <c r="BX31" s="369"/>
      <c r="BY31" s="369"/>
      <c r="BZ31" s="369"/>
      <c r="CA31" s="369">
        <f t="shared" ref="CA31:CA43" si="0">IF(SUM($BC31:$BZ31)=0," ",BC31+BI31+BO31+BU31)</f>
        <v>33</v>
      </c>
      <c r="CB31" s="369"/>
      <c r="CC31" s="369"/>
      <c r="CD31" s="369">
        <f t="shared" ref="CD31:CD43" si="1">IF(SUM($BC31:$BZ31)=0," ",BF31+BL31+BR31+BX31)</f>
        <v>32</v>
      </c>
      <c r="CE31" s="369"/>
      <c r="CF31" s="369"/>
      <c r="CG31" s="369"/>
      <c r="CH31" s="369"/>
      <c r="CI31" s="369"/>
      <c r="CJ31" s="370"/>
      <c r="CK31" s="259" t="s">
        <v>167</v>
      </c>
    </row>
    <row r="32" spans="1:89" ht="24" customHeight="1">
      <c r="A32" s="313" t="s">
        <v>216</v>
      </c>
      <c r="B32" s="314"/>
      <c r="C32" s="314"/>
      <c r="D32" s="314"/>
      <c r="E32" s="314"/>
      <c r="F32" s="314"/>
      <c r="G32" s="314"/>
      <c r="H32" s="314"/>
      <c r="I32" s="314"/>
      <c r="J32" s="318"/>
      <c r="K32" s="318"/>
      <c r="L32" s="318"/>
      <c r="M32" s="318"/>
      <c r="N32" s="318"/>
      <c r="O32" s="318"/>
      <c r="P32" s="318"/>
      <c r="Q32" s="318"/>
      <c r="R32" s="318"/>
      <c r="S32" s="318"/>
      <c r="T32" s="318"/>
      <c r="U32" s="318"/>
      <c r="V32" s="318"/>
      <c r="W32" s="318"/>
      <c r="X32" s="318"/>
      <c r="Y32" s="318"/>
      <c r="Z32" s="318"/>
      <c r="AA32" s="318"/>
      <c r="AB32" s="318"/>
      <c r="AC32" s="318"/>
      <c r="AD32" s="318"/>
      <c r="AE32" s="318"/>
      <c r="AF32" s="318"/>
      <c r="AG32" s="318"/>
      <c r="AH32" s="318" t="str">
        <f t="shared" ref="AH32:AH44" si="2">IF(J32+P32+V32+AB32=0," ",J32+P32+V32+AB32)</f>
        <v xml:space="preserve"> </v>
      </c>
      <c r="AI32" s="318"/>
      <c r="AJ32" s="318"/>
      <c r="AK32" s="318" t="str">
        <f t="shared" ref="AK32:AK44" si="3">IF(M32+S32+Y32+AE32=0," ",M32+S32+Y32+AE32)</f>
        <v xml:space="preserve"> </v>
      </c>
      <c r="AL32" s="318"/>
      <c r="AM32" s="318"/>
      <c r="AN32" s="324" t="s">
        <v>167</v>
      </c>
      <c r="AO32" s="325"/>
      <c r="AP32" s="325"/>
      <c r="AQ32" s="325"/>
      <c r="AR32" s="326"/>
      <c r="AT32" s="411" t="s">
        <v>460</v>
      </c>
      <c r="AU32" s="412"/>
      <c r="AV32" s="412"/>
      <c r="AW32" s="412"/>
      <c r="AX32" s="412"/>
      <c r="AY32" s="412"/>
      <c r="AZ32" s="412"/>
      <c r="BA32" s="412"/>
      <c r="BB32" s="412"/>
      <c r="BC32" s="413"/>
      <c r="BD32" s="413"/>
      <c r="BE32" s="413"/>
      <c r="BF32" s="413"/>
      <c r="BG32" s="413"/>
      <c r="BH32" s="413"/>
      <c r="BI32" s="413"/>
      <c r="BJ32" s="413"/>
      <c r="BK32" s="413"/>
      <c r="BL32" s="413"/>
      <c r="BM32" s="413"/>
      <c r="BN32" s="413"/>
      <c r="BO32" s="413"/>
      <c r="BP32" s="413"/>
      <c r="BQ32" s="413"/>
      <c r="BR32" s="414"/>
      <c r="BS32" s="415"/>
      <c r="BT32" s="416"/>
      <c r="BU32" s="413"/>
      <c r="BV32" s="413"/>
      <c r="BW32" s="413"/>
      <c r="BX32" s="413"/>
      <c r="BY32" s="413"/>
      <c r="BZ32" s="413"/>
      <c r="CA32" s="413" t="str">
        <f t="shared" si="0"/>
        <v xml:space="preserve"> </v>
      </c>
      <c r="CB32" s="413"/>
      <c r="CC32" s="413"/>
      <c r="CD32" s="413" t="str">
        <f t="shared" si="1"/>
        <v xml:space="preserve"> </v>
      </c>
      <c r="CE32" s="413"/>
      <c r="CF32" s="413"/>
      <c r="CG32" s="369"/>
      <c r="CH32" s="369"/>
      <c r="CI32" s="369"/>
      <c r="CJ32" s="370"/>
      <c r="CK32" s="259" t="s">
        <v>167</v>
      </c>
    </row>
    <row r="33" spans="1:89" ht="24" customHeight="1">
      <c r="A33" s="354" t="s">
        <v>215</v>
      </c>
      <c r="B33" s="355"/>
      <c r="C33" s="355"/>
      <c r="D33" s="355"/>
      <c r="E33" s="355"/>
      <c r="F33" s="355"/>
      <c r="G33" s="355"/>
      <c r="H33" s="355"/>
      <c r="I33" s="356"/>
      <c r="J33" s="318"/>
      <c r="K33" s="318"/>
      <c r="L33" s="318"/>
      <c r="M33" s="318"/>
      <c r="N33" s="318"/>
      <c r="O33" s="318"/>
      <c r="P33" s="318"/>
      <c r="Q33" s="318"/>
      <c r="R33" s="318"/>
      <c r="S33" s="318"/>
      <c r="T33" s="318"/>
      <c r="U33" s="318"/>
      <c r="V33" s="318"/>
      <c r="W33" s="318"/>
      <c r="X33" s="318"/>
      <c r="Y33" s="318"/>
      <c r="Z33" s="318"/>
      <c r="AA33" s="318"/>
      <c r="AB33" s="318"/>
      <c r="AC33" s="318"/>
      <c r="AD33" s="318"/>
      <c r="AE33" s="318"/>
      <c r="AF33" s="318"/>
      <c r="AG33" s="318"/>
      <c r="AH33" s="318" t="str">
        <f t="shared" si="2"/>
        <v xml:space="preserve"> </v>
      </c>
      <c r="AI33" s="318"/>
      <c r="AJ33" s="318"/>
      <c r="AK33" s="318" t="str">
        <f t="shared" si="3"/>
        <v xml:space="preserve"> </v>
      </c>
      <c r="AL33" s="318"/>
      <c r="AM33" s="318"/>
      <c r="AN33" s="324" t="s">
        <v>167</v>
      </c>
      <c r="AO33" s="325"/>
      <c r="AP33" s="325"/>
      <c r="AQ33" s="325"/>
      <c r="AR33" s="326"/>
      <c r="AT33" s="419" t="s">
        <v>461</v>
      </c>
      <c r="AU33" s="420"/>
      <c r="AV33" s="420"/>
      <c r="AW33" s="420"/>
      <c r="AX33" s="420"/>
      <c r="AY33" s="420"/>
      <c r="AZ33" s="420"/>
      <c r="BA33" s="420"/>
      <c r="BB33" s="421"/>
      <c r="BC33" s="418"/>
      <c r="BD33" s="418"/>
      <c r="BE33" s="418"/>
      <c r="BF33" s="418"/>
      <c r="BG33" s="418"/>
      <c r="BH33" s="418"/>
      <c r="BI33" s="418"/>
      <c r="BJ33" s="418"/>
      <c r="BK33" s="418"/>
      <c r="BL33" s="418"/>
      <c r="BM33" s="418"/>
      <c r="BN33" s="418"/>
      <c r="BO33" s="418"/>
      <c r="BP33" s="418"/>
      <c r="BQ33" s="418"/>
      <c r="BR33" s="414"/>
      <c r="BS33" s="415"/>
      <c r="BT33" s="416"/>
      <c r="BU33" s="418"/>
      <c r="BV33" s="418"/>
      <c r="BW33" s="418"/>
      <c r="BX33" s="418"/>
      <c r="BY33" s="418"/>
      <c r="BZ33" s="418"/>
      <c r="CA33" s="413" t="str">
        <f t="shared" si="0"/>
        <v xml:space="preserve"> </v>
      </c>
      <c r="CB33" s="413"/>
      <c r="CC33" s="413"/>
      <c r="CD33" s="413" t="str">
        <f t="shared" si="1"/>
        <v xml:space="preserve"> </v>
      </c>
      <c r="CE33" s="413"/>
      <c r="CF33" s="413"/>
      <c r="CG33" s="369"/>
      <c r="CH33" s="369"/>
      <c r="CI33" s="369"/>
      <c r="CJ33" s="370"/>
      <c r="CK33" s="259" t="s">
        <v>167</v>
      </c>
    </row>
    <row r="34" spans="1:89" ht="24" customHeight="1">
      <c r="A34" s="314" t="s">
        <v>208</v>
      </c>
      <c r="B34" s="314"/>
      <c r="C34" s="314"/>
      <c r="D34" s="314"/>
      <c r="E34" s="314"/>
      <c r="F34" s="314"/>
      <c r="G34" s="314"/>
      <c r="H34" s="314"/>
      <c r="I34" s="314"/>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t="str">
        <f t="shared" si="2"/>
        <v xml:space="preserve"> </v>
      </c>
      <c r="AI34" s="318"/>
      <c r="AJ34" s="318"/>
      <c r="AK34" s="318" t="str">
        <f t="shared" si="3"/>
        <v xml:space="preserve"> </v>
      </c>
      <c r="AL34" s="318"/>
      <c r="AM34" s="318"/>
      <c r="AN34" s="324" t="s">
        <v>167</v>
      </c>
      <c r="AO34" s="325"/>
      <c r="AP34" s="325"/>
      <c r="AQ34" s="325"/>
      <c r="AR34" s="326"/>
      <c r="AT34" s="412" t="s">
        <v>462</v>
      </c>
      <c r="AU34" s="412"/>
      <c r="AV34" s="417"/>
      <c r="AW34" s="417"/>
      <c r="AX34" s="417"/>
      <c r="AY34" s="417"/>
      <c r="AZ34" s="417"/>
      <c r="BA34" s="417"/>
      <c r="BB34" s="417"/>
      <c r="BC34" s="418"/>
      <c r="BD34" s="418"/>
      <c r="BE34" s="418"/>
      <c r="BF34" s="418"/>
      <c r="BG34" s="418"/>
      <c r="BH34" s="418"/>
      <c r="BI34" s="418"/>
      <c r="BJ34" s="418"/>
      <c r="BK34" s="418"/>
      <c r="BL34" s="418"/>
      <c r="BM34" s="418"/>
      <c r="BN34" s="418"/>
      <c r="BO34" s="418"/>
      <c r="BP34" s="418"/>
      <c r="BQ34" s="418"/>
      <c r="BR34" s="414"/>
      <c r="BS34" s="415"/>
      <c r="BT34" s="416"/>
      <c r="BU34" s="418"/>
      <c r="BV34" s="418"/>
      <c r="BW34" s="418"/>
      <c r="BX34" s="418"/>
      <c r="BY34" s="418"/>
      <c r="BZ34" s="418"/>
      <c r="CA34" s="413" t="str">
        <f t="shared" si="0"/>
        <v xml:space="preserve"> </v>
      </c>
      <c r="CB34" s="413"/>
      <c r="CC34" s="413"/>
      <c r="CD34" s="413" t="str">
        <f t="shared" si="1"/>
        <v xml:space="preserve"> </v>
      </c>
      <c r="CE34" s="413"/>
      <c r="CF34" s="413"/>
      <c r="CG34" s="372"/>
      <c r="CH34" s="369"/>
      <c r="CI34" s="369"/>
      <c r="CJ34" s="370"/>
      <c r="CK34" s="259" t="s">
        <v>167</v>
      </c>
    </row>
    <row r="35" spans="1:89" ht="24" customHeight="1">
      <c r="A35" s="328" t="s">
        <v>179</v>
      </c>
      <c r="B35" s="328"/>
      <c r="C35" s="323" t="s">
        <v>168</v>
      </c>
      <c r="D35" s="323"/>
      <c r="E35" s="323"/>
      <c r="F35" s="323"/>
      <c r="G35" s="323"/>
      <c r="H35" s="323"/>
      <c r="I35" s="323"/>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t="str">
        <f t="shared" si="2"/>
        <v xml:space="preserve"> </v>
      </c>
      <c r="AI35" s="318"/>
      <c r="AJ35" s="318"/>
      <c r="AK35" s="318" t="str">
        <f t="shared" si="3"/>
        <v xml:space="preserve"> </v>
      </c>
      <c r="AL35" s="318"/>
      <c r="AM35" s="318"/>
      <c r="AN35" s="324" t="s">
        <v>167</v>
      </c>
      <c r="AO35" s="325"/>
      <c r="AP35" s="325"/>
      <c r="AQ35" s="325"/>
      <c r="AR35" s="326"/>
      <c r="AT35" s="422" t="s">
        <v>463</v>
      </c>
      <c r="AU35" s="423"/>
      <c r="AV35" s="426" t="s">
        <v>168</v>
      </c>
      <c r="AW35" s="426"/>
      <c r="AX35" s="426"/>
      <c r="AY35" s="426"/>
      <c r="AZ35" s="426"/>
      <c r="BA35" s="426"/>
      <c r="BB35" s="426"/>
      <c r="BC35" s="413"/>
      <c r="BD35" s="413"/>
      <c r="BE35" s="413"/>
      <c r="BF35" s="413"/>
      <c r="BG35" s="413"/>
      <c r="BH35" s="413"/>
      <c r="BI35" s="413"/>
      <c r="BJ35" s="413"/>
      <c r="BK35" s="413"/>
      <c r="BL35" s="413"/>
      <c r="BM35" s="413"/>
      <c r="BN35" s="413"/>
      <c r="BO35" s="413"/>
      <c r="BP35" s="413"/>
      <c r="BQ35" s="413"/>
      <c r="BR35" s="414"/>
      <c r="BS35" s="415"/>
      <c r="BT35" s="416"/>
      <c r="BU35" s="413"/>
      <c r="BV35" s="413"/>
      <c r="BW35" s="413"/>
      <c r="BX35" s="413"/>
      <c r="BY35" s="413"/>
      <c r="BZ35" s="413"/>
      <c r="CA35" s="413" t="str">
        <f t="shared" si="0"/>
        <v xml:space="preserve"> </v>
      </c>
      <c r="CB35" s="413"/>
      <c r="CC35" s="413"/>
      <c r="CD35" s="413" t="str">
        <f t="shared" si="1"/>
        <v xml:space="preserve"> </v>
      </c>
      <c r="CE35" s="413"/>
      <c r="CF35" s="413"/>
      <c r="CG35" s="372"/>
      <c r="CH35" s="369"/>
      <c r="CI35" s="369"/>
      <c r="CJ35" s="370"/>
      <c r="CK35" s="259" t="s">
        <v>167</v>
      </c>
    </row>
    <row r="36" spans="1:89" ht="24" customHeight="1">
      <c r="A36" s="328"/>
      <c r="B36" s="328"/>
      <c r="C36" s="329" t="s">
        <v>209</v>
      </c>
      <c r="D36" s="329"/>
      <c r="E36" s="329"/>
      <c r="F36" s="329"/>
      <c r="G36" s="329"/>
      <c r="H36" s="329"/>
      <c r="I36" s="329"/>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8" t="str">
        <f t="shared" si="2"/>
        <v xml:space="preserve"> </v>
      </c>
      <c r="AI36" s="318"/>
      <c r="AJ36" s="318"/>
      <c r="AK36" s="318" t="str">
        <f t="shared" si="3"/>
        <v xml:space="preserve"> </v>
      </c>
      <c r="AL36" s="318"/>
      <c r="AM36" s="318"/>
      <c r="AN36" s="324" t="s">
        <v>167</v>
      </c>
      <c r="AO36" s="325"/>
      <c r="AP36" s="325"/>
      <c r="AQ36" s="325"/>
      <c r="AR36" s="326"/>
      <c r="AT36" s="424"/>
      <c r="AU36" s="424"/>
      <c r="AV36" s="428" t="s">
        <v>464</v>
      </c>
      <c r="AW36" s="428"/>
      <c r="AX36" s="428"/>
      <c r="AY36" s="428"/>
      <c r="AZ36" s="428"/>
      <c r="BA36" s="428"/>
      <c r="BB36" s="428"/>
      <c r="BC36" s="413"/>
      <c r="BD36" s="413"/>
      <c r="BE36" s="413"/>
      <c r="BF36" s="413"/>
      <c r="BG36" s="413"/>
      <c r="BH36" s="413"/>
      <c r="BI36" s="413"/>
      <c r="BJ36" s="413"/>
      <c r="BK36" s="413"/>
      <c r="BL36" s="413"/>
      <c r="BM36" s="413"/>
      <c r="BN36" s="413"/>
      <c r="BO36" s="413"/>
      <c r="BP36" s="413"/>
      <c r="BQ36" s="413"/>
      <c r="BR36" s="414"/>
      <c r="BS36" s="415"/>
      <c r="BT36" s="416"/>
      <c r="BU36" s="413"/>
      <c r="BV36" s="413"/>
      <c r="BW36" s="413"/>
      <c r="BX36" s="413"/>
      <c r="BY36" s="413"/>
      <c r="BZ36" s="413"/>
      <c r="CA36" s="413" t="str">
        <f t="shared" si="0"/>
        <v xml:space="preserve"> </v>
      </c>
      <c r="CB36" s="413"/>
      <c r="CC36" s="413"/>
      <c r="CD36" s="413" t="str">
        <f t="shared" si="1"/>
        <v xml:space="preserve"> </v>
      </c>
      <c r="CE36" s="413"/>
      <c r="CF36" s="413"/>
      <c r="CG36" s="369"/>
      <c r="CH36" s="369"/>
      <c r="CI36" s="369"/>
      <c r="CJ36" s="370"/>
      <c r="CK36" s="259" t="s">
        <v>167</v>
      </c>
    </row>
    <row r="37" spans="1:89" ht="24" customHeight="1">
      <c r="A37" s="328"/>
      <c r="B37" s="328"/>
      <c r="C37" s="330" t="s">
        <v>210</v>
      </c>
      <c r="D37" s="330"/>
      <c r="E37" s="330"/>
      <c r="F37" s="330"/>
      <c r="G37" s="330"/>
      <c r="H37" s="330"/>
      <c r="I37" s="330"/>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8" t="str">
        <f t="shared" si="2"/>
        <v xml:space="preserve"> </v>
      </c>
      <c r="AI37" s="318"/>
      <c r="AJ37" s="318"/>
      <c r="AK37" s="318" t="str">
        <f t="shared" si="3"/>
        <v xml:space="preserve"> </v>
      </c>
      <c r="AL37" s="318"/>
      <c r="AM37" s="318"/>
      <c r="AN37" s="324" t="s">
        <v>167</v>
      </c>
      <c r="AO37" s="325"/>
      <c r="AP37" s="325"/>
      <c r="AQ37" s="325"/>
      <c r="AR37" s="326"/>
      <c r="AT37" s="424"/>
      <c r="AU37" s="424"/>
      <c r="AV37" s="427" t="s">
        <v>465</v>
      </c>
      <c r="AW37" s="427"/>
      <c r="AX37" s="427"/>
      <c r="AY37" s="427"/>
      <c r="AZ37" s="427"/>
      <c r="BA37" s="427"/>
      <c r="BB37" s="427"/>
      <c r="BC37" s="413"/>
      <c r="BD37" s="413"/>
      <c r="BE37" s="413"/>
      <c r="BF37" s="413"/>
      <c r="BG37" s="413"/>
      <c r="BH37" s="413"/>
      <c r="BI37" s="413"/>
      <c r="BJ37" s="413"/>
      <c r="BK37" s="413"/>
      <c r="BL37" s="413"/>
      <c r="BM37" s="413"/>
      <c r="BN37" s="413"/>
      <c r="BO37" s="413"/>
      <c r="BP37" s="413"/>
      <c r="BQ37" s="413"/>
      <c r="BR37" s="414"/>
      <c r="BS37" s="415"/>
      <c r="BT37" s="416"/>
      <c r="BU37" s="413"/>
      <c r="BV37" s="413"/>
      <c r="BW37" s="413"/>
      <c r="BX37" s="413"/>
      <c r="BY37" s="413"/>
      <c r="BZ37" s="413"/>
      <c r="CA37" s="413" t="str">
        <f t="shared" si="0"/>
        <v xml:space="preserve"> </v>
      </c>
      <c r="CB37" s="413"/>
      <c r="CC37" s="413"/>
      <c r="CD37" s="413" t="str">
        <f t="shared" si="1"/>
        <v xml:space="preserve"> </v>
      </c>
      <c r="CE37" s="413"/>
      <c r="CF37" s="413"/>
      <c r="CG37" s="369"/>
      <c r="CH37" s="369"/>
      <c r="CI37" s="369"/>
      <c r="CJ37" s="370"/>
      <c r="CK37" s="259" t="s">
        <v>167</v>
      </c>
    </row>
    <row r="38" spans="1:89" ht="24" customHeight="1">
      <c r="A38" s="328"/>
      <c r="B38" s="328"/>
      <c r="C38" s="323" t="s">
        <v>169</v>
      </c>
      <c r="D38" s="323"/>
      <c r="E38" s="323"/>
      <c r="F38" s="323"/>
      <c r="G38" s="323"/>
      <c r="H38" s="323"/>
      <c r="I38" s="323"/>
      <c r="J38" s="318"/>
      <c r="K38" s="318"/>
      <c r="L38" s="318"/>
      <c r="M38" s="318"/>
      <c r="N38" s="318"/>
      <c r="O38" s="318"/>
      <c r="P38" s="318"/>
      <c r="Q38" s="318"/>
      <c r="R38" s="318"/>
      <c r="S38" s="318"/>
      <c r="T38" s="318"/>
      <c r="U38" s="318"/>
      <c r="V38" s="318"/>
      <c r="W38" s="318"/>
      <c r="X38" s="318"/>
      <c r="Y38" s="318"/>
      <c r="Z38" s="318"/>
      <c r="AA38" s="318"/>
      <c r="AB38" s="318"/>
      <c r="AC38" s="318"/>
      <c r="AD38" s="318"/>
      <c r="AE38" s="318"/>
      <c r="AF38" s="318"/>
      <c r="AG38" s="318"/>
      <c r="AH38" s="318" t="str">
        <f t="shared" si="2"/>
        <v xml:space="preserve"> </v>
      </c>
      <c r="AI38" s="318"/>
      <c r="AJ38" s="318"/>
      <c r="AK38" s="318" t="str">
        <f t="shared" si="3"/>
        <v xml:space="preserve"> </v>
      </c>
      <c r="AL38" s="318"/>
      <c r="AM38" s="318"/>
      <c r="AN38" s="324" t="s">
        <v>167</v>
      </c>
      <c r="AO38" s="325"/>
      <c r="AP38" s="325"/>
      <c r="AQ38" s="325"/>
      <c r="AR38" s="326"/>
      <c r="AT38" s="424"/>
      <c r="AU38" s="425"/>
      <c r="AV38" s="426" t="s">
        <v>169</v>
      </c>
      <c r="AW38" s="426"/>
      <c r="AX38" s="426"/>
      <c r="AY38" s="426"/>
      <c r="AZ38" s="426"/>
      <c r="BA38" s="426"/>
      <c r="BB38" s="426"/>
      <c r="BC38" s="416"/>
      <c r="BD38" s="413"/>
      <c r="BE38" s="413"/>
      <c r="BF38" s="413"/>
      <c r="BG38" s="413"/>
      <c r="BH38" s="413"/>
      <c r="BI38" s="413"/>
      <c r="BJ38" s="413"/>
      <c r="BK38" s="413"/>
      <c r="BL38" s="413"/>
      <c r="BM38" s="413"/>
      <c r="BN38" s="413"/>
      <c r="BO38" s="413"/>
      <c r="BP38" s="413"/>
      <c r="BQ38" s="413"/>
      <c r="BR38" s="414"/>
      <c r="BS38" s="415"/>
      <c r="BT38" s="416"/>
      <c r="BU38" s="413"/>
      <c r="BV38" s="413"/>
      <c r="BW38" s="413"/>
      <c r="BX38" s="413"/>
      <c r="BY38" s="413"/>
      <c r="BZ38" s="413"/>
      <c r="CA38" s="413" t="str">
        <f t="shared" si="0"/>
        <v xml:space="preserve"> </v>
      </c>
      <c r="CB38" s="413"/>
      <c r="CC38" s="413"/>
      <c r="CD38" s="413" t="str">
        <f t="shared" si="1"/>
        <v xml:space="preserve"> </v>
      </c>
      <c r="CE38" s="413"/>
      <c r="CF38" s="413"/>
      <c r="CG38" s="369"/>
      <c r="CH38" s="369"/>
      <c r="CI38" s="369"/>
      <c r="CJ38" s="370"/>
      <c r="CK38" s="259" t="s">
        <v>167</v>
      </c>
    </row>
    <row r="39" spans="1:89" ht="24" customHeight="1">
      <c r="A39" s="328"/>
      <c r="B39" s="328"/>
      <c r="C39" s="323" t="s">
        <v>170</v>
      </c>
      <c r="D39" s="323"/>
      <c r="E39" s="323"/>
      <c r="F39" s="323"/>
      <c r="G39" s="323"/>
      <c r="H39" s="323"/>
      <c r="I39" s="323"/>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t="str">
        <f t="shared" si="2"/>
        <v xml:space="preserve"> </v>
      </c>
      <c r="AI39" s="318"/>
      <c r="AJ39" s="318"/>
      <c r="AK39" s="318" t="str">
        <f t="shared" si="3"/>
        <v xml:space="preserve"> </v>
      </c>
      <c r="AL39" s="318"/>
      <c r="AM39" s="318"/>
      <c r="AN39" s="324" t="s">
        <v>167</v>
      </c>
      <c r="AO39" s="325"/>
      <c r="AP39" s="325"/>
      <c r="AQ39" s="325"/>
      <c r="AR39" s="326"/>
      <c r="AT39" s="424"/>
      <c r="AU39" s="425"/>
      <c r="AV39" s="426" t="s">
        <v>170</v>
      </c>
      <c r="AW39" s="426"/>
      <c r="AX39" s="426"/>
      <c r="AY39" s="426"/>
      <c r="AZ39" s="426"/>
      <c r="BA39" s="426"/>
      <c r="BB39" s="426"/>
      <c r="BC39" s="416"/>
      <c r="BD39" s="413"/>
      <c r="BE39" s="413"/>
      <c r="BF39" s="413"/>
      <c r="BG39" s="413"/>
      <c r="BH39" s="413"/>
      <c r="BI39" s="413"/>
      <c r="BJ39" s="413"/>
      <c r="BK39" s="413"/>
      <c r="BL39" s="413"/>
      <c r="BM39" s="413"/>
      <c r="BN39" s="413"/>
      <c r="BO39" s="413"/>
      <c r="BP39" s="413"/>
      <c r="BQ39" s="413"/>
      <c r="BR39" s="414"/>
      <c r="BS39" s="415"/>
      <c r="BT39" s="416"/>
      <c r="BU39" s="413"/>
      <c r="BV39" s="413"/>
      <c r="BW39" s="413"/>
      <c r="BX39" s="413"/>
      <c r="BY39" s="413"/>
      <c r="BZ39" s="413"/>
      <c r="CA39" s="413" t="str">
        <f t="shared" si="0"/>
        <v xml:space="preserve"> </v>
      </c>
      <c r="CB39" s="413"/>
      <c r="CC39" s="413"/>
      <c r="CD39" s="413" t="str">
        <f t="shared" si="1"/>
        <v xml:space="preserve"> </v>
      </c>
      <c r="CE39" s="413"/>
      <c r="CF39" s="413"/>
      <c r="CG39" s="369"/>
      <c r="CH39" s="369"/>
      <c r="CI39" s="369"/>
      <c r="CJ39" s="370"/>
      <c r="CK39" s="259" t="s">
        <v>167</v>
      </c>
    </row>
    <row r="40" spans="1:89" ht="24" customHeight="1">
      <c r="A40" s="328"/>
      <c r="B40" s="328"/>
      <c r="C40" s="323" t="s">
        <v>171</v>
      </c>
      <c r="D40" s="323"/>
      <c r="E40" s="323"/>
      <c r="F40" s="323"/>
      <c r="G40" s="323"/>
      <c r="H40" s="323"/>
      <c r="I40" s="323"/>
      <c r="J40" s="318"/>
      <c r="K40" s="318"/>
      <c r="L40" s="318"/>
      <c r="M40" s="318"/>
      <c r="N40" s="318"/>
      <c r="O40" s="318"/>
      <c r="P40" s="318"/>
      <c r="Q40" s="318"/>
      <c r="R40" s="318"/>
      <c r="S40" s="318"/>
      <c r="T40" s="318"/>
      <c r="U40" s="318"/>
      <c r="V40" s="318"/>
      <c r="W40" s="318"/>
      <c r="X40" s="318"/>
      <c r="Y40" s="318"/>
      <c r="Z40" s="318"/>
      <c r="AA40" s="318"/>
      <c r="AB40" s="318"/>
      <c r="AC40" s="318"/>
      <c r="AD40" s="318"/>
      <c r="AE40" s="318"/>
      <c r="AF40" s="318"/>
      <c r="AG40" s="318"/>
      <c r="AH40" s="318" t="str">
        <f t="shared" si="2"/>
        <v xml:space="preserve"> </v>
      </c>
      <c r="AI40" s="318"/>
      <c r="AJ40" s="318"/>
      <c r="AK40" s="318" t="str">
        <f t="shared" si="3"/>
        <v xml:space="preserve"> </v>
      </c>
      <c r="AL40" s="318"/>
      <c r="AM40" s="318"/>
      <c r="AN40" s="324" t="s">
        <v>167</v>
      </c>
      <c r="AO40" s="325"/>
      <c r="AP40" s="325"/>
      <c r="AQ40" s="325"/>
      <c r="AR40" s="326"/>
      <c r="AT40" s="424"/>
      <c r="AU40" s="425"/>
      <c r="AV40" s="426" t="s">
        <v>171</v>
      </c>
      <c r="AW40" s="426"/>
      <c r="AX40" s="426"/>
      <c r="AY40" s="426"/>
      <c r="AZ40" s="426"/>
      <c r="BA40" s="426"/>
      <c r="BB40" s="426"/>
      <c r="BC40" s="416"/>
      <c r="BD40" s="413"/>
      <c r="BE40" s="413"/>
      <c r="BF40" s="413"/>
      <c r="BG40" s="413"/>
      <c r="BH40" s="413"/>
      <c r="BI40" s="413"/>
      <c r="BJ40" s="413"/>
      <c r="BK40" s="413"/>
      <c r="BL40" s="413"/>
      <c r="BM40" s="413"/>
      <c r="BN40" s="413"/>
      <c r="BO40" s="413"/>
      <c r="BP40" s="413"/>
      <c r="BQ40" s="413"/>
      <c r="BR40" s="414"/>
      <c r="BS40" s="415"/>
      <c r="BT40" s="416"/>
      <c r="BU40" s="413"/>
      <c r="BV40" s="413"/>
      <c r="BW40" s="413"/>
      <c r="BX40" s="413"/>
      <c r="BY40" s="413"/>
      <c r="BZ40" s="413"/>
      <c r="CA40" s="413" t="str">
        <f t="shared" si="0"/>
        <v xml:space="preserve"> </v>
      </c>
      <c r="CB40" s="413"/>
      <c r="CC40" s="413"/>
      <c r="CD40" s="413" t="str">
        <f t="shared" si="1"/>
        <v xml:space="preserve"> </v>
      </c>
      <c r="CE40" s="413"/>
      <c r="CF40" s="413"/>
      <c r="CG40" s="369"/>
      <c r="CH40" s="369"/>
      <c r="CI40" s="369"/>
      <c r="CJ40" s="370"/>
      <c r="CK40" s="259" t="s">
        <v>167</v>
      </c>
    </row>
    <row r="41" spans="1:89" ht="24" customHeight="1">
      <c r="A41" s="314" t="s">
        <v>172</v>
      </c>
      <c r="B41" s="314"/>
      <c r="C41" s="314"/>
      <c r="D41" s="314"/>
      <c r="E41" s="314"/>
      <c r="F41" s="314"/>
      <c r="G41" s="314"/>
      <c r="H41" s="314"/>
      <c r="I41" s="314"/>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8" t="str">
        <f t="shared" si="2"/>
        <v xml:space="preserve"> </v>
      </c>
      <c r="AI41" s="318"/>
      <c r="AJ41" s="318"/>
      <c r="AK41" s="318" t="str">
        <f t="shared" si="3"/>
        <v xml:space="preserve"> </v>
      </c>
      <c r="AL41" s="318"/>
      <c r="AM41" s="318"/>
      <c r="AN41" s="324" t="s">
        <v>167</v>
      </c>
      <c r="AO41" s="325"/>
      <c r="AP41" s="325"/>
      <c r="AQ41" s="325"/>
      <c r="AR41" s="326"/>
      <c r="AT41" s="412" t="s">
        <v>172</v>
      </c>
      <c r="AU41" s="412"/>
      <c r="AV41" s="429"/>
      <c r="AW41" s="429"/>
      <c r="AX41" s="429"/>
      <c r="AY41" s="429"/>
      <c r="AZ41" s="429"/>
      <c r="BA41" s="429"/>
      <c r="BB41" s="429"/>
      <c r="BC41" s="413"/>
      <c r="BD41" s="413"/>
      <c r="BE41" s="413"/>
      <c r="BF41" s="413"/>
      <c r="BG41" s="413"/>
      <c r="BH41" s="413"/>
      <c r="BI41" s="413"/>
      <c r="BJ41" s="413"/>
      <c r="BK41" s="413"/>
      <c r="BL41" s="413"/>
      <c r="BM41" s="413"/>
      <c r="BN41" s="413"/>
      <c r="BO41" s="413"/>
      <c r="BP41" s="413"/>
      <c r="BQ41" s="413"/>
      <c r="BR41" s="414"/>
      <c r="BS41" s="415"/>
      <c r="BT41" s="416"/>
      <c r="BU41" s="413"/>
      <c r="BV41" s="413"/>
      <c r="BW41" s="413"/>
      <c r="BX41" s="413"/>
      <c r="BY41" s="413"/>
      <c r="BZ41" s="413"/>
      <c r="CA41" s="413" t="str">
        <f t="shared" si="0"/>
        <v xml:space="preserve"> </v>
      </c>
      <c r="CB41" s="413"/>
      <c r="CC41" s="413"/>
      <c r="CD41" s="413" t="str">
        <f t="shared" si="1"/>
        <v xml:space="preserve"> </v>
      </c>
      <c r="CE41" s="413"/>
      <c r="CF41" s="413"/>
      <c r="CG41" s="369"/>
      <c r="CH41" s="369"/>
      <c r="CI41" s="369"/>
      <c r="CJ41" s="370"/>
      <c r="CK41" s="259" t="s">
        <v>167</v>
      </c>
    </row>
    <row r="42" spans="1:89" ht="24" customHeight="1">
      <c r="A42" s="314" t="s">
        <v>173</v>
      </c>
      <c r="B42" s="314"/>
      <c r="C42" s="314"/>
      <c r="D42" s="314"/>
      <c r="E42" s="314"/>
      <c r="F42" s="314"/>
      <c r="G42" s="314"/>
      <c r="H42" s="314"/>
      <c r="I42" s="314"/>
      <c r="J42" s="318"/>
      <c r="K42" s="318"/>
      <c r="L42" s="318"/>
      <c r="M42" s="318"/>
      <c r="N42" s="318"/>
      <c r="O42" s="318"/>
      <c r="P42" s="318"/>
      <c r="Q42" s="318"/>
      <c r="R42" s="318"/>
      <c r="S42" s="318"/>
      <c r="T42" s="318"/>
      <c r="U42" s="318"/>
      <c r="V42" s="318"/>
      <c r="W42" s="318"/>
      <c r="X42" s="318"/>
      <c r="Y42" s="318"/>
      <c r="Z42" s="318"/>
      <c r="AA42" s="318"/>
      <c r="AB42" s="318"/>
      <c r="AC42" s="318"/>
      <c r="AD42" s="318"/>
      <c r="AE42" s="318"/>
      <c r="AF42" s="318"/>
      <c r="AG42" s="318"/>
      <c r="AH42" s="318" t="str">
        <f t="shared" si="2"/>
        <v xml:space="preserve"> </v>
      </c>
      <c r="AI42" s="318"/>
      <c r="AJ42" s="318"/>
      <c r="AK42" s="318" t="str">
        <f t="shared" si="3"/>
        <v xml:space="preserve"> </v>
      </c>
      <c r="AL42" s="318"/>
      <c r="AM42" s="318"/>
      <c r="AN42" s="324" t="s">
        <v>167</v>
      </c>
      <c r="AO42" s="325"/>
      <c r="AP42" s="325"/>
      <c r="AQ42" s="325"/>
      <c r="AR42" s="326"/>
      <c r="AT42" s="417" t="s">
        <v>173</v>
      </c>
      <c r="AU42" s="417"/>
      <c r="AV42" s="417"/>
      <c r="AW42" s="417"/>
      <c r="AX42" s="417"/>
      <c r="AY42" s="417"/>
      <c r="AZ42" s="417"/>
      <c r="BA42" s="417"/>
      <c r="BB42" s="417"/>
      <c r="BC42" s="369"/>
      <c r="BD42" s="369"/>
      <c r="BE42" s="369"/>
      <c r="BF42" s="369"/>
      <c r="BG42" s="369"/>
      <c r="BH42" s="369"/>
      <c r="BI42" s="369"/>
      <c r="BJ42" s="369"/>
      <c r="BK42" s="369"/>
      <c r="BL42" s="369"/>
      <c r="BM42" s="369"/>
      <c r="BN42" s="369"/>
      <c r="BO42" s="369"/>
      <c r="BP42" s="369"/>
      <c r="BQ42" s="369"/>
      <c r="BR42" s="370"/>
      <c r="BS42" s="371"/>
      <c r="BT42" s="372"/>
      <c r="BU42" s="369"/>
      <c r="BV42" s="369"/>
      <c r="BW42" s="369"/>
      <c r="BX42" s="369"/>
      <c r="BY42" s="369"/>
      <c r="BZ42" s="369"/>
      <c r="CA42" s="369" t="str">
        <f t="shared" si="0"/>
        <v xml:space="preserve"> </v>
      </c>
      <c r="CB42" s="369"/>
      <c r="CC42" s="369"/>
      <c r="CD42" s="369" t="str">
        <f t="shared" si="1"/>
        <v xml:space="preserve"> </v>
      </c>
      <c r="CE42" s="369"/>
      <c r="CF42" s="369"/>
      <c r="CG42" s="369"/>
      <c r="CH42" s="369"/>
      <c r="CI42" s="369"/>
      <c r="CJ42" s="370"/>
      <c r="CK42" s="259" t="s">
        <v>167</v>
      </c>
    </row>
    <row r="43" spans="1:89" ht="24" customHeight="1">
      <c r="A43" s="314" t="s">
        <v>180</v>
      </c>
      <c r="B43" s="314"/>
      <c r="C43" s="314"/>
      <c r="D43" s="314"/>
      <c r="E43" s="314"/>
      <c r="F43" s="314"/>
      <c r="G43" s="314"/>
      <c r="H43" s="314"/>
      <c r="I43" s="314"/>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t="str">
        <f t="shared" si="2"/>
        <v xml:space="preserve"> </v>
      </c>
      <c r="AI43" s="318"/>
      <c r="AJ43" s="318"/>
      <c r="AK43" s="318" t="str">
        <f t="shared" si="3"/>
        <v xml:space="preserve"> </v>
      </c>
      <c r="AL43" s="318"/>
      <c r="AM43" s="318"/>
      <c r="AN43" s="324" t="s">
        <v>167</v>
      </c>
      <c r="AO43" s="325"/>
      <c r="AP43" s="325"/>
      <c r="AQ43" s="325"/>
      <c r="AR43" s="326"/>
      <c r="AT43" s="412" t="s">
        <v>466</v>
      </c>
      <c r="AU43" s="412"/>
      <c r="AV43" s="412"/>
      <c r="AW43" s="412"/>
      <c r="AX43" s="412"/>
      <c r="AY43" s="412"/>
      <c r="AZ43" s="412"/>
      <c r="BA43" s="412"/>
      <c r="BB43" s="412"/>
      <c r="BC43" s="372"/>
      <c r="BD43" s="369"/>
      <c r="BE43" s="369"/>
      <c r="BF43" s="369"/>
      <c r="BG43" s="369"/>
      <c r="BH43" s="369"/>
      <c r="BI43" s="369"/>
      <c r="BJ43" s="369"/>
      <c r="BK43" s="369"/>
      <c r="BL43" s="369"/>
      <c r="BM43" s="369"/>
      <c r="BN43" s="369"/>
      <c r="BO43" s="369"/>
      <c r="BP43" s="369"/>
      <c r="BQ43" s="369"/>
      <c r="BR43" s="370"/>
      <c r="BS43" s="371"/>
      <c r="BT43" s="372"/>
      <c r="BU43" s="369"/>
      <c r="BV43" s="369"/>
      <c r="BW43" s="369"/>
      <c r="BX43" s="369"/>
      <c r="BY43" s="369"/>
      <c r="BZ43" s="369"/>
      <c r="CA43" s="369" t="str">
        <f t="shared" si="0"/>
        <v xml:space="preserve"> </v>
      </c>
      <c r="CB43" s="369"/>
      <c r="CC43" s="369"/>
      <c r="CD43" s="369" t="str">
        <f t="shared" si="1"/>
        <v xml:space="preserve"> </v>
      </c>
      <c r="CE43" s="369"/>
      <c r="CF43" s="369"/>
      <c r="CG43" s="369"/>
      <c r="CH43" s="369"/>
      <c r="CI43" s="369"/>
      <c r="CJ43" s="370"/>
      <c r="CK43" s="259" t="s">
        <v>167</v>
      </c>
    </row>
    <row r="44" spans="1:89" ht="24" customHeight="1">
      <c r="A44" s="314" t="s">
        <v>174</v>
      </c>
      <c r="B44" s="314"/>
      <c r="C44" s="314"/>
      <c r="D44" s="314"/>
      <c r="E44" s="314"/>
      <c r="F44" s="314"/>
      <c r="G44" s="314"/>
      <c r="H44" s="314"/>
      <c r="I44" s="314"/>
      <c r="J44" s="315"/>
      <c r="K44" s="315"/>
      <c r="L44" s="315"/>
      <c r="M44" s="315"/>
      <c r="N44" s="315"/>
      <c r="O44" s="315"/>
      <c r="P44" s="315"/>
      <c r="Q44" s="315"/>
      <c r="R44" s="315"/>
      <c r="S44" s="315"/>
      <c r="T44" s="315"/>
      <c r="U44" s="315"/>
      <c r="V44" s="315"/>
      <c r="W44" s="315"/>
      <c r="X44" s="315"/>
      <c r="Y44" s="315"/>
      <c r="Z44" s="315"/>
      <c r="AA44" s="315"/>
      <c r="AB44" s="315"/>
      <c r="AC44" s="315"/>
      <c r="AD44" s="315"/>
      <c r="AE44" s="315"/>
      <c r="AF44" s="315"/>
      <c r="AG44" s="315"/>
      <c r="AH44" s="318" t="str">
        <f t="shared" si="2"/>
        <v xml:space="preserve"> </v>
      </c>
      <c r="AI44" s="318"/>
      <c r="AJ44" s="318"/>
      <c r="AK44" s="318" t="str">
        <f t="shared" si="3"/>
        <v xml:space="preserve"> </v>
      </c>
      <c r="AL44" s="318"/>
      <c r="AM44" s="318"/>
      <c r="AN44" s="324" t="s">
        <v>167</v>
      </c>
      <c r="AO44" s="325"/>
      <c r="AP44" s="325"/>
      <c r="AQ44" s="325"/>
      <c r="AR44" s="326"/>
      <c r="AT44" s="429" t="s">
        <v>174</v>
      </c>
      <c r="AU44" s="429"/>
      <c r="AV44" s="429"/>
      <c r="AW44" s="429"/>
      <c r="AX44" s="429"/>
      <c r="AY44" s="429"/>
      <c r="AZ44" s="429"/>
      <c r="BA44" s="429"/>
      <c r="BB44" s="429"/>
      <c r="BC44" s="369">
        <v>1</v>
      </c>
      <c r="BD44" s="369"/>
      <c r="BE44" s="369"/>
      <c r="BF44" s="369"/>
      <c r="BG44" s="369"/>
      <c r="BH44" s="369"/>
      <c r="BI44" s="369"/>
      <c r="BJ44" s="369"/>
      <c r="BK44" s="369"/>
      <c r="BL44" s="369"/>
      <c r="BM44" s="369"/>
      <c r="BN44" s="369"/>
      <c r="BO44" s="369"/>
      <c r="BP44" s="369"/>
      <c r="BQ44" s="369"/>
      <c r="BR44" s="370"/>
      <c r="BS44" s="371"/>
      <c r="BT44" s="372"/>
      <c r="BU44" s="369">
        <v>1</v>
      </c>
      <c r="BV44" s="369"/>
      <c r="BW44" s="369"/>
      <c r="BX44" s="369"/>
      <c r="BY44" s="369"/>
      <c r="BZ44" s="369"/>
      <c r="CA44" s="369">
        <f>IF(SUM($BC44:$BZ44)=0," ",BC44+BI44+BO44+BU44)</f>
        <v>2</v>
      </c>
      <c r="CB44" s="369"/>
      <c r="CC44" s="369"/>
      <c r="CD44" s="369">
        <f>IF(SUM($BC44:$BZ44)=0," ",BF44+BL44+BR44+BX44)</f>
        <v>0</v>
      </c>
      <c r="CE44" s="369"/>
      <c r="CF44" s="369"/>
      <c r="CG44" s="369"/>
      <c r="CH44" s="369"/>
      <c r="CI44" s="369"/>
      <c r="CJ44" s="370"/>
      <c r="CK44" s="259" t="s">
        <v>167</v>
      </c>
    </row>
    <row r="45" spans="1:89" ht="25.5" customHeight="1">
      <c r="A45" s="135" t="s">
        <v>211</v>
      </c>
      <c r="B45" s="135"/>
      <c r="C45" s="136"/>
      <c r="D45" s="308"/>
      <c r="E45" s="308"/>
      <c r="F45" s="308"/>
      <c r="G45" s="308"/>
      <c r="H45" s="308"/>
      <c r="I45" s="308"/>
      <c r="J45" s="308"/>
      <c r="K45" s="308"/>
      <c r="L45" s="308"/>
      <c r="M45" s="308"/>
      <c r="N45" s="308"/>
      <c r="O45" s="308"/>
      <c r="P45" s="308"/>
      <c r="Q45" s="308"/>
      <c r="R45" s="308"/>
      <c r="S45" s="308"/>
      <c r="T45" s="308"/>
      <c r="U45" s="308"/>
      <c r="V45" s="308"/>
      <c r="W45" s="308"/>
      <c r="X45" s="308"/>
      <c r="Y45" s="308"/>
      <c r="Z45" s="308"/>
      <c r="AA45" s="308"/>
      <c r="AB45" s="308"/>
      <c r="AC45" s="308"/>
      <c r="AD45" s="308"/>
      <c r="AE45" s="308"/>
      <c r="AF45" s="308"/>
      <c r="AG45" s="308"/>
      <c r="AH45" s="308"/>
      <c r="AI45" s="308"/>
      <c r="AJ45" s="308"/>
      <c r="AK45" s="308"/>
      <c r="AL45" s="308"/>
      <c r="AM45" s="308"/>
      <c r="AN45" s="308"/>
      <c r="AO45" s="308"/>
      <c r="AP45" s="308"/>
      <c r="AQ45" s="308"/>
      <c r="AR45" s="309"/>
      <c r="AT45" s="430" t="s">
        <v>137</v>
      </c>
      <c r="AU45" s="431"/>
      <c r="AV45" s="431"/>
      <c r="AW45" s="431"/>
      <c r="AX45" s="431"/>
      <c r="AY45" s="431"/>
      <c r="AZ45" s="431"/>
      <c r="BA45" s="431"/>
      <c r="BB45" s="431"/>
      <c r="BC45" s="431"/>
      <c r="BD45" s="431"/>
      <c r="BE45" s="431"/>
      <c r="BF45" s="431"/>
      <c r="BG45" s="431"/>
      <c r="BH45" s="431"/>
      <c r="BI45" s="431"/>
      <c r="BJ45" s="431"/>
      <c r="BK45" s="431"/>
      <c r="BL45" s="431"/>
      <c r="BM45" s="431"/>
      <c r="BN45" s="431"/>
      <c r="BO45" s="431"/>
      <c r="BP45" s="431"/>
      <c r="BQ45" s="431"/>
      <c r="BR45" s="431"/>
      <c r="BS45" s="431"/>
      <c r="BT45" s="431"/>
      <c r="BU45" s="431"/>
      <c r="BV45" s="431"/>
      <c r="BW45" s="431"/>
      <c r="BX45" s="431"/>
      <c r="BY45" s="431"/>
      <c r="BZ45" s="431"/>
      <c r="CA45" s="431"/>
      <c r="CB45" s="431"/>
      <c r="CC45" s="431"/>
      <c r="CD45" s="431"/>
      <c r="CE45" s="431"/>
      <c r="CF45" s="431"/>
      <c r="CG45" s="431"/>
      <c r="CH45" s="431"/>
      <c r="CI45" s="431"/>
      <c r="CJ45" s="431"/>
      <c r="CK45" s="432"/>
    </row>
    <row r="46" spans="1:89" ht="14.4">
      <c r="A46" s="91" t="s">
        <v>183</v>
      </c>
      <c r="B46" s="91"/>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T46" s="251" t="s">
        <v>467</v>
      </c>
    </row>
    <row r="47" spans="1:89" ht="14.4">
      <c r="A47" s="322"/>
      <c r="B47" s="322"/>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A47" s="322"/>
      <c r="AB47" s="322"/>
      <c r="AC47" s="322"/>
      <c r="AD47" s="322"/>
      <c r="AE47" s="322"/>
      <c r="AF47" s="322"/>
      <c r="AG47" s="322"/>
      <c r="AH47" s="322"/>
      <c r="AI47" s="322"/>
      <c r="AJ47" s="322"/>
      <c r="AK47" s="322"/>
      <c r="AL47" s="322"/>
      <c r="AM47" s="322"/>
      <c r="AN47" s="322"/>
      <c r="AO47" s="322"/>
      <c r="AP47" s="322"/>
      <c r="AQ47" s="322"/>
      <c r="AR47" s="322"/>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row>
  </sheetData>
  <sheetProtection selectLockedCells="1"/>
  <mergeCells count="446">
    <mergeCell ref="AT45:CK45"/>
    <mergeCell ref="AT47:CK47"/>
    <mergeCell ref="CA43:CC43"/>
    <mergeCell ref="CD43:CF43"/>
    <mergeCell ref="CG43:CJ43"/>
    <mergeCell ref="AT44:BB44"/>
    <mergeCell ref="BC44:BE44"/>
    <mergeCell ref="BF44:BH44"/>
    <mergeCell ref="BI44:BK44"/>
    <mergeCell ref="BL44:BN44"/>
    <mergeCell ref="BO44:BQ44"/>
    <mergeCell ref="BR44:BT44"/>
    <mergeCell ref="BU44:BW44"/>
    <mergeCell ref="BX44:BZ44"/>
    <mergeCell ref="CA44:CC44"/>
    <mergeCell ref="CD44:CF44"/>
    <mergeCell ref="CG44:CJ44"/>
    <mergeCell ref="AT43:BB43"/>
    <mergeCell ref="BC43:BE43"/>
    <mergeCell ref="BF43:BH43"/>
    <mergeCell ref="BI43:BK43"/>
    <mergeCell ref="BL43:BN43"/>
    <mergeCell ref="BO43:BQ43"/>
    <mergeCell ref="BR43:BT43"/>
    <mergeCell ref="BU43:BW43"/>
    <mergeCell ref="BX43:BZ43"/>
    <mergeCell ref="CA41:CC41"/>
    <mergeCell ref="CD41:CF41"/>
    <mergeCell ref="CG41:CJ41"/>
    <mergeCell ref="AT42:BB42"/>
    <mergeCell ref="BC42:BE42"/>
    <mergeCell ref="BF42:BH42"/>
    <mergeCell ref="BI42:BK42"/>
    <mergeCell ref="BL42:BN42"/>
    <mergeCell ref="BO42:BQ42"/>
    <mergeCell ref="BR42:BT42"/>
    <mergeCell ref="BU42:BW42"/>
    <mergeCell ref="BX42:BZ42"/>
    <mergeCell ref="CA42:CC42"/>
    <mergeCell ref="CD42:CF42"/>
    <mergeCell ref="CG42:CJ42"/>
    <mergeCell ref="AT41:BB41"/>
    <mergeCell ref="BC41:BE41"/>
    <mergeCell ref="BF41:BH41"/>
    <mergeCell ref="BI41:BK41"/>
    <mergeCell ref="BL41:BN41"/>
    <mergeCell ref="BO41:BQ41"/>
    <mergeCell ref="BR41:BT41"/>
    <mergeCell ref="BU41:BW41"/>
    <mergeCell ref="BX41:BZ41"/>
    <mergeCell ref="BU39:BW39"/>
    <mergeCell ref="BX39:BZ39"/>
    <mergeCell ref="CA39:CC39"/>
    <mergeCell ref="CD39:CF39"/>
    <mergeCell ref="CG39:CJ39"/>
    <mergeCell ref="AV40:BB40"/>
    <mergeCell ref="BC40:BE40"/>
    <mergeCell ref="BF40:BH40"/>
    <mergeCell ref="BI40:BK40"/>
    <mergeCell ref="BL40:BN40"/>
    <mergeCell ref="BO40:BQ40"/>
    <mergeCell ref="BR40:BT40"/>
    <mergeCell ref="BU40:BW40"/>
    <mergeCell ref="BX40:BZ40"/>
    <mergeCell ref="CA40:CC40"/>
    <mergeCell ref="CD40:CF40"/>
    <mergeCell ref="CG40:CJ40"/>
    <mergeCell ref="BX37:BZ37"/>
    <mergeCell ref="CA37:CC37"/>
    <mergeCell ref="CD37:CF37"/>
    <mergeCell ref="CG37:CJ37"/>
    <mergeCell ref="AV38:BB38"/>
    <mergeCell ref="BC38:BE38"/>
    <mergeCell ref="BF38:BH38"/>
    <mergeCell ref="BI38:BK38"/>
    <mergeCell ref="BL38:BN38"/>
    <mergeCell ref="BO38:BQ38"/>
    <mergeCell ref="BR38:BT38"/>
    <mergeCell ref="BU38:BW38"/>
    <mergeCell ref="BX38:BZ38"/>
    <mergeCell ref="CA38:CC38"/>
    <mergeCell ref="CD38:CF38"/>
    <mergeCell ref="CG38:CJ38"/>
    <mergeCell ref="BX35:BZ35"/>
    <mergeCell ref="CA35:CC35"/>
    <mergeCell ref="CD35:CF35"/>
    <mergeCell ref="CG35:CJ35"/>
    <mergeCell ref="AV36:BB36"/>
    <mergeCell ref="BC36:BE36"/>
    <mergeCell ref="BF36:BH36"/>
    <mergeCell ref="BI36:BK36"/>
    <mergeCell ref="BL36:BN36"/>
    <mergeCell ref="BO36:BQ36"/>
    <mergeCell ref="BR36:BT36"/>
    <mergeCell ref="BU36:BW36"/>
    <mergeCell ref="BX36:BZ36"/>
    <mergeCell ref="CA36:CC36"/>
    <mergeCell ref="CD36:CF36"/>
    <mergeCell ref="CG36:CJ36"/>
    <mergeCell ref="AT35:AU40"/>
    <mergeCell ref="AV35:BB35"/>
    <mergeCell ref="BC35:BE35"/>
    <mergeCell ref="BF35:BH35"/>
    <mergeCell ref="BI35:BK35"/>
    <mergeCell ref="BL35:BN35"/>
    <mergeCell ref="BO35:BQ35"/>
    <mergeCell ref="BR35:BT35"/>
    <mergeCell ref="BU35:BW35"/>
    <mergeCell ref="AV37:BB37"/>
    <mergeCell ref="BC37:BE37"/>
    <mergeCell ref="BF37:BH37"/>
    <mergeCell ref="BI37:BK37"/>
    <mergeCell ref="BL37:BN37"/>
    <mergeCell ref="BO37:BQ37"/>
    <mergeCell ref="BR37:BT37"/>
    <mergeCell ref="BU37:BW37"/>
    <mergeCell ref="AV39:BB39"/>
    <mergeCell ref="BC39:BE39"/>
    <mergeCell ref="BF39:BH39"/>
    <mergeCell ref="BI39:BK39"/>
    <mergeCell ref="BL39:BN39"/>
    <mergeCell ref="BO39:BQ39"/>
    <mergeCell ref="BR39:BT39"/>
    <mergeCell ref="CA33:CC33"/>
    <mergeCell ref="CD33:CF33"/>
    <mergeCell ref="CG33:CJ33"/>
    <mergeCell ref="AT34:BB34"/>
    <mergeCell ref="BC34:BE34"/>
    <mergeCell ref="BF34:BH34"/>
    <mergeCell ref="BI34:BK34"/>
    <mergeCell ref="BL34:BN34"/>
    <mergeCell ref="BO34:BQ34"/>
    <mergeCell ref="BR34:BT34"/>
    <mergeCell ref="BU34:BW34"/>
    <mergeCell ref="BX34:BZ34"/>
    <mergeCell ref="CA34:CC34"/>
    <mergeCell ref="CD34:CF34"/>
    <mergeCell ref="CG34:CJ34"/>
    <mergeCell ref="AT33:BB33"/>
    <mergeCell ref="BC33:BE33"/>
    <mergeCell ref="BF33:BH33"/>
    <mergeCell ref="BI33:BK33"/>
    <mergeCell ref="BL33:BN33"/>
    <mergeCell ref="BO33:BQ33"/>
    <mergeCell ref="BR33:BT33"/>
    <mergeCell ref="BU33:BW33"/>
    <mergeCell ref="BX33:BZ33"/>
    <mergeCell ref="CA31:CC31"/>
    <mergeCell ref="CD31:CF31"/>
    <mergeCell ref="CG31:CJ31"/>
    <mergeCell ref="AT32:BB32"/>
    <mergeCell ref="BC32:BE32"/>
    <mergeCell ref="BF32:BH32"/>
    <mergeCell ref="BI32:BK32"/>
    <mergeCell ref="BL32:BN32"/>
    <mergeCell ref="BO32:BQ32"/>
    <mergeCell ref="BR32:BT32"/>
    <mergeCell ref="BU32:BW32"/>
    <mergeCell ref="BX32:BZ32"/>
    <mergeCell ref="CA32:CC32"/>
    <mergeCell ref="CD32:CF32"/>
    <mergeCell ref="CG32:CJ32"/>
    <mergeCell ref="AT31:BB31"/>
    <mergeCell ref="BC31:BE31"/>
    <mergeCell ref="BF31:BH31"/>
    <mergeCell ref="BI31:BK31"/>
    <mergeCell ref="BL31:BN31"/>
    <mergeCell ref="BO31:BQ31"/>
    <mergeCell ref="BR31:BT31"/>
    <mergeCell ref="BU31:BW31"/>
    <mergeCell ref="BX31:BZ31"/>
    <mergeCell ref="AT27:BB30"/>
    <mergeCell ref="BC27:BH29"/>
    <mergeCell ref="BI27:BN29"/>
    <mergeCell ref="BO27:BT29"/>
    <mergeCell ref="BU27:BZ29"/>
    <mergeCell ref="CA27:CF29"/>
    <mergeCell ref="CG27:CK30"/>
    <mergeCell ref="BC30:BE30"/>
    <mergeCell ref="BF30:BH30"/>
    <mergeCell ref="BI30:BK30"/>
    <mergeCell ref="BL30:BN30"/>
    <mergeCell ref="BO30:BQ30"/>
    <mergeCell ref="BR30:BT30"/>
    <mergeCell ref="BU30:BW30"/>
    <mergeCell ref="BX30:BZ30"/>
    <mergeCell ref="CA30:CC30"/>
    <mergeCell ref="CD30:CF30"/>
    <mergeCell ref="AT24:AX25"/>
    <mergeCell ref="AY24:BO25"/>
    <mergeCell ref="BP24:BS25"/>
    <mergeCell ref="BT24:CA24"/>
    <mergeCell ref="CB24:CD24"/>
    <mergeCell ref="CE24:CF24"/>
    <mergeCell ref="CH24:CI24"/>
    <mergeCell ref="BT25:CA25"/>
    <mergeCell ref="CB25:CD25"/>
    <mergeCell ref="CE25:CF25"/>
    <mergeCell ref="CH25:CI25"/>
    <mergeCell ref="BT16:CK16"/>
    <mergeCell ref="AT19:CK19"/>
    <mergeCell ref="AT20:AX20"/>
    <mergeCell ref="AY20:BO20"/>
    <mergeCell ref="BP20:BS23"/>
    <mergeCell ref="BT20:BX20"/>
    <mergeCell ref="BY20:CK20"/>
    <mergeCell ref="AT21:AX23"/>
    <mergeCell ref="AY21:BO23"/>
    <mergeCell ref="BT21:BX21"/>
    <mergeCell ref="BY21:CK21"/>
    <mergeCell ref="BT22:BX22"/>
    <mergeCell ref="BY22:CK22"/>
    <mergeCell ref="BT23:BX23"/>
    <mergeCell ref="BY23:CK23"/>
    <mergeCell ref="AT1:BG1"/>
    <mergeCell ref="BM1:BS1"/>
    <mergeCell ref="AT2:CK2"/>
    <mergeCell ref="BZ3:CC3"/>
    <mergeCell ref="CE3:CF3"/>
    <mergeCell ref="CH3:CI3"/>
    <mergeCell ref="BU8:BY8"/>
    <mergeCell ref="BT9:CK10"/>
    <mergeCell ref="BU15:CK15"/>
    <mergeCell ref="J44:L44"/>
    <mergeCell ref="M44:O44"/>
    <mergeCell ref="P44:R44"/>
    <mergeCell ref="S44:U44"/>
    <mergeCell ref="V44:X44"/>
    <mergeCell ref="Y42:AA42"/>
    <mergeCell ref="J43:L43"/>
    <mergeCell ref="P43:R43"/>
    <mergeCell ref="AE43:AG43"/>
    <mergeCell ref="J42:L42"/>
    <mergeCell ref="AA22:AE22"/>
    <mergeCell ref="AF22:AR22"/>
    <mergeCell ref="F21:V23"/>
    <mergeCell ref="A21:E23"/>
    <mergeCell ref="A33:I33"/>
    <mergeCell ref="M33:O33"/>
    <mergeCell ref="P33:R33"/>
    <mergeCell ref="S33:U33"/>
    <mergeCell ref="AH33:AJ33"/>
    <mergeCell ref="AK33:AM33"/>
    <mergeCell ref="AM24:AN24"/>
    <mergeCell ref="AP24:AQ24"/>
    <mergeCell ref="AM25:AN25"/>
    <mergeCell ref="AP25:AQ25"/>
    <mergeCell ref="AA24:AI24"/>
    <mergeCell ref="AA25:AI25"/>
    <mergeCell ref="AJ24:AL24"/>
    <mergeCell ref="AJ25:AL25"/>
    <mergeCell ref="AH43:AJ43"/>
    <mergeCell ref="AK43:AM43"/>
    <mergeCell ref="AH42:AJ42"/>
    <mergeCell ref="AK42:AM42"/>
    <mergeCell ref="M43:O43"/>
    <mergeCell ref="AK41:AM41"/>
    <mergeCell ref="AA20:AE20"/>
    <mergeCell ref="AN44:AR44"/>
    <mergeCell ref="AN43:AR43"/>
    <mergeCell ref="AN42:AR42"/>
    <mergeCell ref="AH44:AJ44"/>
    <mergeCell ref="AH41:AJ41"/>
    <mergeCell ref="AK44:AM44"/>
    <mergeCell ref="AK39:AM39"/>
    <mergeCell ref="M42:O42"/>
    <mergeCell ref="P42:R42"/>
    <mergeCell ref="S42:U42"/>
    <mergeCell ref="V42:X42"/>
    <mergeCell ref="AB42:AD42"/>
    <mergeCell ref="AH40:AJ40"/>
    <mergeCell ref="AK40:AM40"/>
    <mergeCell ref="AE39:AG39"/>
    <mergeCell ref="AH39:AJ39"/>
    <mergeCell ref="AK37:AM37"/>
    <mergeCell ref="A1:N1"/>
    <mergeCell ref="A20:E20"/>
    <mergeCell ref="A24:E25"/>
    <mergeCell ref="AA21:AE21"/>
    <mergeCell ref="AA23:AE23"/>
    <mergeCell ref="V33:X33"/>
    <mergeCell ref="Y33:AA33"/>
    <mergeCell ref="Y44:AA44"/>
    <mergeCell ref="AB44:AD44"/>
    <mergeCell ref="AE44:AG44"/>
    <mergeCell ref="V43:X43"/>
    <mergeCell ref="AE41:AG41"/>
    <mergeCell ref="AE40:AG40"/>
    <mergeCell ref="AE42:AG42"/>
    <mergeCell ref="Y43:AA43"/>
    <mergeCell ref="AB43:AD43"/>
    <mergeCell ref="J40:L40"/>
    <mergeCell ref="M40:O40"/>
    <mergeCell ref="P40:R40"/>
    <mergeCell ref="S40:U40"/>
    <mergeCell ref="V40:X40"/>
    <mergeCell ref="Y40:AA40"/>
    <mergeCell ref="AB40:AD40"/>
    <mergeCell ref="S43:U43"/>
    <mergeCell ref="J41:L41"/>
    <mergeCell ref="M41:O41"/>
    <mergeCell ref="P41:R41"/>
    <mergeCell ref="S41:U41"/>
    <mergeCell ref="V41:X41"/>
    <mergeCell ref="Y41:AA41"/>
    <mergeCell ref="AB41:AD41"/>
    <mergeCell ref="J39:L39"/>
    <mergeCell ref="M39:O39"/>
    <mergeCell ref="P39:R39"/>
    <mergeCell ref="S39:U39"/>
    <mergeCell ref="V39:X39"/>
    <mergeCell ref="Y39:AA39"/>
    <mergeCell ref="AB39:AD39"/>
    <mergeCell ref="AK38:AM38"/>
    <mergeCell ref="J37:L37"/>
    <mergeCell ref="M37:O37"/>
    <mergeCell ref="P37:R37"/>
    <mergeCell ref="S37:U37"/>
    <mergeCell ref="V37:X37"/>
    <mergeCell ref="Y37:AA37"/>
    <mergeCell ref="AB37:AD37"/>
    <mergeCell ref="AE37:AG37"/>
    <mergeCell ref="AH37:AJ37"/>
    <mergeCell ref="J38:L38"/>
    <mergeCell ref="M38:O38"/>
    <mergeCell ref="P38:R38"/>
    <mergeCell ref="S38:U38"/>
    <mergeCell ref="V38:X38"/>
    <mergeCell ref="Y38:AA38"/>
    <mergeCell ref="AB38:AD38"/>
    <mergeCell ref="AE38:AG38"/>
    <mergeCell ref="AH38:AJ38"/>
    <mergeCell ref="P36:R36"/>
    <mergeCell ref="S36:U36"/>
    <mergeCell ref="V36:X36"/>
    <mergeCell ref="Y36:AA36"/>
    <mergeCell ref="AB36:AD36"/>
    <mergeCell ref="AE36:AG36"/>
    <mergeCell ref="AH36:AJ36"/>
    <mergeCell ref="AK36:AM36"/>
    <mergeCell ref="J35:L35"/>
    <mergeCell ref="M35:O35"/>
    <mergeCell ref="P35:R35"/>
    <mergeCell ref="S35:U35"/>
    <mergeCell ref="V35:X35"/>
    <mergeCell ref="Y35:AA35"/>
    <mergeCell ref="AB35:AD35"/>
    <mergeCell ref="AE35:AG35"/>
    <mergeCell ref="AH35:AJ35"/>
    <mergeCell ref="AK35:AM35"/>
    <mergeCell ref="J36:L36"/>
    <mergeCell ref="M36:O36"/>
    <mergeCell ref="AE34:AG34"/>
    <mergeCell ref="AH34:AJ34"/>
    <mergeCell ref="AK31:AM31"/>
    <mergeCell ref="J32:L32"/>
    <mergeCell ref="M32:O32"/>
    <mergeCell ref="P32:R32"/>
    <mergeCell ref="S32:U32"/>
    <mergeCell ref="V32:X32"/>
    <mergeCell ref="Y32:AA32"/>
    <mergeCell ref="AB32:AD32"/>
    <mergeCell ref="M31:O31"/>
    <mergeCell ref="P31:R31"/>
    <mergeCell ref="S31:U31"/>
    <mergeCell ref="Y31:AA31"/>
    <mergeCell ref="AB31:AD31"/>
    <mergeCell ref="AE32:AG32"/>
    <mergeCell ref="AH32:AJ32"/>
    <mergeCell ref="AK32:AM32"/>
    <mergeCell ref="AK34:AM34"/>
    <mergeCell ref="J34:L34"/>
    <mergeCell ref="M34:O34"/>
    <mergeCell ref="P34:R34"/>
    <mergeCell ref="A2:AR2"/>
    <mergeCell ref="A19:AR19"/>
    <mergeCell ref="AB30:AD30"/>
    <mergeCell ref="AE30:AG30"/>
    <mergeCell ref="AH30:AJ30"/>
    <mergeCell ref="A43:I43"/>
    <mergeCell ref="A27:I30"/>
    <mergeCell ref="J30:L30"/>
    <mergeCell ref="M30:O30"/>
    <mergeCell ref="AF20:AR20"/>
    <mergeCell ref="A41:I41"/>
    <mergeCell ref="A42:I42"/>
    <mergeCell ref="V27:AA29"/>
    <mergeCell ref="P27:U29"/>
    <mergeCell ref="J27:O29"/>
    <mergeCell ref="AN36:AR36"/>
    <mergeCell ref="AN34:AR34"/>
    <mergeCell ref="A35:B40"/>
    <mergeCell ref="C35:I35"/>
    <mergeCell ref="C36:I36"/>
    <mergeCell ref="C37:I37"/>
    <mergeCell ref="C38:I38"/>
    <mergeCell ref="F20:V20"/>
    <mergeCell ref="W20:Z23"/>
    <mergeCell ref="AL3:AM3"/>
    <mergeCell ref="AO3:AP3"/>
    <mergeCell ref="AI3:AJ3"/>
    <mergeCell ref="A47:AR47"/>
    <mergeCell ref="P30:R30"/>
    <mergeCell ref="S30:U30"/>
    <mergeCell ref="V30:X30"/>
    <mergeCell ref="Y30:AA30"/>
    <mergeCell ref="A44:I44"/>
    <mergeCell ref="AK30:AM30"/>
    <mergeCell ref="AN27:AR30"/>
    <mergeCell ref="C40:I40"/>
    <mergeCell ref="AN35:AR35"/>
    <mergeCell ref="AN33:AR33"/>
    <mergeCell ref="AN32:AR32"/>
    <mergeCell ref="AN31:AR31"/>
    <mergeCell ref="AN41:AR41"/>
    <mergeCell ref="AN40:AR40"/>
    <mergeCell ref="AN39:AR39"/>
    <mergeCell ref="AN38:AR38"/>
    <mergeCell ref="AN37:AR37"/>
    <mergeCell ref="C39:I39"/>
    <mergeCell ref="J33:L33"/>
    <mergeCell ref="A31:I31"/>
    <mergeCell ref="D45:AR45"/>
    <mergeCell ref="AF8:AL8"/>
    <mergeCell ref="AE9:AR10"/>
    <mergeCell ref="AI13:AR13"/>
    <mergeCell ref="AI14:AR14"/>
    <mergeCell ref="AG15:AR15"/>
    <mergeCell ref="A32:I32"/>
    <mergeCell ref="A34:I34"/>
    <mergeCell ref="V31:X31"/>
    <mergeCell ref="W24:Z25"/>
    <mergeCell ref="F24:V25"/>
    <mergeCell ref="AB33:AD33"/>
    <mergeCell ref="AE33:AG33"/>
    <mergeCell ref="AF21:AR21"/>
    <mergeCell ref="AF23:AR23"/>
    <mergeCell ref="AH27:AM29"/>
    <mergeCell ref="AB27:AG29"/>
    <mergeCell ref="J31:L31"/>
    <mergeCell ref="AE31:AG31"/>
    <mergeCell ref="AH31:AJ31"/>
    <mergeCell ref="S34:U34"/>
    <mergeCell ref="V34:X34"/>
    <mergeCell ref="Y34:AA34"/>
    <mergeCell ref="AB34:AD34"/>
  </mergeCells>
  <phoneticPr fontId="6"/>
  <conditionalFormatting sqref="F20:V25">
    <cfRule type="containsBlanks" dxfId="28" priority="14">
      <formula>LEN(TRIM(F20))=0</formula>
    </cfRule>
  </conditionalFormatting>
  <conditionalFormatting sqref="AA24:AA25">
    <cfRule type="containsBlanks" dxfId="27" priority="11">
      <formula>LEN(TRIM(AA24))=0</formula>
    </cfRule>
    <cfRule type="containsBlanks" dxfId="26" priority="12">
      <formula>LEN(TRIM(AA24))=0</formula>
    </cfRule>
  </conditionalFormatting>
  <conditionalFormatting sqref="AE9:AR10">
    <cfRule type="containsBlanks" dxfId="25" priority="17">
      <formula>LEN(TRIM(AE9))=0</formula>
    </cfRule>
  </conditionalFormatting>
  <conditionalFormatting sqref="AF8:AL8">
    <cfRule type="containsBlanks" dxfId="24" priority="18">
      <formula>LEN(TRIM(AF8))=0</formula>
    </cfRule>
  </conditionalFormatting>
  <conditionalFormatting sqref="AF20:AR23">
    <cfRule type="containsBlanks" dxfId="23" priority="13">
      <formula>LEN(TRIM(AF20))=0</formula>
    </cfRule>
  </conditionalFormatting>
  <conditionalFormatting sqref="AG15:AR15">
    <cfRule type="containsBlanks" dxfId="22" priority="15">
      <formula>LEN(TRIM(AG15))=0</formula>
    </cfRule>
  </conditionalFormatting>
  <conditionalFormatting sqref="AI3:AJ3 AL3:AM3 AO3:AP3">
    <cfRule type="containsBlanks" dxfId="21" priority="10">
      <formula>LEN(TRIM(AI3))=0</formula>
    </cfRule>
  </conditionalFormatting>
  <conditionalFormatting sqref="AI13:AR14">
    <cfRule type="containsBlanks" dxfId="20" priority="16">
      <formula>LEN(TRIM(AI13))=0</formula>
    </cfRule>
  </conditionalFormatting>
  <conditionalFormatting sqref="AM24:AM25 AO24:AP25 AR24:AR25">
    <cfRule type="containsBlanks" dxfId="19" priority="9">
      <formula>LEN(TRIM(AM24))=0</formula>
    </cfRule>
  </conditionalFormatting>
  <conditionalFormatting sqref="AM24:AN25 AP24:AQ25">
    <cfRule type="containsBlanks" dxfId="18" priority="8">
      <formula>LEN(TRIM(AM24))=0</formula>
    </cfRule>
  </conditionalFormatting>
  <conditionalFormatting sqref="BT24:BT25">
    <cfRule type="containsBlanks" dxfId="17" priority="1">
      <formula>LEN(TRIM(BT24))=0</formula>
    </cfRule>
  </conditionalFormatting>
  <conditionalFormatting sqref="BU8:BY8 BT9:CK10">
    <cfRule type="containsBlanks" dxfId="16" priority="7">
      <formula>LEN(TRIM(BT8))=0</formula>
    </cfRule>
  </conditionalFormatting>
  <conditionalFormatting sqref="BU15:CK15">
    <cfRule type="containsBlanks" dxfId="15" priority="6">
      <formula>LEN(TRIM(BU15))=0</formula>
    </cfRule>
  </conditionalFormatting>
  <conditionalFormatting sqref="BY20:CK23 AY20:BO25">
    <cfRule type="containsBlanks" dxfId="14" priority="5">
      <formula>LEN(TRIM(AY20))=0</formula>
    </cfRule>
  </conditionalFormatting>
  <conditionalFormatting sqref="BZ3:CC3">
    <cfRule type="containsBlanks" dxfId="13" priority="3">
      <formula>LEN(TRIM(BZ3))=0</formula>
    </cfRule>
  </conditionalFormatting>
  <conditionalFormatting sqref="CE24:CE25 CG24:CH25 CJ24:CJ25">
    <cfRule type="containsBlanks" dxfId="12" priority="2">
      <formula>LEN(TRIM(CE24))=0</formula>
    </cfRule>
  </conditionalFormatting>
  <conditionalFormatting sqref="CE3:CF3 CH3:CI3">
    <cfRule type="containsBlanks" dxfId="11" priority="4">
      <formula>LEN(TRIM(CE3))=0</formula>
    </cfRule>
  </conditionalFormatting>
  <dataValidations count="3">
    <dataValidation type="list" allowBlank="1" showInputMessage="1" showErrorMessage="1" sqref="AM24:AN24" xr:uid="{5179D988-EDC1-42D4-BFE7-C846EB009405}">
      <formula1>"8,9,10,11,12,13,14,15"</formula1>
    </dataValidation>
    <dataValidation type="list" allowBlank="1" showInputMessage="1" showErrorMessage="1" sqref="AM25:AN25" xr:uid="{00E92CD7-3E7F-493E-815F-4295DB05BE8A}">
      <formula1>"9,10,11,12,13,14,15"</formula1>
    </dataValidation>
    <dataValidation type="list" allowBlank="1" showInputMessage="1" showErrorMessage="1" sqref="AP24:AQ25" xr:uid="{880DC962-ED3D-450C-83BB-F68D7EFD0A50}">
      <formula1>"00,05,10,15,20,25,30,35,40,45,50,55"</formula1>
    </dataValidation>
  </dataValidations>
  <hyperlinks>
    <hyperlink ref="BY23" r:id="rId1" display="zao-ukeire@pref.miyagi.lg.jp" xr:uid="{93793FE6-0315-433E-B43E-BEFC7093F13A}"/>
  </hyperlinks>
  <pageMargins left="0.39370078740157483" right="0.39370078740157483" top="0.39370078740157483" bottom="0.39370078740157483" header="0.31496062992125984" footer="0.31496062992125984"/>
  <pageSetup paperSize="9" scale="98" orientation="portrait" horizontalDpi="300"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867A-6780-454D-B1C3-A1698D66E5CA}">
  <sheetPr>
    <tabColor rgb="FF92D050"/>
    <pageSetUpPr fitToPage="1"/>
  </sheetPr>
  <dimension ref="A1:BP52"/>
  <sheetViews>
    <sheetView view="pageBreakPreview" topLeftCell="A23" zoomScaleNormal="100" zoomScaleSheetLayoutView="100" zoomScalePageLayoutView="115" workbookViewId="0">
      <selection activeCell="B18" sqref="B18:C18"/>
    </sheetView>
  </sheetViews>
  <sheetFormatPr defaultColWidth="9" defaultRowHeight="13.2"/>
  <cols>
    <col min="1" max="1" width="3.33203125" style="12" bestFit="1" customWidth="1"/>
    <col min="2" max="3" width="2.33203125" style="12" customWidth="1"/>
    <col min="4" max="4" width="2.21875" style="12" customWidth="1"/>
    <col min="5" max="20" width="2.6640625" style="12" customWidth="1"/>
    <col min="21" max="21" width="2.77734375" style="12" customWidth="1"/>
    <col min="22" max="26" width="2.88671875" style="12" customWidth="1"/>
    <col min="27" max="35" width="2.77734375" style="12" customWidth="1"/>
    <col min="36" max="56" width="2.77734375" style="3" customWidth="1"/>
    <col min="57" max="61" width="2.88671875" style="3" customWidth="1"/>
    <col min="62" max="68" width="2.77734375" style="3" customWidth="1"/>
    <col min="69" max="16384" width="9" style="3"/>
  </cols>
  <sheetData>
    <row r="1" spans="1:68" ht="14.4">
      <c r="A1" s="79"/>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row>
    <row r="2" spans="1:68" ht="28.8">
      <c r="A2" s="537" t="s">
        <v>502</v>
      </c>
      <c r="B2" s="537"/>
      <c r="C2" s="537"/>
      <c r="D2" s="537"/>
      <c r="E2" s="537"/>
      <c r="F2" s="537"/>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80"/>
      <c r="AI2" s="80"/>
      <c r="AJ2" s="537" t="s">
        <v>503</v>
      </c>
      <c r="AK2" s="537"/>
      <c r="AL2" s="537"/>
      <c r="AM2" s="537"/>
      <c r="AN2" s="537"/>
      <c r="AO2" s="537"/>
      <c r="AP2" s="537"/>
      <c r="AQ2" s="537"/>
      <c r="AR2" s="537"/>
      <c r="AS2" s="537"/>
      <c r="AT2" s="537"/>
      <c r="AU2" s="537"/>
      <c r="AV2" s="537"/>
      <c r="AW2" s="537"/>
      <c r="AX2" s="537"/>
      <c r="AY2" s="537"/>
      <c r="AZ2" s="537"/>
      <c r="BA2" s="537"/>
      <c r="BB2" s="537"/>
      <c r="BC2" s="537"/>
      <c r="BD2" s="537"/>
      <c r="BE2" s="537"/>
      <c r="BF2" s="537"/>
      <c r="BG2" s="537"/>
      <c r="BH2" s="537"/>
      <c r="BI2" s="537"/>
      <c r="BJ2" s="537"/>
      <c r="BK2" s="537"/>
      <c r="BL2" s="537"/>
      <c r="BM2" s="537"/>
      <c r="BN2" s="537"/>
      <c r="BO2" s="537"/>
      <c r="BP2" s="537"/>
    </row>
    <row r="3" spans="1:68" ht="14.4">
      <c r="A3" s="507" t="s">
        <v>505</v>
      </c>
      <c r="B3" s="507"/>
      <c r="C3" s="507"/>
      <c r="D3" s="507"/>
      <c r="E3" s="507"/>
      <c r="F3" s="507"/>
      <c r="G3" s="507"/>
      <c r="H3" s="507"/>
      <c r="I3" s="507"/>
      <c r="J3" s="507"/>
      <c r="K3" s="507"/>
      <c r="L3" s="507"/>
      <c r="M3" s="507"/>
      <c r="N3" s="507"/>
      <c r="O3" s="507"/>
      <c r="P3" s="507"/>
      <c r="Q3" s="507"/>
      <c r="R3" s="507"/>
      <c r="S3" s="507"/>
      <c r="T3" s="507"/>
      <c r="U3" s="507"/>
      <c r="V3" s="507"/>
      <c r="W3" s="507"/>
      <c r="X3" s="507"/>
      <c r="Y3" s="507"/>
      <c r="Z3" s="507"/>
      <c r="AA3" s="507"/>
      <c r="AB3" s="507"/>
      <c r="AC3" s="507"/>
      <c r="AD3" s="507"/>
      <c r="AE3" s="507"/>
      <c r="AF3" s="79"/>
      <c r="AG3" s="79"/>
      <c r="AH3" s="81"/>
      <c r="AI3" s="81"/>
      <c r="AJ3" s="507" t="s">
        <v>505</v>
      </c>
      <c r="AK3" s="507"/>
      <c r="AL3" s="507"/>
      <c r="AM3" s="507"/>
      <c r="AN3" s="507"/>
      <c r="AO3" s="507"/>
      <c r="AP3" s="507"/>
      <c r="AQ3" s="507"/>
      <c r="AR3" s="507"/>
      <c r="AS3" s="507"/>
      <c r="AT3" s="507"/>
      <c r="AU3" s="507"/>
      <c r="AV3" s="507"/>
      <c r="AW3" s="507"/>
      <c r="AX3" s="507"/>
      <c r="AY3" s="507"/>
      <c r="AZ3" s="507"/>
      <c r="BA3" s="507"/>
      <c r="BB3" s="507"/>
      <c r="BC3" s="507"/>
      <c r="BD3" s="507"/>
      <c r="BE3" s="507"/>
      <c r="BF3" s="507"/>
      <c r="BG3" s="507"/>
      <c r="BH3" s="507"/>
      <c r="BI3" s="507"/>
      <c r="BJ3" s="507"/>
      <c r="BK3" s="507"/>
      <c r="BL3" s="507"/>
      <c r="BM3" s="507"/>
      <c r="BN3" s="507"/>
      <c r="BO3" s="79"/>
      <c r="BP3" s="79"/>
    </row>
    <row r="4" spans="1:68" ht="23.25" customHeight="1">
      <c r="A4" s="538" t="s">
        <v>61</v>
      </c>
      <c r="B4" s="538"/>
      <c r="C4" s="538"/>
      <c r="D4" s="539" t="str">
        <f>IF(【様式1】申請書!AI13=0," ",【様式1】申請書!AI13)</f>
        <v xml:space="preserve"> </v>
      </c>
      <c r="E4" s="539"/>
      <c r="F4" s="539"/>
      <c r="G4" s="539"/>
      <c r="H4" s="539"/>
      <c r="I4" s="539"/>
      <c r="J4" s="539"/>
      <c r="K4" s="539"/>
      <c r="L4" s="539"/>
      <c r="M4" s="539"/>
      <c r="N4" s="539"/>
      <c r="O4" s="539"/>
      <c r="P4" s="539"/>
      <c r="Q4" s="540" t="s">
        <v>62</v>
      </c>
      <c r="R4" s="541"/>
      <c r="S4" s="541"/>
      <c r="T4" s="542"/>
      <c r="U4" s="543" t="str">
        <f>IF(【様式1】申請書!AA24=0," ",【様式1】申請書!AA24)</f>
        <v xml:space="preserve"> </v>
      </c>
      <c r="V4" s="544"/>
      <c r="W4" s="544"/>
      <c r="X4" s="544"/>
      <c r="Y4" s="544"/>
      <c r="Z4" s="544"/>
      <c r="AA4" s="148" t="s">
        <v>312</v>
      </c>
      <c r="AB4" s="544" t="str">
        <f>IF(【様式1】申請書!AA25=0," ",【様式1】申請書!AA25)</f>
        <v xml:space="preserve"> </v>
      </c>
      <c r="AC4" s="544"/>
      <c r="AD4" s="544"/>
      <c r="AE4" s="544"/>
      <c r="AF4" s="544"/>
      <c r="AG4" s="545"/>
      <c r="AH4" s="82"/>
      <c r="AI4" s="123"/>
      <c r="AJ4" s="538" t="s">
        <v>61</v>
      </c>
      <c r="AK4" s="538"/>
      <c r="AL4" s="538"/>
      <c r="AM4" s="546" t="s">
        <v>500</v>
      </c>
      <c r="AN4" s="547"/>
      <c r="AO4" s="547"/>
      <c r="AP4" s="547"/>
      <c r="AQ4" s="547"/>
      <c r="AR4" s="547"/>
      <c r="AS4" s="547"/>
      <c r="AT4" s="547"/>
      <c r="AU4" s="547"/>
      <c r="AV4" s="547"/>
      <c r="AW4" s="547"/>
      <c r="AX4" s="547"/>
      <c r="AY4" s="547"/>
      <c r="AZ4" s="540" t="s">
        <v>62</v>
      </c>
      <c r="BA4" s="541"/>
      <c r="BB4" s="541"/>
      <c r="BC4" s="542"/>
      <c r="BD4" s="548" t="s">
        <v>507</v>
      </c>
      <c r="BE4" s="548"/>
      <c r="BF4" s="548"/>
      <c r="BG4" s="548"/>
      <c r="BH4" s="548"/>
      <c r="BI4" s="548"/>
      <c r="BJ4" s="548"/>
      <c r="BK4" s="548"/>
      <c r="BL4" s="548"/>
      <c r="BM4" s="548"/>
      <c r="BN4" s="548"/>
      <c r="BO4" s="548"/>
      <c r="BP4" s="548"/>
    </row>
    <row r="5" spans="1:68" ht="14.4">
      <c r="A5" s="83"/>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81"/>
      <c r="AI5" s="81"/>
      <c r="AJ5" s="83"/>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row>
    <row r="6" spans="1:68" ht="23.25" customHeight="1">
      <c r="A6" s="533"/>
      <c r="B6" s="533"/>
      <c r="C6" s="533"/>
      <c r="D6" s="533"/>
      <c r="E6" s="534" t="s">
        <v>63</v>
      </c>
      <c r="F6" s="535"/>
      <c r="G6" s="535"/>
      <c r="H6" s="535"/>
      <c r="I6" s="535"/>
      <c r="J6" s="536"/>
      <c r="K6" s="534" t="s">
        <v>64</v>
      </c>
      <c r="L6" s="535"/>
      <c r="M6" s="535"/>
      <c r="N6" s="535"/>
      <c r="O6" s="535"/>
      <c r="P6" s="536"/>
      <c r="Q6" s="520" t="s">
        <v>268</v>
      </c>
      <c r="R6" s="521"/>
      <c r="S6" s="521"/>
      <c r="T6" s="521"/>
      <c r="U6" s="522"/>
      <c r="V6" s="520" t="s">
        <v>66</v>
      </c>
      <c r="W6" s="521"/>
      <c r="X6" s="521"/>
      <c r="Y6" s="521"/>
      <c r="Z6" s="522"/>
      <c r="AA6" s="520" t="s">
        <v>67</v>
      </c>
      <c r="AB6" s="521"/>
      <c r="AC6" s="521"/>
      <c r="AD6" s="521"/>
      <c r="AE6" s="521"/>
      <c r="AF6" s="521"/>
      <c r="AG6" s="522"/>
      <c r="AH6" s="84"/>
      <c r="AI6" s="84"/>
      <c r="AJ6" s="533"/>
      <c r="AK6" s="533"/>
      <c r="AL6" s="533"/>
      <c r="AM6" s="533"/>
      <c r="AN6" s="534" t="s">
        <v>63</v>
      </c>
      <c r="AO6" s="535"/>
      <c r="AP6" s="535"/>
      <c r="AQ6" s="535"/>
      <c r="AR6" s="535"/>
      <c r="AS6" s="536"/>
      <c r="AT6" s="534" t="s">
        <v>64</v>
      </c>
      <c r="AU6" s="535"/>
      <c r="AV6" s="535"/>
      <c r="AW6" s="535"/>
      <c r="AX6" s="535"/>
      <c r="AY6" s="536"/>
      <c r="AZ6" s="530" t="s">
        <v>65</v>
      </c>
      <c r="BA6" s="531"/>
      <c r="BB6" s="531"/>
      <c r="BC6" s="531"/>
      <c r="BD6" s="532"/>
      <c r="BE6" s="520" t="s">
        <v>66</v>
      </c>
      <c r="BF6" s="521"/>
      <c r="BG6" s="521"/>
      <c r="BH6" s="521"/>
      <c r="BI6" s="522"/>
      <c r="BJ6" s="520" t="s">
        <v>67</v>
      </c>
      <c r="BK6" s="521"/>
      <c r="BL6" s="521"/>
      <c r="BM6" s="521"/>
      <c r="BN6" s="521"/>
      <c r="BO6" s="521"/>
      <c r="BP6" s="522"/>
    </row>
    <row r="7" spans="1:68" ht="23.25" customHeight="1">
      <c r="A7" s="518" t="s">
        <v>68</v>
      </c>
      <c r="B7" s="518"/>
      <c r="C7" s="518"/>
      <c r="D7" s="518"/>
      <c r="E7" s="523"/>
      <c r="F7" s="523"/>
      <c r="G7" s="523"/>
      <c r="H7" s="523"/>
      <c r="I7" s="523"/>
      <c r="J7" s="523"/>
      <c r="K7" s="523"/>
      <c r="L7" s="523"/>
      <c r="M7" s="523"/>
      <c r="N7" s="523"/>
      <c r="O7" s="523"/>
      <c r="P7" s="523"/>
      <c r="Q7" s="524"/>
      <c r="R7" s="525"/>
      <c r="S7" s="525"/>
      <c r="T7" s="525"/>
      <c r="U7" s="526"/>
      <c r="V7" s="527"/>
      <c r="W7" s="528"/>
      <c r="X7" s="528"/>
      <c r="Y7" s="528"/>
      <c r="Z7" s="529"/>
      <c r="AA7" s="520" t="str">
        <f>IF(SUM(E7:Z7)=0," ",SUM(E7:Z7))</f>
        <v xml:space="preserve"> </v>
      </c>
      <c r="AB7" s="521"/>
      <c r="AC7" s="521"/>
      <c r="AD7" s="521"/>
      <c r="AE7" s="521"/>
      <c r="AF7" s="521"/>
      <c r="AG7" s="522"/>
      <c r="AH7" s="85"/>
      <c r="AI7" s="85"/>
      <c r="AJ7" s="518" t="s">
        <v>68</v>
      </c>
      <c r="AK7" s="518"/>
      <c r="AL7" s="518"/>
      <c r="AM7" s="518"/>
      <c r="AN7" s="514">
        <v>1</v>
      </c>
      <c r="AO7" s="515"/>
      <c r="AP7" s="515"/>
      <c r="AQ7" s="515"/>
      <c r="AR7" s="515"/>
      <c r="AS7" s="516"/>
      <c r="AT7" s="514">
        <v>0</v>
      </c>
      <c r="AU7" s="515"/>
      <c r="AV7" s="515"/>
      <c r="AW7" s="515"/>
      <c r="AX7" s="515"/>
      <c r="AY7" s="516"/>
      <c r="AZ7" s="514">
        <v>0</v>
      </c>
      <c r="BA7" s="515"/>
      <c r="BB7" s="515"/>
      <c r="BC7" s="515"/>
      <c r="BD7" s="515"/>
      <c r="BE7" s="514">
        <v>2</v>
      </c>
      <c r="BF7" s="515"/>
      <c r="BG7" s="515"/>
      <c r="BH7" s="515"/>
      <c r="BI7" s="516"/>
      <c r="BJ7" s="470">
        <v>3</v>
      </c>
      <c r="BK7" s="471"/>
      <c r="BL7" s="471"/>
      <c r="BM7" s="471"/>
      <c r="BN7" s="471"/>
      <c r="BO7" s="471"/>
      <c r="BP7" s="472"/>
    </row>
    <row r="8" spans="1:68" ht="23.25" customHeight="1">
      <c r="A8" s="518" t="s">
        <v>69</v>
      </c>
      <c r="B8" s="518"/>
      <c r="C8" s="518"/>
      <c r="D8" s="518"/>
      <c r="E8" s="523"/>
      <c r="F8" s="523"/>
      <c r="G8" s="523"/>
      <c r="H8" s="523"/>
      <c r="I8" s="523"/>
      <c r="J8" s="523"/>
      <c r="K8" s="523"/>
      <c r="L8" s="523"/>
      <c r="M8" s="523"/>
      <c r="N8" s="523"/>
      <c r="O8" s="523"/>
      <c r="P8" s="523"/>
      <c r="Q8" s="524"/>
      <c r="R8" s="525"/>
      <c r="S8" s="525"/>
      <c r="T8" s="525"/>
      <c r="U8" s="526"/>
      <c r="V8" s="527"/>
      <c r="W8" s="528"/>
      <c r="X8" s="528"/>
      <c r="Y8" s="528"/>
      <c r="Z8" s="529"/>
      <c r="AA8" s="520" t="str">
        <f t="shared" ref="AA8:AA9" si="0">IF(SUM(E8:Z8)=0," ",SUM(E8:Z8))</f>
        <v xml:space="preserve"> </v>
      </c>
      <c r="AB8" s="521"/>
      <c r="AC8" s="521"/>
      <c r="AD8" s="521"/>
      <c r="AE8" s="521"/>
      <c r="AF8" s="521"/>
      <c r="AG8" s="522"/>
      <c r="AH8" s="85"/>
      <c r="AI8" s="85"/>
      <c r="AJ8" s="518" t="s">
        <v>69</v>
      </c>
      <c r="AK8" s="518"/>
      <c r="AL8" s="518"/>
      <c r="AM8" s="518"/>
      <c r="AN8" s="514">
        <v>1</v>
      </c>
      <c r="AO8" s="515"/>
      <c r="AP8" s="515"/>
      <c r="AQ8" s="515"/>
      <c r="AR8" s="515"/>
      <c r="AS8" s="516"/>
      <c r="AT8" s="514">
        <v>0</v>
      </c>
      <c r="AU8" s="515"/>
      <c r="AV8" s="515"/>
      <c r="AW8" s="515"/>
      <c r="AX8" s="515"/>
      <c r="AY8" s="516"/>
      <c r="AZ8" s="514">
        <v>0</v>
      </c>
      <c r="BA8" s="515"/>
      <c r="BB8" s="515"/>
      <c r="BC8" s="515"/>
      <c r="BD8" s="515"/>
      <c r="BE8" s="514">
        <v>1</v>
      </c>
      <c r="BF8" s="515"/>
      <c r="BG8" s="515"/>
      <c r="BH8" s="515"/>
      <c r="BI8" s="516"/>
      <c r="BJ8" s="470">
        <v>2</v>
      </c>
      <c r="BK8" s="471"/>
      <c r="BL8" s="471"/>
      <c r="BM8" s="471"/>
      <c r="BN8" s="471"/>
      <c r="BO8" s="471"/>
      <c r="BP8" s="472"/>
    </row>
    <row r="9" spans="1:68" ht="23.25" customHeight="1">
      <c r="A9" s="518" t="s">
        <v>70</v>
      </c>
      <c r="B9" s="518"/>
      <c r="C9" s="518"/>
      <c r="D9" s="518"/>
      <c r="E9" s="519" t="str">
        <f>IF(AND(E7=0,E8=0)," ",E7+E8)</f>
        <v xml:space="preserve"> </v>
      </c>
      <c r="F9" s="519"/>
      <c r="G9" s="519"/>
      <c r="H9" s="519"/>
      <c r="I9" s="519"/>
      <c r="J9" s="519"/>
      <c r="K9" s="519" t="str">
        <f>IF(AND(K7=0,K8=0)," ",K7+K8)</f>
        <v xml:space="preserve"> </v>
      </c>
      <c r="L9" s="519"/>
      <c r="M9" s="519"/>
      <c r="N9" s="519"/>
      <c r="O9" s="519"/>
      <c r="P9" s="519"/>
      <c r="Q9" s="520"/>
      <c r="R9" s="521"/>
      <c r="S9" s="521"/>
      <c r="T9" s="521"/>
      <c r="U9" s="522"/>
      <c r="V9" s="520" t="str">
        <f>IF(AND(V7=0,V8=0)," ",V7+V8)</f>
        <v xml:space="preserve"> </v>
      </c>
      <c r="W9" s="521"/>
      <c r="X9" s="521"/>
      <c r="Y9" s="521"/>
      <c r="Z9" s="522"/>
      <c r="AA9" s="520" t="str">
        <f t="shared" si="0"/>
        <v xml:space="preserve"> </v>
      </c>
      <c r="AB9" s="521"/>
      <c r="AC9" s="521"/>
      <c r="AD9" s="521"/>
      <c r="AE9" s="521"/>
      <c r="AF9" s="521"/>
      <c r="AG9" s="522"/>
      <c r="AH9" s="85"/>
      <c r="AI9" s="85"/>
      <c r="AJ9" s="518" t="s">
        <v>70</v>
      </c>
      <c r="AK9" s="518"/>
      <c r="AL9" s="518"/>
      <c r="AM9" s="518"/>
      <c r="AN9" s="514">
        <v>2</v>
      </c>
      <c r="AO9" s="515"/>
      <c r="AP9" s="515"/>
      <c r="AQ9" s="515"/>
      <c r="AR9" s="515"/>
      <c r="AS9" s="516"/>
      <c r="AT9" s="514">
        <v>0</v>
      </c>
      <c r="AU9" s="515"/>
      <c r="AV9" s="515"/>
      <c r="AW9" s="515"/>
      <c r="AX9" s="515"/>
      <c r="AY9" s="516"/>
      <c r="AZ9" s="514">
        <v>0</v>
      </c>
      <c r="BA9" s="515"/>
      <c r="BB9" s="515"/>
      <c r="BC9" s="515"/>
      <c r="BD9" s="515"/>
      <c r="BE9" s="514">
        <v>3</v>
      </c>
      <c r="BF9" s="515"/>
      <c r="BG9" s="515"/>
      <c r="BH9" s="515"/>
      <c r="BI9" s="516"/>
      <c r="BJ9" s="470">
        <v>5</v>
      </c>
      <c r="BK9" s="471"/>
      <c r="BL9" s="471"/>
      <c r="BM9" s="471"/>
      <c r="BN9" s="471"/>
      <c r="BO9" s="471"/>
      <c r="BP9" s="472"/>
    </row>
    <row r="10" spans="1:68" ht="22.5" customHeight="1">
      <c r="A10" s="517" t="s">
        <v>71</v>
      </c>
      <c r="B10" s="517"/>
      <c r="C10" s="517"/>
      <c r="D10" s="517"/>
      <c r="E10" s="517"/>
      <c r="F10" s="517"/>
      <c r="G10" s="517"/>
      <c r="H10" s="517"/>
      <c r="I10" s="517"/>
      <c r="J10" s="517"/>
      <c r="K10" s="517"/>
      <c r="L10" s="517"/>
      <c r="M10" s="517"/>
      <c r="N10" s="517"/>
      <c r="O10" s="517"/>
      <c r="P10" s="517"/>
      <c r="Q10" s="517"/>
      <c r="R10" s="517"/>
      <c r="S10" s="79"/>
      <c r="T10" s="79"/>
      <c r="U10" s="79"/>
      <c r="V10" s="79"/>
      <c r="W10" s="79"/>
      <c r="X10" s="79"/>
      <c r="Y10" s="79"/>
      <c r="Z10" s="79"/>
      <c r="AA10" s="79"/>
      <c r="AB10" s="79"/>
      <c r="AC10" s="79"/>
      <c r="AD10" s="79"/>
      <c r="AE10" s="79"/>
      <c r="AF10" s="79"/>
      <c r="AG10" s="79"/>
      <c r="AH10" s="81"/>
      <c r="AI10" s="81"/>
      <c r="AJ10" s="517" t="s">
        <v>71</v>
      </c>
      <c r="AK10" s="517"/>
      <c r="AL10" s="517"/>
      <c r="AM10" s="517"/>
      <c r="AN10" s="517"/>
      <c r="AO10" s="517"/>
      <c r="AP10" s="517"/>
      <c r="AQ10" s="517"/>
      <c r="AR10" s="517"/>
      <c r="AS10" s="517"/>
      <c r="AT10" s="517"/>
      <c r="AU10" s="517"/>
      <c r="AV10" s="517"/>
      <c r="AW10" s="517"/>
      <c r="AX10" s="517"/>
      <c r="AY10" s="517"/>
      <c r="AZ10" s="517"/>
      <c r="BA10" s="517"/>
      <c r="BB10" s="79"/>
      <c r="BC10" s="79"/>
      <c r="BD10" s="79"/>
      <c r="BE10" s="79"/>
      <c r="BF10" s="79"/>
      <c r="BG10" s="79"/>
      <c r="BH10" s="79"/>
      <c r="BI10" s="79"/>
      <c r="BJ10" s="79"/>
      <c r="BK10" s="79"/>
      <c r="BL10" s="79"/>
      <c r="BM10" s="79"/>
      <c r="BN10" s="79"/>
      <c r="BO10" s="79"/>
      <c r="BP10" s="79"/>
    </row>
    <row r="11" spans="1:68" ht="13.8">
      <c r="A11" s="501" t="s">
        <v>501</v>
      </c>
      <c r="B11" s="501"/>
      <c r="C11" s="501"/>
      <c r="D11" s="501"/>
      <c r="E11" s="501"/>
      <c r="F11" s="501"/>
      <c r="G11" s="501"/>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501"/>
      <c r="AF11" s="501"/>
      <c r="AG11" s="501"/>
      <c r="AH11" s="261"/>
      <c r="AI11" s="261"/>
      <c r="AJ11" s="501" t="s">
        <v>501</v>
      </c>
      <c r="AK11" s="501"/>
      <c r="AL11" s="501"/>
      <c r="AM11" s="501"/>
      <c r="AN11" s="501"/>
      <c r="AO11" s="501"/>
      <c r="AP11" s="501"/>
      <c r="AQ11" s="501"/>
      <c r="AR11" s="501"/>
      <c r="AS11" s="501"/>
      <c r="AT11" s="501"/>
      <c r="AU11" s="501"/>
      <c r="AV11" s="501"/>
      <c r="AW11" s="501"/>
      <c r="AX11" s="501"/>
      <c r="AY11" s="501"/>
      <c r="AZ11" s="501"/>
      <c r="BA11" s="501"/>
      <c r="BB11" s="501"/>
      <c r="BC11" s="501"/>
      <c r="BD11" s="501"/>
      <c r="BE11" s="501"/>
      <c r="BF11" s="501"/>
      <c r="BG11" s="501"/>
      <c r="BH11" s="501"/>
      <c r="BI11" s="501"/>
      <c r="BJ11" s="501"/>
      <c r="BK11" s="501"/>
      <c r="BL11" s="501"/>
      <c r="BM11" s="501"/>
      <c r="BN11" s="501"/>
      <c r="BO11" s="501"/>
      <c r="BP11" s="501"/>
    </row>
    <row r="12" spans="1:68" ht="14.4">
      <c r="A12" s="501" t="s">
        <v>574</v>
      </c>
      <c r="B12" s="508"/>
      <c r="C12" s="508"/>
      <c r="D12" s="508"/>
      <c r="E12" s="508"/>
      <c r="F12" s="508"/>
      <c r="G12" s="508"/>
      <c r="H12" s="508"/>
      <c r="I12" s="508"/>
      <c r="J12" s="508"/>
      <c r="K12" s="508"/>
      <c r="L12" s="508"/>
      <c r="M12" s="508"/>
      <c r="N12" s="508"/>
      <c r="O12" s="508"/>
      <c r="P12" s="508"/>
      <c r="Q12" s="508"/>
      <c r="R12" s="508"/>
      <c r="S12" s="508"/>
      <c r="T12" s="508"/>
      <c r="U12" s="508"/>
      <c r="V12" s="508"/>
      <c r="W12" s="508"/>
      <c r="X12" s="508"/>
      <c r="Y12" s="508"/>
      <c r="Z12" s="508"/>
      <c r="AA12" s="508"/>
      <c r="AB12" s="508"/>
      <c r="AC12" s="508"/>
      <c r="AD12" s="508"/>
      <c r="AE12" s="508"/>
      <c r="AF12" s="508"/>
      <c r="AG12" s="508"/>
      <c r="AH12" s="86"/>
      <c r="AI12" s="86"/>
      <c r="AJ12" s="501" t="s">
        <v>575</v>
      </c>
      <c r="AK12" s="508"/>
      <c r="AL12" s="508"/>
      <c r="AM12" s="508"/>
      <c r="AN12" s="508"/>
      <c r="AO12" s="508"/>
      <c r="AP12" s="508"/>
      <c r="AQ12" s="508"/>
      <c r="AR12" s="508"/>
      <c r="AS12" s="508"/>
      <c r="AT12" s="508"/>
      <c r="AU12" s="508"/>
      <c r="AV12" s="508"/>
      <c r="AW12" s="508"/>
      <c r="AX12" s="508"/>
      <c r="AY12" s="508"/>
      <c r="AZ12" s="508"/>
      <c r="BA12" s="508"/>
      <c r="BB12" s="508"/>
      <c r="BC12" s="508"/>
      <c r="BD12" s="508"/>
      <c r="BE12" s="508"/>
      <c r="BF12" s="508"/>
      <c r="BG12" s="508"/>
      <c r="BH12" s="508"/>
      <c r="BI12" s="508"/>
      <c r="BJ12" s="508"/>
      <c r="BK12" s="508"/>
      <c r="BL12" s="508"/>
      <c r="BM12" s="508"/>
      <c r="BN12" s="508"/>
      <c r="BO12" s="508"/>
      <c r="BP12" s="508"/>
    </row>
    <row r="13" spans="1:68" ht="14.4">
      <c r="A13" s="509" t="s">
        <v>504</v>
      </c>
      <c r="B13" s="509"/>
      <c r="C13" s="509"/>
      <c r="D13" s="509"/>
      <c r="E13" s="509"/>
      <c r="F13" s="509"/>
      <c r="G13" s="509"/>
      <c r="H13" s="509"/>
      <c r="I13" s="509"/>
      <c r="J13" s="509"/>
      <c r="K13" s="509"/>
      <c r="L13" s="509"/>
      <c r="M13" s="509"/>
      <c r="N13" s="509"/>
      <c r="O13" s="509"/>
      <c r="P13" s="509"/>
      <c r="Q13" s="509"/>
      <c r="R13" s="509"/>
      <c r="S13" s="509"/>
      <c r="T13" s="509"/>
      <c r="U13" s="509"/>
      <c r="V13" s="509"/>
      <c r="W13" s="509"/>
      <c r="X13" s="509"/>
      <c r="Y13" s="509"/>
      <c r="Z13" s="509"/>
      <c r="AA13" s="509"/>
      <c r="AB13" s="509"/>
      <c r="AC13" s="509"/>
      <c r="AD13" s="509"/>
      <c r="AE13" s="509"/>
      <c r="AF13" s="509"/>
      <c r="AG13" s="509"/>
      <c r="AH13" s="86"/>
      <c r="AI13" s="86"/>
      <c r="AJ13" s="509" t="s">
        <v>504</v>
      </c>
      <c r="AK13" s="509"/>
      <c r="AL13" s="509"/>
      <c r="AM13" s="509"/>
      <c r="AN13" s="509"/>
      <c r="AO13" s="509"/>
      <c r="AP13" s="509"/>
      <c r="AQ13" s="509"/>
      <c r="AR13" s="509"/>
      <c r="AS13" s="509"/>
      <c r="AT13" s="509"/>
      <c r="AU13" s="509"/>
      <c r="AV13" s="509"/>
      <c r="AW13" s="509"/>
      <c r="AX13" s="509"/>
      <c r="AY13" s="509"/>
      <c r="AZ13" s="509"/>
      <c r="BA13" s="509"/>
      <c r="BB13" s="509"/>
      <c r="BC13" s="509"/>
      <c r="BD13" s="509"/>
      <c r="BE13" s="509"/>
      <c r="BF13" s="509"/>
      <c r="BG13" s="509"/>
      <c r="BH13" s="509"/>
      <c r="BI13" s="509"/>
      <c r="BJ13" s="509"/>
      <c r="BK13" s="509"/>
      <c r="BL13" s="509"/>
      <c r="BM13" s="509"/>
      <c r="BN13" s="509"/>
      <c r="BO13" s="509"/>
      <c r="BP13" s="509"/>
    </row>
    <row r="14" spans="1:68" ht="13.8">
      <c r="A14" s="501" t="s">
        <v>72</v>
      </c>
      <c r="B14" s="501"/>
      <c r="C14" s="501"/>
      <c r="D14" s="501"/>
      <c r="E14" s="501"/>
      <c r="F14" s="501"/>
      <c r="G14" s="501"/>
      <c r="H14" s="501"/>
      <c r="I14" s="501"/>
      <c r="J14" s="501"/>
      <c r="K14" s="501"/>
      <c r="L14" s="501"/>
      <c r="M14" s="501"/>
      <c r="N14" s="501"/>
      <c r="O14" s="501"/>
      <c r="P14" s="501"/>
      <c r="Q14" s="501"/>
      <c r="R14" s="501"/>
      <c r="S14" s="501"/>
      <c r="T14" s="501"/>
      <c r="U14" s="501"/>
      <c r="V14" s="501"/>
      <c r="W14" s="501"/>
      <c r="X14" s="501"/>
      <c r="Y14" s="501"/>
      <c r="Z14" s="501"/>
      <c r="AA14" s="501"/>
      <c r="AB14" s="501"/>
      <c r="AC14" s="501"/>
      <c r="AD14" s="501"/>
      <c r="AE14" s="501"/>
      <c r="AF14" s="501"/>
      <c r="AG14" s="501"/>
      <c r="AH14" s="261"/>
      <c r="AI14" s="261"/>
      <c r="AJ14" s="501" t="s">
        <v>72</v>
      </c>
      <c r="AK14" s="501"/>
      <c r="AL14" s="501"/>
      <c r="AM14" s="501"/>
      <c r="AN14" s="501"/>
      <c r="AO14" s="501"/>
      <c r="AP14" s="501"/>
      <c r="AQ14" s="501"/>
      <c r="AR14" s="501"/>
      <c r="AS14" s="501"/>
      <c r="AT14" s="501"/>
      <c r="AU14" s="501"/>
      <c r="AV14" s="501"/>
      <c r="AW14" s="501"/>
      <c r="AX14" s="501"/>
      <c r="AY14" s="501"/>
      <c r="AZ14" s="501"/>
      <c r="BA14" s="501"/>
      <c r="BB14" s="501"/>
      <c r="BC14" s="501"/>
      <c r="BD14" s="501"/>
      <c r="BE14" s="501"/>
      <c r="BF14" s="501"/>
      <c r="BG14" s="501"/>
      <c r="BH14" s="501"/>
      <c r="BI14" s="501"/>
      <c r="BJ14" s="501"/>
      <c r="BK14" s="501"/>
      <c r="BL14" s="501"/>
      <c r="BM14" s="501"/>
      <c r="BN14" s="501"/>
      <c r="BO14" s="501"/>
      <c r="BP14" s="501"/>
    </row>
    <row r="15" spans="1:68" ht="14.4" thickBot="1">
      <c r="A15" s="502" t="s">
        <v>249</v>
      </c>
      <c r="B15" s="502"/>
      <c r="C15" s="502"/>
      <c r="D15" s="502"/>
      <c r="E15" s="502"/>
      <c r="F15" s="502"/>
      <c r="G15" s="502"/>
      <c r="H15" s="502"/>
      <c r="I15" s="502"/>
      <c r="J15" s="502"/>
      <c r="K15" s="502"/>
      <c r="L15" s="502"/>
      <c r="M15" s="502"/>
      <c r="N15" s="502"/>
      <c r="O15" s="502"/>
      <c r="P15" s="502"/>
      <c r="Q15" s="502"/>
      <c r="R15" s="502"/>
      <c r="S15" s="502"/>
      <c r="T15" s="503"/>
      <c r="U15" s="503"/>
      <c r="V15" s="503"/>
      <c r="W15" s="503"/>
      <c r="X15" s="503"/>
      <c r="Y15" s="503"/>
      <c r="Z15" s="503"/>
      <c r="AA15" s="503"/>
      <c r="AB15" s="503"/>
      <c r="AC15" s="503"/>
      <c r="AD15" s="503"/>
      <c r="AE15" s="503"/>
      <c r="AF15" s="502"/>
      <c r="AG15" s="502"/>
      <c r="AH15" s="261"/>
      <c r="AI15" s="261"/>
      <c r="AJ15" s="502" t="s">
        <v>249</v>
      </c>
      <c r="AK15" s="502"/>
      <c r="AL15" s="502"/>
      <c r="AM15" s="502"/>
      <c r="AN15" s="502"/>
      <c r="AO15" s="502"/>
      <c r="AP15" s="502"/>
      <c r="AQ15" s="502"/>
      <c r="AR15" s="502"/>
      <c r="AS15" s="502"/>
      <c r="AT15" s="502"/>
      <c r="AU15" s="502"/>
      <c r="AV15" s="502"/>
      <c r="AW15" s="502"/>
      <c r="AX15" s="502"/>
      <c r="AY15" s="502"/>
      <c r="AZ15" s="502"/>
      <c r="BA15" s="502"/>
      <c r="BB15" s="502"/>
      <c r="BC15" s="503"/>
      <c r="BD15" s="503"/>
      <c r="BE15" s="503"/>
      <c r="BF15" s="503"/>
      <c r="BG15" s="503"/>
      <c r="BH15" s="503"/>
      <c r="BI15" s="503"/>
      <c r="BJ15" s="503"/>
      <c r="BK15" s="503"/>
      <c r="BL15" s="503"/>
      <c r="BM15" s="503"/>
      <c r="BN15" s="503"/>
      <c r="BO15" s="502"/>
      <c r="BP15" s="502"/>
    </row>
    <row r="16" spans="1:68" ht="22.5" customHeight="1">
      <c r="A16" s="500" t="s">
        <v>73</v>
      </c>
      <c r="B16" s="500" t="s">
        <v>474</v>
      </c>
      <c r="C16" s="500"/>
      <c r="D16" s="504" t="s">
        <v>74</v>
      </c>
      <c r="E16" s="505"/>
      <c r="F16" s="505"/>
      <c r="G16" s="505"/>
      <c r="H16" s="505"/>
      <c r="I16" s="505"/>
      <c r="J16" s="505"/>
      <c r="K16" s="492" t="s">
        <v>75</v>
      </c>
      <c r="L16" s="486" t="s">
        <v>473</v>
      </c>
      <c r="M16" s="487"/>
      <c r="N16" s="487"/>
      <c r="O16" s="488"/>
      <c r="P16" s="482" t="s">
        <v>471</v>
      </c>
      <c r="Q16" s="482"/>
      <c r="R16" s="482"/>
      <c r="S16" s="483"/>
      <c r="T16" s="494" t="s">
        <v>76</v>
      </c>
      <c r="U16" s="495"/>
      <c r="V16" s="495"/>
      <c r="W16" s="495"/>
      <c r="X16" s="476" t="s">
        <v>78</v>
      </c>
      <c r="Y16" s="477"/>
      <c r="Z16" s="480" t="s">
        <v>77</v>
      </c>
      <c r="AA16" s="481"/>
      <c r="AB16" s="481"/>
      <c r="AC16" s="481"/>
      <c r="AD16" s="476" t="s">
        <v>78</v>
      </c>
      <c r="AE16" s="477"/>
      <c r="AF16" s="496" t="s">
        <v>79</v>
      </c>
      <c r="AG16" s="497"/>
      <c r="AH16" s="87"/>
      <c r="AI16" s="87"/>
      <c r="AJ16" s="500" t="s">
        <v>73</v>
      </c>
      <c r="AK16" s="500" t="s">
        <v>474</v>
      </c>
      <c r="AL16" s="500"/>
      <c r="AM16" s="504" t="s">
        <v>74</v>
      </c>
      <c r="AN16" s="505"/>
      <c r="AO16" s="505"/>
      <c r="AP16" s="505"/>
      <c r="AQ16" s="505"/>
      <c r="AR16" s="505"/>
      <c r="AS16" s="505"/>
      <c r="AT16" s="492" t="s">
        <v>75</v>
      </c>
      <c r="AU16" s="486" t="s">
        <v>473</v>
      </c>
      <c r="AV16" s="487"/>
      <c r="AW16" s="487"/>
      <c r="AX16" s="488"/>
      <c r="AY16" s="482" t="s">
        <v>471</v>
      </c>
      <c r="AZ16" s="482"/>
      <c r="BA16" s="482"/>
      <c r="BB16" s="483"/>
      <c r="BC16" s="494" t="s">
        <v>76</v>
      </c>
      <c r="BD16" s="495"/>
      <c r="BE16" s="495"/>
      <c r="BF16" s="495"/>
      <c r="BG16" s="476" t="s">
        <v>78</v>
      </c>
      <c r="BH16" s="477"/>
      <c r="BI16" s="480" t="s">
        <v>77</v>
      </c>
      <c r="BJ16" s="481"/>
      <c r="BK16" s="481"/>
      <c r="BL16" s="481"/>
      <c r="BM16" s="476" t="s">
        <v>78</v>
      </c>
      <c r="BN16" s="477"/>
      <c r="BO16" s="496" t="s">
        <v>79</v>
      </c>
      <c r="BP16" s="497"/>
    </row>
    <row r="17" spans="1:68" ht="22.5" customHeight="1">
      <c r="A17" s="500"/>
      <c r="B17" s="500"/>
      <c r="C17" s="500"/>
      <c r="D17" s="506"/>
      <c r="E17" s="507"/>
      <c r="F17" s="507"/>
      <c r="G17" s="507"/>
      <c r="H17" s="507"/>
      <c r="I17" s="507"/>
      <c r="J17" s="507"/>
      <c r="K17" s="493"/>
      <c r="L17" s="489"/>
      <c r="M17" s="490"/>
      <c r="N17" s="490"/>
      <c r="O17" s="491"/>
      <c r="P17" s="484"/>
      <c r="Q17" s="484"/>
      <c r="R17" s="484"/>
      <c r="S17" s="485"/>
      <c r="T17" s="510" t="s">
        <v>80</v>
      </c>
      <c r="U17" s="511"/>
      <c r="V17" s="512" t="s">
        <v>81</v>
      </c>
      <c r="W17" s="513"/>
      <c r="X17" s="478"/>
      <c r="Y17" s="479"/>
      <c r="Z17" s="473" t="s">
        <v>82</v>
      </c>
      <c r="AA17" s="474"/>
      <c r="AB17" s="475" t="s">
        <v>83</v>
      </c>
      <c r="AC17" s="475"/>
      <c r="AD17" s="478"/>
      <c r="AE17" s="479"/>
      <c r="AF17" s="498"/>
      <c r="AG17" s="499"/>
      <c r="AH17" s="87"/>
      <c r="AI17" s="87"/>
      <c r="AJ17" s="500"/>
      <c r="AK17" s="500"/>
      <c r="AL17" s="500"/>
      <c r="AM17" s="506"/>
      <c r="AN17" s="507"/>
      <c r="AO17" s="507"/>
      <c r="AP17" s="507"/>
      <c r="AQ17" s="507"/>
      <c r="AR17" s="507"/>
      <c r="AS17" s="507"/>
      <c r="AT17" s="493"/>
      <c r="AU17" s="489"/>
      <c r="AV17" s="490"/>
      <c r="AW17" s="490"/>
      <c r="AX17" s="491"/>
      <c r="AY17" s="484"/>
      <c r="AZ17" s="484"/>
      <c r="BA17" s="484"/>
      <c r="BB17" s="485"/>
      <c r="BC17" s="510" t="s">
        <v>80</v>
      </c>
      <c r="BD17" s="511"/>
      <c r="BE17" s="512" t="s">
        <v>81</v>
      </c>
      <c r="BF17" s="513"/>
      <c r="BG17" s="478"/>
      <c r="BH17" s="479"/>
      <c r="BI17" s="473" t="s">
        <v>82</v>
      </c>
      <c r="BJ17" s="474"/>
      <c r="BK17" s="475" t="s">
        <v>83</v>
      </c>
      <c r="BL17" s="475"/>
      <c r="BM17" s="478"/>
      <c r="BN17" s="479"/>
      <c r="BO17" s="498"/>
      <c r="BP17" s="499"/>
    </row>
    <row r="18" spans="1:68" ht="33.75" customHeight="1">
      <c r="A18" s="88" t="s">
        <v>252</v>
      </c>
      <c r="B18" s="449"/>
      <c r="C18" s="449"/>
      <c r="D18" s="439"/>
      <c r="E18" s="440"/>
      <c r="F18" s="440"/>
      <c r="G18" s="440"/>
      <c r="H18" s="440"/>
      <c r="I18" s="440"/>
      <c r="J18" s="441"/>
      <c r="K18" s="149"/>
      <c r="L18" s="439"/>
      <c r="M18" s="440"/>
      <c r="N18" s="440"/>
      <c r="O18" s="441"/>
      <c r="P18" s="442"/>
      <c r="Q18" s="442"/>
      <c r="R18" s="442"/>
      <c r="S18" s="443"/>
      <c r="T18" s="450"/>
      <c r="U18" s="451"/>
      <c r="V18" s="452"/>
      <c r="W18" s="452"/>
      <c r="X18" s="453"/>
      <c r="Y18" s="454"/>
      <c r="Z18" s="455"/>
      <c r="AA18" s="456"/>
      <c r="AB18" s="453"/>
      <c r="AC18" s="453"/>
      <c r="AD18" s="453"/>
      <c r="AE18" s="454"/>
      <c r="AF18" s="435"/>
      <c r="AG18" s="436"/>
      <c r="AH18" s="89"/>
      <c r="AI18" s="112"/>
      <c r="AJ18" s="88" t="s">
        <v>252</v>
      </c>
      <c r="AK18" s="469" t="s">
        <v>488</v>
      </c>
      <c r="AL18" s="469"/>
      <c r="AM18" s="470" t="s">
        <v>84</v>
      </c>
      <c r="AN18" s="471"/>
      <c r="AO18" s="471"/>
      <c r="AP18" s="471"/>
      <c r="AQ18" s="471"/>
      <c r="AR18" s="471"/>
      <c r="AS18" s="472"/>
      <c r="AT18" s="271" t="s">
        <v>491</v>
      </c>
      <c r="AU18" s="464"/>
      <c r="AV18" s="465"/>
      <c r="AW18" s="465"/>
      <c r="AX18" s="466"/>
      <c r="AY18" s="467" t="s">
        <v>472</v>
      </c>
      <c r="AZ18" s="467"/>
      <c r="BA18" s="467"/>
      <c r="BB18" s="468"/>
      <c r="BC18" s="459" t="s">
        <v>495</v>
      </c>
      <c r="BD18" s="460"/>
      <c r="BE18" s="461"/>
      <c r="BF18" s="461"/>
      <c r="BG18" s="457"/>
      <c r="BH18" s="458"/>
      <c r="BI18" s="462" t="s">
        <v>495</v>
      </c>
      <c r="BJ18" s="463"/>
      <c r="BK18" s="457"/>
      <c r="BL18" s="457"/>
      <c r="BM18" s="457"/>
      <c r="BN18" s="458"/>
      <c r="BO18" s="435"/>
      <c r="BP18" s="436"/>
    </row>
    <row r="19" spans="1:68" ht="33.75" customHeight="1">
      <c r="A19" s="88" t="s">
        <v>253</v>
      </c>
      <c r="B19" s="449"/>
      <c r="C19" s="449"/>
      <c r="D19" s="439"/>
      <c r="E19" s="440"/>
      <c r="F19" s="440"/>
      <c r="G19" s="440"/>
      <c r="H19" s="440"/>
      <c r="I19" s="440"/>
      <c r="J19" s="441"/>
      <c r="K19" s="149"/>
      <c r="L19" s="439"/>
      <c r="M19" s="440"/>
      <c r="N19" s="440"/>
      <c r="O19" s="441"/>
      <c r="P19" s="442"/>
      <c r="Q19" s="442"/>
      <c r="R19" s="442"/>
      <c r="S19" s="443"/>
      <c r="T19" s="450"/>
      <c r="U19" s="451"/>
      <c r="V19" s="452"/>
      <c r="W19" s="452"/>
      <c r="X19" s="453"/>
      <c r="Y19" s="454"/>
      <c r="Z19" s="455"/>
      <c r="AA19" s="456"/>
      <c r="AB19" s="453"/>
      <c r="AC19" s="453"/>
      <c r="AD19" s="453"/>
      <c r="AE19" s="454"/>
      <c r="AF19" s="435"/>
      <c r="AG19" s="436"/>
      <c r="AH19" s="89"/>
      <c r="AI19" s="112"/>
      <c r="AJ19" s="88" t="s">
        <v>253</v>
      </c>
      <c r="AK19" s="469" t="s">
        <v>488</v>
      </c>
      <c r="AL19" s="469"/>
      <c r="AM19" s="470" t="s">
        <v>85</v>
      </c>
      <c r="AN19" s="471"/>
      <c r="AO19" s="471"/>
      <c r="AP19" s="471"/>
      <c r="AQ19" s="471"/>
      <c r="AR19" s="471"/>
      <c r="AS19" s="472"/>
      <c r="AT19" s="271" t="s">
        <v>492</v>
      </c>
      <c r="AU19" s="464"/>
      <c r="AV19" s="465"/>
      <c r="AW19" s="465"/>
      <c r="AX19" s="466"/>
      <c r="AY19" s="467" t="s">
        <v>472</v>
      </c>
      <c r="AZ19" s="467"/>
      <c r="BA19" s="467"/>
      <c r="BB19" s="468"/>
      <c r="BC19" s="459">
        <v>23</v>
      </c>
      <c r="BD19" s="460"/>
      <c r="BE19" s="461">
        <v>158</v>
      </c>
      <c r="BF19" s="461"/>
      <c r="BG19" s="457" t="s">
        <v>496</v>
      </c>
      <c r="BH19" s="458"/>
      <c r="BI19" s="462" t="s">
        <v>495</v>
      </c>
      <c r="BJ19" s="463"/>
      <c r="BK19" s="457"/>
      <c r="BL19" s="457"/>
      <c r="BM19" s="457"/>
      <c r="BN19" s="458"/>
      <c r="BO19" s="435"/>
      <c r="BP19" s="436"/>
    </row>
    <row r="20" spans="1:68" ht="33.75" customHeight="1">
      <c r="A20" s="88" t="s">
        <v>254</v>
      </c>
      <c r="B20" s="449"/>
      <c r="C20" s="449"/>
      <c r="D20" s="439"/>
      <c r="E20" s="440"/>
      <c r="F20" s="440"/>
      <c r="G20" s="440"/>
      <c r="H20" s="440"/>
      <c r="I20" s="440"/>
      <c r="J20" s="441"/>
      <c r="K20" s="149"/>
      <c r="L20" s="439"/>
      <c r="M20" s="440"/>
      <c r="N20" s="440"/>
      <c r="O20" s="441"/>
      <c r="P20" s="442"/>
      <c r="Q20" s="442"/>
      <c r="R20" s="442"/>
      <c r="S20" s="443"/>
      <c r="T20" s="450"/>
      <c r="U20" s="451"/>
      <c r="V20" s="452"/>
      <c r="W20" s="452"/>
      <c r="X20" s="453"/>
      <c r="Y20" s="454"/>
      <c r="Z20" s="455"/>
      <c r="AA20" s="456"/>
      <c r="AB20" s="453"/>
      <c r="AC20" s="453"/>
      <c r="AD20" s="453"/>
      <c r="AE20" s="454"/>
      <c r="AF20" s="435"/>
      <c r="AG20" s="436"/>
      <c r="AH20" s="89"/>
      <c r="AI20" s="112"/>
      <c r="AJ20" s="88" t="s">
        <v>254</v>
      </c>
      <c r="AK20" s="469" t="s">
        <v>489</v>
      </c>
      <c r="AL20" s="469"/>
      <c r="AM20" s="470" t="s">
        <v>86</v>
      </c>
      <c r="AN20" s="471"/>
      <c r="AO20" s="471"/>
      <c r="AP20" s="471"/>
      <c r="AQ20" s="471"/>
      <c r="AR20" s="471"/>
      <c r="AS20" s="472"/>
      <c r="AT20" s="271" t="s">
        <v>491</v>
      </c>
      <c r="AU20" s="464" t="s">
        <v>494</v>
      </c>
      <c r="AV20" s="465"/>
      <c r="AW20" s="465"/>
      <c r="AX20" s="466"/>
      <c r="AY20" s="467" t="s">
        <v>472</v>
      </c>
      <c r="AZ20" s="467"/>
      <c r="BA20" s="467"/>
      <c r="BB20" s="468"/>
      <c r="BC20" s="459">
        <v>21.5</v>
      </c>
      <c r="BD20" s="460"/>
      <c r="BE20" s="461">
        <v>143</v>
      </c>
      <c r="BF20" s="461"/>
      <c r="BG20" s="457" t="s">
        <v>496</v>
      </c>
      <c r="BH20" s="458"/>
      <c r="BI20" s="462" t="s">
        <v>498</v>
      </c>
      <c r="BJ20" s="463"/>
      <c r="BK20" s="457"/>
      <c r="BL20" s="457"/>
      <c r="BM20" s="457"/>
      <c r="BN20" s="458"/>
      <c r="BO20" s="435"/>
      <c r="BP20" s="436"/>
    </row>
    <row r="21" spans="1:68" ht="33.75" customHeight="1">
      <c r="A21" s="88" t="s">
        <v>255</v>
      </c>
      <c r="B21" s="449"/>
      <c r="C21" s="449"/>
      <c r="D21" s="439"/>
      <c r="E21" s="440"/>
      <c r="F21" s="440"/>
      <c r="G21" s="440"/>
      <c r="H21" s="440"/>
      <c r="I21" s="440"/>
      <c r="J21" s="441"/>
      <c r="K21" s="149"/>
      <c r="L21" s="439"/>
      <c r="M21" s="440"/>
      <c r="N21" s="440"/>
      <c r="O21" s="441"/>
      <c r="P21" s="442"/>
      <c r="Q21" s="442"/>
      <c r="R21" s="442"/>
      <c r="S21" s="443"/>
      <c r="T21" s="450"/>
      <c r="U21" s="451"/>
      <c r="V21" s="452"/>
      <c r="W21" s="452"/>
      <c r="X21" s="453"/>
      <c r="Y21" s="454"/>
      <c r="Z21" s="455"/>
      <c r="AA21" s="456"/>
      <c r="AB21" s="453"/>
      <c r="AC21" s="453"/>
      <c r="AD21" s="453"/>
      <c r="AE21" s="454"/>
      <c r="AF21" s="435"/>
      <c r="AG21" s="436"/>
      <c r="AH21" s="89"/>
      <c r="AI21" s="112"/>
      <c r="AJ21" s="88" t="s">
        <v>255</v>
      </c>
      <c r="AK21" s="469" t="s">
        <v>489</v>
      </c>
      <c r="AL21" s="469"/>
      <c r="AM21" s="470" t="s">
        <v>87</v>
      </c>
      <c r="AN21" s="471"/>
      <c r="AO21" s="471"/>
      <c r="AP21" s="471"/>
      <c r="AQ21" s="471"/>
      <c r="AR21" s="471"/>
      <c r="AS21" s="472"/>
      <c r="AT21" s="271" t="s">
        <v>492</v>
      </c>
      <c r="AU21" s="464" t="s">
        <v>493</v>
      </c>
      <c r="AV21" s="465"/>
      <c r="AW21" s="465"/>
      <c r="AX21" s="466"/>
      <c r="AY21" s="467" t="s">
        <v>472</v>
      </c>
      <c r="AZ21" s="467"/>
      <c r="BA21" s="467"/>
      <c r="BB21" s="468"/>
      <c r="BC21" s="459" t="s">
        <v>495</v>
      </c>
      <c r="BD21" s="460"/>
      <c r="BE21" s="461"/>
      <c r="BF21" s="461"/>
      <c r="BG21" s="457"/>
      <c r="BH21" s="458"/>
      <c r="BI21" s="462" t="s">
        <v>499</v>
      </c>
      <c r="BJ21" s="463"/>
      <c r="BK21" s="457"/>
      <c r="BL21" s="457"/>
      <c r="BM21" s="457"/>
      <c r="BN21" s="458"/>
      <c r="BO21" s="435"/>
      <c r="BP21" s="436"/>
    </row>
    <row r="22" spans="1:68" ht="33.75" customHeight="1">
      <c r="A22" s="88" t="s">
        <v>230</v>
      </c>
      <c r="B22" s="449"/>
      <c r="C22" s="449"/>
      <c r="D22" s="439"/>
      <c r="E22" s="440"/>
      <c r="F22" s="440"/>
      <c r="G22" s="440"/>
      <c r="H22" s="440"/>
      <c r="I22" s="440"/>
      <c r="J22" s="441"/>
      <c r="K22" s="149"/>
      <c r="L22" s="439"/>
      <c r="M22" s="440"/>
      <c r="N22" s="440"/>
      <c r="O22" s="441"/>
      <c r="P22" s="442"/>
      <c r="Q22" s="442"/>
      <c r="R22" s="442"/>
      <c r="S22" s="443"/>
      <c r="T22" s="450"/>
      <c r="U22" s="451"/>
      <c r="V22" s="452"/>
      <c r="W22" s="452"/>
      <c r="X22" s="453"/>
      <c r="Y22" s="454"/>
      <c r="Z22" s="455"/>
      <c r="AA22" s="456"/>
      <c r="AB22" s="453"/>
      <c r="AC22" s="453"/>
      <c r="AD22" s="453"/>
      <c r="AE22" s="454"/>
      <c r="AF22" s="435"/>
      <c r="AG22" s="436"/>
      <c r="AH22" s="89"/>
      <c r="AI22" s="112"/>
      <c r="AJ22" s="88" t="s">
        <v>230</v>
      </c>
      <c r="AK22" s="469" t="s">
        <v>488</v>
      </c>
      <c r="AL22" s="469"/>
      <c r="AM22" s="470" t="s">
        <v>88</v>
      </c>
      <c r="AN22" s="471"/>
      <c r="AO22" s="471"/>
      <c r="AP22" s="471"/>
      <c r="AQ22" s="471"/>
      <c r="AR22" s="471"/>
      <c r="AS22" s="472"/>
      <c r="AT22" s="271" t="s">
        <v>491</v>
      </c>
      <c r="AU22" s="464"/>
      <c r="AV22" s="465"/>
      <c r="AW22" s="465"/>
      <c r="AX22" s="466"/>
      <c r="AY22" s="467" t="s">
        <v>490</v>
      </c>
      <c r="AZ22" s="467"/>
      <c r="BA22" s="467"/>
      <c r="BB22" s="468"/>
      <c r="BC22" s="459">
        <v>23</v>
      </c>
      <c r="BD22" s="460"/>
      <c r="BE22" s="461">
        <v>160</v>
      </c>
      <c r="BF22" s="461"/>
      <c r="BG22" s="457" t="s">
        <v>497</v>
      </c>
      <c r="BH22" s="458"/>
      <c r="BI22" s="462" t="s">
        <v>495</v>
      </c>
      <c r="BJ22" s="463"/>
      <c r="BK22" s="457"/>
      <c r="BL22" s="457"/>
      <c r="BM22" s="457"/>
      <c r="BN22" s="458"/>
      <c r="BO22" s="435"/>
      <c r="BP22" s="436"/>
    </row>
    <row r="23" spans="1:68" ht="33.75" customHeight="1">
      <c r="A23" s="88" t="s">
        <v>248</v>
      </c>
      <c r="B23" s="449"/>
      <c r="C23" s="449"/>
      <c r="D23" s="439"/>
      <c r="E23" s="440"/>
      <c r="F23" s="440"/>
      <c r="G23" s="440"/>
      <c r="H23" s="440"/>
      <c r="I23" s="440"/>
      <c r="J23" s="441"/>
      <c r="K23" s="149"/>
      <c r="L23" s="439"/>
      <c r="M23" s="440"/>
      <c r="N23" s="440"/>
      <c r="O23" s="441"/>
      <c r="P23" s="442"/>
      <c r="Q23" s="442"/>
      <c r="R23" s="442"/>
      <c r="S23" s="443"/>
      <c r="T23" s="450"/>
      <c r="U23" s="451"/>
      <c r="V23" s="452"/>
      <c r="W23" s="452"/>
      <c r="X23" s="453"/>
      <c r="Y23" s="454"/>
      <c r="Z23" s="455"/>
      <c r="AA23" s="456"/>
      <c r="AB23" s="453"/>
      <c r="AC23" s="453"/>
      <c r="AD23" s="453"/>
      <c r="AE23" s="454"/>
      <c r="AF23" s="435"/>
      <c r="AG23" s="436"/>
      <c r="AH23" s="89"/>
      <c r="AI23" s="112"/>
      <c r="AJ23" s="88" t="s">
        <v>248</v>
      </c>
      <c r="AK23" s="449"/>
      <c r="AL23" s="449"/>
      <c r="AM23" s="439"/>
      <c r="AN23" s="440"/>
      <c r="AO23" s="440"/>
      <c r="AP23" s="440"/>
      <c r="AQ23" s="440"/>
      <c r="AR23" s="440"/>
      <c r="AS23" s="441"/>
      <c r="AT23" s="149"/>
      <c r="AU23" s="439"/>
      <c r="AV23" s="440"/>
      <c r="AW23" s="440"/>
      <c r="AX23" s="441"/>
      <c r="AY23" s="442"/>
      <c r="AZ23" s="442"/>
      <c r="BA23" s="442"/>
      <c r="BB23" s="443"/>
      <c r="BC23" s="450"/>
      <c r="BD23" s="451"/>
      <c r="BE23" s="452"/>
      <c r="BF23" s="452"/>
      <c r="BG23" s="453"/>
      <c r="BH23" s="454"/>
      <c r="BI23" s="455"/>
      <c r="BJ23" s="456"/>
      <c r="BK23" s="453"/>
      <c r="BL23" s="453"/>
      <c r="BM23" s="453"/>
      <c r="BN23" s="454"/>
      <c r="BO23" s="435"/>
      <c r="BP23" s="436"/>
    </row>
    <row r="24" spans="1:68" ht="33.75" customHeight="1">
      <c r="A24" s="88" t="s">
        <v>256</v>
      </c>
      <c r="B24" s="449"/>
      <c r="C24" s="449"/>
      <c r="D24" s="439"/>
      <c r="E24" s="440"/>
      <c r="F24" s="440"/>
      <c r="G24" s="440"/>
      <c r="H24" s="440"/>
      <c r="I24" s="440"/>
      <c r="J24" s="441"/>
      <c r="K24" s="149"/>
      <c r="L24" s="439"/>
      <c r="M24" s="440"/>
      <c r="N24" s="440"/>
      <c r="O24" s="441"/>
      <c r="P24" s="442"/>
      <c r="Q24" s="442"/>
      <c r="R24" s="442"/>
      <c r="S24" s="443"/>
      <c r="T24" s="450"/>
      <c r="U24" s="451"/>
      <c r="V24" s="452"/>
      <c r="W24" s="452"/>
      <c r="X24" s="453"/>
      <c r="Y24" s="454"/>
      <c r="Z24" s="455"/>
      <c r="AA24" s="456"/>
      <c r="AB24" s="453"/>
      <c r="AC24" s="453"/>
      <c r="AD24" s="453"/>
      <c r="AE24" s="454"/>
      <c r="AF24" s="435"/>
      <c r="AG24" s="436"/>
      <c r="AH24" s="89"/>
      <c r="AI24" s="112"/>
      <c r="AJ24" s="88" t="s">
        <v>256</v>
      </c>
      <c r="AK24" s="449"/>
      <c r="AL24" s="449"/>
      <c r="AM24" s="439"/>
      <c r="AN24" s="440"/>
      <c r="AO24" s="440"/>
      <c r="AP24" s="440"/>
      <c r="AQ24" s="440"/>
      <c r="AR24" s="440"/>
      <c r="AS24" s="441"/>
      <c r="AT24" s="149"/>
      <c r="AU24" s="439"/>
      <c r="AV24" s="440"/>
      <c r="AW24" s="440"/>
      <c r="AX24" s="441"/>
      <c r="AY24" s="442"/>
      <c r="AZ24" s="442"/>
      <c r="BA24" s="442"/>
      <c r="BB24" s="443"/>
      <c r="BC24" s="450"/>
      <c r="BD24" s="451"/>
      <c r="BE24" s="452"/>
      <c r="BF24" s="452"/>
      <c r="BG24" s="453"/>
      <c r="BH24" s="454"/>
      <c r="BI24" s="455"/>
      <c r="BJ24" s="456"/>
      <c r="BK24" s="453"/>
      <c r="BL24" s="453"/>
      <c r="BM24" s="453"/>
      <c r="BN24" s="454"/>
      <c r="BO24" s="435"/>
      <c r="BP24" s="436"/>
    </row>
    <row r="25" spans="1:68" ht="33.75" customHeight="1">
      <c r="A25" s="88" t="s">
        <v>257</v>
      </c>
      <c r="B25" s="449"/>
      <c r="C25" s="449"/>
      <c r="D25" s="439"/>
      <c r="E25" s="440"/>
      <c r="F25" s="440"/>
      <c r="G25" s="440"/>
      <c r="H25" s="440"/>
      <c r="I25" s="440"/>
      <c r="J25" s="441"/>
      <c r="K25" s="149"/>
      <c r="L25" s="439"/>
      <c r="M25" s="440"/>
      <c r="N25" s="440"/>
      <c r="O25" s="441"/>
      <c r="P25" s="442"/>
      <c r="Q25" s="442"/>
      <c r="R25" s="442"/>
      <c r="S25" s="443"/>
      <c r="T25" s="450"/>
      <c r="U25" s="451"/>
      <c r="V25" s="452"/>
      <c r="W25" s="452"/>
      <c r="X25" s="453"/>
      <c r="Y25" s="454"/>
      <c r="Z25" s="455"/>
      <c r="AA25" s="456"/>
      <c r="AB25" s="453"/>
      <c r="AC25" s="453"/>
      <c r="AD25" s="453"/>
      <c r="AE25" s="454"/>
      <c r="AF25" s="435"/>
      <c r="AG25" s="436"/>
      <c r="AH25" s="89"/>
      <c r="AI25" s="112"/>
      <c r="AJ25" s="88" t="s">
        <v>257</v>
      </c>
      <c r="AK25" s="449"/>
      <c r="AL25" s="449"/>
      <c r="AM25" s="439"/>
      <c r="AN25" s="440"/>
      <c r="AO25" s="440"/>
      <c r="AP25" s="440"/>
      <c r="AQ25" s="440"/>
      <c r="AR25" s="440"/>
      <c r="AS25" s="441"/>
      <c r="AT25" s="149"/>
      <c r="AU25" s="439"/>
      <c r="AV25" s="440"/>
      <c r="AW25" s="440"/>
      <c r="AX25" s="441"/>
      <c r="AY25" s="442"/>
      <c r="AZ25" s="442"/>
      <c r="BA25" s="442"/>
      <c r="BB25" s="443"/>
      <c r="BC25" s="450"/>
      <c r="BD25" s="451"/>
      <c r="BE25" s="452"/>
      <c r="BF25" s="452"/>
      <c r="BG25" s="453"/>
      <c r="BH25" s="454"/>
      <c r="BI25" s="455"/>
      <c r="BJ25" s="456"/>
      <c r="BK25" s="453"/>
      <c r="BL25" s="453"/>
      <c r="BM25" s="453"/>
      <c r="BN25" s="454"/>
      <c r="BO25" s="435"/>
      <c r="BP25" s="436"/>
    </row>
    <row r="26" spans="1:68" ht="33.75" customHeight="1">
      <c r="A26" s="88" t="s">
        <v>258</v>
      </c>
      <c r="B26" s="449"/>
      <c r="C26" s="449"/>
      <c r="D26" s="439"/>
      <c r="E26" s="440"/>
      <c r="F26" s="440"/>
      <c r="G26" s="440"/>
      <c r="H26" s="440"/>
      <c r="I26" s="440"/>
      <c r="J26" s="441"/>
      <c r="K26" s="149"/>
      <c r="L26" s="439"/>
      <c r="M26" s="440"/>
      <c r="N26" s="440"/>
      <c r="O26" s="441"/>
      <c r="P26" s="442"/>
      <c r="Q26" s="442"/>
      <c r="R26" s="442"/>
      <c r="S26" s="443"/>
      <c r="T26" s="450"/>
      <c r="U26" s="451"/>
      <c r="V26" s="452"/>
      <c r="W26" s="452"/>
      <c r="X26" s="453"/>
      <c r="Y26" s="454"/>
      <c r="Z26" s="455"/>
      <c r="AA26" s="456"/>
      <c r="AB26" s="453"/>
      <c r="AC26" s="453"/>
      <c r="AD26" s="453"/>
      <c r="AE26" s="454"/>
      <c r="AF26" s="435"/>
      <c r="AG26" s="436"/>
      <c r="AH26" s="89"/>
      <c r="AI26" s="112"/>
      <c r="AJ26" s="88" t="s">
        <v>258</v>
      </c>
      <c r="AK26" s="449"/>
      <c r="AL26" s="449"/>
      <c r="AM26" s="439"/>
      <c r="AN26" s="440"/>
      <c r="AO26" s="440"/>
      <c r="AP26" s="440"/>
      <c r="AQ26" s="440"/>
      <c r="AR26" s="440"/>
      <c r="AS26" s="441"/>
      <c r="AT26" s="149"/>
      <c r="AU26" s="439"/>
      <c r="AV26" s="440"/>
      <c r="AW26" s="440"/>
      <c r="AX26" s="441"/>
      <c r="AY26" s="442"/>
      <c r="AZ26" s="442"/>
      <c r="BA26" s="442"/>
      <c r="BB26" s="443"/>
      <c r="BC26" s="450"/>
      <c r="BD26" s="451"/>
      <c r="BE26" s="452"/>
      <c r="BF26" s="452"/>
      <c r="BG26" s="453"/>
      <c r="BH26" s="454"/>
      <c r="BI26" s="455"/>
      <c r="BJ26" s="456"/>
      <c r="BK26" s="453"/>
      <c r="BL26" s="453"/>
      <c r="BM26" s="453"/>
      <c r="BN26" s="454"/>
      <c r="BO26" s="435"/>
      <c r="BP26" s="436"/>
    </row>
    <row r="27" spans="1:68" ht="33.75" customHeight="1">
      <c r="A27" s="88" t="s">
        <v>259</v>
      </c>
      <c r="B27" s="449"/>
      <c r="C27" s="449"/>
      <c r="D27" s="439"/>
      <c r="E27" s="440"/>
      <c r="F27" s="440"/>
      <c r="G27" s="440"/>
      <c r="H27" s="440"/>
      <c r="I27" s="440"/>
      <c r="J27" s="441"/>
      <c r="K27" s="149"/>
      <c r="L27" s="439"/>
      <c r="M27" s="440"/>
      <c r="N27" s="440"/>
      <c r="O27" s="441"/>
      <c r="P27" s="442"/>
      <c r="Q27" s="442"/>
      <c r="R27" s="442"/>
      <c r="S27" s="443"/>
      <c r="T27" s="450"/>
      <c r="U27" s="451"/>
      <c r="V27" s="452"/>
      <c r="W27" s="452"/>
      <c r="X27" s="453"/>
      <c r="Y27" s="454"/>
      <c r="Z27" s="455"/>
      <c r="AA27" s="456"/>
      <c r="AB27" s="453"/>
      <c r="AC27" s="453"/>
      <c r="AD27" s="453"/>
      <c r="AE27" s="454"/>
      <c r="AF27" s="435"/>
      <c r="AG27" s="436"/>
      <c r="AH27" s="89"/>
      <c r="AI27" s="112"/>
      <c r="AJ27" s="88" t="s">
        <v>259</v>
      </c>
      <c r="AK27" s="449"/>
      <c r="AL27" s="449"/>
      <c r="AM27" s="439"/>
      <c r="AN27" s="440"/>
      <c r="AO27" s="440"/>
      <c r="AP27" s="440"/>
      <c r="AQ27" s="440"/>
      <c r="AR27" s="440"/>
      <c r="AS27" s="441"/>
      <c r="AT27" s="149"/>
      <c r="AU27" s="439"/>
      <c r="AV27" s="440"/>
      <c r="AW27" s="440"/>
      <c r="AX27" s="441"/>
      <c r="AY27" s="442"/>
      <c r="AZ27" s="442"/>
      <c r="BA27" s="442"/>
      <c r="BB27" s="443"/>
      <c r="BC27" s="450"/>
      <c r="BD27" s="451"/>
      <c r="BE27" s="452"/>
      <c r="BF27" s="452"/>
      <c r="BG27" s="453"/>
      <c r="BH27" s="454"/>
      <c r="BI27" s="455"/>
      <c r="BJ27" s="456"/>
      <c r="BK27" s="453"/>
      <c r="BL27" s="453"/>
      <c r="BM27" s="453"/>
      <c r="BN27" s="454"/>
      <c r="BO27" s="435"/>
      <c r="BP27" s="436"/>
    </row>
    <row r="28" spans="1:68" ht="33.75" customHeight="1">
      <c r="A28" s="88" t="s">
        <v>260</v>
      </c>
      <c r="B28" s="449"/>
      <c r="C28" s="449"/>
      <c r="D28" s="439"/>
      <c r="E28" s="440"/>
      <c r="F28" s="440"/>
      <c r="G28" s="440"/>
      <c r="H28" s="440"/>
      <c r="I28" s="440"/>
      <c r="J28" s="441"/>
      <c r="K28" s="149"/>
      <c r="L28" s="439"/>
      <c r="M28" s="440"/>
      <c r="N28" s="440"/>
      <c r="O28" s="441"/>
      <c r="P28" s="442"/>
      <c r="Q28" s="442"/>
      <c r="R28" s="442"/>
      <c r="S28" s="443"/>
      <c r="T28" s="450"/>
      <c r="U28" s="451"/>
      <c r="V28" s="452"/>
      <c r="W28" s="452"/>
      <c r="X28" s="453"/>
      <c r="Y28" s="454"/>
      <c r="Z28" s="455"/>
      <c r="AA28" s="456"/>
      <c r="AB28" s="453"/>
      <c r="AC28" s="453"/>
      <c r="AD28" s="453"/>
      <c r="AE28" s="454"/>
      <c r="AF28" s="435"/>
      <c r="AG28" s="436"/>
      <c r="AH28" s="89"/>
      <c r="AI28" s="112"/>
      <c r="AJ28" s="88" t="s">
        <v>260</v>
      </c>
      <c r="AK28" s="449"/>
      <c r="AL28" s="449"/>
      <c r="AM28" s="439"/>
      <c r="AN28" s="440"/>
      <c r="AO28" s="440"/>
      <c r="AP28" s="440"/>
      <c r="AQ28" s="440"/>
      <c r="AR28" s="440"/>
      <c r="AS28" s="441"/>
      <c r="AT28" s="149"/>
      <c r="AU28" s="439"/>
      <c r="AV28" s="440"/>
      <c r="AW28" s="440"/>
      <c r="AX28" s="441"/>
      <c r="AY28" s="442"/>
      <c r="AZ28" s="442"/>
      <c r="BA28" s="442"/>
      <c r="BB28" s="443"/>
      <c r="BC28" s="450"/>
      <c r="BD28" s="451"/>
      <c r="BE28" s="452"/>
      <c r="BF28" s="452"/>
      <c r="BG28" s="453"/>
      <c r="BH28" s="454"/>
      <c r="BI28" s="455"/>
      <c r="BJ28" s="456"/>
      <c r="BK28" s="453"/>
      <c r="BL28" s="453"/>
      <c r="BM28" s="453"/>
      <c r="BN28" s="454"/>
      <c r="BO28" s="435"/>
      <c r="BP28" s="436"/>
    </row>
    <row r="29" spans="1:68" ht="33.75" customHeight="1">
      <c r="A29" s="88" t="s">
        <v>261</v>
      </c>
      <c r="B29" s="449"/>
      <c r="C29" s="449"/>
      <c r="D29" s="439"/>
      <c r="E29" s="440"/>
      <c r="F29" s="440"/>
      <c r="G29" s="440"/>
      <c r="H29" s="440"/>
      <c r="I29" s="440"/>
      <c r="J29" s="441"/>
      <c r="K29" s="149"/>
      <c r="L29" s="439"/>
      <c r="M29" s="440"/>
      <c r="N29" s="440"/>
      <c r="O29" s="441"/>
      <c r="P29" s="442"/>
      <c r="Q29" s="442"/>
      <c r="R29" s="442"/>
      <c r="S29" s="443"/>
      <c r="T29" s="450"/>
      <c r="U29" s="451"/>
      <c r="V29" s="452"/>
      <c r="W29" s="452"/>
      <c r="X29" s="453"/>
      <c r="Y29" s="454"/>
      <c r="Z29" s="455"/>
      <c r="AA29" s="456"/>
      <c r="AB29" s="453"/>
      <c r="AC29" s="453"/>
      <c r="AD29" s="453"/>
      <c r="AE29" s="454"/>
      <c r="AF29" s="435"/>
      <c r="AG29" s="436"/>
      <c r="AH29" s="89"/>
      <c r="AI29" s="112"/>
      <c r="AJ29" s="88" t="s">
        <v>261</v>
      </c>
      <c r="AK29" s="449"/>
      <c r="AL29" s="449"/>
      <c r="AM29" s="439"/>
      <c r="AN29" s="440"/>
      <c r="AO29" s="440"/>
      <c r="AP29" s="440"/>
      <c r="AQ29" s="440"/>
      <c r="AR29" s="440"/>
      <c r="AS29" s="441"/>
      <c r="AT29" s="149"/>
      <c r="AU29" s="439"/>
      <c r="AV29" s="440"/>
      <c r="AW29" s="440"/>
      <c r="AX29" s="441"/>
      <c r="AY29" s="442"/>
      <c r="AZ29" s="442"/>
      <c r="BA29" s="442"/>
      <c r="BB29" s="443"/>
      <c r="BC29" s="450"/>
      <c r="BD29" s="451"/>
      <c r="BE29" s="452"/>
      <c r="BF29" s="452"/>
      <c r="BG29" s="453"/>
      <c r="BH29" s="454"/>
      <c r="BI29" s="455"/>
      <c r="BJ29" s="456"/>
      <c r="BK29" s="453"/>
      <c r="BL29" s="453"/>
      <c r="BM29" s="453"/>
      <c r="BN29" s="454"/>
      <c r="BO29" s="435"/>
      <c r="BP29" s="436"/>
    </row>
    <row r="30" spans="1:68" ht="33.75" customHeight="1">
      <c r="A30" s="88" t="s">
        <v>262</v>
      </c>
      <c r="B30" s="449"/>
      <c r="C30" s="449"/>
      <c r="D30" s="439"/>
      <c r="E30" s="440"/>
      <c r="F30" s="440"/>
      <c r="G30" s="440"/>
      <c r="H30" s="440"/>
      <c r="I30" s="440"/>
      <c r="J30" s="441"/>
      <c r="K30" s="149"/>
      <c r="L30" s="439"/>
      <c r="M30" s="440"/>
      <c r="N30" s="440"/>
      <c r="O30" s="441"/>
      <c r="P30" s="442"/>
      <c r="Q30" s="442"/>
      <c r="R30" s="442"/>
      <c r="S30" s="443"/>
      <c r="T30" s="450"/>
      <c r="U30" s="451"/>
      <c r="V30" s="452"/>
      <c r="W30" s="452"/>
      <c r="X30" s="453"/>
      <c r="Y30" s="454"/>
      <c r="Z30" s="455"/>
      <c r="AA30" s="456"/>
      <c r="AB30" s="453"/>
      <c r="AC30" s="453"/>
      <c r="AD30" s="453"/>
      <c r="AE30" s="454"/>
      <c r="AF30" s="435"/>
      <c r="AG30" s="436"/>
      <c r="AH30" s="89"/>
      <c r="AI30" s="112"/>
      <c r="AJ30" s="88" t="s">
        <v>262</v>
      </c>
      <c r="AK30" s="449"/>
      <c r="AL30" s="449"/>
      <c r="AM30" s="439"/>
      <c r="AN30" s="440"/>
      <c r="AO30" s="440"/>
      <c r="AP30" s="440"/>
      <c r="AQ30" s="440"/>
      <c r="AR30" s="440"/>
      <c r="AS30" s="441"/>
      <c r="AT30" s="149"/>
      <c r="AU30" s="439"/>
      <c r="AV30" s="440"/>
      <c r="AW30" s="440"/>
      <c r="AX30" s="441"/>
      <c r="AY30" s="442"/>
      <c r="AZ30" s="442"/>
      <c r="BA30" s="442"/>
      <c r="BB30" s="443"/>
      <c r="BC30" s="450"/>
      <c r="BD30" s="451"/>
      <c r="BE30" s="452"/>
      <c r="BF30" s="452"/>
      <c r="BG30" s="453"/>
      <c r="BH30" s="454"/>
      <c r="BI30" s="455"/>
      <c r="BJ30" s="456"/>
      <c r="BK30" s="453"/>
      <c r="BL30" s="453"/>
      <c r="BM30" s="453"/>
      <c r="BN30" s="454"/>
      <c r="BO30" s="435"/>
      <c r="BP30" s="436"/>
    </row>
    <row r="31" spans="1:68" ht="33.75" customHeight="1">
      <c r="A31" s="88" t="s">
        <v>263</v>
      </c>
      <c r="B31" s="449"/>
      <c r="C31" s="449"/>
      <c r="D31" s="439"/>
      <c r="E31" s="440"/>
      <c r="F31" s="440"/>
      <c r="G31" s="440"/>
      <c r="H31" s="440"/>
      <c r="I31" s="440"/>
      <c r="J31" s="441"/>
      <c r="K31" s="149"/>
      <c r="L31" s="439"/>
      <c r="M31" s="440"/>
      <c r="N31" s="440"/>
      <c r="O31" s="441"/>
      <c r="P31" s="442"/>
      <c r="Q31" s="442"/>
      <c r="R31" s="442"/>
      <c r="S31" s="443"/>
      <c r="T31" s="450"/>
      <c r="U31" s="451"/>
      <c r="V31" s="452"/>
      <c r="W31" s="452"/>
      <c r="X31" s="453"/>
      <c r="Y31" s="454"/>
      <c r="Z31" s="455"/>
      <c r="AA31" s="456"/>
      <c r="AB31" s="453"/>
      <c r="AC31" s="453"/>
      <c r="AD31" s="453"/>
      <c r="AE31" s="454"/>
      <c r="AF31" s="435"/>
      <c r="AG31" s="436"/>
      <c r="AH31" s="89"/>
      <c r="AI31" s="112"/>
      <c r="AJ31" s="88" t="s">
        <v>263</v>
      </c>
      <c r="AK31" s="449"/>
      <c r="AL31" s="449"/>
      <c r="AM31" s="439"/>
      <c r="AN31" s="440"/>
      <c r="AO31" s="440"/>
      <c r="AP31" s="440"/>
      <c r="AQ31" s="440"/>
      <c r="AR31" s="440"/>
      <c r="AS31" s="441"/>
      <c r="AT31" s="149"/>
      <c r="AU31" s="439"/>
      <c r="AV31" s="440"/>
      <c r="AW31" s="440"/>
      <c r="AX31" s="441"/>
      <c r="AY31" s="442"/>
      <c r="AZ31" s="442"/>
      <c r="BA31" s="442"/>
      <c r="BB31" s="443"/>
      <c r="BC31" s="450"/>
      <c r="BD31" s="451"/>
      <c r="BE31" s="452"/>
      <c r="BF31" s="452"/>
      <c r="BG31" s="453"/>
      <c r="BH31" s="454"/>
      <c r="BI31" s="455"/>
      <c r="BJ31" s="456"/>
      <c r="BK31" s="453"/>
      <c r="BL31" s="453"/>
      <c r="BM31" s="453"/>
      <c r="BN31" s="454"/>
      <c r="BO31" s="435"/>
      <c r="BP31" s="436"/>
    </row>
    <row r="32" spans="1:68" ht="33.75" customHeight="1" thickBot="1">
      <c r="A32" s="88" t="s">
        <v>264</v>
      </c>
      <c r="B32" s="449"/>
      <c r="C32" s="449"/>
      <c r="D32" s="439"/>
      <c r="E32" s="440"/>
      <c r="F32" s="440"/>
      <c r="G32" s="440"/>
      <c r="H32" s="440"/>
      <c r="I32" s="440"/>
      <c r="J32" s="441"/>
      <c r="K32" s="149"/>
      <c r="L32" s="439"/>
      <c r="M32" s="440"/>
      <c r="N32" s="440"/>
      <c r="O32" s="441"/>
      <c r="P32" s="442"/>
      <c r="Q32" s="442"/>
      <c r="R32" s="442"/>
      <c r="S32" s="443"/>
      <c r="T32" s="444"/>
      <c r="U32" s="445"/>
      <c r="V32" s="446"/>
      <c r="W32" s="446"/>
      <c r="X32" s="433"/>
      <c r="Y32" s="434"/>
      <c r="Z32" s="447"/>
      <c r="AA32" s="448"/>
      <c r="AB32" s="433"/>
      <c r="AC32" s="433"/>
      <c r="AD32" s="433"/>
      <c r="AE32" s="434"/>
      <c r="AF32" s="435"/>
      <c r="AG32" s="436"/>
      <c r="AH32" s="89"/>
      <c r="AI32" s="112"/>
      <c r="AJ32" s="88" t="s">
        <v>264</v>
      </c>
      <c r="AK32" s="449"/>
      <c r="AL32" s="449"/>
      <c r="AM32" s="439"/>
      <c r="AN32" s="440"/>
      <c r="AO32" s="440"/>
      <c r="AP32" s="440"/>
      <c r="AQ32" s="440"/>
      <c r="AR32" s="440"/>
      <c r="AS32" s="441"/>
      <c r="AT32" s="149"/>
      <c r="AU32" s="439"/>
      <c r="AV32" s="440"/>
      <c r="AW32" s="440"/>
      <c r="AX32" s="441"/>
      <c r="AY32" s="442"/>
      <c r="AZ32" s="442"/>
      <c r="BA32" s="442"/>
      <c r="BB32" s="443"/>
      <c r="BC32" s="444"/>
      <c r="BD32" s="445"/>
      <c r="BE32" s="446"/>
      <c r="BF32" s="446"/>
      <c r="BG32" s="433"/>
      <c r="BH32" s="434"/>
      <c r="BI32" s="447"/>
      <c r="BJ32" s="448"/>
      <c r="BK32" s="433"/>
      <c r="BL32" s="433"/>
      <c r="BM32" s="433"/>
      <c r="BN32" s="434"/>
      <c r="BO32" s="435"/>
      <c r="BP32" s="436"/>
    </row>
    <row r="33" spans="1:68" ht="6.75" customHeight="1">
      <c r="A33" s="79"/>
      <c r="B33" s="79"/>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437"/>
      <c r="AG33" s="437"/>
      <c r="AH33" s="260"/>
      <c r="AI33" s="260"/>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437"/>
      <c r="BP33" s="437"/>
    </row>
    <row r="34" spans="1:68" ht="27" customHeight="1">
      <c r="A34" s="438"/>
      <c r="B34" s="438"/>
      <c r="C34" s="438"/>
      <c r="D34" s="438"/>
      <c r="E34" s="438"/>
      <c r="F34" s="438"/>
      <c r="G34" s="438"/>
      <c r="H34" s="438"/>
      <c r="I34" s="438"/>
      <c r="J34" s="438"/>
      <c r="K34" s="438"/>
      <c r="L34" s="438"/>
      <c r="M34" s="438"/>
      <c r="N34" s="438"/>
      <c r="O34" s="438"/>
      <c r="P34" s="438"/>
      <c r="Q34" s="438"/>
      <c r="R34" s="438"/>
      <c r="S34" s="438"/>
      <c r="T34" s="438"/>
      <c r="U34" s="438"/>
      <c r="V34" s="438"/>
      <c r="W34" s="438"/>
      <c r="X34" s="438"/>
      <c r="Y34" s="438"/>
      <c r="Z34" s="438"/>
      <c r="AA34" s="438"/>
      <c r="AB34" s="438"/>
      <c r="AC34" s="438"/>
      <c r="AD34" s="438"/>
      <c r="AE34" s="438"/>
      <c r="AF34" s="438"/>
      <c r="AG34" s="438"/>
      <c r="AH34" s="260"/>
      <c r="AI34" s="260"/>
      <c r="AJ34" s="438"/>
      <c r="AK34" s="438"/>
      <c r="AL34" s="438"/>
      <c r="AM34" s="438"/>
      <c r="AN34" s="438"/>
      <c r="AO34" s="438"/>
      <c r="AP34" s="438"/>
      <c r="AQ34" s="438"/>
      <c r="AR34" s="438"/>
      <c r="AS34" s="438"/>
      <c r="AT34" s="438"/>
      <c r="AU34" s="438"/>
      <c r="AV34" s="438"/>
      <c r="AW34" s="438"/>
      <c r="AX34" s="438"/>
      <c r="AY34" s="438"/>
      <c r="AZ34" s="438"/>
      <c r="BA34" s="438"/>
      <c r="BB34" s="438"/>
      <c r="BC34" s="438"/>
      <c r="BD34" s="438"/>
      <c r="BE34" s="438"/>
      <c r="BF34" s="438"/>
      <c r="BG34" s="438"/>
      <c r="BH34" s="438"/>
      <c r="BI34" s="438"/>
      <c r="BJ34" s="438"/>
      <c r="BK34" s="438"/>
      <c r="BL34" s="438"/>
      <c r="BM34" s="438"/>
      <c r="BN34" s="438"/>
      <c r="BO34" s="438"/>
      <c r="BP34" s="438"/>
    </row>
    <row r="35" spans="1:68" ht="27" customHeight="1"/>
    <row r="36" spans="1:68" ht="27" customHeight="1"/>
    <row r="37" spans="1:68" ht="27" customHeight="1"/>
    <row r="38" spans="1:68" ht="27" customHeight="1"/>
    <row r="39" spans="1:68" ht="22.5" customHeight="1"/>
    <row r="40" spans="1:68" ht="22.5" customHeight="1"/>
    <row r="41" spans="1:68" ht="22.5" customHeight="1"/>
    <row r="42" spans="1:68" ht="22.5" customHeight="1"/>
    <row r="43" spans="1:68" ht="22.5" customHeight="1"/>
    <row r="44" spans="1:68" ht="22.5" customHeight="1"/>
    <row r="45" spans="1:68" ht="22.5" customHeight="1"/>
    <row r="46" spans="1:68" ht="22.5" customHeight="1"/>
    <row r="47" spans="1:68" ht="22.5" customHeight="1"/>
    <row r="48" spans="1:68" ht="22.5" customHeight="1"/>
    <row r="49" ht="22.5" customHeight="1"/>
    <row r="50" ht="22.5" customHeight="1"/>
    <row r="51" ht="22.5" customHeight="1"/>
    <row r="52" ht="22.5" customHeight="1"/>
  </sheetData>
  <sheetProtection sheet="1" selectLockedCells="1"/>
  <mergeCells count="437">
    <mergeCell ref="AN6:AS6"/>
    <mergeCell ref="AT6:AY6"/>
    <mergeCell ref="A2:AG2"/>
    <mergeCell ref="AJ2:BP2"/>
    <mergeCell ref="A3:AE3"/>
    <mergeCell ref="AJ3:BN3"/>
    <mergeCell ref="A4:C4"/>
    <mergeCell ref="D4:P4"/>
    <mergeCell ref="Q4:T4"/>
    <mergeCell ref="U4:Z4"/>
    <mergeCell ref="AB4:AG4"/>
    <mergeCell ref="AJ4:AL4"/>
    <mergeCell ref="AM4:AY4"/>
    <mergeCell ref="AZ4:BC4"/>
    <mergeCell ref="BD4:BP4"/>
    <mergeCell ref="AN8:AS8"/>
    <mergeCell ref="AT8:AY8"/>
    <mergeCell ref="AZ6:BD6"/>
    <mergeCell ref="BE6:BI6"/>
    <mergeCell ref="BJ6:BP6"/>
    <mergeCell ref="A7:D7"/>
    <mergeCell ref="E7:J7"/>
    <mergeCell ref="K7:P7"/>
    <mergeCell ref="Q7:U7"/>
    <mergeCell ref="V7:Z7"/>
    <mergeCell ref="BJ7:BP7"/>
    <mergeCell ref="AA7:AG7"/>
    <mergeCell ref="AJ7:AM7"/>
    <mergeCell ref="AN7:AS7"/>
    <mergeCell ref="AT7:AY7"/>
    <mergeCell ref="AZ7:BD7"/>
    <mergeCell ref="BE7:BI7"/>
    <mergeCell ref="A6:D6"/>
    <mergeCell ref="E6:J6"/>
    <mergeCell ref="K6:P6"/>
    <mergeCell ref="Q6:U6"/>
    <mergeCell ref="V6:Z6"/>
    <mergeCell ref="AA6:AG6"/>
    <mergeCell ref="AJ6:AM6"/>
    <mergeCell ref="AN9:AS9"/>
    <mergeCell ref="AT9:AY9"/>
    <mergeCell ref="AZ9:BD9"/>
    <mergeCell ref="BE9:BI9"/>
    <mergeCell ref="BJ9:BP9"/>
    <mergeCell ref="A10:R10"/>
    <mergeCell ref="AJ10:BA10"/>
    <mergeCell ref="AZ8:BD8"/>
    <mergeCell ref="BE8:BI8"/>
    <mergeCell ref="BJ8:BP8"/>
    <mergeCell ref="A9:D9"/>
    <mergeCell ref="E9:J9"/>
    <mergeCell ref="K9:P9"/>
    <mergeCell ref="Q9:U9"/>
    <mergeCell ref="V9:Z9"/>
    <mergeCell ref="AA9:AG9"/>
    <mergeCell ref="AJ9:AM9"/>
    <mergeCell ref="A8:D8"/>
    <mergeCell ref="E8:J8"/>
    <mergeCell ref="K8:P8"/>
    <mergeCell ref="Q8:U8"/>
    <mergeCell ref="V8:Z8"/>
    <mergeCell ref="AA8:AG8"/>
    <mergeCell ref="AJ8:AM8"/>
    <mergeCell ref="A14:AG14"/>
    <mergeCell ref="AJ14:BP14"/>
    <mergeCell ref="A15:AG15"/>
    <mergeCell ref="AJ15:BP15"/>
    <mergeCell ref="A16:A17"/>
    <mergeCell ref="B16:C17"/>
    <mergeCell ref="D16:J17"/>
    <mergeCell ref="K16:K17"/>
    <mergeCell ref="A11:AG11"/>
    <mergeCell ref="AJ11:BP11"/>
    <mergeCell ref="A12:AG12"/>
    <mergeCell ref="AJ12:BP12"/>
    <mergeCell ref="A13:AG13"/>
    <mergeCell ref="AJ13:BP13"/>
    <mergeCell ref="BM16:BN17"/>
    <mergeCell ref="BO16:BP17"/>
    <mergeCell ref="T17:U17"/>
    <mergeCell ref="V17:W17"/>
    <mergeCell ref="Z17:AA17"/>
    <mergeCell ref="AB17:AC17"/>
    <mergeCell ref="BC17:BD17"/>
    <mergeCell ref="BE17:BF17"/>
    <mergeCell ref="AK16:AL17"/>
    <mergeCell ref="AM16:AS17"/>
    <mergeCell ref="BI17:BJ17"/>
    <mergeCell ref="BK17:BL17"/>
    <mergeCell ref="B18:C18"/>
    <mergeCell ref="D18:J18"/>
    <mergeCell ref="T18:U18"/>
    <mergeCell ref="V18:W18"/>
    <mergeCell ref="X18:Y18"/>
    <mergeCell ref="Z18:AA18"/>
    <mergeCell ref="BG16:BH17"/>
    <mergeCell ref="BI16:BL16"/>
    <mergeCell ref="P16:S17"/>
    <mergeCell ref="P18:S18"/>
    <mergeCell ref="L16:O17"/>
    <mergeCell ref="L18:O18"/>
    <mergeCell ref="AT16:AT17"/>
    <mergeCell ref="BC16:BF16"/>
    <mergeCell ref="AU16:AX17"/>
    <mergeCell ref="AY16:BB17"/>
    <mergeCell ref="T16:W16"/>
    <mergeCell ref="X16:Y17"/>
    <mergeCell ref="Z16:AC16"/>
    <mergeCell ref="AD16:AE17"/>
    <mergeCell ref="AF16:AG17"/>
    <mergeCell ref="AJ16:AJ17"/>
    <mergeCell ref="BM18:BN18"/>
    <mergeCell ref="BO18:BP18"/>
    <mergeCell ref="B19:C19"/>
    <mergeCell ref="D19:J19"/>
    <mergeCell ref="T19:U19"/>
    <mergeCell ref="V19:W19"/>
    <mergeCell ref="X19:Y19"/>
    <mergeCell ref="Z19:AA19"/>
    <mergeCell ref="BC18:BD18"/>
    <mergeCell ref="BE18:BF18"/>
    <mergeCell ref="BG18:BH18"/>
    <mergeCell ref="BI18:BJ18"/>
    <mergeCell ref="BK18:BL18"/>
    <mergeCell ref="AU18:AX18"/>
    <mergeCell ref="AY18:BB18"/>
    <mergeCell ref="AB18:AC18"/>
    <mergeCell ref="AD18:AE18"/>
    <mergeCell ref="AF18:AG18"/>
    <mergeCell ref="AK18:AL18"/>
    <mergeCell ref="AM18:AS18"/>
    <mergeCell ref="BM19:BN19"/>
    <mergeCell ref="BO19:BP19"/>
    <mergeCell ref="BI19:BJ19"/>
    <mergeCell ref="BK19:BL19"/>
    <mergeCell ref="B20:C20"/>
    <mergeCell ref="D20:J20"/>
    <mergeCell ref="T20:U20"/>
    <mergeCell ref="V20:W20"/>
    <mergeCell ref="X20:Y20"/>
    <mergeCell ref="Z20:AA20"/>
    <mergeCell ref="BC19:BD19"/>
    <mergeCell ref="BE19:BF19"/>
    <mergeCell ref="BG19:BH19"/>
    <mergeCell ref="AU19:AX19"/>
    <mergeCell ref="AY19:BB19"/>
    <mergeCell ref="AB19:AC19"/>
    <mergeCell ref="AD19:AE19"/>
    <mergeCell ref="AF19:AG19"/>
    <mergeCell ref="AK19:AL19"/>
    <mergeCell ref="AM19:AS19"/>
    <mergeCell ref="P19:S19"/>
    <mergeCell ref="P20:S20"/>
    <mergeCell ref="L19:O19"/>
    <mergeCell ref="L20:O20"/>
    <mergeCell ref="BM20:BN20"/>
    <mergeCell ref="BO20:BP20"/>
    <mergeCell ref="B21:C21"/>
    <mergeCell ref="D21:J21"/>
    <mergeCell ref="T21:U21"/>
    <mergeCell ref="V21:W21"/>
    <mergeCell ref="X21:Y21"/>
    <mergeCell ref="Z21:AA21"/>
    <mergeCell ref="BC20:BD20"/>
    <mergeCell ref="BE20:BF20"/>
    <mergeCell ref="BG20:BH20"/>
    <mergeCell ref="BI20:BJ20"/>
    <mergeCell ref="BK20:BL20"/>
    <mergeCell ref="AU20:AX20"/>
    <mergeCell ref="AY20:BB20"/>
    <mergeCell ref="AB20:AC20"/>
    <mergeCell ref="AD20:AE20"/>
    <mergeCell ref="AF20:AG20"/>
    <mergeCell ref="AK20:AL20"/>
    <mergeCell ref="AM20:AS20"/>
    <mergeCell ref="BM21:BN21"/>
    <mergeCell ref="BO21:BP21"/>
    <mergeCell ref="BI21:BJ21"/>
    <mergeCell ref="BK21:BL21"/>
    <mergeCell ref="B22:C22"/>
    <mergeCell ref="D22:J22"/>
    <mergeCell ref="T22:U22"/>
    <mergeCell ref="V22:W22"/>
    <mergeCell ref="X22:Y22"/>
    <mergeCell ref="Z22:AA22"/>
    <mergeCell ref="BC21:BD21"/>
    <mergeCell ref="BE21:BF21"/>
    <mergeCell ref="BG21:BH21"/>
    <mergeCell ref="AU21:AX21"/>
    <mergeCell ref="AY21:BB21"/>
    <mergeCell ref="AB21:AC21"/>
    <mergeCell ref="AD21:AE21"/>
    <mergeCell ref="AF21:AG21"/>
    <mergeCell ref="AK21:AL21"/>
    <mergeCell ref="AM21:AS21"/>
    <mergeCell ref="P22:S22"/>
    <mergeCell ref="P21:S21"/>
    <mergeCell ref="L22:O22"/>
    <mergeCell ref="L21:O21"/>
    <mergeCell ref="BM22:BN22"/>
    <mergeCell ref="BO22:BP22"/>
    <mergeCell ref="B23:C23"/>
    <mergeCell ref="D23:J23"/>
    <mergeCell ref="T23:U23"/>
    <mergeCell ref="V23:W23"/>
    <mergeCell ref="X23:Y23"/>
    <mergeCell ref="Z23:AA23"/>
    <mergeCell ref="BC22:BD22"/>
    <mergeCell ref="BE22:BF22"/>
    <mergeCell ref="BG22:BH22"/>
    <mergeCell ref="BI22:BJ22"/>
    <mergeCell ref="BK22:BL22"/>
    <mergeCell ref="AU22:AX22"/>
    <mergeCell ref="AY22:BB22"/>
    <mergeCell ref="AB22:AC22"/>
    <mergeCell ref="AD22:AE22"/>
    <mergeCell ref="AF22:AG22"/>
    <mergeCell ref="AK22:AL22"/>
    <mergeCell ref="AM22:AS22"/>
    <mergeCell ref="BM23:BN23"/>
    <mergeCell ref="BO23:BP23"/>
    <mergeCell ref="BI23:BJ23"/>
    <mergeCell ref="BK23:BL23"/>
    <mergeCell ref="B24:C24"/>
    <mergeCell ref="D24:J24"/>
    <mergeCell ref="T24:U24"/>
    <mergeCell ref="V24:W24"/>
    <mergeCell ref="X24:Y24"/>
    <mergeCell ref="Z24:AA24"/>
    <mergeCell ref="BC23:BD23"/>
    <mergeCell ref="BE23:BF23"/>
    <mergeCell ref="BG23:BH23"/>
    <mergeCell ref="AU23:AX23"/>
    <mergeCell ref="AY23:BB23"/>
    <mergeCell ref="AB23:AC23"/>
    <mergeCell ref="AD23:AE23"/>
    <mergeCell ref="AF23:AG23"/>
    <mergeCell ref="AK23:AL23"/>
    <mergeCell ref="AM23:AS23"/>
    <mergeCell ref="P23:S23"/>
    <mergeCell ref="P24:S24"/>
    <mergeCell ref="L23:O23"/>
    <mergeCell ref="L24:O24"/>
    <mergeCell ref="BM24:BN24"/>
    <mergeCell ref="BO24:BP24"/>
    <mergeCell ref="B25:C25"/>
    <mergeCell ref="D25:J25"/>
    <mergeCell ref="T25:U25"/>
    <mergeCell ref="V25:W25"/>
    <mergeCell ref="X25:Y25"/>
    <mergeCell ref="Z25:AA25"/>
    <mergeCell ref="BC24:BD24"/>
    <mergeCell ref="BE24:BF24"/>
    <mergeCell ref="BG24:BH24"/>
    <mergeCell ref="BI24:BJ24"/>
    <mergeCell ref="BK24:BL24"/>
    <mergeCell ref="AU24:AX24"/>
    <mergeCell ref="AY24:BB24"/>
    <mergeCell ref="AB24:AC24"/>
    <mergeCell ref="AD24:AE24"/>
    <mergeCell ref="AF24:AG24"/>
    <mergeCell ref="AK24:AL24"/>
    <mergeCell ref="AM24:AS24"/>
    <mergeCell ref="BM25:BN25"/>
    <mergeCell ref="BO25:BP25"/>
    <mergeCell ref="BI25:BJ25"/>
    <mergeCell ref="BK25:BL25"/>
    <mergeCell ref="B26:C26"/>
    <mergeCell ref="D26:J26"/>
    <mergeCell ref="T26:U26"/>
    <mergeCell ref="V26:W26"/>
    <mergeCell ref="X26:Y26"/>
    <mergeCell ref="Z26:AA26"/>
    <mergeCell ref="BC25:BD25"/>
    <mergeCell ref="BE25:BF25"/>
    <mergeCell ref="BG25:BH25"/>
    <mergeCell ref="AU25:AX25"/>
    <mergeCell ref="AY25:BB25"/>
    <mergeCell ref="AB25:AC25"/>
    <mergeCell ref="AD25:AE25"/>
    <mergeCell ref="AF25:AG25"/>
    <mergeCell ref="AK25:AL25"/>
    <mergeCell ref="AM25:AS25"/>
    <mergeCell ref="P25:S25"/>
    <mergeCell ref="P26:S26"/>
    <mergeCell ref="L25:O25"/>
    <mergeCell ref="L26:O26"/>
    <mergeCell ref="BM26:BN26"/>
    <mergeCell ref="BO26:BP26"/>
    <mergeCell ref="B27:C27"/>
    <mergeCell ref="D27:J27"/>
    <mergeCell ref="T27:U27"/>
    <mergeCell ref="V27:W27"/>
    <mergeCell ref="X27:Y27"/>
    <mergeCell ref="Z27:AA27"/>
    <mergeCell ref="BC26:BD26"/>
    <mergeCell ref="BE26:BF26"/>
    <mergeCell ref="BG26:BH26"/>
    <mergeCell ref="BI26:BJ26"/>
    <mergeCell ref="BK26:BL26"/>
    <mergeCell ref="AU26:AX26"/>
    <mergeCell ref="AY26:BB26"/>
    <mergeCell ref="AB26:AC26"/>
    <mergeCell ref="AD26:AE26"/>
    <mergeCell ref="AF26:AG26"/>
    <mergeCell ref="AK26:AL26"/>
    <mergeCell ref="AM26:AS26"/>
    <mergeCell ref="BM27:BN27"/>
    <mergeCell ref="BO27:BP27"/>
    <mergeCell ref="BI27:BJ27"/>
    <mergeCell ref="BK27:BL27"/>
    <mergeCell ref="BI29:BJ29"/>
    <mergeCell ref="BK29:BL29"/>
    <mergeCell ref="B28:C28"/>
    <mergeCell ref="D28:J28"/>
    <mergeCell ref="T28:U28"/>
    <mergeCell ref="V28:W28"/>
    <mergeCell ref="X28:Y28"/>
    <mergeCell ref="Z28:AA28"/>
    <mergeCell ref="BC27:BD27"/>
    <mergeCell ref="BE27:BF27"/>
    <mergeCell ref="BG27:BH27"/>
    <mergeCell ref="AU27:AX27"/>
    <mergeCell ref="AY27:BB27"/>
    <mergeCell ref="AB27:AC27"/>
    <mergeCell ref="AD27:AE27"/>
    <mergeCell ref="AF27:AG27"/>
    <mergeCell ref="AK27:AL27"/>
    <mergeCell ref="AM27:AS27"/>
    <mergeCell ref="P28:S28"/>
    <mergeCell ref="P27:S27"/>
    <mergeCell ref="L28:O28"/>
    <mergeCell ref="L27:O27"/>
    <mergeCell ref="P31:S31"/>
    <mergeCell ref="L31:O31"/>
    <mergeCell ref="BM28:BN28"/>
    <mergeCell ref="BO28:BP28"/>
    <mergeCell ref="B29:C29"/>
    <mergeCell ref="D29:J29"/>
    <mergeCell ref="T29:U29"/>
    <mergeCell ref="V29:W29"/>
    <mergeCell ref="X29:Y29"/>
    <mergeCell ref="Z29:AA29"/>
    <mergeCell ref="BC28:BD28"/>
    <mergeCell ref="BE28:BF28"/>
    <mergeCell ref="BG28:BH28"/>
    <mergeCell ref="BI28:BJ28"/>
    <mergeCell ref="BK28:BL28"/>
    <mergeCell ref="AU28:AX28"/>
    <mergeCell ref="AY28:BB28"/>
    <mergeCell ref="AB28:AC28"/>
    <mergeCell ref="AD28:AE28"/>
    <mergeCell ref="AF28:AG28"/>
    <mergeCell ref="AK28:AL28"/>
    <mergeCell ref="AM28:AS28"/>
    <mergeCell ref="BM29:BN29"/>
    <mergeCell ref="BO29:BP29"/>
    <mergeCell ref="B30:C30"/>
    <mergeCell ref="D30:J30"/>
    <mergeCell ref="T30:U30"/>
    <mergeCell ref="V30:W30"/>
    <mergeCell ref="X30:Y30"/>
    <mergeCell ref="Z30:AA30"/>
    <mergeCell ref="BC29:BD29"/>
    <mergeCell ref="BE29:BF29"/>
    <mergeCell ref="BG29:BH29"/>
    <mergeCell ref="AU29:AX29"/>
    <mergeCell ref="AY29:BB29"/>
    <mergeCell ref="AB29:AC29"/>
    <mergeCell ref="AD29:AE29"/>
    <mergeCell ref="AF29:AG29"/>
    <mergeCell ref="AK29:AL29"/>
    <mergeCell ref="AM29:AS29"/>
    <mergeCell ref="P29:S29"/>
    <mergeCell ref="P30:S30"/>
    <mergeCell ref="L29:O29"/>
    <mergeCell ref="L30:O30"/>
    <mergeCell ref="BM30:BN30"/>
    <mergeCell ref="BO30:BP30"/>
    <mergeCell ref="B31:C31"/>
    <mergeCell ref="D31:J31"/>
    <mergeCell ref="T31:U31"/>
    <mergeCell ref="V31:W31"/>
    <mergeCell ref="X31:Y31"/>
    <mergeCell ref="Z31:AA31"/>
    <mergeCell ref="BC30:BD30"/>
    <mergeCell ref="BE30:BF30"/>
    <mergeCell ref="BG30:BH30"/>
    <mergeCell ref="BI30:BJ30"/>
    <mergeCell ref="BK30:BL30"/>
    <mergeCell ref="AU30:AX30"/>
    <mergeCell ref="AY30:BB30"/>
    <mergeCell ref="AB30:AC30"/>
    <mergeCell ref="AD30:AE30"/>
    <mergeCell ref="AF30:AG30"/>
    <mergeCell ref="AK30:AL30"/>
    <mergeCell ref="AM30:AS30"/>
    <mergeCell ref="BM31:BN31"/>
    <mergeCell ref="BO31:BP31"/>
    <mergeCell ref="BI31:BJ31"/>
    <mergeCell ref="BK31:BL31"/>
    <mergeCell ref="X32:Y32"/>
    <mergeCell ref="Z32:AA32"/>
    <mergeCell ref="BC31:BD31"/>
    <mergeCell ref="BE31:BF31"/>
    <mergeCell ref="BG31:BH31"/>
    <mergeCell ref="AU31:AX31"/>
    <mergeCell ref="AY31:BB31"/>
    <mergeCell ref="AB31:AC31"/>
    <mergeCell ref="AD31:AE31"/>
    <mergeCell ref="AF31:AG31"/>
    <mergeCell ref="AK31:AL31"/>
    <mergeCell ref="AM31:AS31"/>
    <mergeCell ref="BM32:BN32"/>
    <mergeCell ref="BO32:BP32"/>
    <mergeCell ref="AF33:AG33"/>
    <mergeCell ref="BO33:BP33"/>
    <mergeCell ref="A34:AG34"/>
    <mergeCell ref="AJ34:BP34"/>
    <mergeCell ref="AU32:AX32"/>
    <mergeCell ref="AY32:BB32"/>
    <mergeCell ref="BC32:BD32"/>
    <mergeCell ref="BE32:BF32"/>
    <mergeCell ref="BG32:BH32"/>
    <mergeCell ref="BI32:BJ32"/>
    <mergeCell ref="BK32:BL32"/>
    <mergeCell ref="AB32:AC32"/>
    <mergeCell ref="AD32:AE32"/>
    <mergeCell ref="AF32:AG32"/>
    <mergeCell ref="AK32:AL32"/>
    <mergeCell ref="AM32:AS32"/>
    <mergeCell ref="P32:S32"/>
    <mergeCell ref="L32:O32"/>
    <mergeCell ref="B32:C32"/>
    <mergeCell ref="D32:J32"/>
    <mergeCell ref="T32:U32"/>
    <mergeCell ref="V32:W32"/>
  </mergeCells>
  <phoneticPr fontId="75"/>
  <dataValidations count="2">
    <dataValidation type="list" allowBlank="1" showInputMessage="1" showErrorMessage="1" sqref="P18:P32 AY18:AY32" xr:uid="{96C696A3-F3BB-44D2-80C5-C3C1E2FB6AFD}">
      <formula1>"日帰り,1泊,2泊,3泊,4泊,5泊"</formula1>
    </dataValidation>
    <dataValidation type="list" allowBlank="1" showInputMessage="1" showErrorMessage="1" sqref="AK18:AL32 B18:C32" xr:uid="{DB53B4AB-84C6-41F8-9EB7-E7741ECC94FA}">
      <formula1>"中学生以下,高校生等,一般"</formula1>
    </dataValidation>
  </dataValidations>
  <pageMargins left="0.43307086614173229" right="0.11811023622047245" top="0.35433070866141736" bottom="0.35433070866141736" header="0.31496062992125984" footer="0.31496062992125984"/>
  <pageSetup paperSize="9" scale="98" orientation="portrait" r:id="rId1"/>
  <headerFooter>
    <oddHeader>&amp;R&amp;"UD デジタル 教科書体 NK-R,標準"宮城県蔵王自然の家</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F80AD-35D4-4E65-91FC-FF63E80A165B}">
  <sheetPr>
    <tabColor rgb="FFFFA7A7"/>
  </sheetPr>
  <dimension ref="A1:BK69"/>
  <sheetViews>
    <sheetView showGridLines="0" view="pageBreakPreview" topLeftCell="A39" zoomScaleNormal="100" zoomScaleSheetLayoutView="100" workbookViewId="0">
      <selection activeCell="A29" sqref="A29:D29"/>
    </sheetView>
  </sheetViews>
  <sheetFormatPr defaultColWidth="8.77734375" defaultRowHeight="12.6"/>
  <cols>
    <col min="1" max="31" width="3.109375" style="192" customWidth="1"/>
    <col min="32" max="32" width="2" style="192" customWidth="1"/>
    <col min="33" max="63" width="3.109375" style="192" customWidth="1"/>
    <col min="64" max="16384" width="8.77734375" style="192"/>
  </cols>
  <sheetData>
    <row r="1" spans="1:63" ht="18.600000000000001">
      <c r="A1" s="192" t="s">
        <v>567</v>
      </c>
      <c r="AG1" s="192" t="s">
        <v>566</v>
      </c>
      <c r="AT1" s="559" t="s">
        <v>384</v>
      </c>
      <c r="AU1" s="559"/>
      <c r="AV1" s="559"/>
      <c r="AW1" s="559"/>
      <c r="AX1" s="559"/>
      <c r="AY1" s="559"/>
      <c r="AZ1" s="559"/>
    </row>
    <row r="2" spans="1:63" ht="21.75" customHeight="1">
      <c r="A2" s="626" t="s">
        <v>517</v>
      </c>
      <c r="B2" s="626"/>
      <c r="C2" s="626"/>
      <c r="D2" s="626"/>
      <c r="E2" s="626"/>
      <c r="F2" s="626"/>
      <c r="G2" s="626"/>
      <c r="H2" s="626"/>
      <c r="I2" s="626"/>
      <c r="J2" s="626"/>
      <c r="K2" s="626"/>
      <c r="L2" s="626"/>
      <c r="M2" s="626"/>
      <c r="N2" s="626"/>
      <c r="O2" s="626"/>
      <c r="P2" s="626"/>
      <c r="Q2" s="627"/>
      <c r="R2" s="628"/>
      <c r="S2" s="628"/>
      <c r="T2" s="628"/>
      <c r="U2" s="628"/>
      <c r="V2" s="628"/>
      <c r="W2" s="628"/>
      <c r="X2" s="628"/>
      <c r="Y2" s="628"/>
      <c r="Z2" s="628"/>
      <c r="AA2" s="628"/>
      <c r="AB2" s="628"/>
      <c r="AC2" s="628"/>
      <c r="AD2" s="628"/>
      <c r="AE2" s="628"/>
      <c r="AF2" s="206"/>
      <c r="AG2" s="626" t="s">
        <v>517</v>
      </c>
      <c r="AH2" s="626"/>
      <c r="AI2" s="626"/>
      <c r="AJ2" s="626"/>
      <c r="AK2" s="626"/>
      <c r="AL2" s="626"/>
      <c r="AM2" s="626"/>
      <c r="AN2" s="626"/>
      <c r="AO2" s="626"/>
      <c r="AP2" s="626"/>
      <c r="AQ2" s="626"/>
      <c r="AR2" s="626"/>
      <c r="AS2" s="626"/>
      <c r="AT2" s="626"/>
      <c r="AU2" s="626"/>
      <c r="AV2" s="626"/>
      <c r="AW2" s="627"/>
      <c r="AX2" s="628"/>
      <c r="AY2" s="628"/>
      <c r="AZ2" s="628"/>
      <c r="BA2" s="628"/>
      <c r="BB2" s="628"/>
      <c r="BC2" s="628"/>
      <c r="BD2" s="628"/>
      <c r="BE2" s="628"/>
      <c r="BF2" s="628"/>
      <c r="BG2" s="628"/>
      <c r="BH2" s="628"/>
      <c r="BI2" s="628"/>
      <c r="BJ2" s="628"/>
      <c r="BK2" s="628"/>
    </row>
    <row r="3" spans="1:63" ht="4.5" customHeight="1"/>
    <row r="4" spans="1:63" ht="24" customHeight="1">
      <c r="A4" s="629" t="s">
        <v>92</v>
      </c>
      <c r="B4" s="630"/>
      <c r="C4" s="630"/>
      <c r="D4" s="658" t="str">
        <f>IF(【様式1】申請書!AI13=0," ",【様式1】申請書!AI13)</f>
        <v xml:space="preserve"> </v>
      </c>
      <c r="E4" s="659"/>
      <c r="F4" s="659"/>
      <c r="G4" s="659"/>
      <c r="H4" s="659"/>
      <c r="I4" s="659"/>
      <c r="J4" s="659"/>
      <c r="K4" s="659"/>
      <c r="L4" s="659"/>
      <c r="M4" s="659"/>
      <c r="N4" s="660"/>
      <c r="O4" s="634" t="s">
        <v>382</v>
      </c>
      <c r="P4" s="625"/>
      <c r="Q4" s="661" t="str">
        <f>IF(【様式1】申請書!AA24=0," ",【様式1】申請書!AA24)</f>
        <v xml:space="preserve"> </v>
      </c>
      <c r="R4" s="662"/>
      <c r="S4" s="662"/>
      <c r="T4" s="662"/>
      <c r="U4" s="662"/>
      <c r="V4" s="662"/>
      <c r="W4" s="662"/>
      <c r="X4" s="197" t="s">
        <v>364</v>
      </c>
      <c r="Y4" s="662" t="str">
        <f>IF(【様式1】申請書!AA25=0," ",【様式1】申請書!AA25)</f>
        <v xml:space="preserve"> </v>
      </c>
      <c r="Z4" s="662"/>
      <c r="AA4" s="662"/>
      <c r="AB4" s="662"/>
      <c r="AC4" s="662"/>
      <c r="AD4" s="662"/>
      <c r="AE4" s="663"/>
      <c r="AF4" s="234"/>
      <c r="AG4" s="629" t="s">
        <v>92</v>
      </c>
      <c r="AH4" s="630"/>
      <c r="AI4" s="630"/>
      <c r="AJ4" s="631" t="s">
        <v>383</v>
      </c>
      <c r="AK4" s="632"/>
      <c r="AL4" s="632"/>
      <c r="AM4" s="632"/>
      <c r="AN4" s="632"/>
      <c r="AO4" s="632"/>
      <c r="AP4" s="632"/>
      <c r="AQ4" s="632"/>
      <c r="AR4" s="632"/>
      <c r="AS4" s="632"/>
      <c r="AT4" s="633"/>
      <c r="AU4" s="634" t="s">
        <v>382</v>
      </c>
      <c r="AV4" s="625"/>
      <c r="AW4" s="635">
        <v>46303</v>
      </c>
      <c r="AX4" s="636"/>
      <c r="AY4" s="636"/>
      <c r="AZ4" s="636"/>
      <c r="BA4" s="636"/>
      <c r="BB4" s="636"/>
      <c r="BC4" s="636"/>
      <c r="BD4" s="197" t="s">
        <v>364</v>
      </c>
      <c r="BE4" s="636" t="s">
        <v>532</v>
      </c>
      <c r="BF4" s="636"/>
      <c r="BG4" s="636"/>
      <c r="BH4" s="636"/>
      <c r="BI4" s="636"/>
      <c r="BJ4" s="636"/>
      <c r="BK4" s="637"/>
    </row>
    <row r="5" spans="1:63" ht="6" customHeight="1"/>
    <row r="6" spans="1:63" ht="13.8">
      <c r="A6" s="199" t="s">
        <v>217</v>
      </c>
      <c r="Q6" s="233"/>
      <c r="AG6" s="199" t="s">
        <v>217</v>
      </c>
      <c r="AW6" s="233"/>
    </row>
    <row r="7" spans="1:63" ht="4.5" customHeight="1"/>
    <row r="8" spans="1:63" s="199" customFormat="1" ht="13.5" customHeight="1">
      <c r="B8" s="230"/>
      <c r="C8" s="192" t="s">
        <v>218</v>
      </c>
      <c r="D8" s="192" t="s">
        <v>219</v>
      </c>
      <c r="E8" s="639"/>
      <c r="F8" s="639"/>
      <c r="G8" s="192" t="s">
        <v>220</v>
      </c>
      <c r="H8" s="192"/>
      <c r="I8" s="192" t="s">
        <v>221</v>
      </c>
      <c r="J8" s="192" t="s">
        <v>576</v>
      </c>
      <c r="K8" s="192"/>
      <c r="L8" s="192"/>
      <c r="M8" s="192"/>
      <c r="N8" s="192"/>
      <c r="O8" s="192"/>
      <c r="P8" s="192"/>
      <c r="Q8" s="192"/>
      <c r="R8" s="192"/>
      <c r="S8" s="192"/>
      <c r="T8" s="192"/>
      <c r="U8" s="192"/>
      <c r="V8" s="192"/>
      <c r="W8" s="192"/>
      <c r="X8" s="192"/>
      <c r="Y8" s="192"/>
      <c r="Z8" s="192"/>
      <c r="AA8" s="192"/>
      <c r="AB8" s="192"/>
      <c r="AH8" s="230"/>
      <c r="AI8" s="192" t="s">
        <v>218</v>
      </c>
      <c r="AJ8" s="192" t="s">
        <v>219</v>
      </c>
      <c r="AK8" s="639">
        <v>3</v>
      </c>
      <c r="AL8" s="639"/>
      <c r="AM8" s="192" t="s">
        <v>220</v>
      </c>
      <c r="AN8" s="192"/>
      <c r="AO8" s="192" t="s">
        <v>221</v>
      </c>
      <c r="AP8" s="192" t="s">
        <v>576</v>
      </c>
      <c r="AQ8" s="192"/>
      <c r="AR8" s="192"/>
      <c r="AS8" s="192"/>
      <c r="AT8" s="192"/>
      <c r="AU8" s="192"/>
      <c r="AV8" s="192"/>
      <c r="AW8" s="192"/>
      <c r="AX8" s="192"/>
      <c r="AY8" s="192"/>
      <c r="AZ8" s="192"/>
      <c r="BA8" s="192"/>
      <c r="BB8" s="192"/>
      <c r="BC8" s="192"/>
      <c r="BD8" s="192"/>
      <c r="BE8" s="192"/>
      <c r="BF8" s="192"/>
      <c r="BG8" s="192"/>
      <c r="BH8" s="192"/>
    </row>
    <row r="9" spans="1:63" ht="4.5" customHeight="1"/>
    <row r="10" spans="1:63" s="199" customFormat="1" ht="13.5" customHeight="1">
      <c r="B10" s="230"/>
      <c r="C10" s="192" t="s">
        <v>222</v>
      </c>
      <c r="Y10" s="232"/>
      <c r="AH10" s="230"/>
      <c r="AI10" s="192" t="s">
        <v>222</v>
      </c>
      <c r="BE10" s="232"/>
    </row>
    <row r="11" spans="1:63" ht="2.25" customHeight="1"/>
    <row r="12" spans="1:63" ht="16.5" customHeight="1">
      <c r="A12" s="199" t="s">
        <v>381</v>
      </c>
      <c r="J12" s="231"/>
      <c r="L12" s="230"/>
      <c r="AG12" s="199" t="s">
        <v>381</v>
      </c>
      <c r="AP12" s="231"/>
      <c r="AR12" s="230"/>
    </row>
    <row r="13" spans="1:63" ht="4.5" customHeight="1"/>
    <row r="14" spans="1:63" s="199" customFormat="1" ht="21" customHeight="1">
      <c r="A14" s="629"/>
      <c r="B14" s="630"/>
      <c r="C14" s="630"/>
      <c r="D14" s="630"/>
      <c r="E14" s="630"/>
      <c r="F14" s="630"/>
      <c r="G14" s="638"/>
      <c r="H14" s="640" t="str">
        <f>Q4</f>
        <v xml:space="preserve"> </v>
      </c>
      <c r="I14" s="641"/>
      <c r="J14" s="641"/>
      <c r="K14" s="642"/>
      <c r="L14" s="640" t="e">
        <f>H14+1</f>
        <v>#VALUE!</v>
      </c>
      <c r="M14" s="643"/>
      <c r="N14" s="643"/>
      <c r="O14" s="643"/>
      <c r="P14" s="643"/>
      <c r="Q14" s="643"/>
      <c r="R14" s="643"/>
      <c r="S14" s="643"/>
      <c r="T14" s="643"/>
      <c r="U14" s="643"/>
      <c r="V14" s="643"/>
      <c r="W14" s="644"/>
      <c r="X14" s="640" t="e">
        <f>H14+2</f>
        <v>#VALUE!</v>
      </c>
      <c r="Y14" s="643"/>
      <c r="Z14" s="643"/>
      <c r="AA14" s="643"/>
      <c r="AB14" s="643"/>
      <c r="AC14" s="643"/>
      <c r="AD14" s="643"/>
      <c r="AE14" s="644"/>
      <c r="AF14" s="200"/>
      <c r="AG14" s="629"/>
      <c r="AH14" s="630"/>
      <c r="AI14" s="630"/>
      <c r="AJ14" s="630"/>
      <c r="AK14" s="630"/>
      <c r="AL14" s="630"/>
      <c r="AM14" s="638"/>
      <c r="AN14" s="640" t="s">
        <v>508</v>
      </c>
      <c r="AO14" s="641"/>
      <c r="AP14" s="641"/>
      <c r="AQ14" s="642"/>
      <c r="AR14" s="640" t="s">
        <v>509</v>
      </c>
      <c r="AS14" s="643"/>
      <c r="AT14" s="643"/>
      <c r="AU14" s="643"/>
      <c r="AV14" s="643"/>
      <c r="AW14" s="643"/>
      <c r="AX14" s="643"/>
      <c r="AY14" s="643"/>
      <c r="AZ14" s="643"/>
      <c r="BA14" s="643"/>
      <c r="BB14" s="643"/>
      <c r="BC14" s="644"/>
      <c r="BD14" s="640" t="s">
        <v>510</v>
      </c>
      <c r="BE14" s="643"/>
      <c r="BF14" s="643"/>
      <c r="BG14" s="643"/>
      <c r="BH14" s="643"/>
      <c r="BI14" s="643"/>
      <c r="BJ14" s="643"/>
      <c r="BK14" s="644"/>
    </row>
    <row r="15" spans="1:63" s="199" customFormat="1" ht="20.100000000000001" customHeight="1">
      <c r="A15" s="645" t="s">
        <v>579</v>
      </c>
      <c r="B15" s="646"/>
      <c r="C15" s="646"/>
      <c r="D15" s="646"/>
      <c r="E15" s="646"/>
      <c r="F15" s="646"/>
      <c r="G15" s="647"/>
      <c r="H15" s="670" t="s">
        <v>380</v>
      </c>
      <c r="I15" s="671"/>
      <c r="J15" s="671"/>
      <c r="K15" s="672"/>
      <c r="L15" s="629" t="s">
        <v>378</v>
      </c>
      <c r="M15" s="630"/>
      <c r="N15" s="630"/>
      <c r="O15" s="638"/>
      <c r="P15" s="629" t="s">
        <v>377</v>
      </c>
      <c r="Q15" s="630"/>
      <c r="R15" s="630"/>
      <c r="S15" s="638"/>
      <c r="T15" s="629" t="s">
        <v>379</v>
      </c>
      <c r="U15" s="630"/>
      <c r="V15" s="630"/>
      <c r="W15" s="638"/>
      <c r="X15" s="629" t="s">
        <v>378</v>
      </c>
      <c r="Y15" s="630"/>
      <c r="Z15" s="630"/>
      <c r="AA15" s="638"/>
      <c r="AB15" s="629" t="s">
        <v>377</v>
      </c>
      <c r="AC15" s="630"/>
      <c r="AD15" s="630"/>
      <c r="AE15" s="638"/>
      <c r="AF15" s="200"/>
      <c r="AG15" s="645" t="s">
        <v>579</v>
      </c>
      <c r="AH15" s="646"/>
      <c r="AI15" s="646"/>
      <c r="AJ15" s="646"/>
      <c r="AK15" s="646"/>
      <c r="AL15" s="646"/>
      <c r="AM15" s="647"/>
      <c r="AN15" s="629" t="s">
        <v>379</v>
      </c>
      <c r="AO15" s="630"/>
      <c r="AP15" s="630"/>
      <c r="AQ15" s="638"/>
      <c r="AR15" s="629" t="s">
        <v>378</v>
      </c>
      <c r="AS15" s="630"/>
      <c r="AT15" s="630"/>
      <c r="AU15" s="638"/>
      <c r="AV15" s="629" t="s">
        <v>377</v>
      </c>
      <c r="AW15" s="630"/>
      <c r="AX15" s="630"/>
      <c r="AY15" s="638"/>
      <c r="AZ15" s="629" t="s">
        <v>379</v>
      </c>
      <c r="BA15" s="630"/>
      <c r="BB15" s="630"/>
      <c r="BC15" s="638"/>
      <c r="BD15" s="629" t="s">
        <v>378</v>
      </c>
      <c r="BE15" s="630"/>
      <c r="BF15" s="630"/>
      <c r="BG15" s="638"/>
      <c r="BH15" s="629" t="s">
        <v>377</v>
      </c>
      <c r="BI15" s="630"/>
      <c r="BJ15" s="630"/>
      <c r="BK15" s="638"/>
    </row>
    <row r="16" spans="1:63" s="199" customFormat="1" ht="20.100000000000001" customHeight="1">
      <c r="A16" s="648"/>
      <c r="B16" s="649"/>
      <c r="C16" s="649"/>
      <c r="D16" s="649"/>
      <c r="E16" s="649"/>
      <c r="F16" s="649"/>
      <c r="G16" s="650"/>
      <c r="H16" s="229"/>
      <c r="I16" s="617" t="s">
        <v>376</v>
      </c>
      <c r="J16" s="617"/>
      <c r="K16" s="618"/>
      <c r="L16" s="229"/>
      <c r="M16" s="617" t="s">
        <v>376</v>
      </c>
      <c r="N16" s="617"/>
      <c r="O16" s="618"/>
      <c r="P16" s="229"/>
      <c r="Q16" s="617" t="s">
        <v>376</v>
      </c>
      <c r="R16" s="617"/>
      <c r="S16" s="618"/>
      <c r="T16" s="229"/>
      <c r="U16" s="617" t="s">
        <v>376</v>
      </c>
      <c r="V16" s="617"/>
      <c r="W16" s="618"/>
      <c r="X16" s="229"/>
      <c r="Y16" s="617" t="s">
        <v>376</v>
      </c>
      <c r="Z16" s="617"/>
      <c r="AA16" s="618"/>
      <c r="AB16" s="229"/>
      <c r="AC16" s="617" t="s">
        <v>376</v>
      </c>
      <c r="AD16" s="617"/>
      <c r="AE16" s="618"/>
      <c r="AF16" s="201"/>
      <c r="AG16" s="648"/>
      <c r="AH16" s="649"/>
      <c r="AI16" s="649"/>
      <c r="AJ16" s="649"/>
      <c r="AK16" s="649"/>
      <c r="AL16" s="649"/>
      <c r="AM16" s="650"/>
      <c r="AN16" s="229"/>
      <c r="AO16" s="617" t="s">
        <v>376</v>
      </c>
      <c r="AP16" s="617"/>
      <c r="AQ16" s="618"/>
      <c r="AR16" s="229"/>
      <c r="AS16" s="617" t="s">
        <v>376</v>
      </c>
      <c r="AT16" s="617"/>
      <c r="AU16" s="618"/>
      <c r="AV16" s="229"/>
      <c r="AW16" s="617" t="s">
        <v>376</v>
      </c>
      <c r="AX16" s="617"/>
      <c r="AY16" s="618"/>
      <c r="AZ16" s="229"/>
      <c r="BA16" s="617" t="s">
        <v>376</v>
      </c>
      <c r="BB16" s="617"/>
      <c r="BC16" s="618"/>
      <c r="BD16" s="229"/>
      <c r="BE16" s="617" t="s">
        <v>376</v>
      </c>
      <c r="BF16" s="617"/>
      <c r="BG16" s="618"/>
      <c r="BH16" s="229"/>
      <c r="BI16" s="617" t="s">
        <v>376</v>
      </c>
      <c r="BJ16" s="617"/>
      <c r="BK16" s="618"/>
    </row>
    <row r="17" spans="1:63" s="199" customFormat="1" ht="20.100000000000001" customHeight="1">
      <c r="A17" s="648"/>
      <c r="B17" s="649"/>
      <c r="C17" s="649"/>
      <c r="D17" s="649"/>
      <c r="E17" s="649"/>
      <c r="F17" s="649"/>
      <c r="G17" s="650"/>
      <c r="H17" s="612"/>
      <c r="I17" s="613"/>
      <c r="J17" s="613"/>
      <c r="K17" s="614"/>
      <c r="L17" s="612"/>
      <c r="M17" s="613"/>
      <c r="N17" s="613"/>
      <c r="O17" s="614"/>
      <c r="P17" s="612"/>
      <c r="Q17" s="613"/>
      <c r="R17" s="613"/>
      <c r="S17" s="614"/>
      <c r="T17" s="612"/>
      <c r="U17" s="613"/>
      <c r="V17" s="613"/>
      <c r="W17" s="614"/>
      <c r="X17" s="612"/>
      <c r="Y17" s="613"/>
      <c r="Z17" s="613"/>
      <c r="AA17" s="614"/>
      <c r="AB17" s="619"/>
      <c r="AC17" s="620"/>
      <c r="AD17" s="620"/>
      <c r="AE17" s="621"/>
      <c r="AF17" s="222"/>
      <c r="AG17" s="648"/>
      <c r="AH17" s="649"/>
      <c r="AI17" s="649"/>
      <c r="AJ17" s="649"/>
      <c r="AK17" s="649"/>
      <c r="AL17" s="649"/>
      <c r="AM17" s="650"/>
      <c r="AN17" s="612" t="s">
        <v>375</v>
      </c>
      <c r="AO17" s="613"/>
      <c r="AP17" s="613"/>
      <c r="AQ17" s="614"/>
      <c r="AR17" s="612" t="s">
        <v>375</v>
      </c>
      <c r="AS17" s="613"/>
      <c r="AT17" s="613"/>
      <c r="AU17" s="614"/>
      <c r="AV17" s="612"/>
      <c r="AW17" s="613"/>
      <c r="AX17" s="613"/>
      <c r="AY17" s="614"/>
      <c r="AZ17" s="612" t="s">
        <v>415</v>
      </c>
      <c r="BA17" s="613"/>
      <c r="BB17" s="613"/>
      <c r="BC17" s="614"/>
      <c r="BD17" s="612"/>
      <c r="BE17" s="613"/>
      <c r="BF17" s="613"/>
      <c r="BG17" s="614"/>
      <c r="BH17" s="619"/>
      <c r="BI17" s="620"/>
      <c r="BJ17" s="620"/>
      <c r="BK17" s="621"/>
    </row>
    <row r="18" spans="1:63" s="199" customFormat="1" ht="20.100000000000001" customHeight="1">
      <c r="A18" s="648"/>
      <c r="B18" s="649"/>
      <c r="C18" s="649"/>
      <c r="D18" s="649"/>
      <c r="E18" s="649"/>
      <c r="F18" s="649"/>
      <c r="G18" s="650"/>
      <c r="H18" s="227"/>
      <c r="I18" s="615" t="s">
        <v>416</v>
      </c>
      <c r="J18" s="615"/>
      <c r="K18" s="616"/>
      <c r="L18" s="227"/>
      <c r="M18" s="615" t="s">
        <v>416</v>
      </c>
      <c r="N18" s="615"/>
      <c r="O18" s="616"/>
      <c r="P18" s="227"/>
      <c r="Q18" s="615" t="s">
        <v>416</v>
      </c>
      <c r="R18" s="615"/>
      <c r="S18" s="616"/>
      <c r="T18" s="227"/>
      <c r="U18" s="615" t="s">
        <v>416</v>
      </c>
      <c r="V18" s="615"/>
      <c r="W18" s="616"/>
      <c r="X18" s="227"/>
      <c r="Y18" s="615" t="s">
        <v>416</v>
      </c>
      <c r="Z18" s="615"/>
      <c r="AA18" s="616"/>
      <c r="AB18" s="228"/>
      <c r="AC18" s="622" t="s">
        <v>416</v>
      </c>
      <c r="AD18" s="622"/>
      <c r="AE18" s="623"/>
      <c r="AF18" s="201"/>
      <c r="AG18" s="648"/>
      <c r="AH18" s="649"/>
      <c r="AI18" s="649"/>
      <c r="AJ18" s="649"/>
      <c r="AK18" s="649"/>
      <c r="AL18" s="649"/>
      <c r="AM18" s="650"/>
      <c r="AN18" s="227"/>
      <c r="AO18" s="615" t="s">
        <v>416</v>
      </c>
      <c r="AP18" s="615"/>
      <c r="AQ18" s="616"/>
      <c r="AR18" s="227"/>
      <c r="AS18" s="615" t="s">
        <v>416</v>
      </c>
      <c r="AT18" s="615"/>
      <c r="AU18" s="616"/>
      <c r="AV18" s="227"/>
      <c r="AW18" s="615" t="s">
        <v>416</v>
      </c>
      <c r="AX18" s="615"/>
      <c r="AY18" s="616"/>
      <c r="AZ18" s="227"/>
      <c r="BA18" s="615" t="s">
        <v>416</v>
      </c>
      <c r="BB18" s="615"/>
      <c r="BC18" s="616"/>
      <c r="BD18" s="227"/>
      <c r="BE18" s="615" t="s">
        <v>416</v>
      </c>
      <c r="BF18" s="615"/>
      <c r="BG18" s="616"/>
      <c r="BH18" s="226"/>
      <c r="BI18" s="622" t="s">
        <v>416</v>
      </c>
      <c r="BJ18" s="622"/>
      <c r="BK18" s="623"/>
    </row>
    <row r="19" spans="1:63" s="199" customFormat="1" ht="20.100000000000001" customHeight="1">
      <c r="A19" s="648"/>
      <c r="B19" s="649"/>
      <c r="C19" s="649"/>
      <c r="D19" s="649"/>
      <c r="E19" s="649"/>
      <c r="F19" s="649"/>
      <c r="G19" s="650"/>
      <c r="H19" s="612" t="s">
        <v>374</v>
      </c>
      <c r="I19" s="613"/>
      <c r="J19" s="613"/>
      <c r="K19" s="614"/>
      <c r="L19" s="612" t="s">
        <v>374</v>
      </c>
      <c r="M19" s="613"/>
      <c r="N19" s="613"/>
      <c r="O19" s="614"/>
      <c r="P19" s="612" t="s">
        <v>374</v>
      </c>
      <c r="Q19" s="613"/>
      <c r="R19" s="613"/>
      <c r="S19" s="614"/>
      <c r="T19" s="612" t="s">
        <v>374</v>
      </c>
      <c r="U19" s="613"/>
      <c r="V19" s="613"/>
      <c r="W19" s="614"/>
      <c r="X19" s="612" t="s">
        <v>374</v>
      </c>
      <c r="Y19" s="613"/>
      <c r="Z19" s="613"/>
      <c r="AA19" s="614"/>
      <c r="AB19" s="612" t="s">
        <v>374</v>
      </c>
      <c r="AC19" s="613"/>
      <c r="AD19" s="613"/>
      <c r="AE19" s="614"/>
      <c r="AF19" s="222"/>
      <c r="AG19" s="648"/>
      <c r="AH19" s="649"/>
      <c r="AI19" s="649"/>
      <c r="AJ19" s="649"/>
      <c r="AK19" s="649"/>
      <c r="AL19" s="649"/>
      <c r="AM19" s="650"/>
      <c r="AN19" s="612" t="s">
        <v>374</v>
      </c>
      <c r="AO19" s="613"/>
      <c r="AP19" s="613"/>
      <c r="AQ19" s="614"/>
      <c r="AR19" s="612" t="s">
        <v>374</v>
      </c>
      <c r="AS19" s="613"/>
      <c r="AT19" s="613"/>
      <c r="AU19" s="614"/>
      <c r="AV19" s="612" t="s">
        <v>417</v>
      </c>
      <c r="AW19" s="613"/>
      <c r="AX19" s="613"/>
      <c r="AY19" s="614"/>
      <c r="AZ19" s="612" t="s">
        <v>374</v>
      </c>
      <c r="BA19" s="613"/>
      <c r="BB19" s="613"/>
      <c r="BC19" s="614"/>
      <c r="BD19" s="612" t="s">
        <v>374</v>
      </c>
      <c r="BE19" s="613"/>
      <c r="BF19" s="613"/>
      <c r="BG19" s="614"/>
      <c r="BH19" s="612" t="s">
        <v>418</v>
      </c>
      <c r="BI19" s="613"/>
      <c r="BJ19" s="613"/>
      <c r="BK19" s="614"/>
    </row>
    <row r="20" spans="1:63" s="199" customFormat="1" ht="20.100000000000001" customHeight="1">
      <c r="A20" s="608" t="s">
        <v>373</v>
      </c>
      <c r="B20" s="609"/>
      <c r="C20" s="225" t="s">
        <v>372</v>
      </c>
      <c r="D20" s="225"/>
      <c r="E20" s="225"/>
      <c r="F20" s="225"/>
      <c r="G20" s="225"/>
      <c r="H20" s="674"/>
      <c r="I20" s="674"/>
      <c r="J20" s="674"/>
      <c r="K20" s="674"/>
      <c r="L20" s="674"/>
      <c r="M20" s="674"/>
      <c r="N20" s="674"/>
      <c r="O20" s="674"/>
      <c r="P20" s="674"/>
      <c r="Q20" s="674"/>
      <c r="R20" s="674"/>
      <c r="S20" s="674"/>
      <c r="T20" s="674"/>
      <c r="U20" s="674"/>
      <c r="V20" s="674"/>
      <c r="W20" s="674"/>
      <c r="X20" s="674"/>
      <c r="Y20" s="674"/>
      <c r="Z20" s="674"/>
      <c r="AA20" s="674"/>
      <c r="AB20" s="674"/>
      <c r="AC20" s="674"/>
      <c r="AD20" s="674"/>
      <c r="AE20" s="674"/>
      <c r="AF20" s="222"/>
      <c r="AG20" s="608" t="s">
        <v>373</v>
      </c>
      <c r="AH20" s="609"/>
      <c r="AI20" s="225" t="s">
        <v>372</v>
      </c>
      <c r="AJ20" s="225"/>
      <c r="AK20" s="225"/>
      <c r="AL20" s="225"/>
      <c r="AM20" s="225"/>
      <c r="AN20" s="606">
        <v>51</v>
      </c>
      <c r="AO20" s="606"/>
      <c r="AP20" s="606"/>
      <c r="AQ20" s="606"/>
      <c r="AR20" s="606">
        <v>51</v>
      </c>
      <c r="AS20" s="606"/>
      <c r="AT20" s="606"/>
      <c r="AU20" s="606"/>
      <c r="AV20" s="606"/>
      <c r="AW20" s="606"/>
      <c r="AX20" s="606"/>
      <c r="AY20" s="606"/>
      <c r="AZ20" s="606">
        <v>61</v>
      </c>
      <c r="BA20" s="606"/>
      <c r="BB20" s="606"/>
      <c r="BC20" s="606"/>
      <c r="BD20" s="606">
        <v>61</v>
      </c>
      <c r="BE20" s="606"/>
      <c r="BF20" s="606"/>
      <c r="BG20" s="606"/>
      <c r="BH20" s="606">
        <v>62</v>
      </c>
      <c r="BI20" s="606"/>
      <c r="BJ20" s="606"/>
      <c r="BK20" s="606"/>
    </row>
    <row r="21" spans="1:63" s="199" customFormat="1" ht="20.100000000000001" customHeight="1">
      <c r="A21" s="610"/>
      <c r="B21" s="610"/>
      <c r="C21" s="224" t="s">
        <v>10</v>
      </c>
      <c r="D21" s="224"/>
      <c r="E21" s="224"/>
      <c r="F21" s="224"/>
      <c r="G21" s="224"/>
      <c r="H21" s="675"/>
      <c r="I21" s="675"/>
      <c r="J21" s="675"/>
      <c r="K21" s="675"/>
      <c r="L21" s="675"/>
      <c r="M21" s="675"/>
      <c r="N21" s="675"/>
      <c r="O21" s="675"/>
      <c r="P21" s="675"/>
      <c r="Q21" s="675"/>
      <c r="R21" s="675"/>
      <c r="S21" s="675"/>
      <c r="T21" s="675"/>
      <c r="U21" s="675"/>
      <c r="V21" s="675"/>
      <c r="W21" s="675"/>
      <c r="X21" s="675"/>
      <c r="Y21" s="675"/>
      <c r="Z21" s="675"/>
      <c r="AA21" s="675"/>
      <c r="AB21" s="675"/>
      <c r="AC21" s="675"/>
      <c r="AD21" s="675"/>
      <c r="AE21" s="675"/>
      <c r="AF21" s="222"/>
      <c r="AG21" s="610"/>
      <c r="AH21" s="610"/>
      <c r="AI21" s="224" t="s">
        <v>10</v>
      </c>
      <c r="AJ21" s="224"/>
      <c r="AK21" s="224"/>
      <c r="AL21" s="224"/>
      <c r="AM21" s="224"/>
      <c r="AN21" s="607"/>
      <c r="AO21" s="607"/>
      <c r="AP21" s="607"/>
      <c r="AQ21" s="607"/>
      <c r="AR21" s="607"/>
      <c r="AS21" s="607"/>
      <c r="AT21" s="607"/>
      <c r="AU21" s="607"/>
      <c r="AV21" s="607"/>
      <c r="AW21" s="607"/>
      <c r="AX21" s="607"/>
      <c r="AY21" s="607"/>
      <c r="AZ21" s="607"/>
      <c r="BA21" s="607"/>
      <c r="BB21" s="607"/>
      <c r="BC21" s="607"/>
      <c r="BD21" s="607"/>
      <c r="BE21" s="607"/>
      <c r="BF21" s="607"/>
      <c r="BG21" s="607"/>
      <c r="BH21" s="607"/>
      <c r="BI21" s="607"/>
      <c r="BJ21" s="607"/>
      <c r="BK21" s="607"/>
    </row>
    <row r="22" spans="1:63" s="199" customFormat="1" ht="20.100000000000001" customHeight="1">
      <c r="A22" s="610"/>
      <c r="B22" s="610"/>
      <c r="C22" s="223" t="s">
        <v>371</v>
      </c>
      <c r="D22" s="223"/>
      <c r="E22" s="223"/>
      <c r="F22" s="223"/>
      <c r="G22" s="223"/>
      <c r="H22" s="676"/>
      <c r="I22" s="676"/>
      <c r="J22" s="676"/>
      <c r="K22" s="676"/>
      <c r="L22" s="676"/>
      <c r="M22" s="676"/>
      <c r="N22" s="676"/>
      <c r="O22" s="676"/>
      <c r="P22" s="676"/>
      <c r="Q22" s="676"/>
      <c r="R22" s="676"/>
      <c r="S22" s="676"/>
      <c r="T22" s="676"/>
      <c r="U22" s="676"/>
      <c r="V22" s="676"/>
      <c r="W22" s="676"/>
      <c r="X22" s="676"/>
      <c r="Y22" s="676"/>
      <c r="Z22" s="676"/>
      <c r="AA22" s="676"/>
      <c r="AB22" s="676"/>
      <c r="AC22" s="676"/>
      <c r="AD22" s="676"/>
      <c r="AE22" s="676"/>
      <c r="AF22" s="222"/>
      <c r="AG22" s="610"/>
      <c r="AH22" s="610"/>
      <c r="AI22" s="223" t="s">
        <v>371</v>
      </c>
      <c r="AJ22" s="223"/>
      <c r="AK22" s="223"/>
      <c r="AL22" s="223"/>
      <c r="AM22" s="223"/>
      <c r="AN22" s="607">
        <v>5</v>
      </c>
      <c r="AO22" s="607"/>
      <c r="AP22" s="607"/>
      <c r="AQ22" s="607"/>
      <c r="AR22" s="607">
        <v>5</v>
      </c>
      <c r="AS22" s="607"/>
      <c r="AT22" s="607"/>
      <c r="AU22" s="607"/>
      <c r="AV22" s="607"/>
      <c r="AW22" s="607"/>
      <c r="AX22" s="607"/>
      <c r="AY22" s="607"/>
      <c r="AZ22" s="607">
        <v>4</v>
      </c>
      <c r="BA22" s="607"/>
      <c r="BB22" s="607"/>
      <c r="BC22" s="607"/>
      <c r="BD22" s="607">
        <v>4</v>
      </c>
      <c r="BE22" s="607"/>
      <c r="BF22" s="607"/>
      <c r="BG22" s="607"/>
      <c r="BH22" s="607">
        <v>4</v>
      </c>
      <c r="BI22" s="607"/>
      <c r="BJ22" s="607"/>
      <c r="BK22" s="607"/>
    </row>
    <row r="23" spans="1:63" s="199" customFormat="1" ht="20.100000000000001" customHeight="1" thickBot="1">
      <c r="A23" s="610"/>
      <c r="B23" s="610"/>
      <c r="C23" s="221" t="s">
        <v>185</v>
      </c>
      <c r="D23" s="221"/>
      <c r="E23" s="221"/>
      <c r="F23" s="221"/>
      <c r="G23" s="221"/>
      <c r="H23" s="677"/>
      <c r="I23" s="677"/>
      <c r="J23" s="677"/>
      <c r="K23" s="677"/>
      <c r="L23" s="677"/>
      <c r="M23" s="677"/>
      <c r="N23" s="677"/>
      <c r="O23" s="677"/>
      <c r="P23" s="677"/>
      <c r="Q23" s="677"/>
      <c r="R23" s="677"/>
      <c r="S23" s="677"/>
      <c r="T23" s="677"/>
      <c r="U23" s="677"/>
      <c r="V23" s="677"/>
      <c r="W23" s="677"/>
      <c r="X23" s="677"/>
      <c r="Y23" s="677"/>
      <c r="Z23" s="677"/>
      <c r="AA23" s="677"/>
      <c r="AB23" s="677"/>
      <c r="AC23" s="677"/>
      <c r="AD23" s="677"/>
      <c r="AE23" s="677"/>
      <c r="AF23" s="222"/>
      <c r="AG23" s="610"/>
      <c r="AH23" s="610"/>
      <c r="AI23" s="221" t="s">
        <v>185</v>
      </c>
      <c r="AJ23" s="221"/>
      <c r="AK23" s="221"/>
      <c r="AL23" s="221"/>
      <c r="AM23" s="221"/>
      <c r="AN23" s="603">
        <v>2</v>
      </c>
      <c r="AO23" s="603"/>
      <c r="AP23" s="603"/>
      <c r="AQ23" s="603"/>
      <c r="AR23" s="603">
        <v>2</v>
      </c>
      <c r="AS23" s="603"/>
      <c r="AT23" s="603"/>
      <c r="AU23" s="603"/>
      <c r="AV23" s="603"/>
      <c r="AW23" s="603"/>
      <c r="AX23" s="603"/>
      <c r="AY23" s="603"/>
      <c r="AZ23" s="603">
        <v>1</v>
      </c>
      <c r="BA23" s="603"/>
      <c r="BB23" s="603"/>
      <c r="BC23" s="603"/>
      <c r="BD23" s="603">
        <v>1</v>
      </c>
      <c r="BE23" s="603"/>
      <c r="BF23" s="603"/>
      <c r="BG23" s="603"/>
      <c r="BH23" s="603">
        <v>1</v>
      </c>
      <c r="BI23" s="603"/>
      <c r="BJ23" s="603"/>
      <c r="BK23" s="603"/>
    </row>
    <row r="24" spans="1:63" s="199" customFormat="1" ht="20.100000000000001" customHeight="1" thickTop="1">
      <c r="A24" s="611"/>
      <c r="B24" s="611"/>
      <c r="C24" s="219" t="s">
        <v>370</v>
      </c>
      <c r="D24" s="219"/>
      <c r="E24" s="219"/>
      <c r="F24" s="219"/>
      <c r="G24" s="219"/>
      <c r="H24" s="678" t="str">
        <f>IF(SUM(H20:K23)=0,"",SUM(H20:K23))</f>
        <v/>
      </c>
      <c r="I24" s="678"/>
      <c r="J24" s="678"/>
      <c r="K24" s="678"/>
      <c r="L24" s="678" t="str">
        <f>IF(SUM(L20:O23)=0,"",SUM(L20:O23))</f>
        <v/>
      </c>
      <c r="M24" s="678"/>
      <c r="N24" s="678"/>
      <c r="O24" s="678"/>
      <c r="P24" s="678" t="str">
        <f>IF(SUM(P20:S23)=0,"",SUM(P20:S23))</f>
        <v/>
      </c>
      <c r="Q24" s="678"/>
      <c r="R24" s="678"/>
      <c r="S24" s="678"/>
      <c r="T24" s="678" t="str">
        <f>IF(SUM(T20:W23)=0,"",SUM(T20:W23))</f>
        <v/>
      </c>
      <c r="U24" s="678"/>
      <c r="V24" s="678"/>
      <c r="W24" s="678"/>
      <c r="X24" s="678" t="str">
        <f>IF(SUM(X20:AA23)=0,"",SUM(X20:AA23))</f>
        <v/>
      </c>
      <c r="Y24" s="678"/>
      <c r="Z24" s="678"/>
      <c r="AA24" s="678"/>
      <c r="AB24" s="678" t="str">
        <f>IF(SUM(AB20:AE23)=0,"",SUM(AB20:AE23))</f>
        <v/>
      </c>
      <c r="AC24" s="678"/>
      <c r="AD24" s="678"/>
      <c r="AE24" s="678"/>
      <c r="AF24" s="220"/>
      <c r="AG24" s="611"/>
      <c r="AH24" s="611"/>
      <c r="AI24" s="219" t="s">
        <v>370</v>
      </c>
      <c r="AJ24" s="219"/>
      <c r="AK24" s="219"/>
      <c r="AL24" s="219"/>
      <c r="AM24" s="219"/>
      <c r="AN24" s="602">
        <f>IF(SUM(AN20:AQ23)=0,"",SUM(AN20:AQ23))</f>
        <v>58</v>
      </c>
      <c r="AO24" s="602"/>
      <c r="AP24" s="602"/>
      <c r="AQ24" s="602"/>
      <c r="AR24" s="602">
        <f>IF(SUM(AR20:AU23)=0,"",SUM(AR20:AU23))</f>
        <v>58</v>
      </c>
      <c r="AS24" s="602"/>
      <c r="AT24" s="602"/>
      <c r="AU24" s="602"/>
      <c r="AV24" s="602" t="str">
        <f>IF(SUM(AV20:AY23)=0,"",SUM(AV20:AY23))</f>
        <v/>
      </c>
      <c r="AW24" s="602"/>
      <c r="AX24" s="602"/>
      <c r="AY24" s="602"/>
      <c r="AZ24" s="602">
        <f>IF(SUM(AZ20:BC23)=0,"",SUM(AZ20:BC23))</f>
        <v>66</v>
      </c>
      <c r="BA24" s="602"/>
      <c r="BB24" s="602"/>
      <c r="BC24" s="602"/>
      <c r="BD24" s="602">
        <f>IF(SUM(BD20:BG23)=0,"",SUM(BD20:BG23))</f>
        <v>66</v>
      </c>
      <c r="BE24" s="602"/>
      <c r="BF24" s="602"/>
      <c r="BG24" s="602"/>
      <c r="BH24" s="602">
        <f>IF(SUM(BH20:BK23)=0,"",SUM(BH20:BK23))</f>
        <v>67</v>
      </c>
      <c r="BI24" s="602"/>
      <c r="BJ24" s="602"/>
      <c r="BK24" s="602"/>
    </row>
    <row r="25" spans="1:63" ht="15.75" customHeight="1">
      <c r="A25" s="218" t="s">
        <v>369</v>
      </c>
      <c r="B25" s="206"/>
      <c r="C25" s="206"/>
      <c r="D25" s="206"/>
      <c r="E25" s="202"/>
      <c r="P25" s="202"/>
      <c r="AA25" s="202"/>
      <c r="AG25" s="218" t="s">
        <v>369</v>
      </c>
      <c r="AH25" s="206"/>
      <c r="AI25" s="206"/>
      <c r="AJ25" s="206"/>
      <c r="AK25" s="202"/>
      <c r="AV25" s="202"/>
      <c r="BG25" s="202"/>
    </row>
    <row r="26" spans="1:63" ht="5.25" customHeight="1">
      <c r="A26" s="218"/>
      <c r="B26" s="206"/>
      <c r="C26" s="206"/>
      <c r="D26" s="206"/>
      <c r="E26" s="202"/>
      <c r="P26" s="202"/>
      <c r="AA26" s="202"/>
      <c r="AG26" s="218"/>
      <c r="AH26" s="206"/>
      <c r="AI26" s="206"/>
      <c r="AJ26" s="206"/>
      <c r="AK26" s="202"/>
      <c r="AV26" s="202"/>
      <c r="BG26" s="202"/>
    </row>
    <row r="27" spans="1:63" s="199" customFormat="1" ht="13.8">
      <c r="A27" s="199" t="s">
        <v>580</v>
      </c>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9" t="s">
        <v>580</v>
      </c>
      <c r="AH27" s="192"/>
      <c r="AI27" s="192"/>
      <c r="AJ27" s="192"/>
      <c r="AK27" s="192"/>
      <c r="AL27" s="192"/>
      <c r="AM27" s="192"/>
      <c r="AN27" s="192"/>
      <c r="AO27" s="192"/>
      <c r="AP27" s="192"/>
      <c r="AQ27" s="192"/>
      <c r="AR27" s="192"/>
      <c r="AS27" s="192"/>
      <c r="AT27" s="192"/>
      <c r="AU27" s="192"/>
      <c r="AV27" s="192"/>
      <c r="AW27" s="192"/>
      <c r="AX27" s="192"/>
      <c r="AY27" s="192"/>
      <c r="AZ27" s="192"/>
      <c r="BA27" s="192"/>
      <c r="BB27" s="192"/>
      <c r="BC27" s="192"/>
      <c r="BD27" s="192"/>
      <c r="BE27" s="192"/>
      <c r="BF27" s="192"/>
      <c r="BG27" s="192"/>
      <c r="BH27" s="192"/>
      <c r="BI27" s="192"/>
      <c r="BJ27" s="192"/>
      <c r="BK27" s="192"/>
    </row>
    <row r="28" spans="1:63" s="199" customFormat="1" ht="13.8">
      <c r="A28" s="192" t="s">
        <v>368</v>
      </c>
      <c r="B28" s="192"/>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t="s">
        <v>368</v>
      </c>
      <c r="AH28" s="192"/>
      <c r="AI28" s="192"/>
      <c r="AJ28" s="192"/>
      <c r="AK28" s="192"/>
      <c r="AL28" s="192"/>
      <c r="AM28" s="192"/>
      <c r="AN28" s="192"/>
      <c r="AO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c r="BK28" s="192"/>
    </row>
    <row r="29" spans="1:63" s="199" customFormat="1" ht="17.25" customHeight="1">
      <c r="A29" s="571"/>
      <c r="B29" s="604"/>
      <c r="C29" s="604"/>
      <c r="D29" s="605"/>
      <c r="E29" s="216"/>
      <c r="F29" s="213" t="s">
        <v>186</v>
      </c>
      <c r="G29" s="215"/>
      <c r="H29" s="213" t="s">
        <v>187</v>
      </c>
      <c r="I29" s="215"/>
      <c r="J29" s="213" t="s">
        <v>366</v>
      </c>
      <c r="K29" s="214"/>
      <c r="L29" s="213" t="s">
        <v>365</v>
      </c>
      <c r="M29" s="213" t="s">
        <v>364</v>
      </c>
      <c r="N29" s="212"/>
      <c r="O29" s="211"/>
      <c r="P29" s="192"/>
      <c r="Q29" s="571"/>
      <c r="R29" s="604"/>
      <c r="S29" s="604"/>
      <c r="T29" s="605"/>
      <c r="U29" s="216"/>
      <c r="V29" s="213" t="s">
        <v>186</v>
      </c>
      <c r="W29" s="215"/>
      <c r="X29" s="213" t="s">
        <v>187</v>
      </c>
      <c r="Y29" s="215"/>
      <c r="Z29" s="213" t="s">
        <v>366</v>
      </c>
      <c r="AA29" s="214"/>
      <c r="AB29" s="213" t="s">
        <v>365</v>
      </c>
      <c r="AC29" s="213" t="s">
        <v>364</v>
      </c>
      <c r="AD29" s="212"/>
      <c r="AE29" s="211"/>
      <c r="AF29" s="217"/>
      <c r="AG29" s="571" t="s">
        <v>342</v>
      </c>
      <c r="AH29" s="604"/>
      <c r="AI29" s="604"/>
      <c r="AJ29" s="605"/>
      <c r="AK29" s="216" t="s">
        <v>512</v>
      </c>
      <c r="AL29" s="213" t="s">
        <v>186</v>
      </c>
      <c r="AM29" s="215">
        <v>17</v>
      </c>
      <c r="AN29" s="213" t="s">
        <v>187</v>
      </c>
      <c r="AO29" s="215">
        <v>11</v>
      </c>
      <c r="AP29" s="213" t="s">
        <v>366</v>
      </c>
      <c r="AQ29" s="214" t="s">
        <v>367</v>
      </c>
      <c r="AR29" s="213" t="s">
        <v>365</v>
      </c>
      <c r="AS29" s="213" t="s">
        <v>364</v>
      </c>
      <c r="AT29" s="212"/>
      <c r="AU29" s="211"/>
      <c r="AV29" s="192"/>
      <c r="AW29" s="571"/>
      <c r="AX29" s="604"/>
      <c r="AY29" s="604"/>
      <c r="AZ29" s="605"/>
      <c r="BA29" s="216"/>
      <c r="BB29" s="213" t="s">
        <v>186</v>
      </c>
      <c r="BC29" s="215"/>
      <c r="BD29" s="213" t="s">
        <v>187</v>
      </c>
      <c r="BE29" s="215"/>
      <c r="BF29" s="213" t="s">
        <v>366</v>
      </c>
      <c r="BG29" s="214"/>
      <c r="BH29" s="213" t="s">
        <v>365</v>
      </c>
      <c r="BI29" s="213" t="s">
        <v>364</v>
      </c>
      <c r="BJ29" s="212"/>
      <c r="BK29" s="211"/>
    </row>
    <row r="30" spans="1:63" s="199" customFormat="1" ht="17.25" customHeight="1">
      <c r="A30" s="591" t="s">
        <v>363</v>
      </c>
      <c r="B30" s="549" t="s">
        <v>362</v>
      </c>
      <c r="C30" s="550"/>
      <c r="D30" s="549" t="s">
        <v>185</v>
      </c>
      <c r="E30" s="550"/>
      <c r="F30" s="549" t="s">
        <v>358</v>
      </c>
      <c r="G30" s="593"/>
      <c r="H30" s="595" t="s">
        <v>363</v>
      </c>
      <c r="I30" s="596"/>
      <c r="J30" s="549" t="s">
        <v>362</v>
      </c>
      <c r="K30" s="550"/>
      <c r="L30" s="549" t="s">
        <v>185</v>
      </c>
      <c r="M30" s="550"/>
      <c r="N30" s="601" t="s">
        <v>358</v>
      </c>
      <c r="O30" s="601"/>
      <c r="P30" s="206"/>
      <c r="Q30" s="591" t="s">
        <v>363</v>
      </c>
      <c r="R30" s="549" t="s">
        <v>362</v>
      </c>
      <c r="S30" s="550"/>
      <c r="T30" s="549" t="s">
        <v>185</v>
      </c>
      <c r="U30" s="550"/>
      <c r="V30" s="549" t="s">
        <v>358</v>
      </c>
      <c r="W30" s="593"/>
      <c r="X30" s="599" t="s">
        <v>363</v>
      </c>
      <c r="Y30" s="596"/>
      <c r="Z30" s="549" t="s">
        <v>362</v>
      </c>
      <c r="AA30" s="550"/>
      <c r="AB30" s="549" t="s">
        <v>185</v>
      </c>
      <c r="AC30" s="550"/>
      <c r="AD30" s="549" t="s">
        <v>358</v>
      </c>
      <c r="AE30" s="550"/>
      <c r="AF30" s="206"/>
      <c r="AG30" s="591" t="s">
        <v>363</v>
      </c>
      <c r="AH30" s="549" t="s">
        <v>362</v>
      </c>
      <c r="AI30" s="550"/>
      <c r="AJ30" s="549" t="s">
        <v>25</v>
      </c>
      <c r="AK30" s="550"/>
      <c r="AL30" s="549" t="s">
        <v>358</v>
      </c>
      <c r="AM30" s="593"/>
      <c r="AN30" s="595" t="s">
        <v>363</v>
      </c>
      <c r="AO30" s="596"/>
      <c r="AP30" s="549" t="s">
        <v>362</v>
      </c>
      <c r="AQ30" s="550"/>
      <c r="AR30" s="549" t="s">
        <v>25</v>
      </c>
      <c r="AS30" s="550"/>
      <c r="AT30" s="601" t="s">
        <v>358</v>
      </c>
      <c r="AU30" s="601"/>
      <c r="AV30" s="206"/>
      <c r="AW30" s="591" t="s">
        <v>363</v>
      </c>
      <c r="AX30" s="549" t="s">
        <v>362</v>
      </c>
      <c r="AY30" s="550"/>
      <c r="AZ30" s="549" t="s">
        <v>25</v>
      </c>
      <c r="BA30" s="550"/>
      <c r="BB30" s="549" t="s">
        <v>358</v>
      </c>
      <c r="BC30" s="593"/>
      <c r="BD30" s="599" t="s">
        <v>363</v>
      </c>
      <c r="BE30" s="596"/>
      <c r="BF30" s="549" t="s">
        <v>362</v>
      </c>
      <c r="BG30" s="550"/>
      <c r="BH30" s="549" t="s">
        <v>25</v>
      </c>
      <c r="BI30" s="550"/>
      <c r="BJ30" s="549" t="s">
        <v>358</v>
      </c>
      <c r="BK30" s="550"/>
    </row>
    <row r="31" spans="1:63" s="199" customFormat="1" ht="17.25" customHeight="1">
      <c r="A31" s="592"/>
      <c r="B31" s="551" t="s">
        <v>361</v>
      </c>
      <c r="C31" s="552"/>
      <c r="D31" s="551"/>
      <c r="E31" s="552"/>
      <c r="F31" s="551"/>
      <c r="G31" s="594"/>
      <c r="H31" s="597"/>
      <c r="I31" s="598"/>
      <c r="J31" s="551" t="s">
        <v>361</v>
      </c>
      <c r="K31" s="552"/>
      <c r="L31" s="551"/>
      <c r="M31" s="552"/>
      <c r="N31" s="601"/>
      <c r="O31" s="601"/>
      <c r="P31" s="206"/>
      <c r="Q31" s="592"/>
      <c r="R31" s="551" t="s">
        <v>361</v>
      </c>
      <c r="S31" s="552"/>
      <c r="T31" s="551"/>
      <c r="U31" s="552"/>
      <c r="V31" s="551"/>
      <c r="W31" s="594"/>
      <c r="X31" s="600"/>
      <c r="Y31" s="598"/>
      <c r="Z31" s="551" t="s">
        <v>361</v>
      </c>
      <c r="AA31" s="552"/>
      <c r="AB31" s="551"/>
      <c r="AC31" s="552"/>
      <c r="AD31" s="551"/>
      <c r="AE31" s="552"/>
      <c r="AF31" s="206"/>
      <c r="AG31" s="592"/>
      <c r="AH31" s="551" t="s">
        <v>361</v>
      </c>
      <c r="AI31" s="552"/>
      <c r="AJ31" s="551" t="s">
        <v>360</v>
      </c>
      <c r="AK31" s="552"/>
      <c r="AL31" s="551"/>
      <c r="AM31" s="594"/>
      <c r="AN31" s="597"/>
      <c r="AO31" s="598"/>
      <c r="AP31" s="551" t="s">
        <v>361</v>
      </c>
      <c r="AQ31" s="552"/>
      <c r="AR31" s="551" t="s">
        <v>360</v>
      </c>
      <c r="AS31" s="552"/>
      <c r="AT31" s="601"/>
      <c r="AU31" s="601"/>
      <c r="AV31" s="206"/>
      <c r="AW31" s="592"/>
      <c r="AX31" s="551" t="s">
        <v>361</v>
      </c>
      <c r="AY31" s="552"/>
      <c r="AZ31" s="551" t="s">
        <v>360</v>
      </c>
      <c r="BA31" s="552"/>
      <c r="BB31" s="551"/>
      <c r="BC31" s="594"/>
      <c r="BD31" s="600"/>
      <c r="BE31" s="598"/>
      <c r="BF31" s="551" t="s">
        <v>361</v>
      </c>
      <c r="BG31" s="552"/>
      <c r="BH31" s="551" t="s">
        <v>360</v>
      </c>
      <c r="BI31" s="552"/>
      <c r="BJ31" s="551"/>
      <c r="BK31" s="552"/>
    </row>
    <row r="32" spans="1:63" s="199" customFormat="1" ht="20.100000000000001" customHeight="1">
      <c r="A32" s="210">
        <v>1</v>
      </c>
      <c r="B32" s="556"/>
      <c r="C32" s="557"/>
      <c r="D32" s="556"/>
      <c r="E32" s="557"/>
      <c r="F32" s="624" t="str">
        <f t="shared" ref="F32:F39" si="0">IF(B32+D32=0,"",B32+D32)</f>
        <v/>
      </c>
      <c r="G32" s="657"/>
      <c r="H32" s="589">
        <v>9</v>
      </c>
      <c r="I32" s="590"/>
      <c r="J32" s="651"/>
      <c r="K32" s="652"/>
      <c r="L32" s="651"/>
      <c r="M32" s="652"/>
      <c r="N32" s="624" t="str">
        <f t="shared" ref="N32:N39" si="1">IF(J32+L32=0,"",J32+L32)</f>
        <v/>
      </c>
      <c r="O32" s="625"/>
      <c r="P32" s="206"/>
      <c r="Q32" s="210">
        <v>1</v>
      </c>
      <c r="R32" s="556"/>
      <c r="S32" s="557"/>
      <c r="T32" s="556"/>
      <c r="U32" s="557"/>
      <c r="V32" s="624" t="str">
        <f t="shared" ref="V32:V39" si="2">IF(R32+T32=0,"",R32+T32)</f>
        <v/>
      </c>
      <c r="W32" s="657"/>
      <c r="X32" s="589">
        <v>9</v>
      </c>
      <c r="Y32" s="590"/>
      <c r="Z32" s="651"/>
      <c r="AA32" s="652"/>
      <c r="AB32" s="651"/>
      <c r="AC32" s="652"/>
      <c r="AD32" s="624" t="str">
        <f t="shared" ref="AD32:AD39" si="3">IF(Z32+AB32=0,"",Z32+AB32)</f>
        <v/>
      </c>
      <c r="AE32" s="625"/>
      <c r="AF32" s="209"/>
      <c r="AG32" s="210">
        <v>1</v>
      </c>
      <c r="AH32" s="575">
        <v>7</v>
      </c>
      <c r="AI32" s="576"/>
      <c r="AJ32" s="575"/>
      <c r="AK32" s="576"/>
      <c r="AL32" s="583">
        <f t="shared" ref="AL32:AL39" si="4">IF(AH32+AJ32=0,"",AH32+AJ32)</f>
        <v>7</v>
      </c>
      <c r="AM32" s="588"/>
      <c r="AN32" s="589">
        <v>9</v>
      </c>
      <c r="AO32" s="590"/>
      <c r="AP32" s="575"/>
      <c r="AQ32" s="576"/>
      <c r="AR32" s="575"/>
      <c r="AS32" s="576"/>
      <c r="AT32" s="583" t="str">
        <f t="shared" ref="AT32:AT39" si="5">IF(AP32+AR32=0,"",AP32+AR32)</f>
        <v/>
      </c>
      <c r="AU32" s="584"/>
      <c r="AV32" s="206"/>
      <c r="AW32" s="210">
        <v>1</v>
      </c>
      <c r="AX32" s="575"/>
      <c r="AY32" s="576"/>
      <c r="AZ32" s="575"/>
      <c r="BA32" s="576"/>
      <c r="BB32" s="571" t="str">
        <f t="shared" ref="BB32:BB39" si="6">IF(AX32+AZ32=0,"",AX32+AZ32)</f>
        <v/>
      </c>
      <c r="BC32" s="572"/>
      <c r="BD32" s="589">
        <v>9</v>
      </c>
      <c r="BE32" s="590"/>
      <c r="BF32" s="575"/>
      <c r="BG32" s="576"/>
      <c r="BH32" s="575"/>
      <c r="BI32" s="576"/>
      <c r="BJ32" s="583" t="str">
        <f t="shared" ref="BJ32:BJ39" si="7">IF(BF32+BH32=0,"",BF32+BH32)</f>
        <v/>
      </c>
      <c r="BK32" s="584"/>
    </row>
    <row r="33" spans="1:63" s="199" customFormat="1" ht="20.100000000000001" customHeight="1">
      <c r="A33" s="210">
        <v>2</v>
      </c>
      <c r="B33" s="556"/>
      <c r="C33" s="557"/>
      <c r="D33" s="556"/>
      <c r="E33" s="557"/>
      <c r="F33" s="624" t="str">
        <f t="shared" si="0"/>
        <v/>
      </c>
      <c r="G33" s="657"/>
      <c r="H33" s="589">
        <v>10</v>
      </c>
      <c r="I33" s="590"/>
      <c r="J33" s="651"/>
      <c r="K33" s="652"/>
      <c r="L33" s="651"/>
      <c r="M33" s="652"/>
      <c r="N33" s="624" t="str">
        <f t="shared" si="1"/>
        <v/>
      </c>
      <c r="O33" s="625"/>
      <c r="P33" s="206"/>
      <c r="Q33" s="210">
        <v>2</v>
      </c>
      <c r="R33" s="556"/>
      <c r="S33" s="557"/>
      <c r="T33" s="556"/>
      <c r="U33" s="557"/>
      <c r="V33" s="624" t="str">
        <f t="shared" si="2"/>
        <v/>
      </c>
      <c r="W33" s="657"/>
      <c r="X33" s="589">
        <v>10</v>
      </c>
      <c r="Y33" s="590"/>
      <c r="Z33" s="651"/>
      <c r="AA33" s="652"/>
      <c r="AB33" s="651"/>
      <c r="AC33" s="652"/>
      <c r="AD33" s="624" t="str">
        <f t="shared" si="3"/>
        <v/>
      </c>
      <c r="AE33" s="625"/>
      <c r="AF33" s="209"/>
      <c r="AG33" s="210">
        <v>2</v>
      </c>
      <c r="AH33" s="575">
        <v>8</v>
      </c>
      <c r="AI33" s="576"/>
      <c r="AJ33" s="575">
        <v>1</v>
      </c>
      <c r="AK33" s="576"/>
      <c r="AL33" s="583">
        <f t="shared" si="4"/>
        <v>9</v>
      </c>
      <c r="AM33" s="588"/>
      <c r="AN33" s="589">
        <v>10</v>
      </c>
      <c r="AO33" s="590"/>
      <c r="AP33" s="575"/>
      <c r="AQ33" s="576"/>
      <c r="AR33" s="575"/>
      <c r="AS33" s="576"/>
      <c r="AT33" s="583" t="str">
        <f t="shared" si="5"/>
        <v/>
      </c>
      <c r="AU33" s="584"/>
      <c r="AV33" s="206"/>
      <c r="AW33" s="210">
        <v>2</v>
      </c>
      <c r="AX33" s="575"/>
      <c r="AY33" s="576"/>
      <c r="AZ33" s="575"/>
      <c r="BA33" s="576"/>
      <c r="BB33" s="571" t="str">
        <f t="shared" si="6"/>
        <v/>
      </c>
      <c r="BC33" s="572"/>
      <c r="BD33" s="589">
        <v>10</v>
      </c>
      <c r="BE33" s="590"/>
      <c r="BF33" s="575"/>
      <c r="BG33" s="576"/>
      <c r="BH33" s="575"/>
      <c r="BI33" s="576"/>
      <c r="BJ33" s="583" t="str">
        <f t="shared" si="7"/>
        <v/>
      </c>
      <c r="BK33" s="584"/>
    </row>
    <row r="34" spans="1:63" s="199" customFormat="1" ht="20.100000000000001" customHeight="1">
      <c r="A34" s="210">
        <v>3</v>
      </c>
      <c r="B34" s="556"/>
      <c r="C34" s="557"/>
      <c r="D34" s="556"/>
      <c r="E34" s="557"/>
      <c r="F34" s="624" t="str">
        <f t="shared" si="0"/>
        <v/>
      </c>
      <c r="G34" s="657"/>
      <c r="H34" s="589">
        <v>11</v>
      </c>
      <c r="I34" s="590"/>
      <c r="J34" s="651"/>
      <c r="K34" s="652"/>
      <c r="L34" s="651"/>
      <c r="M34" s="652"/>
      <c r="N34" s="624" t="str">
        <f t="shared" si="1"/>
        <v/>
      </c>
      <c r="O34" s="625"/>
      <c r="P34" s="206"/>
      <c r="Q34" s="210">
        <v>3</v>
      </c>
      <c r="R34" s="556"/>
      <c r="S34" s="557"/>
      <c r="T34" s="556"/>
      <c r="U34" s="557"/>
      <c r="V34" s="624" t="str">
        <f t="shared" si="2"/>
        <v/>
      </c>
      <c r="W34" s="657"/>
      <c r="X34" s="589">
        <v>11</v>
      </c>
      <c r="Y34" s="590"/>
      <c r="Z34" s="651"/>
      <c r="AA34" s="652"/>
      <c r="AB34" s="651"/>
      <c r="AC34" s="652"/>
      <c r="AD34" s="624" t="str">
        <f t="shared" si="3"/>
        <v/>
      </c>
      <c r="AE34" s="625"/>
      <c r="AF34" s="209"/>
      <c r="AG34" s="210">
        <v>3</v>
      </c>
      <c r="AH34" s="575">
        <v>7</v>
      </c>
      <c r="AI34" s="576"/>
      <c r="AJ34" s="575"/>
      <c r="AK34" s="576"/>
      <c r="AL34" s="583">
        <f t="shared" si="4"/>
        <v>7</v>
      </c>
      <c r="AM34" s="588"/>
      <c r="AN34" s="589">
        <v>11</v>
      </c>
      <c r="AO34" s="590"/>
      <c r="AP34" s="575"/>
      <c r="AQ34" s="576"/>
      <c r="AR34" s="575"/>
      <c r="AS34" s="576"/>
      <c r="AT34" s="583" t="str">
        <f t="shared" si="5"/>
        <v/>
      </c>
      <c r="AU34" s="584"/>
      <c r="AV34" s="206"/>
      <c r="AW34" s="210">
        <v>3</v>
      </c>
      <c r="AX34" s="575"/>
      <c r="AY34" s="576"/>
      <c r="AZ34" s="575"/>
      <c r="BA34" s="576"/>
      <c r="BB34" s="571" t="str">
        <f t="shared" si="6"/>
        <v/>
      </c>
      <c r="BC34" s="572"/>
      <c r="BD34" s="589">
        <v>11</v>
      </c>
      <c r="BE34" s="590"/>
      <c r="BF34" s="575"/>
      <c r="BG34" s="576"/>
      <c r="BH34" s="575"/>
      <c r="BI34" s="576"/>
      <c r="BJ34" s="583" t="str">
        <f t="shared" si="7"/>
        <v/>
      </c>
      <c r="BK34" s="584"/>
    </row>
    <row r="35" spans="1:63" s="199" customFormat="1" ht="20.100000000000001" customHeight="1">
      <c r="A35" s="210">
        <v>4</v>
      </c>
      <c r="B35" s="556"/>
      <c r="C35" s="557"/>
      <c r="D35" s="556"/>
      <c r="E35" s="557"/>
      <c r="F35" s="624" t="str">
        <f t="shared" si="0"/>
        <v/>
      </c>
      <c r="G35" s="657"/>
      <c r="H35" s="589">
        <v>12</v>
      </c>
      <c r="I35" s="590"/>
      <c r="J35" s="651"/>
      <c r="K35" s="652"/>
      <c r="L35" s="651"/>
      <c r="M35" s="652"/>
      <c r="N35" s="624" t="str">
        <f t="shared" si="1"/>
        <v/>
      </c>
      <c r="O35" s="625"/>
      <c r="P35" s="206"/>
      <c r="Q35" s="210">
        <v>4</v>
      </c>
      <c r="R35" s="556"/>
      <c r="S35" s="557"/>
      <c r="T35" s="556"/>
      <c r="U35" s="557"/>
      <c r="V35" s="624" t="str">
        <f t="shared" si="2"/>
        <v/>
      </c>
      <c r="W35" s="657"/>
      <c r="X35" s="589">
        <v>12</v>
      </c>
      <c r="Y35" s="590"/>
      <c r="Z35" s="651"/>
      <c r="AA35" s="652"/>
      <c r="AB35" s="651"/>
      <c r="AC35" s="652"/>
      <c r="AD35" s="624" t="str">
        <f t="shared" si="3"/>
        <v/>
      </c>
      <c r="AE35" s="625"/>
      <c r="AF35" s="209"/>
      <c r="AG35" s="210">
        <v>4</v>
      </c>
      <c r="AH35" s="575">
        <v>8</v>
      </c>
      <c r="AI35" s="576"/>
      <c r="AJ35" s="575">
        <v>1</v>
      </c>
      <c r="AK35" s="576"/>
      <c r="AL35" s="583">
        <f t="shared" si="4"/>
        <v>9</v>
      </c>
      <c r="AM35" s="588"/>
      <c r="AN35" s="585">
        <v>12</v>
      </c>
      <c r="AO35" s="574"/>
      <c r="AP35" s="575"/>
      <c r="AQ35" s="576"/>
      <c r="AR35" s="575"/>
      <c r="AS35" s="576"/>
      <c r="AT35" s="583" t="str">
        <f t="shared" si="5"/>
        <v/>
      </c>
      <c r="AU35" s="584"/>
      <c r="AV35" s="206"/>
      <c r="AW35" s="210">
        <v>4</v>
      </c>
      <c r="AX35" s="575"/>
      <c r="AY35" s="576"/>
      <c r="AZ35" s="575"/>
      <c r="BA35" s="576"/>
      <c r="BB35" s="571" t="str">
        <f t="shared" si="6"/>
        <v/>
      </c>
      <c r="BC35" s="572"/>
      <c r="BD35" s="585">
        <v>12</v>
      </c>
      <c r="BE35" s="574"/>
      <c r="BF35" s="575"/>
      <c r="BG35" s="576"/>
      <c r="BH35" s="575"/>
      <c r="BI35" s="576"/>
      <c r="BJ35" s="583" t="str">
        <f t="shared" si="7"/>
        <v/>
      </c>
      <c r="BK35" s="584"/>
    </row>
    <row r="36" spans="1:63" s="199" customFormat="1" ht="20.100000000000001" customHeight="1">
      <c r="A36" s="210">
        <v>5</v>
      </c>
      <c r="B36" s="556"/>
      <c r="C36" s="557"/>
      <c r="D36" s="556"/>
      <c r="E36" s="557"/>
      <c r="F36" s="624" t="str">
        <f t="shared" si="0"/>
        <v/>
      </c>
      <c r="G36" s="657"/>
      <c r="H36" s="589">
        <v>13</v>
      </c>
      <c r="I36" s="590"/>
      <c r="J36" s="651"/>
      <c r="K36" s="652"/>
      <c r="L36" s="651"/>
      <c r="M36" s="652"/>
      <c r="N36" s="624" t="str">
        <f t="shared" si="1"/>
        <v/>
      </c>
      <c r="O36" s="625"/>
      <c r="P36" s="206"/>
      <c r="Q36" s="210">
        <v>5</v>
      </c>
      <c r="R36" s="556"/>
      <c r="S36" s="557"/>
      <c r="T36" s="556"/>
      <c r="U36" s="557"/>
      <c r="V36" s="624" t="str">
        <f t="shared" si="2"/>
        <v/>
      </c>
      <c r="W36" s="657"/>
      <c r="X36" s="589">
        <v>13</v>
      </c>
      <c r="Y36" s="590"/>
      <c r="Z36" s="651"/>
      <c r="AA36" s="652"/>
      <c r="AB36" s="651"/>
      <c r="AC36" s="652"/>
      <c r="AD36" s="624" t="str">
        <f t="shared" si="3"/>
        <v/>
      </c>
      <c r="AE36" s="625"/>
      <c r="AF36" s="209"/>
      <c r="AG36" s="210">
        <v>5</v>
      </c>
      <c r="AH36" s="575">
        <v>8</v>
      </c>
      <c r="AI36" s="576"/>
      <c r="AJ36" s="575"/>
      <c r="AK36" s="576"/>
      <c r="AL36" s="583">
        <f t="shared" si="4"/>
        <v>8</v>
      </c>
      <c r="AM36" s="588"/>
      <c r="AN36" s="585">
        <v>13</v>
      </c>
      <c r="AO36" s="574"/>
      <c r="AP36" s="575"/>
      <c r="AQ36" s="576"/>
      <c r="AR36" s="575"/>
      <c r="AS36" s="576"/>
      <c r="AT36" s="583" t="str">
        <f t="shared" si="5"/>
        <v/>
      </c>
      <c r="AU36" s="584"/>
      <c r="AV36" s="206"/>
      <c r="AW36" s="210">
        <v>5</v>
      </c>
      <c r="AX36" s="575"/>
      <c r="AY36" s="576"/>
      <c r="AZ36" s="575"/>
      <c r="BA36" s="576"/>
      <c r="BB36" s="571" t="str">
        <f t="shared" si="6"/>
        <v/>
      </c>
      <c r="BC36" s="572"/>
      <c r="BD36" s="585">
        <v>13</v>
      </c>
      <c r="BE36" s="574"/>
      <c r="BF36" s="575"/>
      <c r="BG36" s="576"/>
      <c r="BH36" s="575"/>
      <c r="BI36" s="576"/>
      <c r="BJ36" s="583" t="str">
        <f t="shared" si="7"/>
        <v/>
      </c>
      <c r="BK36" s="584"/>
    </row>
    <row r="37" spans="1:63" s="199" customFormat="1" ht="20.100000000000001" customHeight="1">
      <c r="A37" s="210">
        <v>6</v>
      </c>
      <c r="B37" s="556"/>
      <c r="C37" s="557"/>
      <c r="D37" s="556"/>
      <c r="E37" s="557"/>
      <c r="F37" s="624" t="str">
        <f t="shared" si="0"/>
        <v/>
      </c>
      <c r="G37" s="657"/>
      <c r="H37" s="589">
        <v>14</v>
      </c>
      <c r="I37" s="590"/>
      <c r="J37" s="651"/>
      <c r="K37" s="652"/>
      <c r="L37" s="651"/>
      <c r="M37" s="652"/>
      <c r="N37" s="624" t="str">
        <f t="shared" si="1"/>
        <v/>
      </c>
      <c r="O37" s="625"/>
      <c r="P37" s="206"/>
      <c r="Q37" s="210">
        <v>6</v>
      </c>
      <c r="R37" s="556"/>
      <c r="S37" s="557"/>
      <c r="T37" s="556"/>
      <c r="U37" s="557"/>
      <c r="V37" s="624" t="str">
        <f t="shared" si="2"/>
        <v/>
      </c>
      <c r="W37" s="657"/>
      <c r="X37" s="589">
        <v>14</v>
      </c>
      <c r="Y37" s="590"/>
      <c r="Z37" s="651"/>
      <c r="AA37" s="652"/>
      <c r="AB37" s="651"/>
      <c r="AC37" s="652"/>
      <c r="AD37" s="624" t="str">
        <f t="shared" si="3"/>
        <v/>
      </c>
      <c r="AE37" s="625"/>
      <c r="AF37" s="209"/>
      <c r="AG37" s="210">
        <v>6</v>
      </c>
      <c r="AH37" s="575">
        <v>8</v>
      </c>
      <c r="AI37" s="576"/>
      <c r="AJ37" s="575">
        <v>1</v>
      </c>
      <c r="AK37" s="576"/>
      <c r="AL37" s="583">
        <f t="shared" si="4"/>
        <v>9</v>
      </c>
      <c r="AM37" s="588"/>
      <c r="AN37" s="585">
        <v>14</v>
      </c>
      <c r="AO37" s="574"/>
      <c r="AP37" s="575"/>
      <c r="AQ37" s="576"/>
      <c r="AR37" s="575"/>
      <c r="AS37" s="576"/>
      <c r="AT37" s="583" t="str">
        <f t="shared" si="5"/>
        <v/>
      </c>
      <c r="AU37" s="584"/>
      <c r="AV37" s="206"/>
      <c r="AW37" s="210">
        <v>6</v>
      </c>
      <c r="AX37" s="575"/>
      <c r="AY37" s="576"/>
      <c r="AZ37" s="575"/>
      <c r="BA37" s="576"/>
      <c r="BB37" s="571" t="str">
        <f t="shared" si="6"/>
        <v/>
      </c>
      <c r="BC37" s="572"/>
      <c r="BD37" s="585">
        <v>14</v>
      </c>
      <c r="BE37" s="574"/>
      <c r="BF37" s="575"/>
      <c r="BG37" s="576"/>
      <c r="BH37" s="575"/>
      <c r="BI37" s="576"/>
      <c r="BJ37" s="583" t="str">
        <f t="shared" si="7"/>
        <v/>
      </c>
      <c r="BK37" s="584"/>
    </row>
    <row r="38" spans="1:63" s="199" customFormat="1" ht="20.100000000000001" customHeight="1">
      <c r="A38" s="210">
        <v>7</v>
      </c>
      <c r="B38" s="556"/>
      <c r="C38" s="557"/>
      <c r="D38" s="556"/>
      <c r="E38" s="557"/>
      <c r="F38" s="624" t="str">
        <f t="shared" si="0"/>
        <v/>
      </c>
      <c r="G38" s="657"/>
      <c r="H38" s="673">
        <v>15</v>
      </c>
      <c r="I38" s="590"/>
      <c r="J38" s="651"/>
      <c r="K38" s="652"/>
      <c r="L38" s="651"/>
      <c r="M38" s="652"/>
      <c r="N38" s="624" t="str">
        <f t="shared" si="1"/>
        <v/>
      </c>
      <c r="O38" s="625"/>
      <c r="P38" s="206"/>
      <c r="Q38" s="210">
        <v>7</v>
      </c>
      <c r="R38" s="556"/>
      <c r="S38" s="557"/>
      <c r="T38" s="556"/>
      <c r="U38" s="557"/>
      <c r="V38" s="624" t="str">
        <f t="shared" si="2"/>
        <v/>
      </c>
      <c r="W38" s="657"/>
      <c r="X38" s="673">
        <v>15</v>
      </c>
      <c r="Y38" s="590"/>
      <c r="Z38" s="651"/>
      <c r="AA38" s="652"/>
      <c r="AB38" s="651"/>
      <c r="AC38" s="652"/>
      <c r="AD38" s="624" t="str">
        <f t="shared" si="3"/>
        <v/>
      </c>
      <c r="AE38" s="625"/>
      <c r="AF38" s="209"/>
      <c r="AG38" s="210">
        <v>7</v>
      </c>
      <c r="AH38" s="575">
        <v>8</v>
      </c>
      <c r="AI38" s="576"/>
      <c r="AJ38" s="575">
        <v>1</v>
      </c>
      <c r="AK38" s="576"/>
      <c r="AL38" s="583">
        <f t="shared" si="4"/>
        <v>9</v>
      </c>
      <c r="AM38" s="588"/>
      <c r="AN38" s="573">
        <v>15</v>
      </c>
      <c r="AO38" s="574"/>
      <c r="AP38" s="575"/>
      <c r="AQ38" s="576"/>
      <c r="AR38" s="575"/>
      <c r="AS38" s="576"/>
      <c r="AT38" s="583" t="str">
        <f t="shared" si="5"/>
        <v/>
      </c>
      <c r="AU38" s="584"/>
      <c r="AV38" s="206"/>
      <c r="AW38" s="210">
        <v>7</v>
      </c>
      <c r="AX38" s="556"/>
      <c r="AY38" s="557"/>
      <c r="AZ38" s="556"/>
      <c r="BA38" s="557"/>
      <c r="BB38" s="571" t="str">
        <f t="shared" si="6"/>
        <v/>
      </c>
      <c r="BC38" s="572"/>
      <c r="BD38" s="573">
        <v>15</v>
      </c>
      <c r="BE38" s="574"/>
      <c r="BF38" s="575"/>
      <c r="BG38" s="576"/>
      <c r="BH38" s="575"/>
      <c r="BI38" s="576"/>
      <c r="BJ38" s="583" t="str">
        <f t="shared" si="7"/>
        <v/>
      </c>
      <c r="BK38" s="584"/>
    </row>
    <row r="39" spans="1:63" s="199" customFormat="1" ht="20.100000000000001" customHeight="1" thickBot="1">
      <c r="A39" s="208">
        <v>8</v>
      </c>
      <c r="B39" s="569"/>
      <c r="C39" s="570"/>
      <c r="D39" s="569"/>
      <c r="E39" s="570"/>
      <c r="F39" s="668" t="str">
        <f t="shared" si="0"/>
        <v/>
      </c>
      <c r="G39" s="669"/>
      <c r="H39" s="666">
        <v>16</v>
      </c>
      <c r="I39" s="667"/>
      <c r="J39" s="664"/>
      <c r="K39" s="665"/>
      <c r="L39" s="664"/>
      <c r="M39" s="665"/>
      <c r="N39" s="668" t="str">
        <f t="shared" si="1"/>
        <v/>
      </c>
      <c r="O39" s="679"/>
      <c r="P39" s="206"/>
      <c r="Q39" s="208">
        <v>8</v>
      </c>
      <c r="R39" s="569"/>
      <c r="S39" s="570"/>
      <c r="T39" s="569"/>
      <c r="U39" s="570"/>
      <c r="V39" s="668" t="str">
        <f t="shared" si="2"/>
        <v/>
      </c>
      <c r="W39" s="669"/>
      <c r="X39" s="666">
        <v>16</v>
      </c>
      <c r="Y39" s="667"/>
      <c r="Z39" s="664"/>
      <c r="AA39" s="665"/>
      <c r="AB39" s="664"/>
      <c r="AC39" s="665"/>
      <c r="AD39" s="668" t="str">
        <f t="shared" si="3"/>
        <v/>
      </c>
      <c r="AE39" s="679"/>
      <c r="AF39" s="209"/>
      <c r="AG39" s="208">
        <v>8</v>
      </c>
      <c r="AH39" s="577">
        <v>8</v>
      </c>
      <c r="AI39" s="578"/>
      <c r="AJ39" s="577">
        <v>1</v>
      </c>
      <c r="AK39" s="578"/>
      <c r="AL39" s="586">
        <f t="shared" si="4"/>
        <v>9</v>
      </c>
      <c r="AM39" s="680"/>
      <c r="AN39" s="579">
        <v>16</v>
      </c>
      <c r="AO39" s="580"/>
      <c r="AP39" s="577"/>
      <c r="AQ39" s="578"/>
      <c r="AR39" s="577"/>
      <c r="AS39" s="578"/>
      <c r="AT39" s="586" t="str">
        <f t="shared" si="5"/>
        <v/>
      </c>
      <c r="AU39" s="587"/>
      <c r="AV39" s="206"/>
      <c r="AW39" s="208">
        <v>8</v>
      </c>
      <c r="AX39" s="569"/>
      <c r="AY39" s="570"/>
      <c r="AZ39" s="569"/>
      <c r="BA39" s="570"/>
      <c r="BB39" s="581" t="str">
        <f t="shared" si="6"/>
        <v/>
      </c>
      <c r="BC39" s="582"/>
      <c r="BD39" s="579">
        <v>16</v>
      </c>
      <c r="BE39" s="580"/>
      <c r="BF39" s="577"/>
      <c r="BG39" s="578"/>
      <c r="BH39" s="577"/>
      <c r="BI39" s="578"/>
      <c r="BJ39" s="586" t="str">
        <f t="shared" si="7"/>
        <v/>
      </c>
      <c r="BK39" s="587"/>
    </row>
    <row r="40" spans="1:63" s="199" customFormat="1" ht="20.100000000000001" customHeight="1" thickTop="1">
      <c r="A40" s="205" t="s">
        <v>359</v>
      </c>
      <c r="B40" s="204"/>
      <c r="C40" s="204"/>
      <c r="D40" s="204"/>
      <c r="E40" s="204"/>
      <c r="F40" s="554" t="s">
        <v>330</v>
      </c>
      <c r="G40" s="555"/>
      <c r="H40" s="653" t="s">
        <v>358</v>
      </c>
      <c r="I40" s="654"/>
      <c r="J40" s="655" t="str">
        <f>IF(SUM(B32:C40,J32:K39)=0,"",SUM(B32:C40,J32:K39))</f>
        <v/>
      </c>
      <c r="K40" s="656"/>
      <c r="L40" s="655" t="str">
        <f>IF(SUM(D32:E40,L32:M39)=0,"",SUM(D32:E40,L32:M39))</f>
        <v/>
      </c>
      <c r="M40" s="656"/>
      <c r="N40" s="655" t="str">
        <f>IF(ISERROR(J40+L40),"",J40+L40)</f>
        <v/>
      </c>
      <c r="O40" s="656"/>
      <c r="P40" s="206"/>
      <c r="Q40" s="205" t="s">
        <v>359</v>
      </c>
      <c r="R40" s="204"/>
      <c r="S40" s="204"/>
      <c r="T40" s="204"/>
      <c r="U40" s="204"/>
      <c r="V40" s="554" t="s">
        <v>330</v>
      </c>
      <c r="W40" s="555"/>
      <c r="X40" s="653" t="s">
        <v>358</v>
      </c>
      <c r="Y40" s="654"/>
      <c r="Z40" s="655" t="str">
        <f>IF(SUM(R32:S40,Z32:AA39)=0,"",SUM(R32:S40,Z32:AA39))</f>
        <v/>
      </c>
      <c r="AA40" s="656"/>
      <c r="AB40" s="655" t="str">
        <f>IF(SUM(T32:U40,AB32:AC39)=0,"",SUM(T32:U40,AB32:AC39))</f>
        <v/>
      </c>
      <c r="AC40" s="656"/>
      <c r="AD40" s="655" t="str">
        <f>IF(ISERROR(Z40+AB40),"",Z40+AB40)</f>
        <v/>
      </c>
      <c r="AE40" s="656"/>
      <c r="AF40" s="207"/>
      <c r="AG40" s="205" t="s">
        <v>359</v>
      </c>
      <c r="AH40" s="204"/>
      <c r="AI40" s="204"/>
      <c r="AJ40" s="204"/>
      <c r="AK40" s="204"/>
      <c r="AL40" s="554" t="s">
        <v>330</v>
      </c>
      <c r="AM40" s="555"/>
      <c r="AN40" s="653" t="s">
        <v>358</v>
      </c>
      <c r="AO40" s="654"/>
      <c r="AP40" s="560">
        <f>IF(SUM(AH32:AI40,AP32:AQ39)=0,"",SUM(AH32:AI40,AP32:AQ39))</f>
        <v>62</v>
      </c>
      <c r="AQ40" s="561"/>
      <c r="AR40" s="560">
        <f>IF(SUM(AJ32:AK40,AR32:AS39)=0,"",SUM(AJ32:AK40,AR32:AS39))</f>
        <v>5</v>
      </c>
      <c r="AS40" s="561"/>
      <c r="AT40" s="560">
        <f>IF(ISERROR(AP40+AR40),"",AP40+AR40)</f>
        <v>67</v>
      </c>
      <c r="AU40" s="561"/>
      <c r="AV40" s="206"/>
      <c r="AW40" s="205" t="s">
        <v>359</v>
      </c>
      <c r="AX40" s="204"/>
      <c r="AY40" s="204"/>
      <c r="AZ40" s="204"/>
      <c r="BA40" s="204"/>
      <c r="BB40" s="554" t="s">
        <v>330</v>
      </c>
      <c r="BC40" s="555"/>
      <c r="BD40" s="653" t="s">
        <v>358</v>
      </c>
      <c r="BE40" s="654"/>
      <c r="BF40" s="560" t="str">
        <f>IF(SUM(AX32:AY40,BF32:BG39)=0,"",SUM(AX32:AY40,BF32:BG39))</f>
        <v/>
      </c>
      <c r="BG40" s="561"/>
      <c r="BH40" s="560" t="str">
        <f>IF(SUM(AZ32:BA40,BH32:BI39)=0,"",SUM(AZ32:BA40,BH32:BI39))</f>
        <v/>
      </c>
      <c r="BI40" s="561"/>
      <c r="BJ40" s="560" t="str">
        <f>IF(ISERROR(BF40+BH40),"",BF40+BH40)</f>
        <v/>
      </c>
      <c r="BK40" s="561"/>
    </row>
    <row r="41" spans="1:63" s="199" customFormat="1" ht="13.8">
      <c r="A41" s="203" t="s">
        <v>420</v>
      </c>
      <c r="B41" s="192"/>
      <c r="C41" s="192"/>
      <c r="D41" s="192"/>
      <c r="E41" s="192"/>
      <c r="F41" s="192"/>
      <c r="G41" s="192"/>
      <c r="H41" s="192"/>
      <c r="I41" s="192"/>
      <c r="J41" s="192"/>
      <c r="K41" s="192"/>
      <c r="L41" s="192"/>
      <c r="M41" s="192"/>
      <c r="N41" s="192"/>
      <c r="O41" s="192"/>
      <c r="P41" s="202"/>
      <c r="Q41" s="192"/>
      <c r="R41" s="192"/>
      <c r="S41" s="192"/>
      <c r="T41" s="192"/>
      <c r="U41" s="192"/>
      <c r="V41" s="192"/>
      <c r="W41" s="192"/>
      <c r="X41" s="192"/>
      <c r="Y41" s="192"/>
      <c r="Z41" s="192"/>
      <c r="AA41" s="192"/>
      <c r="AB41" s="202"/>
      <c r="AC41" s="192"/>
      <c r="AD41" s="192"/>
      <c r="AE41" s="192"/>
      <c r="AF41" s="192"/>
      <c r="AG41" s="203" t="s">
        <v>420</v>
      </c>
      <c r="AH41" s="192"/>
      <c r="AI41" s="192"/>
      <c r="AJ41" s="192"/>
      <c r="AK41" s="192"/>
      <c r="AL41" s="192"/>
      <c r="AM41" s="192"/>
      <c r="AN41" s="192"/>
      <c r="AO41" s="192"/>
      <c r="AP41" s="192"/>
      <c r="AQ41" s="192"/>
      <c r="AR41" s="192"/>
      <c r="AS41" s="192"/>
      <c r="AT41" s="192"/>
      <c r="AU41" s="192"/>
      <c r="AV41" s="202"/>
      <c r="AW41" s="192"/>
      <c r="AX41" s="192"/>
      <c r="AY41" s="192"/>
      <c r="AZ41" s="192"/>
      <c r="BA41" s="192"/>
      <c r="BB41" s="192"/>
      <c r="BC41" s="192"/>
      <c r="BD41" s="192"/>
      <c r="BE41" s="192"/>
      <c r="BF41" s="192"/>
      <c r="BG41" s="192"/>
      <c r="BH41" s="202"/>
      <c r="BI41" s="192"/>
      <c r="BJ41" s="192"/>
      <c r="BK41" s="192"/>
    </row>
    <row r="42" spans="1:63" s="199" customFormat="1" ht="3.75" customHeight="1">
      <c r="A42" s="201"/>
      <c r="B42" s="201"/>
      <c r="C42" s="201"/>
      <c r="D42" s="201"/>
      <c r="E42" s="201"/>
      <c r="F42" s="201"/>
      <c r="G42" s="201"/>
      <c r="H42" s="200"/>
      <c r="I42" s="200"/>
      <c r="J42" s="200"/>
      <c r="K42" s="200"/>
      <c r="L42" s="200"/>
      <c r="M42" s="200"/>
      <c r="N42" s="200"/>
      <c r="O42" s="200"/>
      <c r="P42" s="200"/>
      <c r="Q42" s="200"/>
      <c r="R42" s="200"/>
      <c r="S42" s="200"/>
      <c r="T42" s="200"/>
      <c r="U42" s="200"/>
      <c r="V42" s="200"/>
      <c r="W42" s="200"/>
      <c r="X42" s="200"/>
      <c r="Y42" s="200"/>
      <c r="Z42" s="200"/>
      <c r="AA42" s="200"/>
      <c r="AB42" s="200"/>
      <c r="AC42" s="200"/>
      <c r="AD42" s="200"/>
      <c r="AE42" s="200"/>
      <c r="AF42" s="200"/>
      <c r="AG42" s="201"/>
      <c r="AH42" s="201"/>
      <c r="AI42" s="201"/>
      <c r="AJ42" s="201"/>
      <c r="AK42" s="201"/>
      <c r="AL42" s="201"/>
      <c r="AM42" s="201"/>
      <c r="AN42" s="200"/>
      <c r="AO42" s="200"/>
      <c r="AP42" s="200"/>
      <c r="AQ42" s="200"/>
      <c r="AR42" s="200"/>
      <c r="AS42" s="200"/>
      <c r="AT42" s="200"/>
      <c r="AU42" s="200"/>
      <c r="AV42" s="200"/>
      <c r="AW42" s="200"/>
      <c r="AX42" s="200"/>
      <c r="AY42" s="200"/>
      <c r="AZ42" s="200"/>
      <c r="BA42" s="200"/>
      <c r="BB42" s="200"/>
      <c r="BC42" s="200"/>
      <c r="BD42" s="200"/>
      <c r="BE42" s="200"/>
      <c r="BF42" s="200"/>
      <c r="BG42" s="200"/>
      <c r="BH42" s="200"/>
      <c r="BI42" s="200"/>
      <c r="BJ42" s="200"/>
      <c r="BK42" s="200"/>
    </row>
    <row r="43" spans="1:63" s="199" customFormat="1" ht="13.8">
      <c r="A43" s="199" t="s">
        <v>419</v>
      </c>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9" t="s">
        <v>419</v>
      </c>
      <c r="AH43" s="192"/>
      <c r="AI43" s="192"/>
      <c r="AJ43" s="192"/>
      <c r="AK43" s="192"/>
      <c r="AL43" s="192"/>
      <c r="AM43" s="192"/>
      <c r="AN43" s="192"/>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2"/>
    </row>
    <row r="44" spans="1:63" s="199" customFormat="1" ht="17.25" customHeight="1" thickBot="1">
      <c r="A44" s="238" t="s">
        <v>357</v>
      </c>
      <c r="B44" s="239" t="s">
        <v>356</v>
      </c>
      <c r="C44" s="239"/>
      <c r="D44" s="239"/>
      <c r="E44" s="239"/>
      <c r="F44" s="239"/>
      <c r="G44" s="239"/>
      <c r="H44" s="239"/>
      <c r="I44" s="239"/>
      <c r="J44" s="239"/>
      <c r="K44" s="240"/>
      <c r="L44" s="239" t="s">
        <v>355</v>
      </c>
      <c r="M44" s="239"/>
      <c r="N44" s="239"/>
      <c r="O44" s="239"/>
      <c r="P44" s="239"/>
      <c r="Q44" s="239"/>
      <c r="R44" s="239"/>
      <c r="S44" s="239"/>
      <c r="T44" s="239"/>
      <c r="U44" s="240"/>
      <c r="V44" s="239" t="s">
        <v>354</v>
      </c>
      <c r="W44" s="239"/>
      <c r="X44" s="239"/>
      <c r="Y44" s="239"/>
      <c r="Z44" s="239"/>
      <c r="AA44" s="239"/>
      <c r="AB44" s="239"/>
      <c r="AC44" s="239"/>
      <c r="AD44" s="239"/>
      <c r="AE44" s="240"/>
      <c r="AF44" s="200"/>
      <c r="AG44" s="238" t="s">
        <v>357</v>
      </c>
      <c r="AH44" s="239" t="s">
        <v>356</v>
      </c>
      <c r="AI44" s="239"/>
      <c r="AJ44" s="239"/>
      <c r="AK44" s="239"/>
      <c r="AL44" s="239"/>
      <c r="AM44" s="239"/>
      <c r="AN44" s="239"/>
      <c r="AO44" s="239"/>
      <c r="AP44" s="239"/>
      <c r="AQ44" s="240"/>
      <c r="AR44" s="239" t="s">
        <v>355</v>
      </c>
      <c r="AS44" s="239"/>
      <c r="AT44" s="239"/>
      <c r="AU44" s="239"/>
      <c r="AV44" s="239"/>
      <c r="AW44" s="239"/>
      <c r="AX44" s="239"/>
      <c r="AY44" s="239"/>
      <c r="AZ44" s="239"/>
      <c r="BA44" s="240"/>
      <c r="BB44" s="239" t="s">
        <v>354</v>
      </c>
      <c r="BC44" s="239"/>
      <c r="BD44" s="239"/>
      <c r="BE44" s="239"/>
      <c r="BF44" s="239"/>
      <c r="BG44" s="239"/>
      <c r="BH44" s="239"/>
      <c r="BI44" s="239"/>
      <c r="BJ44" s="239"/>
      <c r="BK44" s="240"/>
    </row>
    <row r="45" spans="1:63" s="199" customFormat="1" ht="20.100000000000001" customHeight="1" thickTop="1">
      <c r="A45" s="562" t="s">
        <v>89</v>
      </c>
      <c r="B45" s="241"/>
      <c r="C45" s="565"/>
      <c r="D45" s="566"/>
      <c r="E45" s="566"/>
      <c r="F45" s="566"/>
      <c r="G45" s="566"/>
      <c r="H45" s="566"/>
      <c r="I45" s="242" t="s">
        <v>353</v>
      </c>
      <c r="J45" s="243"/>
      <c r="K45" s="244" t="s">
        <v>352</v>
      </c>
      <c r="L45" s="241"/>
      <c r="M45" s="565"/>
      <c r="N45" s="566"/>
      <c r="O45" s="566"/>
      <c r="P45" s="566"/>
      <c r="Q45" s="566"/>
      <c r="R45" s="566"/>
      <c r="S45" s="242" t="s">
        <v>353</v>
      </c>
      <c r="T45" s="243"/>
      <c r="U45" s="244" t="s">
        <v>352</v>
      </c>
      <c r="V45" s="241"/>
      <c r="W45" s="565"/>
      <c r="X45" s="566"/>
      <c r="Y45" s="566"/>
      <c r="Z45" s="566"/>
      <c r="AA45" s="566"/>
      <c r="AB45" s="566"/>
      <c r="AC45" s="242" t="s">
        <v>353</v>
      </c>
      <c r="AD45" s="243"/>
      <c r="AE45" s="245" t="s">
        <v>352</v>
      </c>
      <c r="AF45" s="198"/>
      <c r="AG45" s="562" t="s">
        <v>89</v>
      </c>
      <c r="AH45" s="241"/>
      <c r="AI45" s="565"/>
      <c r="AJ45" s="566"/>
      <c r="AK45" s="566"/>
      <c r="AL45" s="566"/>
      <c r="AM45" s="566"/>
      <c r="AN45" s="566"/>
      <c r="AO45" s="242" t="s">
        <v>353</v>
      </c>
      <c r="AP45" s="243"/>
      <c r="AQ45" s="244" t="s">
        <v>352</v>
      </c>
      <c r="AR45" s="241"/>
      <c r="AS45" s="565"/>
      <c r="AT45" s="566"/>
      <c r="AU45" s="566"/>
      <c r="AV45" s="566"/>
      <c r="AW45" s="566"/>
      <c r="AX45" s="566"/>
      <c r="AY45" s="242" t="s">
        <v>353</v>
      </c>
      <c r="AZ45" s="243"/>
      <c r="BA45" s="244" t="s">
        <v>352</v>
      </c>
      <c r="BB45" s="241"/>
      <c r="BC45" s="565"/>
      <c r="BD45" s="566"/>
      <c r="BE45" s="566"/>
      <c r="BF45" s="566"/>
      <c r="BG45" s="566"/>
      <c r="BH45" s="566"/>
      <c r="BI45" s="242" t="s">
        <v>353</v>
      </c>
      <c r="BJ45" s="243"/>
      <c r="BK45" s="245" t="s">
        <v>352</v>
      </c>
    </row>
    <row r="46" spans="1:63" s="199" customFormat="1" ht="20.100000000000001" customHeight="1">
      <c r="A46" s="563"/>
      <c r="B46" s="246"/>
      <c r="C46" s="567"/>
      <c r="D46" s="568"/>
      <c r="E46" s="568"/>
      <c r="F46" s="568"/>
      <c r="G46" s="568"/>
      <c r="H46" s="568"/>
      <c r="I46" s="247" t="s">
        <v>353</v>
      </c>
      <c r="J46" s="248"/>
      <c r="K46" s="249" t="s">
        <v>352</v>
      </c>
      <c r="L46" s="246"/>
      <c r="M46" s="567"/>
      <c r="N46" s="568"/>
      <c r="O46" s="568"/>
      <c r="P46" s="568"/>
      <c r="Q46" s="568"/>
      <c r="R46" s="568"/>
      <c r="S46" s="247" t="s">
        <v>353</v>
      </c>
      <c r="T46" s="248"/>
      <c r="U46" s="249" t="s">
        <v>352</v>
      </c>
      <c r="V46" s="246"/>
      <c r="W46" s="567"/>
      <c r="X46" s="568"/>
      <c r="Y46" s="568"/>
      <c r="Z46" s="568"/>
      <c r="AA46" s="568"/>
      <c r="AB46" s="568"/>
      <c r="AC46" s="247" t="s">
        <v>353</v>
      </c>
      <c r="AD46" s="248"/>
      <c r="AE46" s="250" t="s">
        <v>352</v>
      </c>
      <c r="AF46" s="198"/>
      <c r="AG46" s="563"/>
      <c r="AH46" s="246"/>
      <c r="AI46" s="567"/>
      <c r="AJ46" s="568"/>
      <c r="AK46" s="568"/>
      <c r="AL46" s="568"/>
      <c r="AM46" s="568"/>
      <c r="AN46" s="568"/>
      <c r="AO46" s="247" t="s">
        <v>353</v>
      </c>
      <c r="AP46" s="248"/>
      <c r="AQ46" s="249" t="s">
        <v>352</v>
      </c>
      <c r="AR46" s="246"/>
      <c r="AS46" s="567"/>
      <c r="AT46" s="568"/>
      <c r="AU46" s="568"/>
      <c r="AV46" s="568"/>
      <c r="AW46" s="568"/>
      <c r="AX46" s="568"/>
      <c r="AY46" s="247" t="s">
        <v>353</v>
      </c>
      <c r="AZ46" s="248"/>
      <c r="BA46" s="249" t="s">
        <v>352</v>
      </c>
      <c r="BB46" s="246"/>
      <c r="BC46" s="567"/>
      <c r="BD46" s="568"/>
      <c r="BE46" s="568"/>
      <c r="BF46" s="568"/>
      <c r="BG46" s="568"/>
      <c r="BH46" s="568"/>
      <c r="BI46" s="247" t="s">
        <v>353</v>
      </c>
      <c r="BJ46" s="248"/>
      <c r="BK46" s="250" t="s">
        <v>352</v>
      </c>
    </row>
    <row r="47" spans="1:63" s="199" customFormat="1" ht="20.100000000000001" customHeight="1">
      <c r="A47" s="563"/>
      <c r="B47" s="246"/>
      <c r="C47" s="567"/>
      <c r="D47" s="568"/>
      <c r="E47" s="568"/>
      <c r="F47" s="568"/>
      <c r="G47" s="568"/>
      <c r="H47" s="568"/>
      <c r="I47" s="247" t="s">
        <v>353</v>
      </c>
      <c r="J47" s="248"/>
      <c r="K47" s="249" t="s">
        <v>352</v>
      </c>
      <c r="L47" s="246"/>
      <c r="M47" s="567"/>
      <c r="N47" s="568"/>
      <c r="O47" s="568"/>
      <c r="P47" s="568"/>
      <c r="Q47" s="568"/>
      <c r="R47" s="568"/>
      <c r="S47" s="247" t="s">
        <v>353</v>
      </c>
      <c r="T47" s="248"/>
      <c r="U47" s="249" t="s">
        <v>352</v>
      </c>
      <c r="V47" s="246"/>
      <c r="W47" s="567"/>
      <c r="X47" s="568"/>
      <c r="Y47" s="568"/>
      <c r="Z47" s="568"/>
      <c r="AA47" s="568"/>
      <c r="AB47" s="568"/>
      <c r="AC47" s="247" t="s">
        <v>353</v>
      </c>
      <c r="AD47" s="248"/>
      <c r="AE47" s="250" t="s">
        <v>352</v>
      </c>
      <c r="AF47" s="198"/>
      <c r="AG47" s="563"/>
      <c r="AH47" s="246"/>
      <c r="AI47" s="567"/>
      <c r="AJ47" s="568"/>
      <c r="AK47" s="568"/>
      <c r="AL47" s="568"/>
      <c r="AM47" s="568"/>
      <c r="AN47" s="568"/>
      <c r="AO47" s="247" t="s">
        <v>353</v>
      </c>
      <c r="AP47" s="248"/>
      <c r="AQ47" s="249" t="s">
        <v>352</v>
      </c>
      <c r="AR47" s="246"/>
      <c r="AS47" s="567"/>
      <c r="AT47" s="568"/>
      <c r="AU47" s="568"/>
      <c r="AV47" s="568"/>
      <c r="AW47" s="568"/>
      <c r="AX47" s="568"/>
      <c r="AY47" s="247" t="s">
        <v>353</v>
      </c>
      <c r="AZ47" s="248"/>
      <c r="BA47" s="249" t="s">
        <v>352</v>
      </c>
      <c r="BB47" s="246"/>
      <c r="BC47" s="567"/>
      <c r="BD47" s="568"/>
      <c r="BE47" s="568"/>
      <c r="BF47" s="568"/>
      <c r="BG47" s="568"/>
      <c r="BH47" s="568"/>
      <c r="BI47" s="247" t="s">
        <v>353</v>
      </c>
      <c r="BJ47" s="248"/>
      <c r="BK47" s="250" t="s">
        <v>352</v>
      </c>
    </row>
    <row r="48" spans="1:63" s="199" customFormat="1" ht="20.100000000000001" customHeight="1">
      <c r="A48" s="563"/>
      <c r="B48" s="246"/>
      <c r="C48" s="567"/>
      <c r="D48" s="568"/>
      <c r="E48" s="568"/>
      <c r="F48" s="568"/>
      <c r="G48" s="568"/>
      <c r="H48" s="568"/>
      <c r="I48" s="247" t="s">
        <v>353</v>
      </c>
      <c r="J48" s="248"/>
      <c r="K48" s="249" t="s">
        <v>352</v>
      </c>
      <c r="L48" s="246"/>
      <c r="M48" s="567"/>
      <c r="N48" s="568"/>
      <c r="O48" s="568"/>
      <c r="P48" s="568"/>
      <c r="Q48" s="568"/>
      <c r="R48" s="568"/>
      <c r="S48" s="247" t="s">
        <v>353</v>
      </c>
      <c r="T48" s="248"/>
      <c r="U48" s="249" t="s">
        <v>352</v>
      </c>
      <c r="V48" s="246"/>
      <c r="W48" s="567"/>
      <c r="X48" s="568"/>
      <c r="Y48" s="568"/>
      <c r="Z48" s="568"/>
      <c r="AA48" s="568"/>
      <c r="AB48" s="568"/>
      <c r="AC48" s="247" t="s">
        <v>353</v>
      </c>
      <c r="AD48" s="248"/>
      <c r="AE48" s="250" t="s">
        <v>352</v>
      </c>
      <c r="AF48" s="198"/>
      <c r="AG48" s="563"/>
      <c r="AH48" s="246"/>
      <c r="AI48" s="567"/>
      <c r="AJ48" s="568"/>
      <c r="AK48" s="568"/>
      <c r="AL48" s="568"/>
      <c r="AM48" s="568"/>
      <c r="AN48" s="568"/>
      <c r="AO48" s="247" t="s">
        <v>353</v>
      </c>
      <c r="AP48" s="248"/>
      <c r="AQ48" s="249" t="s">
        <v>352</v>
      </c>
      <c r="AR48" s="246"/>
      <c r="AS48" s="567"/>
      <c r="AT48" s="568"/>
      <c r="AU48" s="568"/>
      <c r="AV48" s="568"/>
      <c r="AW48" s="568"/>
      <c r="AX48" s="568"/>
      <c r="AY48" s="247" t="s">
        <v>353</v>
      </c>
      <c r="AZ48" s="248"/>
      <c r="BA48" s="249" t="s">
        <v>352</v>
      </c>
      <c r="BB48" s="246"/>
      <c r="BC48" s="567"/>
      <c r="BD48" s="568"/>
      <c r="BE48" s="568"/>
      <c r="BF48" s="568"/>
      <c r="BG48" s="568"/>
      <c r="BH48" s="568"/>
      <c r="BI48" s="247" t="s">
        <v>353</v>
      </c>
      <c r="BJ48" s="248"/>
      <c r="BK48" s="250" t="s">
        <v>352</v>
      </c>
    </row>
    <row r="49" spans="1:63" s="199" customFormat="1" ht="20.100000000000001" customHeight="1">
      <c r="A49" s="563"/>
      <c r="B49" s="246"/>
      <c r="C49" s="567"/>
      <c r="D49" s="568"/>
      <c r="E49" s="568"/>
      <c r="F49" s="568"/>
      <c r="G49" s="568"/>
      <c r="H49" s="568"/>
      <c r="I49" s="247" t="s">
        <v>353</v>
      </c>
      <c r="J49" s="248"/>
      <c r="K49" s="249" t="s">
        <v>352</v>
      </c>
      <c r="L49" s="246"/>
      <c r="M49" s="567"/>
      <c r="N49" s="568"/>
      <c r="O49" s="568"/>
      <c r="P49" s="568"/>
      <c r="Q49" s="568"/>
      <c r="R49" s="568"/>
      <c r="S49" s="247" t="s">
        <v>353</v>
      </c>
      <c r="T49" s="248"/>
      <c r="U49" s="249" t="s">
        <v>352</v>
      </c>
      <c r="V49" s="246"/>
      <c r="W49" s="567"/>
      <c r="X49" s="568"/>
      <c r="Y49" s="568"/>
      <c r="Z49" s="568"/>
      <c r="AA49" s="568"/>
      <c r="AB49" s="568"/>
      <c r="AC49" s="247" t="s">
        <v>353</v>
      </c>
      <c r="AD49" s="248"/>
      <c r="AE49" s="250" t="s">
        <v>352</v>
      </c>
      <c r="AF49" s="198"/>
      <c r="AG49" s="563"/>
      <c r="AH49" s="246"/>
      <c r="AI49" s="567"/>
      <c r="AJ49" s="568"/>
      <c r="AK49" s="568"/>
      <c r="AL49" s="568"/>
      <c r="AM49" s="568"/>
      <c r="AN49" s="568"/>
      <c r="AO49" s="247" t="s">
        <v>353</v>
      </c>
      <c r="AP49" s="248"/>
      <c r="AQ49" s="249" t="s">
        <v>352</v>
      </c>
      <c r="AR49" s="246"/>
      <c r="AS49" s="567"/>
      <c r="AT49" s="568"/>
      <c r="AU49" s="568"/>
      <c r="AV49" s="568"/>
      <c r="AW49" s="568"/>
      <c r="AX49" s="568"/>
      <c r="AY49" s="247" t="s">
        <v>353</v>
      </c>
      <c r="AZ49" s="248"/>
      <c r="BA49" s="249" t="s">
        <v>352</v>
      </c>
      <c r="BB49" s="246"/>
      <c r="BC49" s="567"/>
      <c r="BD49" s="568"/>
      <c r="BE49" s="568"/>
      <c r="BF49" s="568"/>
      <c r="BG49" s="568"/>
      <c r="BH49" s="568"/>
      <c r="BI49" s="247" t="s">
        <v>353</v>
      </c>
      <c r="BJ49" s="248"/>
      <c r="BK49" s="250" t="s">
        <v>352</v>
      </c>
    </row>
    <row r="50" spans="1:63" ht="20.100000000000001" customHeight="1">
      <c r="A50" s="564"/>
      <c r="B50" s="246"/>
      <c r="C50" s="567"/>
      <c r="D50" s="568"/>
      <c r="E50" s="568"/>
      <c r="F50" s="568"/>
      <c r="G50" s="568"/>
      <c r="H50" s="568"/>
      <c r="I50" s="247" t="s">
        <v>353</v>
      </c>
      <c r="J50" s="248"/>
      <c r="K50" s="249" t="s">
        <v>352</v>
      </c>
      <c r="L50" s="246"/>
      <c r="M50" s="567"/>
      <c r="N50" s="568"/>
      <c r="O50" s="568"/>
      <c r="P50" s="568"/>
      <c r="Q50" s="568"/>
      <c r="R50" s="568"/>
      <c r="S50" s="247" t="s">
        <v>353</v>
      </c>
      <c r="T50" s="248"/>
      <c r="U50" s="249" t="s">
        <v>352</v>
      </c>
      <c r="V50" s="246"/>
      <c r="W50" s="567"/>
      <c r="X50" s="568"/>
      <c r="Y50" s="568"/>
      <c r="Z50" s="568"/>
      <c r="AA50" s="568"/>
      <c r="AB50" s="568"/>
      <c r="AC50" s="247" t="s">
        <v>353</v>
      </c>
      <c r="AD50" s="248"/>
      <c r="AE50" s="250" t="s">
        <v>352</v>
      </c>
      <c r="AF50" s="198"/>
      <c r="AG50" s="564"/>
      <c r="AH50" s="246"/>
      <c r="AI50" s="567"/>
      <c r="AJ50" s="568"/>
      <c r="AK50" s="568"/>
      <c r="AL50" s="568"/>
      <c r="AM50" s="568"/>
      <c r="AN50" s="568"/>
      <c r="AO50" s="247" t="s">
        <v>353</v>
      </c>
      <c r="AP50" s="248"/>
      <c r="AQ50" s="249" t="s">
        <v>352</v>
      </c>
      <c r="AR50" s="246"/>
      <c r="AS50" s="567"/>
      <c r="AT50" s="568"/>
      <c r="AU50" s="568"/>
      <c r="AV50" s="568"/>
      <c r="AW50" s="568"/>
      <c r="AX50" s="568"/>
      <c r="AY50" s="247" t="s">
        <v>353</v>
      </c>
      <c r="AZ50" s="248"/>
      <c r="BA50" s="249" t="s">
        <v>352</v>
      </c>
      <c r="BB50" s="246"/>
      <c r="BC50" s="567"/>
      <c r="BD50" s="568"/>
      <c r="BE50" s="568"/>
      <c r="BF50" s="568"/>
      <c r="BG50" s="568"/>
      <c r="BH50" s="568"/>
      <c r="BI50" s="247" t="s">
        <v>353</v>
      </c>
      <c r="BJ50" s="248"/>
      <c r="BK50" s="250" t="s">
        <v>352</v>
      </c>
    </row>
    <row r="51" spans="1:63">
      <c r="A51" s="553" t="s">
        <v>351</v>
      </c>
      <c r="B51" s="553"/>
      <c r="C51" s="553"/>
      <c r="D51" s="553"/>
      <c r="E51" s="553"/>
      <c r="F51" s="553"/>
      <c r="G51" s="553"/>
      <c r="H51" s="553"/>
      <c r="I51" s="553"/>
      <c r="J51" s="553"/>
      <c r="K51" s="553"/>
      <c r="L51" s="553"/>
      <c r="M51" s="553"/>
      <c r="N51" s="553"/>
      <c r="O51" s="553"/>
      <c r="P51" s="553"/>
      <c r="Q51" s="553"/>
      <c r="R51" s="553"/>
      <c r="S51" s="553"/>
      <c r="T51" s="553"/>
      <c r="U51" s="553"/>
      <c r="V51" s="553"/>
      <c r="W51" s="553"/>
      <c r="X51" s="553"/>
      <c r="Y51" s="553"/>
      <c r="Z51" s="553"/>
      <c r="AA51" s="553"/>
      <c r="AB51" s="553"/>
      <c r="AC51" s="553"/>
      <c r="AD51" s="553"/>
      <c r="AE51" s="553"/>
      <c r="AF51" s="196"/>
      <c r="AG51" s="553" t="s">
        <v>351</v>
      </c>
      <c r="AH51" s="553"/>
      <c r="AI51" s="553"/>
      <c r="AJ51" s="553"/>
      <c r="AK51" s="553"/>
      <c r="AL51" s="553"/>
      <c r="AM51" s="553"/>
      <c r="AN51" s="553"/>
      <c r="AO51" s="553"/>
      <c r="AP51" s="553"/>
      <c r="AQ51" s="553"/>
      <c r="AR51" s="553"/>
      <c r="AS51" s="553"/>
      <c r="AT51" s="553"/>
      <c r="AU51" s="553"/>
      <c r="AV51" s="553"/>
      <c r="AW51" s="553"/>
      <c r="AX51" s="553"/>
      <c r="AY51" s="553"/>
      <c r="AZ51" s="553"/>
      <c r="BA51" s="553"/>
      <c r="BB51" s="553"/>
      <c r="BC51" s="553"/>
      <c r="BD51" s="553"/>
      <c r="BE51" s="553"/>
      <c r="BF51" s="553"/>
      <c r="BG51" s="553"/>
      <c r="BH51" s="553"/>
      <c r="BI51" s="553"/>
      <c r="BJ51" s="553"/>
      <c r="BK51" s="553"/>
    </row>
    <row r="52" spans="1:63">
      <c r="A52" s="558" t="s">
        <v>350</v>
      </c>
      <c r="B52" s="558"/>
      <c r="C52" s="558"/>
      <c r="D52" s="558"/>
      <c r="E52" s="558"/>
      <c r="F52" s="558"/>
      <c r="G52" s="558"/>
      <c r="H52" s="558"/>
      <c r="I52" s="558"/>
      <c r="J52" s="558"/>
      <c r="K52" s="558"/>
      <c r="L52" s="558"/>
      <c r="M52" s="558"/>
      <c r="N52" s="558"/>
      <c r="O52" s="558"/>
      <c r="P52" s="558"/>
      <c r="Q52" s="558"/>
      <c r="R52" s="558"/>
      <c r="S52" s="558"/>
      <c r="T52" s="558"/>
      <c r="U52" s="558"/>
      <c r="V52" s="558"/>
      <c r="W52" s="558"/>
      <c r="X52" s="558"/>
      <c r="Y52" s="558"/>
      <c r="Z52" s="558"/>
      <c r="AA52" s="558"/>
      <c r="AB52" s="558"/>
      <c r="AC52" s="558"/>
      <c r="AD52" s="558"/>
      <c r="AE52" s="558"/>
      <c r="AF52" s="195"/>
      <c r="AG52" s="558" t="s">
        <v>350</v>
      </c>
      <c r="AH52" s="558"/>
      <c r="AI52" s="558"/>
      <c r="AJ52" s="558"/>
      <c r="AK52" s="558"/>
      <c r="AL52" s="558"/>
      <c r="AM52" s="558"/>
      <c r="AN52" s="558"/>
      <c r="AO52" s="558"/>
      <c r="AP52" s="558"/>
      <c r="AQ52" s="558"/>
      <c r="AR52" s="558"/>
      <c r="AS52" s="558"/>
      <c r="AT52" s="558"/>
      <c r="AU52" s="558"/>
      <c r="AV52" s="558"/>
      <c r="AW52" s="558"/>
      <c r="AX52" s="558"/>
      <c r="AY52" s="558"/>
      <c r="AZ52" s="558"/>
      <c r="BA52" s="558"/>
      <c r="BB52" s="558"/>
      <c r="BC52" s="558"/>
      <c r="BD52" s="558"/>
      <c r="BE52" s="558"/>
      <c r="BF52" s="558"/>
      <c r="BG52" s="558"/>
      <c r="BH52" s="558"/>
      <c r="BI52" s="558"/>
      <c r="BJ52" s="558"/>
      <c r="BK52" s="558"/>
    </row>
    <row r="53" spans="1:63" ht="17.25" customHeight="1">
      <c r="Q53" s="194"/>
      <c r="AW53" s="194"/>
    </row>
    <row r="54" spans="1:63" ht="13.5" customHeight="1">
      <c r="A54" s="193"/>
      <c r="B54" s="193"/>
      <c r="C54" s="193"/>
      <c r="D54" s="193"/>
      <c r="E54" s="193"/>
      <c r="F54" s="193"/>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row>
    <row r="55" spans="1:63">
      <c r="D55" s="192" t="s">
        <v>349</v>
      </c>
      <c r="J55" s="192" t="s">
        <v>348</v>
      </c>
      <c r="P55" s="192" t="s">
        <v>347</v>
      </c>
    </row>
    <row r="56" spans="1:63">
      <c r="A56" s="192" t="s">
        <v>346</v>
      </c>
      <c r="D56" s="192" t="s">
        <v>345</v>
      </c>
      <c r="J56" s="192" t="s">
        <v>344</v>
      </c>
      <c r="P56" s="192" t="s">
        <v>343</v>
      </c>
    </row>
    <row r="57" spans="1:63">
      <c r="A57" s="192" t="s">
        <v>342</v>
      </c>
      <c r="D57" s="192" t="s">
        <v>341</v>
      </c>
      <c r="J57" s="192" t="s">
        <v>340</v>
      </c>
      <c r="P57" s="192" t="s">
        <v>339</v>
      </c>
    </row>
    <row r="58" spans="1:63">
      <c r="A58" s="192" t="s">
        <v>338</v>
      </c>
      <c r="D58" s="192" t="s">
        <v>337</v>
      </c>
      <c r="J58" s="192" t="s">
        <v>336</v>
      </c>
      <c r="P58" s="192" t="s">
        <v>335</v>
      </c>
    </row>
    <row r="59" spans="1:63">
      <c r="D59" s="192" t="s">
        <v>334</v>
      </c>
      <c r="J59" s="192" t="s">
        <v>333</v>
      </c>
    </row>
    <row r="60" spans="1:63">
      <c r="A60" s="192" t="s">
        <v>332</v>
      </c>
      <c r="D60" s="192" t="s">
        <v>321</v>
      </c>
      <c r="J60" s="192" t="s">
        <v>331</v>
      </c>
    </row>
    <row r="61" spans="1:63">
      <c r="A61" s="192" t="s">
        <v>330</v>
      </c>
      <c r="J61" s="192" t="s">
        <v>329</v>
      </c>
    </row>
    <row r="62" spans="1:63">
      <c r="J62" s="192" t="s">
        <v>328</v>
      </c>
    </row>
    <row r="63" spans="1:63">
      <c r="A63" s="192" t="s">
        <v>327</v>
      </c>
      <c r="J63" s="192" t="s">
        <v>326</v>
      </c>
    </row>
    <row r="64" spans="1:63">
      <c r="J64" s="192" t="s">
        <v>325</v>
      </c>
    </row>
    <row r="65" spans="10:10">
      <c r="J65" s="192" t="s">
        <v>324</v>
      </c>
    </row>
    <row r="66" spans="10:10">
      <c r="J66" s="192" t="s">
        <v>323</v>
      </c>
    </row>
    <row r="67" spans="10:10">
      <c r="J67" s="192" t="s">
        <v>322</v>
      </c>
    </row>
    <row r="68" spans="10:10">
      <c r="J68" s="192" t="s">
        <v>321</v>
      </c>
    </row>
    <row r="69" spans="10:10">
      <c r="J69" s="192" t="s">
        <v>320</v>
      </c>
    </row>
  </sheetData>
  <sheetProtection sheet="1" selectLockedCells="1"/>
  <mergeCells count="483">
    <mergeCell ref="AB23:AE23"/>
    <mergeCell ref="AD37:AE37"/>
    <mergeCell ref="H36:I36"/>
    <mergeCell ref="AB24:AE24"/>
    <mergeCell ref="AD35:AE35"/>
    <mergeCell ref="AI49:AN49"/>
    <mergeCell ref="AB38:AC38"/>
    <mergeCell ref="Z38:AA38"/>
    <mergeCell ref="N37:O37"/>
    <mergeCell ref="X38:Y38"/>
    <mergeCell ref="V38:W38"/>
    <mergeCell ref="H35:I35"/>
    <mergeCell ref="J35:K35"/>
    <mergeCell ref="L35:M35"/>
    <mergeCell ref="N35:O35"/>
    <mergeCell ref="N32:O32"/>
    <mergeCell ref="H34:I34"/>
    <mergeCell ref="H30:I31"/>
    <mergeCell ref="J30:K30"/>
    <mergeCell ref="V30:W31"/>
    <mergeCell ref="X30:Y31"/>
    <mergeCell ref="L23:O23"/>
    <mergeCell ref="P23:S23"/>
    <mergeCell ref="N33:O33"/>
    <mergeCell ref="AS49:AX49"/>
    <mergeCell ref="BC49:BH49"/>
    <mergeCell ref="C48:H48"/>
    <mergeCell ref="M48:R48"/>
    <mergeCell ref="W48:AB48"/>
    <mergeCell ref="C49:H49"/>
    <mergeCell ref="M49:R49"/>
    <mergeCell ref="T39:U39"/>
    <mergeCell ref="V39:W39"/>
    <mergeCell ref="AB40:AC40"/>
    <mergeCell ref="AB39:AC39"/>
    <mergeCell ref="Z39:AA39"/>
    <mergeCell ref="AH39:AI39"/>
    <mergeCell ref="AJ39:AK39"/>
    <mergeCell ref="AL39:AM39"/>
    <mergeCell ref="AN39:AO39"/>
    <mergeCell ref="AP39:AQ39"/>
    <mergeCell ref="AR39:AS39"/>
    <mergeCell ref="AT39:AU39"/>
    <mergeCell ref="AX39:AY39"/>
    <mergeCell ref="BF40:BG40"/>
    <mergeCell ref="BH40:BI40"/>
    <mergeCell ref="BD40:BE40"/>
    <mergeCell ref="AN40:AO40"/>
    <mergeCell ref="A52:AE52"/>
    <mergeCell ref="X39:Y39"/>
    <mergeCell ref="AD40:AE40"/>
    <mergeCell ref="V37:W37"/>
    <mergeCell ref="X37:Y37"/>
    <mergeCell ref="W50:AB50"/>
    <mergeCell ref="W45:AB45"/>
    <mergeCell ref="AD38:AE38"/>
    <mergeCell ref="AD39:AE39"/>
    <mergeCell ref="W46:AB46"/>
    <mergeCell ref="R37:S37"/>
    <mergeCell ref="T37:U37"/>
    <mergeCell ref="Z37:AA37"/>
    <mergeCell ref="AB37:AC37"/>
    <mergeCell ref="W49:AB49"/>
    <mergeCell ref="A51:AE51"/>
    <mergeCell ref="M50:R50"/>
    <mergeCell ref="M45:R45"/>
    <mergeCell ref="M46:R46"/>
    <mergeCell ref="N39:O39"/>
    <mergeCell ref="T38:U38"/>
    <mergeCell ref="R39:S39"/>
    <mergeCell ref="N40:O40"/>
    <mergeCell ref="M47:R47"/>
    <mergeCell ref="AB21:AE21"/>
    <mergeCell ref="J36:K36"/>
    <mergeCell ref="B37:C37"/>
    <mergeCell ref="D37:E37"/>
    <mergeCell ref="F37:G37"/>
    <mergeCell ref="H37:I37"/>
    <mergeCell ref="J37:K37"/>
    <mergeCell ref="L37:M37"/>
    <mergeCell ref="N36:O36"/>
    <mergeCell ref="F36:G36"/>
    <mergeCell ref="V32:W32"/>
    <mergeCell ref="X32:Y32"/>
    <mergeCell ref="AD34:AE34"/>
    <mergeCell ref="Z32:AA32"/>
    <mergeCell ref="AB32:AC32"/>
    <mergeCell ref="Z30:AA30"/>
    <mergeCell ref="Z33:AA33"/>
    <mergeCell ref="T34:U34"/>
    <mergeCell ref="AB22:AE22"/>
    <mergeCell ref="V34:W34"/>
    <mergeCell ref="X34:Y34"/>
    <mergeCell ref="AD30:AE31"/>
    <mergeCell ref="B36:C36"/>
    <mergeCell ref="D36:E36"/>
    <mergeCell ref="H14:K14"/>
    <mergeCell ref="L14:W14"/>
    <mergeCell ref="X14:AE14"/>
    <mergeCell ref="I18:K18"/>
    <mergeCell ref="M18:O18"/>
    <mergeCell ref="Q18:S18"/>
    <mergeCell ref="P17:S17"/>
    <mergeCell ref="T17:W17"/>
    <mergeCell ref="L15:O15"/>
    <mergeCell ref="P15:S15"/>
    <mergeCell ref="H17:K17"/>
    <mergeCell ref="L17:O17"/>
    <mergeCell ref="AB15:AE15"/>
    <mergeCell ref="I16:K16"/>
    <mergeCell ref="AC16:AE16"/>
    <mergeCell ref="X15:AA15"/>
    <mergeCell ref="Y16:AA16"/>
    <mergeCell ref="T15:W15"/>
    <mergeCell ref="AC18:AE18"/>
    <mergeCell ref="U18:W18"/>
    <mergeCell ref="Y18:AA18"/>
    <mergeCell ref="B35:C35"/>
    <mergeCell ref="D35:E35"/>
    <mergeCell ref="F35:G35"/>
    <mergeCell ref="H32:I32"/>
    <mergeCell ref="J32:K32"/>
    <mergeCell ref="F32:G32"/>
    <mergeCell ref="D33:E33"/>
    <mergeCell ref="F33:G33"/>
    <mergeCell ref="L33:M33"/>
    <mergeCell ref="B33:C33"/>
    <mergeCell ref="B34:C34"/>
    <mergeCell ref="D34:E34"/>
    <mergeCell ref="F34:G34"/>
    <mergeCell ref="L32:M32"/>
    <mergeCell ref="J34:K34"/>
    <mergeCell ref="L34:M34"/>
    <mergeCell ref="B32:C32"/>
    <mergeCell ref="D32:E32"/>
    <mergeCell ref="J33:K33"/>
    <mergeCell ref="R32:S32"/>
    <mergeCell ref="T32:U32"/>
    <mergeCell ref="N34:O34"/>
    <mergeCell ref="T23:W23"/>
    <mergeCell ref="A30:A31"/>
    <mergeCell ref="B30:C30"/>
    <mergeCell ref="F30:G31"/>
    <mergeCell ref="R31:S31"/>
    <mergeCell ref="X23:AA23"/>
    <mergeCell ref="N30:O31"/>
    <mergeCell ref="Q30:Q31"/>
    <mergeCell ref="R30:S30"/>
    <mergeCell ref="A20:B24"/>
    <mergeCell ref="H24:K24"/>
    <mergeCell ref="L24:O24"/>
    <mergeCell ref="P24:S24"/>
    <mergeCell ref="T24:W24"/>
    <mergeCell ref="X24:AA24"/>
    <mergeCell ref="B31:C31"/>
    <mergeCell ref="J31:K31"/>
    <mergeCell ref="D30:E31"/>
    <mergeCell ref="L30:M31"/>
    <mergeCell ref="T30:U31"/>
    <mergeCell ref="Z31:AA31"/>
    <mergeCell ref="H19:K19"/>
    <mergeCell ref="L19:O19"/>
    <mergeCell ref="P19:S19"/>
    <mergeCell ref="T19:W19"/>
    <mergeCell ref="AB19:AE19"/>
    <mergeCell ref="A29:D29"/>
    <mergeCell ref="Q29:T29"/>
    <mergeCell ref="AB20:AE20"/>
    <mergeCell ref="H21:K21"/>
    <mergeCell ref="L21:O21"/>
    <mergeCell ref="H20:K20"/>
    <mergeCell ref="L20:O20"/>
    <mergeCell ref="P20:S20"/>
    <mergeCell ref="T20:W20"/>
    <mergeCell ref="X20:AA20"/>
    <mergeCell ref="H22:K22"/>
    <mergeCell ref="L22:O22"/>
    <mergeCell ref="H23:K23"/>
    <mergeCell ref="P21:S21"/>
    <mergeCell ref="T21:W21"/>
    <mergeCell ref="X21:AA21"/>
    <mergeCell ref="P22:S22"/>
    <mergeCell ref="T22:W22"/>
    <mergeCell ref="X22:AA22"/>
    <mergeCell ref="A14:G14"/>
    <mergeCell ref="A15:G19"/>
    <mergeCell ref="H15:K15"/>
    <mergeCell ref="H38:I38"/>
    <mergeCell ref="X17:AA17"/>
    <mergeCell ref="AB17:AE17"/>
    <mergeCell ref="R38:S38"/>
    <mergeCell ref="F38:G38"/>
    <mergeCell ref="D38:E38"/>
    <mergeCell ref="N38:O38"/>
    <mergeCell ref="B38:C38"/>
    <mergeCell ref="L38:M38"/>
    <mergeCell ref="J38:K38"/>
    <mergeCell ref="H33:I33"/>
    <mergeCell ref="X19:AA19"/>
    <mergeCell ref="M16:O16"/>
    <mergeCell ref="Q16:S16"/>
    <mergeCell ref="U16:W16"/>
    <mergeCell ref="AD32:AE32"/>
    <mergeCell ref="AB33:AC33"/>
    <mergeCell ref="AD33:AE33"/>
    <mergeCell ref="R33:S33"/>
    <mergeCell ref="T33:U33"/>
    <mergeCell ref="V33:W33"/>
    <mergeCell ref="A2:P2"/>
    <mergeCell ref="Q2:AE2"/>
    <mergeCell ref="A4:C4"/>
    <mergeCell ref="D4:N4"/>
    <mergeCell ref="O4:P4"/>
    <mergeCell ref="E8:F8"/>
    <mergeCell ref="Q4:W4"/>
    <mergeCell ref="Y4:AE4"/>
    <mergeCell ref="A45:A50"/>
    <mergeCell ref="C45:H45"/>
    <mergeCell ref="C46:H46"/>
    <mergeCell ref="C47:H47"/>
    <mergeCell ref="C50:H50"/>
    <mergeCell ref="L39:M39"/>
    <mergeCell ref="J39:K39"/>
    <mergeCell ref="H39:I39"/>
    <mergeCell ref="F39:G39"/>
    <mergeCell ref="D39:E39"/>
    <mergeCell ref="X33:Y33"/>
    <mergeCell ref="B39:C39"/>
    <mergeCell ref="H40:I40"/>
    <mergeCell ref="F40:G40"/>
    <mergeCell ref="J40:K40"/>
    <mergeCell ref="L40:M40"/>
    <mergeCell ref="Z34:AA34"/>
    <mergeCell ref="R34:S34"/>
    <mergeCell ref="R35:S35"/>
    <mergeCell ref="T35:U35"/>
    <mergeCell ref="AB34:AC34"/>
    <mergeCell ref="V35:W35"/>
    <mergeCell ref="X35:Y35"/>
    <mergeCell ref="Z35:AA35"/>
    <mergeCell ref="AB35:AC35"/>
    <mergeCell ref="AB36:AC36"/>
    <mergeCell ref="X36:Y36"/>
    <mergeCell ref="L36:M36"/>
    <mergeCell ref="V40:W40"/>
    <mergeCell ref="X40:Y40"/>
    <mergeCell ref="Z40:AA40"/>
    <mergeCell ref="W47:AB47"/>
    <mergeCell ref="R36:S36"/>
    <mergeCell ref="T36:U36"/>
    <mergeCell ref="V36:W36"/>
    <mergeCell ref="Z36:AA36"/>
    <mergeCell ref="AD36:AE36"/>
    <mergeCell ref="AG2:AV2"/>
    <mergeCell ref="AW2:BK2"/>
    <mergeCell ref="AG4:AI4"/>
    <mergeCell ref="AJ4:AT4"/>
    <mergeCell ref="AU4:AV4"/>
    <mergeCell ref="AW4:BC4"/>
    <mergeCell ref="BE4:BK4"/>
    <mergeCell ref="BD15:BG15"/>
    <mergeCell ref="BH15:BK15"/>
    <mergeCell ref="AK8:AL8"/>
    <mergeCell ref="AG14:AM14"/>
    <mergeCell ref="AN14:AQ14"/>
    <mergeCell ref="AR14:BC14"/>
    <mergeCell ref="BD14:BK14"/>
    <mergeCell ref="AG15:AM19"/>
    <mergeCell ref="AN15:AQ15"/>
    <mergeCell ref="AR15:AU15"/>
    <mergeCell ref="AV15:AY15"/>
    <mergeCell ref="AZ15:BC15"/>
    <mergeCell ref="BH19:BK19"/>
    <mergeCell ref="AO18:AQ18"/>
    <mergeCell ref="AS18:AU18"/>
    <mergeCell ref="AW18:AY18"/>
    <mergeCell ref="BA18:BC18"/>
    <mergeCell ref="AO16:AQ16"/>
    <mergeCell ref="AS16:AU16"/>
    <mergeCell ref="AW16:AY16"/>
    <mergeCell ref="BA16:BC16"/>
    <mergeCell ref="BE16:BG16"/>
    <mergeCell ref="BI16:BK16"/>
    <mergeCell ref="AN17:AQ17"/>
    <mergeCell ref="AR17:AU17"/>
    <mergeCell ref="AV17:AY17"/>
    <mergeCell ref="AZ17:BC17"/>
    <mergeCell ref="BD17:BG17"/>
    <mergeCell ref="BH17:BK17"/>
    <mergeCell ref="BE18:BG18"/>
    <mergeCell ref="BI18:BK18"/>
    <mergeCell ref="BD22:BG22"/>
    <mergeCell ref="AN19:AQ19"/>
    <mergeCell ref="AR19:AU19"/>
    <mergeCell ref="AV19:AY19"/>
    <mergeCell ref="AZ19:BC19"/>
    <mergeCell ref="BD19:BG19"/>
    <mergeCell ref="AN24:AQ24"/>
    <mergeCell ref="AR24:AU24"/>
    <mergeCell ref="AV24:AY24"/>
    <mergeCell ref="AZ24:BC24"/>
    <mergeCell ref="BD24:BG24"/>
    <mergeCell ref="AV23:AY23"/>
    <mergeCell ref="AZ23:BC23"/>
    <mergeCell ref="BD23:BG23"/>
    <mergeCell ref="BH24:BK24"/>
    <mergeCell ref="BH23:BK23"/>
    <mergeCell ref="AG29:AJ29"/>
    <mergeCell ref="AW29:AZ29"/>
    <mergeCell ref="BH20:BK20"/>
    <mergeCell ref="AN21:AQ21"/>
    <mergeCell ref="AR21:AU21"/>
    <mergeCell ref="AV21:AY21"/>
    <mergeCell ref="AZ21:BC21"/>
    <mergeCell ref="BD21:BG21"/>
    <mergeCell ref="BH21:BK21"/>
    <mergeCell ref="AG20:AH24"/>
    <mergeCell ref="AN20:AQ20"/>
    <mergeCell ref="AR20:AU20"/>
    <mergeCell ref="AV20:AY20"/>
    <mergeCell ref="AZ20:BC20"/>
    <mergeCell ref="BD20:BG20"/>
    <mergeCell ref="AN22:AQ22"/>
    <mergeCell ref="AR22:AU22"/>
    <mergeCell ref="AV22:AY22"/>
    <mergeCell ref="AZ22:BC22"/>
    <mergeCell ref="BH22:BK22"/>
    <mergeCell ref="AN23:AQ23"/>
    <mergeCell ref="AR23:AU23"/>
    <mergeCell ref="AZ30:BA30"/>
    <mergeCell ref="BB30:BC31"/>
    <mergeCell ref="BD30:BE31"/>
    <mergeCell ref="BF30:BG30"/>
    <mergeCell ref="BJ30:BK31"/>
    <mergeCell ref="AH31:AI31"/>
    <mergeCell ref="AJ31:AK31"/>
    <mergeCell ref="AP31:AQ31"/>
    <mergeCell ref="AR31:AS31"/>
    <mergeCell ref="AX31:AY31"/>
    <mergeCell ref="AZ31:BA31"/>
    <mergeCell ref="BF31:BG31"/>
    <mergeCell ref="BH31:BI31"/>
    <mergeCell ref="AW30:AW31"/>
    <mergeCell ref="AP30:AQ30"/>
    <mergeCell ref="AR30:AS30"/>
    <mergeCell ref="AT30:AU31"/>
    <mergeCell ref="BH30:BI30"/>
    <mergeCell ref="AT33:AU33"/>
    <mergeCell ref="AX33:AY33"/>
    <mergeCell ref="AZ33:BA33"/>
    <mergeCell ref="AT32:AU32"/>
    <mergeCell ref="AX32:AY32"/>
    <mergeCell ref="AZ32:BA32"/>
    <mergeCell ref="AG30:AG31"/>
    <mergeCell ref="AH30:AI30"/>
    <mergeCell ref="AJ30:AK30"/>
    <mergeCell ref="AL30:AM31"/>
    <mergeCell ref="AN30:AO31"/>
    <mergeCell ref="AH33:AI33"/>
    <mergeCell ref="AJ33:AK33"/>
    <mergeCell ref="AL33:AM33"/>
    <mergeCell ref="AN33:AO33"/>
    <mergeCell ref="AP33:AQ33"/>
    <mergeCell ref="AR33:AS33"/>
    <mergeCell ref="AH32:AI32"/>
    <mergeCell ref="AJ32:AK32"/>
    <mergeCell ref="AL32:AM32"/>
    <mergeCell ref="AN32:AO32"/>
    <mergeCell ref="AP32:AQ32"/>
    <mergeCell ref="AR32:AS32"/>
    <mergeCell ref="AX30:AY30"/>
    <mergeCell ref="BJ32:BK32"/>
    <mergeCell ref="BB33:BC33"/>
    <mergeCell ref="BD33:BE33"/>
    <mergeCell ref="BF33:BG33"/>
    <mergeCell ref="BH33:BI33"/>
    <mergeCell ref="BJ33:BK33"/>
    <mergeCell ref="BB32:BC32"/>
    <mergeCell ref="BD32:BE32"/>
    <mergeCell ref="BF32:BG32"/>
    <mergeCell ref="BH32:BI32"/>
    <mergeCell ref="AH34:AI34"/>
    <mergeCell ref="AJ34:AK34"/>
    <mergeCell ref="AL34:AM34"/>
    <mergeCell ref="AN34:AO34"/>
    <mergeCell ref="AP34:AQ34"/>
    <mergeCell ref="BJ34:BK34"/>
    <mergeCell ref="BD34:BE34"/>
    <mergeCell ref="BF34:BG34"/>
    <mergeCell ref="BH34:BI34"/>
    <mergeCell ref="BB34:BC34"/>
    <mergeCell ref="AR34:AS34"/>
    <mergeCell ref="AT34:AU34"/>
    <mergeCell ref="AX34:AY34"/>
    <mergeCell ref="AZ34:BA34"/>
    <mergeCell ref="AH35:AI35"/>
    <mergeCell ref="AJ35:AK35"/>
    <mergeCell ref="AL35:AM35"/>
    <mergeCell ref="AN35:AO35"/>
    <mergeCell ref="BD35:BE35"/>
    <mergeCell ref="BF35:BG35"/>
    <mergeCell ref="BH35:BI35"/>
    <mergeCell ref="AJ37:AK37"/>
    <mergeCell ref="AL37:AM37"/>
    <mergeCell ref="AN37:AO37"/>
    <mergeCell ref="AP37:AQ37"/>
    <mergeCell ref="AR37:AS37"/>
    <mergeCell ref="BH36:BI36"/>
    <mergeCell ref="BB35:BC35"/>
    <mergeCell ref="AP35:AQ35"/>
    <mergeCell ref="AR35:AS35"/>
    <mergeCell ref="BB36:BC36"/>
    <mergeCell ref="AZ37:BA37"/>
    <mergeCell ref="BB37:BC37"/>
    <mergeCell ref="BF37:BG37"/>
    <mergeCell ref="BH37:BI37"/>
    <mergeCell ref="BJ39:BK39"/>
    <mergeCell ref="AH38:AI38"/>
    <mergeCell ref="AJ38:AK38"/>
    <mergeCell ref="AL38:AM38"/>
    <mergeCell ref="BJ38:BK38"/>
    <mergeCell ref="AP36:AQ36"/>
    <mergeCell ref="AR36:AS36"/>
    <mergeCell ref="AT36:AU36"/>
    <mergeCell ref="AX36:AY36"/>
    <mergeCell ref="AX37:AY37"/>
    <mergeCell ref="AT37:AU37"/>
    <mergeCell ref="BJ37:BK37"/>
    <mergeCell ref="AH36:AI36"/>
    <mergeCell ref="AJ36:AK36"/>
    <mergeCell ref="AL36:AM36"/>
    <mergeCell ref="AN36:AO36"/>
    <mergeCell ref="AH37:AI37"/>
    <mergeCell ref="BD37:BE37"/>
    <mergeCell ref="AN38:AO38"/>
    <mergeCell ref="AP38:AQ38"/>
    <mergeCell ref="AR38:AS38"/>
    <mergeCell ref="BJ35:BK35"/>
    <mergeCell ref="AT35:AU35"/>
    <mergeCell ref="AX35:AY35"/>
    <mergeCell ref="AZ35:BA35"/>
    <mergeCell ref="BJ36:BK36"/>
    <mergeCell ref="BD36:BE36"/>
    <mergeCell ref="BF36:BG36"/>
    <mergeCell ref="AZ36:BA36"/>
    <mergeCell ref="AT38:AU38"/>
    <mergeCell ref="AP40:AQ40"/>
    <mergeCell ref="AR40:AS40"/>
    <mergeCell ref="AT40:AU40"/>
    <mergeCell ref="AZ38:BA38"/>
    <mergeCell ref="AZ39:BA39"/>
    <mergeCell ref="BB38:BC38"/>
    <mergeCell ref="BD38:BE38"/>
    <mergeCell ref="BF38:BG38"/>
    <mergeCell ref="BH38:BI38"/>
    <mergeCell ref="BF39:BG39"/>
    <mergeCell ref="BH39:BI39"/>
    <mergeCell ref="BD39:BE39"/>
    <mergeCell ref="BB39:BC39"/>
    <mergeCell ref="AB30:AC31"/>
    <mergeCell ref="AG51:BK51"/>
    <mergeCell ref="BB40:BC40"/>
    <mergeCell ref="AX38:AY38"/>
    <mergeCell ref="AG52:BK52"/>
    <mergeCell ref="AT1:AZ1"/>
    <mergeCell ref="BJ40:BK40"/>
    <mergeCell ref="AG45:AG50"/>
    <mergeCell ref="AI45:AN45"/>
    <mergeCell ref="AS45:AX45"/>
    <mergeCell ref="BC45:BH45"/>
    <mergeCell ref="AI46:AN46"/>
    <mergeCell ref="AS46:AX46"/>
    <mergeCell ref="BC46:BH46"/>
    <mergeCell ref="AI47:AN47"/>
    <mergeCell ref="AS47:AX47"/>
    <mergeCell ref="BC47:BH47"/>
    <mergeCell ref="AI50:AN50"/>
    <mergeCell ref="AS50:AX50"/>
    <mergeCell ref="BC50:BH50"/>
    <mergeCell ref="AI48:AN48"/>
    <mergeCell ref="AS48:AX48"/>
    <mergeCell ref="BC48:BH48"/>
    <mergeCell ref="AL40:AM40"/>
  </mergeCells>
  <phoneticPr fontId="75"/>
  <conditionalFormatting sqref="A29:D29">
    <cfRule type="containsBlanks" dxfId="10" priority="10">
      <formula>LEN(TRIM(A29))=0</formula>
    </cfRule>
  </conditionalFormatting>
  <conditionalFormatting sqref="F40:G40">
    <cfRule type="containsBlanks" dxfId="9" priority="12">
      <formula>LEN(TRIM(F40))=0</formula>
    </cfRule>
  </conditionalFormatting>
  <conditionalFormatting sqref="H20:K24">
    <cfRule type="cellIs" dxfId="8" priority="1" operator="equal">
      <formula>"(えぼし),(外注)"</formula>
    </cfRule>
  </conditionalFormatting>
  <conditionalFormatting sqref="H17:AE17">
    <cfRule type="containsBlanks" dxfId="7" priority="3">
      <formula>LEN(TRIM(H17))=0</formula>
    </cfRule>
  </conditionalFormatting>
  <conditionalFormatting sqref="L14:AE14">
    <cfRule type="containsErrors" dxfId="6" priority="4">
      <formula>ISERROR(L14)</formula>
    </cfRule>
  </conditionalFormatting>
  <conditionalFormatting sqref="Q29:T29">
    <cfRule type="containsBlanks" dxfId="5" priority="9">
      <formula>LEN(TRIM(Q29))=0</formula>
    </cfRule>
  </conditionalFormatting>
  <conditionalFormatting sqref="V40:W40">
    <cfRule type="containsBlanks" dxfId="4" priority="11">
      <formula>LEN(TRIM(V40))=0</formula>
    </cfRule>
  </conditionalFormatting>
  <conditionalFormatting sqref="AG29:AJ29">
    <cfRule type="containsBlanks" dxfId="3" priority="6">
      <formula>LEN(TRIM(AG29))=0</formula>
    </cfRule>
  </conditionalFormatting>
  <conditionalFormatting sqref="AL40:AM40">
    <cfRule type="containsBlanks" dxfId="2" priority="8">
      <formula>LEN(TRIM(AL40))=0</formula>
    </cfRule>
  </conditionalFormatting>
  <conditionalFormatting sqref="AW29:AZ29">
    <cfRule type="containsBlanks" dxfId="1" priority="5">
      <formula>LEN(TRIM(AW29))=0</formula>
    </cfRule>
  </conditionalFormatting>
  <conditionalFormatting sqref="BB40:BC40">
    <cfRule type="containsBlanks" dxfId="0" priority="7">
      <formula>LEN(TRIM(BB40))=0</formula>
    </cfRule>
  </conditionalFormatting>
  <dataValidations count="8">
    <dataValidation type="list" allowBlank="1" showInputMessage="1" showErrorMessage="1" sqref="H15:K15" xr:uid="{E457A9B4-06FF-4756-B87C-C712748D71BD}">
      <formula1>"夕食,昼食"</formula1>
    </dataValidation>
    <dataValidation type="list" allowBlank="1" showInputMessage="1" showErrorMessage="1" sqref="H17:AE17 AN17:BK17" xr:uid="{300C2E2C-2C48-4D73-BB80-21CF0F1FFD9A}">
      <formula1>"（定食）,（幼児団体食）"</formula1>
    </dataValidation>
    <dataValidation type="list" allowBlank="1" showInputMessage="1" showErrorMessage="1" sqref="F40:G40 V40:W40 M6 AL40:AM40 BB40:BC40 AS6" xr:uid="{C018C973-4451-4C85-8B86-B9E0662128B9}">
      <formula1>$A$60:$A$61</formula1>
    </dataValidation>
    <dataValidation type="list" allowBlank="1" showInputMessage="1" showErrorMessage="1" sqref="B45:B50 V45:V50 L45:L50 AR45:AR50 AH45:AH50 BB45:BB50" xr:uid="{56EC7D8E-9ED9-47BB-A8C4-2788EA289C94}">
      <formula1>$A$63</formula1>
    </dataValidation>
    <dataValidation type="list" allowBlank="1" showInputMessage="1" showErrorMessage="1" sqref="A29:D29 Q29:T29 AG29:AJ29 AW29:AZ29" xr:uid="{66EDFAED-54E0-406F-A404-5ED8A7E3A2F5}">
      <formula1>$A$56:$A$58</formula1>
    </dataValidation>
    <dataValidation type="list" allowBlank="1" showInputMessage="1" showErrorMessage="1" sqref="AE65235:AF65235" xr:uid="{199598CE-A310-4205-8A05-29EC29FC4067}">
      <formula1>"有,無"</formula1>
    </dataValidation>
    <dataValidation type="list" allowBlank="1" showInputMessage="1" showErrorMessage="1" sqref="H19:K19 P19:W19 AB19:AE19 AN19:AQ19 AV19:BC19 BH19:BK19" xr:uid="{5C5440F0-AE51-4DC2-8381-038062B284EB}">
      <formula1>"（ホットサンド）,（ポリナポリタン）,（えぼし）,（外注）"</formula1>
    </dataValidation>
    <dataValidation type="list" allowBlank="1" showInputMessage="1" showErrorMessage="1" sqref="L19:O19 X19:AA19 AR19:AU19 BD19:BG19" xr:uid="{41429FE6-77F0-40A3-A33F-3BE09F5F4AF9}">
      <formula1>"（ホットサンド）,（ポリナポリタン）"</formula1>
    </dataValidation>
  </dataValidations>
  <printOptions horizontalCentered="1" verticalCentered="1"/>
  <pageMargins left="0.19685039370078741" right="0.19685039370078741" top="0.51181102362204722" bottom="0.19685039370078741" header="0.27559055118110237" footer="0"/>
  <pageSetup paperSize="9" scale="99" orientation="portrait" horizontalDpi="300" verticalDpi="300" r:id="rId1"/>
  <headerFooter>
    <oddHeader>&amp;L&amp;"BIZ UD明朝 Medium,標準"令和8年度版&amp;R&amp;"BIZ UD明朝 Medium,標準"宮城県蔵王自然の家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6386" r:id="rId4" name="Check Box 2">
              <controlPr defaultSize="0" autoFill="0" autoLine="0" autoPict="0">
                <anchor moveWithCells="1">
                  <from>
                    <xdr:col>1</xdr:col>
                    <xdr:colOff>30480</xdr:colOff>
                    <xdr:row>8</xdr:row>
                    <xdr:rowOff>7620</xdr:rowOff>
                  </from>
                  <to>
                    <xdr:col>2</xdr:col>
                    <xdr:colOff>30480</xdr:colOff>
                    <xdr:row>11</xdr:row>
                    <xdr:rowOff>38100</xdr:rowOff>
                  </to>
                </anchor>
              </controlPr>
            </control>
          </mc:Choice>
        </mc:AlternateContent>
        <mc:AlternateContent xmlns:mc="http://schemas.openxmlformats.org/markup-compatibility/2006">
          <mc:Choice Requires="x14">
            <control shapeId="16387" r:id="rId5" name="Check Box 3">
              <controlPr defaultSize="0" autoFill="0" autoLine="0" autoPict="0">
                <anchor moveWithCells="1">
                  <from>
                    <xdr:col>1</xdr:col>
                    <xdr:colOff>30480</xdr:colOff>
                    <xdr:row>6</xdr:row>
                    <xdr:rowOff>7620</xdr:rowOff>
                  </from>
                  <to>
                    <xdr:col>2</xdr:col>
                    <xdr:colOff>30480</xdr:colOff>
                    <xdr:row>9</xdr:row>
                    <xdr:rowOff>7620</xdr:rowOff>
                  </to>
                </anchor>
              </controlPr>
            </control>
          </mc:Choice>
        </mc:AlternateContent>
        <mc:AlternateContent xmlns:mc="http://schemas.openxmlformats.org/markup-compatibility/2006">
          <mc:Choice Requires="x14">
            <control shapeId="16389" r:id="rId6" name="Check Box 5">
              <controlPr defaultSize="0" autoFill="0" autoLine="0" autoPict="0">
                <anchor moveWithCells="1">
                  <from>
                    <xdr:col>27</xdr:col>
                    <xdr:colOff>30480</xdr:colOff>
                    <xdr:row>16</xdr:row>
                    <xdr:rowOff>236220</xdr:rowOff>
                  </from>
                  <to>
                    <xdr:col>28</xdr:col>
                    <xdr:colOff>30480</xdr:colOff>
                    <xdr:row>18</xdr:row>
                    <xdr:rowOff>30480</xdr:rowOff>
                  </to>
                </anchor>
              </controlPr>
            </control>
          </mc:Choice>
        </mc:AlternateContent>
        <mc:AlternateContent xmlns:mc="http://schemas.openxmlformats.org/markup-compatibility/2006">
          <mc:Choice Requires="x14">
            <control shapeId="16390" r:id="rId7" name="Check Box 6">
              <controlPr defaultSize="0" autoFill="0" autoLine="0" autoPict="0">
                <anchor moveWithCells="1">
                  <from>
                    <xdr:col>27</xdr:col>
                    <xdr:colOff>30480</xdr:colOff>
                    <xdr:row>14</xdr:row>
                    <xdr:rowOff>228600</xdr:rowOff>
                  </from>
                  <to>
                    <xdr:col>28</xdr:col>
                    <xdr:colOff>30480</xdr:colOff>
                    <xdr:row>16</xdr:row>
                    <xdr:rowOff>22860</xdr:rowOff>
                  </to>
                </anchor>
              </controlPr>
            </control>
          </mc:Choice>
        </mc:AlternateContent>
        <mc:AlternateContent xmlns:mc="http://schemas.openxmlformats.org/markup-compatibility/2006">
          <mc:Choice Requires="x14">
            <control shapeId="16391" r:id="rId8" name="Check Box 7">
              <controlPr defaultSize="0" autoFill="0" autoLine="0" autoPict="0">
                <anchor moveWithCells="1">
                  <from>
                    <xdr:col>15</xdr:col>
                    <xdr:colOff>30480</xdr:colOff>
                    <xdr:row>14</xdr:row>
                    <xdr:rowOff>228600</xdr:rowOff>
                  </from>
                  <to>
                    <xdr:col>16</xdr:col>
                    <xdr:colOff>30480</xdr:colOff>
                    <xdr:row>16</xdr:row>
                    <xdr:rowOff>22860</xdr:rowOff>
                  </to>
                </anchor>
              </controlPr>
            </control>
          </mc:Choice>
        </mc:AlternateContent>
        <mc:AlternateContent xmlns:mc="http://schemas.openxmlformats.org/markup-compatibility/2006">
          <mc:Choice Requires="x14">
            <control shapeId="16392" r:id="rId9" name="Check Box 8">
              <controlPr defaultSize="0" autoFill="0" autoLine="0" autoPict="0">
                <anchor moveWithCells="1">
                  <from>
                    <xdr:col>15</xdr:col>
                    <xdr:colOff>30480</xdr:colOff>
                    <xdr:row>16</xdr:row>
                    <xdr:rowOff>236220</xdr:rowOff>
                  </from>
                  <to>
                    <xdr:col>16</xdr:col>
                    <xdr:colOff>30480</xdr:colOff>
                    <xdr:row>18</xdr:row>
                    <xdr:rowOff>30480</xdr:rowOff>
                  </to>
                </anchor>
              </controlPr>
            </control>
          </mc:Choice>
        </mc:AlternateContent>
        <mc:AlternateContent xmlns:mc="http://schemas.openxmlformats.org/markup-compatibility/2006">
          <mc:Choice Requires="x14">
            <control shapeId="16393" r:id="rId10" name="Check Box 9">
              <controlPr defaultSize="0" autoFill="0" autoLine="0" autoPict="0">
                <anchor moveWithCells="1">
                  <from>
                    <xdr:col>19</xdr:col>
                    <xdr:colOff>22860</xdr:colOff>
                    <xdr:row>14</xdr:row>
                    <xdr:rowOff>220980</xdr:rowOff>
                  </from>
                  <to>
                    <xdr:col>20</xdr:col>
                    <xdr:colOff>22860</xdr:colOff>
                    <xdr:row>16</xdr:row>
                    <xdr:rowOff>7620</xdr:rowOff>
                  </to>
                </anchor>
              </controlPr>
            </control>
          </mc:Choice>
        </mc:AlternateContent>
        <mc:AlternateContent xmlns:mc="http://schemas.openxmlformats.org/markup-compatibility/2006">
          <mc:Choice Requires="x14">
            <control shapeId="16394" r:id="rId11" name="Check Box 10">
              <controlPr defaultSize="0" autoFill="0" autoLine="0" autoPict="0">
                <anchor moveWithCells="1">
                  <from>
                    <xdr:col>19</xdr:col>
                    <xdr:colOff>22860</xdr:colOff>
                    <xdr:row>16</xdr:row>
                    <xdr:rowOff>236220</xdr:rowOff>
                  </from>
                  <to>
                    <xdr:col>20</xdr:col>
                    <xdr:colOff>22860</xdr:colOff>
                    <xdr:row>18</xdr:row>
                    <xdr:rowOff>30480</xdr:rowOff>
                  </to>
                </anchor>
              </controlPr>
            </control>
          </mc:Choice>
        </mc:AlternateContent>
        <mc:AlternateContent xmlns:mc="http://schemas.openxmlformats.org/markup-compatibility/2006">
          <mc:Choice Requires="x14">
            <control shapeId="16395" r:id="rId12" name="Check Box 11">
              <controlPr defaultSize="0" autoFill="0" autoLine="0" autoPict="0">
                <anchor moveWithCells="1">
                  <from>
                    <xdr:col>23</xdr:col>
                    <xdr:colOff>38100</xdr:colOff>
                    <xdr:row>16</xdr:row>
                    <xdr:rowOff>236220</xdr:rowOff>
                  </from>
                  <to>
                    <xdr:col>24</xdr:col>
                    <xdr:colOff>38100</xdr:colOff>
                    <xdr:row>18</xdr:row>
                    <xdr:rowOff>30480</xdr:rowOff>
                  </to>
                </anchor>
              </controlPr>
            </control>
          </mc:Choice>
        </mc:AlternateContent>
        <mc:AlternateContent xmlns:mc="http://schemas.openxmlformats.org/markup-compatibility/2006">
          <mc:Choice Requires="x14">
            <control shapeId="16396" r:id="rId13" name="Check Box 12">
              <controlPr defaultSize="0" autoFill="0" autoLine="0" autoPict="0">
                <anchor moveWithCells="1">
                  <from>
                    <xdr:col>23</xdr:col>
                    <xdr:colOff>38100</xdr:colOff>
                    <xdr:row>14</xdr:row>
                    <xdr:rowOff>228600</xdr:rowOff>
                  </from>
                  <to>
                    <xdr:col>24</xdr:col>
                    <xdr:colOff>38100</xdr:colOff>
                    <xdr:row>16</xdr:row>
                    <xdr:rowOff>22860</xdr:rowOff>
                  </to>
                </anchor>
              </controlPr>
            </control>
          </mc:Choice>
        </mc:AlternateContent>
        <mc:AlternateContent xmlns:mc="http://schemas.openxmlformats.org/markup-compatibility/2006">
          <mc:Choice Requires="x14">
            <control shapeId="16397" r:id="rId14" name="Check Box 13">
              <controlPr defaultSize="0" autoFill="0" autoLine="0" autoPict="0">
                <anchor moveWithCells="1">
                  <from>
                    <xdr:col>11</xdr:col>
                    <xdr:colOff>30480</xdr:colOff>
                    <xdr:row>14</xdr:row>
                    <xdr:rowOff>228600</xdr:rowOff>
                  </from>
                  <to>
                    <xdr:col>12</xdr:col>
                    <xdr:colOff>30480</xdr:colOff>
                    <xdr:row>16</xdr:row>
                    <xdr:rowOff>22860</xdr:rowOff>
                  </to>
                </anchor>
              </controlPr>
            </control>
          </mc:Choice>
        </mc:AlternateContent>
        <mc:AlternateContent xmlns:mc="http://schemas.openxmlformats.org/markup-compatibility/2006">
          <mc:Choice Requires="x14">
            <control shapeId="16398" r:id="rId15" name="Check Box 14">
              <controlPr defaultSize="0" autoFill="0" autoLine="0" autoPict="0">
                <anchor moveWithCells="1">
                  <from>
                    <xdr:col>11</xdr:col>
                    <xdr:colOff>30480</xdr:colOff>
                    <xdr:row>16</xdr:row>
                    <xdr:rowOff>236220</xdr:rowOff>
                  </from>
                  <to>
                    <xdr:col>12</xdr:col>
                    <xdr:colOff>30480</xdr:colOff>
                    <xdr:row>18</xdr:row>
                    <xdr:rowOff>30480</xdr:rowOff>
                  </to>
                </anchor>
              </controlPr>
            </control>
          </mc:Choice>
        </mc:AlternateContent>
        <mc:AlternateContent xmlns:mc="http://schemas.openxmlformats.org/markup-compatibility/2006">
          <mc:Choice Requires="x14">
            <control shapeId="16399" r:id="rId16" name="Check Box 15">
              <controlPr defaultSize="0" autoFill="0" autoLine="0" autoPict="0">
                <anchor moveWithCells="1">
                  <from>
                    <xdr:col>7</xdr:col>
                    <xdr:colOff>38100</xdr:colOff>
                    <xdr:row>14</xdr:row>
                    <xdr:rowOff>228600</xdr:rowOff>
                  </from>
                  <to>
                    <xdr:col>8</xdr:col>
                    <xdr:colOff>38100</xdr:colOff>
                    <xdr:row>16</xdr:row>
                    <xdr:rowOff>22860</xdr:rowOff>
                  </to>
                </anchor>
              </controlPr>
            </control>
          </mc:Choice>
        </mc:AlternateContent>
        <mc:AlternateContent xmlns:mc="http://schemas.openxmlformats.org/markup-compatibility/2006">
          <mc:Choice Requires="x14">
            <control shapeId="16400" r:id="rId17" name="Check Box 16">
              <controlPr defaultSize="0" autoFill="0" autoLine="0" autoPict="0">
                <anchor moveWithCells="1">
                  <from>
                    <xdr:col>7</xdr:col>
                    <xdr:colOff>38100</xdr:colOff>
                    <xdr:row>16</xdr:row>
                    <xdr:rowOff>236220</xdr:rowOff>
                  </from>
                  <to>
                    <xdr:col>8</xdr:col>
                    <xdr:colOff>38100</xdr:colOff>
                    <xdr:row>18</xdr:row>
                    <xdr:rowOff>30480</xdr:rowOff>
                  </to>
                </anchor>
              </controlPr>
            </control>
          </mc:Choice>
        </mc:AlternateContent>
        <mc:AlternateContent xmlns:mc="http://schemas.openxmlformats.org/markup-compatibility/2006">
          <mc:Choice Requires="x14">
            <control shapeId="16401" r:id="rId18" name="Check Box 17">
              <controlPr defaultSize="0" autoFill="0" autoLine="0" autoPict="0">
                <anchor moveWithCells="1">
                  <from>
                    <xdr:col>39</xdr:col>
                    <xdr:colOff>38100</xdr:colOff>
                    <xdr:row>14</xdr:row>
                    <xdr:rowOff>228600</xdr:rowOff>
                  </from>
                  <to>
                    <xdr:col>40</xdr:col>
                    <xdr:colOff>38100</xdr:colOff>
                    <xdr:row>16</xdr:row>
                    <xdr:rowOff>22860</xdr:rowOff>
                  </to>
                </anchor>
              </controlPr>
            </control>
          </mc:Choice>
        </mc:AlternateContent>
        <mc:AlternateContent xmlns:mc="http://schemas.openxmlformats.org/markup-compatibility/2006">
          <mc:Choice Requires="x14">
            <control shapeId="16402" r:id="rId19" name="Check Box 18">
              <controlPr defaultSize="0" autoFill="0" autoLine="0" autoPict="0">
                <anchor moveWithCells="1">
                  <from>
                    <xdr:col>39</xdr:col>
                    <xdr:colOff>38100</xdr:colOff>
                    <xdr:row>16</xdr:row>
                    <xdr:rowOff>236220</xdr:rowOff>
                  </from>
                  <to>
                    <xdr:col>40</xdr:col>
                    <xdr:colOff>38100</xdr:colOff>
                    <xdr:row>18</xdr:row>
                    <xdr:rowOff>30480</xdr:rowOff>
                  </to>
                </anchor>
              </controlPr>
            </control>
          </mc:Choice>
        </mc:AlternateContent>
        <mc:AlternateContent xmlns:mc="http://schemas.openxmlformats.org/markup-compatibility/2006">
          <mc:Choice Requires="x14">
            <control shapeId="16403" r:id="rId20" name="Check Box 19">
              <controlPr defaultSize="0" autoFill="0" autoLine="0" autoPict="0">
                <anchor moveWithCells="1">
                  <from>
                    <xdr:col>43</xdr:col>
                    <xdr:colOff>30480</xdr:colOff>
                    <xdr:row>16</xdr:row>
                    <xdr:rowOff>236220</xdr:rowOff>
                  </from>
                  <to>
                    <xdr:col>44</xdr:col>
                    <xdr:colOff>30480</xdr:colOff>
                    <xdr:row>18</xdr:row>
                    <xdr:rowOff>30480</xdr:rowOff>
                  </to>
                </anchor>
              </controlPr>
            </control>
          </mc:Choice>
        </mc:AlternateContent>
        <mc:AlternateContent xmlns:mc="http://schemas.openxmlformats.org/markup-compatibility/2006">
          <mc:Choice Requires="x14">
            <control shapeId="16404" r:id="rId21" name="Check Box 20">
              <controlPr defaultSize="0" autoFill="0" autoLine="0" autoPict="0">
                <anchor moveWithCells="1">
                  <from>
                    <xdr:col>43</xdr:col>
                    <xdr:colOff>30480</xdr:colOff>
                    <xdr:row>14</xdr:row>
                    <xdr:rowOff>228600</xdr:rowOff>
                  </from>
                  <to>
                    <xdr:col>44</xdr:col>
                    <xdr:colOff>30480</xdr:colOff>
                    <xdr:row>16</xdr:row>
                    <xdr:rowOff>22860</xdr:rowOff>
                  </to>
                </anchor>
              </controlPr>
            </control>
          </mc:Choice>
        </mc:AlternateContent>
        <mc:AlternateContent xmlns:mc="http://schemas.openxmlformats.org/markup-compatibility/2006">
          <mc:Choice Requires="x14">
            <control shapeId="16405" r:id="rId22" name="Check Box 21">
              <controlPr defaultSize="0" autoFill="0" autoLine="0" autoPict="0">
                <anchor moveWithCells="1">
                  <from>
                    <xdr:col>47</xdr:col>
                    <xdr:colOff>30480</xdr:colOff>
                    <xdr:row>14</xdr:row>
                    <xdr:rowOff>228600</xdr:rowOff>
                  </from>
                  <to>
                    <xdr:col>48</xdr:col>
                    <xdr:colOff>30480</xdr:colOff>
                    <xdr:row>16</xdr:row>
                    <xdr:rowOff>22860</xdr:rowOff>
                  </to>
                </anchor>
              </controlPr>
            </control>
          </mc:Choice>
        </mc:AlternateContent>
        <mc:AlternateContent xmlns:mc="http://schemas.openxmlformats.org/markup-compatibility/2006">
          <mc:Choice Requires="x14">
            <control shapeId="16406" r:id="rId23" name="Check Box 22">
              <controlPr defaultSize="0" autoFill="0" autoLine="0" autoPict="0">
                <anchor moveWithCells="1">
                  <from>
                    <xdr:col>47</xdr:col>
                    <xdr:colOff>30480</xdr:colOff>
                    <xdr:row>16</xdr:row>
                    <xdr:rowOff>236220</xdr:rowOff>
                  </from>
                  <to>
                    <xdr:col>48</xdr:col>
                    <xdr:colOff>30480</xdr:colOff>
                    <xdr:row>18</xdr:row>
                    <xdr:rowOff>30480</xdr:rowOff>
                  </to>
                </anchor>
              </controlPr>
            </control>
          </mc:Choice>
        </mc:AlternateContent>
        <mc:AlternateContent xmlns:mc="http://schemas.openxmlformats.org/markup-compatibility/2006">
          <mc:Choice Requires="x14">
            <control shapeId="16407" r:id="rId24" name="Check Box 23">
              <controlPr defaultSize="0" autoFill="0" autoLine="0" autoPict="0">
                <anchor moveWithCells="1">
                  <from>
                    <xdr:col>51</xdr:col>
                    <xdr:colOff>22860</xdr:colOff>
                    <xdr:row>14</xdr:row>
                    <xdr:rowOff>220980</xdr:rowOff>
                  </from>
                  <to>
                    <xdr:col>52</xdr:col>
                    <xdr:colOff>22860</xdr:colOff>
                    <xdr:row>16</xdr:row>
                    <xdr:rowOff>7620</xdr:rowOff>
                  </to>
                </anchor>
              </controlPr>
            </control>
          </mc:Choice>
        </mc:AlternateContent>
        <mc:AlternateContent xmlns:mc="http://schemas.openxmlformats.org/markup-compatibility/2006">
          <mc:Choice Requires="x14">
            <control shapeId="16408" r:id="rId25" name="Check Box 24">
              <controlPr defaultSize="0" autoFill="0" autoLine="0" autoPict="0">
                <anchor moveWithCells="1">
                  <from>
                    <xdr:col>51</xdr:col>
                    <xdr:colOff>22860</xdr:colOff>
                    <xdr:row>16</xdr:row>
                    <xdr:rowOff>236220</xdr:rowOff>
                  </from>
                  <to>
                    <xdr:col>52</xdr:col>
                    <xdr:colOff>22860</xdr:colOff>
                    <xdr:row>18</xdr:row>
                    <xdr:rowOff>30480</xdr:rowOff>
                  </to>
                </anchor>
              </controlPr>
            </control>
          </mc:Choice>
        </mc:AlternateContent>
        <mc:AlternateContent xmlns:mc="http://schemas.openxmlformats.org/markup-compatibility/2006">
          <mc:Choice Requires="x14">
            <control shapeId="16409" r:id="rId26" name="Check Box 25">
              <controlPr defaultSize="0" autoFill="0" autoLine="0" autoPict="0">
                <anchor moveWithCells="1">
                  <from>
                    <xdr:col>55</xdr:col>
                    <xdr:colOff>38100</xdr:colOff>
                    <xdr:row>14</xdr:row>
                    <xdr:rowOff>228600</xdr:rowOff>
                  </from>
                  <to>
                    <xdr:col>56</xdr:col>
                    <xdr:colOff>38100</xdr:colOff>
                    <xdr:row>16</xdr:row>
                    <xdr:rowOff>22860</xdr:rowOff>
                  </to>
                </anchor>
              </controlPr>
            </control>
          </mc:Choice>
        </mc:AlternateContent>
        <mc:AlternateContent xmlns:mc="http://schemas.openxmlformats.org/markup-compatibility/2006">
          <mc:Choice Requires="x14">
            <control shapeId="16410" r:id="rId27" name="Check Box 26">
              <controlPr defaultSize="0" autoFill="0" autoLine="0" autoPict="0">
                <anchor moveWithCells="1">
                  <from>
                    <xdr:col>55</xdr:col>
                    <xdr:colOff>38100</xdr:colOff>
                    <xdr:row>16</xdr:row>
                    <xdr:rowOff>236220</xdr:rowOff>
                  </from>
                  <to>
                    <xdr:col>56</xdr:col>
                    <xdr:colOff>38100</xdr:colOff>
                    <xdr:row>18</xdr:row>
                    <xdr:rowOff>30480</xdr:rowOff>
                  </to>
                </anchor>
              </controlPr>
            </control>
          </mc:Choice>
        </mc:AlternateContent>
        <mc:AlternateContent xmlns:mc="http://schemas.openxmlformats.org/markup-compatibility/2006">
          <mc:Choice Requires="x14">
            <control shapeId="16411" r:id="rId28" name="Check Box 27">
              <controlPr defaultSize="0" autoFill="0" autoLine="0" autoPict="0">
                <anchor moveWithCells="1">
                  <from>
                    <xdr:col>59</xdr:col>
                    <xdr:colOff>30480</xdr:colOff>
                    <xdr:row>14</xdr:row>
                    <xdr:rowOff>228600</xdr:rowOff>
                  </from>
                  <to>
                    <xdr:col>60</xdr:col>
                    <xdr:colOff>30480</xdr:colOff>
                    <xdr:row>16</xdr:row>
                    <xdr:rowOff>22860</xdr:rowOff>
                  </to>
                </anchor>
              </controlPr>
            </control>
          </mc:Choice>
        </mc:AlternateContent>
        <mc:AlternateContent xmlns:mc="http://schemas.openxmlformats.org/markup-compatibility/2006">
          <mc:Choice Requires="x14">
            <control shapeId="16412" r:id="rId29" name="Check Box 28">
              <controlPr defaultSize="0" autoFill="0" autoLine="0" autoPict="0">
                <anchor moveWithCells="1">
                  <from>
                    <xdr:col>59</xdr:col>
                    <xdr:colOff>30480</xdr:colOff>
                    <xdr:row>16</xdr:row>
                    <xdr:rowOff>236220</xdr:rowOff>
                  </from>
                  <to>
                    <xdr:col>60</xdr:col>
                    <xdr:colOff>30480</xdr:colOff>
                    <xdr:row>18</xdr:row>
                    <xdr:rowOff>30480</xdr:rowOff>
                  </to>
                </anchor>
              </controlPr>
            </control>
          </mc:Choice>
        </mc:AlternateContent>
        <mc:AlternateContent xmlns:mc="http://schemas.openxmlformats.org/markup-compatibility/2006">
          <mc:Choice Requires="x14">
            <control shapeId="16413" r:id="rId30" name="Check Box 29">
              <controlPr defaultSize="0" autoFill="0" autoLine="0" autoPict="0">
                <anchor moveWithCells="1">
                  <from>
                    <xdr:col>33</xdr:col>
                    <xdr:colOff>45720</xdr:colOff>
                    <xdr:row>6</xdr:row>
                    <xdr:rowOff>0</xdr:rowOff>
                  </from>
                  <to>
                    <xdr:col>34</xdr:col>
                    <xdr:colOff>45720</xdr:colOff>
                    <xdr:row>9</xdr:row>
                    <xdr:rowOff>0</xdr:rowOff>
                  </to>
                </anchor>
              </controlPr>
            </control>
          </mc:Choice>
        </mc:AlternateContent>
        <mc:AlternateContent xmlns:mc="http://schemas.openxmlformats.org/markup-compatibility/2006">
          <mc:Choice Requires="x14">
            <control shapeId="16414" r:id="rId31" name="Check Box 30">
              <controlPr defaultSize="0" autoFill="0" autoLine="0" autoPict="0">
                <anchor moveWithCells="1">
                  <from>
                    <xdr:col>33</xdr:col>
                    <xdr:colOff>45720</xdr:colOff>
                    <xdr:row>8</xdr:row>
                    <xdr:rowOff>0</xdr:rowOff>
                  </from>
                  <to>
                    <xdr:col>34</xdr:col>
                    <xdr:colOff>45720</xdr:colOff>
                    <xdr:row>11</xdr:row>
                    <xdr:rowOff>30480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229E7-4AD5-4757-A41D-E4A28F268D2C}">
  <sheetPr>
    <tabColor rgb="FFFFA7A7"/>
  </sheetPr>
  <dimension ref="A1:BC42"/>
  <sheetViews>
    <sheetView view="pageBreakPreview" topLeftCell="A26" zoomScaleNormal="100" zoomScaleSheetLayoutView="100" workbookViewId="0">
      <selection activeCell="H12" sqref="H12:T12"/>
    </sheetView>
  </sheetViews>
  <sheetFormatPr defaultColWidth="8.77734375" defaultRowHeight="13.2"/>
  <cols>
    <col min="1" max="27" width="3.44140625" style="150" customWidth="1"/>
    <col min="28" max="28" width="2.88671875" style="173" customWidth="1"/>
    <col min="29" max="55" width="3.44140625" style="150" customWidth="1"/>
    <col min="56" max="244" width="8.77734375" style="173"/>
    <col min="245" max="253" width="7.109375" style="173" customWidth="1"/>
    <col min="254" max="16384" width="8.77734375" style="173"/>
  </cols>
  <sheetData>
    <row r="1" spans="1:55" ht="26.25" customHeight="1">
      <c r="A1" s="150" t="s">
        <v>565</v>
      </c>
      <c r="AC1" s="150" t="s">
        <v>565</v>
      </c>
      <c r="AN1" s="174" t="s">
        <v>384</v>
      </c>
      <c r="AO1" s="174"/>
      <c r="AP1" s="174"/>
      <c r="AQ1" s="174"/>
      <c r="AR1" s="174"/>
    </row>
    <row r="2" spans="1:55" s="175" customFormat="1">
      <c r="A2" s="151"/>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row>
    <row r="3" spans="1:55" s="175" customFormat="1" ht="29.25" customHeight="1">
      <c r="A3" s="152" t="s">
        <v>313</v>
      </c>
      <c r="B3" s="153"/>
      <c r="C3" s="153"/>
      <c r="D3" s="153"/>
      <c r="E3" s="153"/>
      <c r="F3" s="153"/>
      <c r="G3" s="153"/>
      <c r="H3" s="153"/>
      <c r="I3" s="153"/>
      <c r="J3" s="154"/>
      <c r="K3" s="153"/>
      <c r="L3" s="153"/>
      <c r="M3" s="153"/>
      <c r="N3" s="153"/>
      <c r="O3" s="153"/>
      <c r="P3" s="153"/>
      <c r="Q3" s="153"/>
      <c r="R3" s="153"/>
      <c r="S3" s="153"/>
      <c r="T3" s="153"/>
      <c r="U3" s="153"/>
      <c r="V3" s="153"/>
      <c r="W3" s="153"/>
      <c r="X3" s="153"/>
      <c r="Y3" s="153"/>
      <c r="Z3" s="153"/>
      <c r="AA3" s="153"/>
      <c r="AC3" s="152" t="s">
        <v>313</v>
      </c>
      <c r="AD3" s="153"/>
      <c r="AE3" s="153"/>
      <c r="AF3" s="153"/>
      <c r="AG3" s="153"/>
      <c r="AH3" s="153"/>
      <c r="AI3" s="153"/>
      <c r="AJ3" s="153"/>
      <c r="AK3" s="153"/>
      <c r="AL3" s="154"/>
      <c r="AM3" s="153"/>
      <c r="AN3" s="153"/>
      <c r="AO3" s="153"/>
      <c r="AP3" s="153"/>
      <c r="AQ3" s="153"/>
      <c r="AR3" s="153"/>
      <c r="AS3" s="153"/>
      <c r="AT3" s="153"/>
      <c r="AU3" s="153"/>
      <c r="AV3" s="153"/>
      <c r="AW3" s="153"/>
      <c r="AX3" s="153"/>
      <c r="AY3" s="153"/>
      <c r="AZ3" s="153"/>
      <c r="BA3" s="153"/>
      <c r="BB3" s="153"/>
      <c r="BC3" s="153"/>
    </row>
    <row r="4" spans="1:55" s="175" customFormat="1" ht="16.2">
      <c r="A4" s="153"/>
      <c r="B4" s="153"/>
      <c r="C4" s="153"/>
      <c r="D4" s="153"/>
      <c r="E4" s="153"/>
      <c r="F4" s="153"/>
      <c r="G4" s="153"/>
      <c r="H4" s="153"/>
      <c r="I4" s="153"/>
      <c r="J4" s="153"/>
      <c r="K4" s="153"/>
      <c r="L4" s="153"/>
      <c r="M4" s="153"/>
      <c r="N4" s="153"/>
      <c r="O4" s="153"/>
      <c r="P4" s="153"/>
      <c r="Q4" s="153"/>
      <c r="R4" s="153"/>
      <c r="S4" s="153"/>
      <c r="T4" s="153"/>
      <c r="U4" s="155"/>
      <c r="V4" s="155"/>
      <c r="W4" s="155"/>
      <c r="X4" s="155"/>
      <c r="Y4" s="155"/>
      <c r="Z4" s="155"/>
      <c r="AA4" s="156" t="s">
        <v>314</v>
      </c>
      <c r="AC4" s="153"/>
      <c r="AD4" s="153"/>
      <c r="AE4" s="153"/>
      <c r="AF4" s="153"/>
      <c r="AG4" s="153"/>
      <c r="AH4" s="153"/>
      <c r="AI4" s="153"/>
      <c r="AJ4" s="153"/>
      <c r="AK4" s="153"/>
      <c r="AL4" s="153"/>
      <c r="AM4" s="153"/>
      <c r="AN4" s="153"/>
      <c r="AO4" s="153"/>
      <c r="AP4" s="153"/>
      <c r="AQ4" s="153"/>
      <c r="AR4" s="153"/>
      <c r="AS4" s="153"/>
      <c r="AT4" s="153"/>
      <c r="AU4" s="153"/>
      <c r="AV4" s="153"/>
      <c r="AW4" s="155"/>
      <c r="AX4" s="155"/>
      <c r="AY4" s="155"/>
      <c r="AZ4" s="155"/>
      <c r="BA4" s="155"/>
      <c r="BB4" s="155"/>
      <c r="BC4" s="176" t="s">
        <v>314</v>
      </c>
    </row>
    <row r="5" spans="1:55" s="175" customFormat="1" ht="10.5" customHeight="1">
      <c r="A5" s="151"/>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row>
    <row r="6" spans="1:55" s="175" customFormat="1" ht="104.25" customHeight="1">
      <c r="A6" s="157" t="s">
        <v>315</v>
      </c>
      <c r="B6" s="687" t="s">
        <v>414</v>
      </c>
      <c r="C6" s="687"/>
      <c r="D6" s="687"/>
      <c r="E6" s="687"/>
      <c r="F6" s="687"/>
      <c r="G6" s="687"/>
      <c r="H6" s="687"/>
      <c r="I6" s="687"/>
      <c r="J6" s="687"/>
      <c r="K6" s="687"/>
      <c r="L6" s="687"/>
      <c r="M6" s="687"/>
      <c r="N6" s="687"/>
      <c r="O6" s="687"/>
      <c r="P6" s="687"/>
      <c r="Q6" s="687"/>
      <c r="R6" s="687"/>
      <c r="S6" s="687"/>
      <c r="T6" s="687"/>
      <c r="U6" s="687"/>
      <c r="V6" s="687"/>
      <c r="W6" s="687"/>
      <c r="X6" s="687"/>
      <c r="Y6" s="687"/>
      <c r="Z6" s="687"/>
      <c r="AA6" s="157"/>
      <c r="AC6" s="157" t="s">
        <v>315</v>
      </c>
      <c r="AD6" s="687" t="s">
        <v>414</v>
      </c>
      <c r="AE6" s="687"/>
      <c r="AF6" s="687"/>
      <c r="AG6" s="687"/>
      <c r="AH6" s="687"/>
      <c r="AI6" s="687"/>
      <c r="AJ6" s="687"/>
      <c r="AK6" s="687"/>
      <c r="AL6" s="687"/>
      <c r="AM6" s="687"/>
      <c r="AN6" s="687"/>
      <c r="AO6" s="687"/>
      <c r="AP6" s="687"/>
      <c r="AQ6" s="687"/>
      <c r="AR6" s="687"/>
      <c r="AS6" s="687"/>
      <c r="AT6" s="687"/>
      <c r="AU6" s="687"/>
      <c r="AV6" s="687"/>
      <c r="AW6" s="687"/>
      <c r="AX6" s="687"/>
      <c r="AY6" s="687"/>
      <c r="AZ6" s="687"/>
      <c r="BA6" s="687"/>
      <c r="BB6" s="687"/>
      <c r="BC6" s="157"/>
    </row>
    <row r="7" spans="1:55" s="175" customFormat="1" ht="15" customHeight="1">
      <c r="A7" s="151"/>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row>
    <row r="8" spans="1:55" s="177" customFormat="1" ht="22.5" customHeight="1">
      <c r="A8" s="155"/>
      <c r="B8" s="236" t="s">
        <v>413</v>
      </c>
      <c r="C8" s="236"/>
      <c r="D8" s="236"/>
      <c r="E8" s="236"/>
      <c r="F8" s="236"/>
      <c r="G8" s="155" t="s">
        <v>407</v>
      </c>
      <c r="H8" s="691" t="str">
        <f>IF(【様式1】申請書!AA24=0," ",【様式1】申請書!AA24)</f>
        <v xml:space="preserve"> </v>
      </c>
      <c r="I8" s="691"/>
      <c r="J8" s="691"/>
      <c r="K8" s="691"/>
      <c r="L8" s="691"/>
      <c r="M8" s="691"/>
      <c r="N8" s="691"/>
      <c r="O8" s="691"/>
      <c r="P8" s="158" t="s">
        <v>411</v>
      </c>
      <c r="Q8" s="158"/>
      <c r="R8" s="691" t="str">
        <f>IF(【様式1】申請書!AA25=0," ",【様式1】申請書!AA25)</f>
        <v xml:space="preserve"> </v>
      </c>
      <c r="S8" s="691"/>
      <c r="T8" s="691"/>
      <c r="U8" s="691"/>
      <c r="V8" s="691"/>
      <c r="W8" s="691"/>
      <c r="X8" s="691"/>
      <c r="Y8" s="691"/>
      <c r="Z8" s="159"/>
      <c r="AA8" s="155"/>
      <c r="AC8" s="155"/>
      <c r="AD8" s="155" t="s">
        <v>412</v>
      </c>
      <c r="AE8" s="155"/>
      <c r="AF8" s="155"/>
      <c r="AG8" s="155"/>
      <c r="AH8" s="155"/>
      <c r="AI8" s="155"/>
      <c r="AJ8" s="689" t="s">
        <v>513</v>
      </c>
      <c r="AK8" s="689"/>
      <c r="AL8" s="689"/>
      <c r="AM8" s="689"/>
      <c r="AN8" s="689"/>
      <c r="AO8" s="689"/>
      <c r="AP8" s="689"/>
      <c r="AQ8" s="689"/>
      <c r="AR8" s="158" t="s">
        <v>411</v>
      </c>
      <c r="AS8" s="158"/>
      <c r="AT8" s="689" t="s">
        <v>514</v>
      </c>
      <c r="AU8" s="689"/>
      <c r="AV8" s="689"/>
      <c r="AW8" s="689"/>
      <c r="AX8" s="689"/>
      <c r="AY8" s="689"/>
      <c r="AZ8" s="689"/>
      <c r="BA8" s="689"/>
      <c r="BB8" s="159"/>
      <c r="BC8" s="155"/>
    </row>
    <row r="9" spans="1:55" s="175" customFormat="1" ht="15" customHeight="1">
      <c r="A9" s="151"/>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C9" s="151"/>
      <c r="AD9" s="151"/>
      <c r="AE9" s="151"/>
      <c r="AF9" s="151"/>
      <c r="AG9" s="151"/>
      <c r="AH9" s="151"/>
      <c r="AI9" s="151"/>
      <c r="AJ9" s="151"/>
      <c r="AK9" s="151"/>
      <c r="AL9" s="151"/>
      <c r="AM9" s="151"/>
      <c r="AN9" s="151"/>
      <c r="AO9" s="151"/>
      <c r="AP9" s="151"/>
      <c r="AQ9" s="151"/>
      <c r="AR9" s="151"/>
      <c r="AS9" s="151"/>
      <c r="AT9" s="151"/>
      <c r="AU9" s="151"/>
      <c r="AV9" s="151"/>
      <c r="AW9" s="151"/>
      <c r="AX9" s="151"/>
      <c r="AY9" s="151"/>
      <c r="AZ9" s="151"/>
      <c r="BA9" s="151"/>
      <c r="BB9" s="151"/>
      <c r="BC9" s="151"/>
    </row>
    <row r="10" spans="1:55" s="177" customFormat="1" ht="22.5" customHeight="1">
      <c r="A10" s="155"/>
      <c r="B10" s="236" t="s">
        <v>410</v>
      </c>
      <c r="C10" s="237"/>
      <c r="D10" s="237"/>
      <c r="E10" s="237"/>
      <c r="F10" s="237"/>
      <c r="G10" s="155" t="s">
        <v>407</v>
      </c>
      <c r="H10" s="690" t="str">
        <f>IF([2]【様式1】申請書!AD13=0," ",[2]【様式1】申請書!AD13)</f>
        <v xml:space="preserve"> </v>
      </c>
      <c r="I10" s="690"/>
      <c r="J10" s="690"/>
      <c r="K10" s="690"/>
      <c r="L10" s="690"/>
      <c r="M10" s="690"/>
      <c r="N10" s="690"/>
      <c r="O10" s="690"/>
      <c r="P10" s="690"/>
      <c r="Q10" s="690"/>
      <c r="R10" s="690"/>
      <c r="S10" s="690"/>
      <c r="T10" s="690"/>
      <c r="U10" s="690"/>
      <c r="V10" s="690"/>
      <c r="W10" s="690"/>
      <c r="X10" s="690"/>
      <c r="Y10" s="690"/>
      <c r="Z10" s="690"/>
      <c r="AA10" s="155"/>
      <c r="AC10" s="155"/>
      <c r="AD10" s="155" t="s">
        <v>409</v>
      </c>
      <c r="AE10" s="155"/>
      <c r="AF10" s="155"/>
      <c r="AG10" s="155"/>
      <c r="AH10" s="155"/>
      <c r="AI10" s="155"/>
      <c r="AJ10" s="690" t="s">
        <v>534</v>
      </c>
      <c r="AK10" s="690"/>
      <c r="AL10" s="690"/>
      <c r="AM10" s="690"/>
      <c r="AN10" s="690"/>
      <c r="AO10" s="690"/>
      <c r="AP10" s="690"/>
      <c r="AQ10" s="159"/>
      <c r="AR10" s="159"/>
      <c r="AS10" s="159"/>
      <c r="AT10" s="159"/>
      <c r="AU10" s="159"/>
      <c r="AV10" s="159"/>
      <c r="AW10" s="159"/>
      <c r="AX10" s="159"/>
      <c r="AY10" s="159"/>
      <c r="AZ10" s="159"/>
      <c r="BA10" s="159"/>
      <c r="BB10" s="159"/>
      <c r="BC10" s="155"/>
    </row>
    <row r="11" spans="1:55" s="175" customFormat="1" ht="15" customHeight="1">
      <c r="A11" s="151"/>
      <c r="B11" s="151"/>
      <c r="C11" s="151"/>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row>
    <row r="12" spans="1:55" s="177" customFormat="1" ht="22.5" customHeight="1">
      <c r="A12" s="155"/>
      <c r="B12" s="236" t="s">
        <v>408</v>
      </c>
      <c r="C12" s="236"/>
      <c r="D12" s="236"/>
      <c r="E12" s="236"/>
      <c r="F12" s="236"/>
      <c r="G12" s="155" t="s">
        <v>407</v>
      </c>
      <c r="H12" s="688"/>
      <c r="I12" s="688"/>
      <c r="J12" s="688"/>
      <c r="K12" s="688"/>
      <c r="L12" s="688"/>
      <c r="M12" s="688"/>
      <c r="N12" s="688"/>
      <c r="O12" s="688"/>
      <c r="P12" s="688"/>
      <c r="Q12" s="688"/>
      <c r="R12" s="688"/>
      <c r="S12" s="688"/>
      <c r="T12" s="688"/>
      <c r="U12" s="159"/>
      <c r="V12" s="160" t="s">
        <v>405</v>
      </c>
      <c r="W12" s="159"/>
      <c r="X12" s="159"/>
      <c r="Y12" s="159"/>
      <c r="Z12" s="159"/>
      <c r="AA12" s="155"/>
      <c r="AC12" s="155"/>
      <c r="AD12" s="155" t="s">
        <v>406</v>
      </c>
      <c r="AE12" s="155"/>
      <c r="AF12" s="155"/>
      <c r="AG12" s="155"/>
      <c r="AH12" s="155"/>
      <c r="AI12" s="155"/>
      <c r="AJ12" s="178" t="s">
        <v>535</v>
      </c>
      <c r="AK12" s="159"/>
      <c r="AL12" s="159"/>
      <c r="AM12" s="159"/>
      <c r="AN12" s="159"/>
      <c r="AO12" s="159"/>
      <c r="AP12" s="159"/>
      <c r="AQ12" s="159"/>
      <c r="AR12" s="159"/>
      <c r="AS12" s="159"/>
      <c r="AT12" s="159"/>
      <c r="AU12" s="159"/>
      <c r="AV12" s="159"/>
      <c r="AW12" s="160" t="s">
        <v>405</v>
      </c>
      <c r="AX12" s="160"/>
      <c r="AY12" s="159"/>
      <c r="AZ12" s="159"/>
      <c r="BA12" s="159"/>
      <c r="BB12" s="159"/>
      <c r="BC12" s="155"/>
    </row>
    <row r="13" spans="1:55" s="179" customFormat="1" ht="14.4">
      <c r="A13" s="161"/>
      <c r="B13" s="161"/>
      <c r="C13" s="161"/>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row>
    <row r="14" spans="1:55" s="175" customFormat="1" ht="14.25" customHeight="1">
      <c r="A14" s="151"/>
      <c r="B14" s="151"/>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row>
    <row r="15" spans="1:55" s="177" customFormat="1" ht="22.5" customHeight="1">
      <c r="A15" s="155"/>
      <c r="B15" s="155" t="s">
        <v>404</v>
      </c>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C15" s="155"/>
      <c r="AD15" s="155" t="s">
        <v>404</v>
      </c>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row>
    <row r="16" spans="1:55" s="175" customFormat="1" ht="4.5" customHeight="1">
      <c r="A16" s="151"/>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51"/>
      <c r="BC16" s="151"/>
    </row>
    <row r="17" spans="1:55" s="177" customFormat="1" ht="22.5" customHeight="1">
      <c r="A17" s="155"/>
      <c r="B17" s="162" t="s">
        <v>403</v>
      </c>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64"/>
      <c r="AC17" s="155"/>
      <c r="AD17" s="162" t="s">
        <v>403</v>
      </c>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4"/>
    </row>
    <row r="18" spans="1:55" s="175" customFormat="1" ht="10.5" customHeight="1">
      <c r="A18" s="151"/>
      <c r="B18" s="165"/>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66"/>
      <c r="AC18" s="151"/>
      <c r="AD18" s="165"/>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66"/>
    </row>
    <row r="19" spans="1:55" s="177" customFormat="1" ht="22.5" customHeight="1">
      <c r="A19" s="155"/>
      <c r="B19" s="167"/>
      <c r="C19" s="155"/>
      <c r="D19" s="155"/>
      <c r="E19" s="235"/>
      <c r="F19" s="155" t="s">
        <v>402</v>
      </c>
      <c r="G19" s="155"/>
      <c r="H19" s="155"/>
      <c r="I19" s="155"/>
      <c r="J19" s="155"/>
      <c r="K19" s="155"/>
      <c r="L19" s="155"/>
      <c r="M19" s="155"/>
      <c r="N19" s="155"/>
      <c r="O19" s="155"/>
      <c r="P19" s="155"/>
      <c r="Q19" s="155"/>
      <c r="R19" s="235"/>
      <c r="S19" s="155" t="s">
        <v>387</v>
      </c>
      <c r="T19" s="155"/>
      <c r="U19" s="155"/>
      <c r="V19" s="155"/>
      <c r="W19" s="155"/>
      <c r="X19" s="155"/>
      <c r="Y19" s="155"/>
      <c r="Z19" s="155"/>
      <c r="AA19" s="168"/>
      <c r="AC19" s="155"/>
      <c r="AD19" s="167"/>
      <c r="AE19" s="155"/>
      <c r="AF19" s="155"/>
      <c r="AG19" s="161"/>
      <c r="AH19" s="155" t="s">
        <v>402</v>
      </c>
      <c r="AI19" s="155"/>
      <c r="AJ19" s="155"/>
      <c r="AK19" s="155"/>
      <c r="AL19" s="155"/>
      <c r="AM19" s="155"/>
      <c r="AN19" s="155"/>
      <c r="AO19" s="155"/>
      <c r="AP19" s="155"/>
      <c r="AQ19" s="155"/>
      <c r="AR19" s="155"/>
      <c r="AS19" s="161"/>
      <c r="AT19" s="161"/>
      <c r="AU19" s="155" t="s">
        <v>387</v>
      </c>
      <c r="AV19" s="155"/>
      <c r="AW19" s="155"/>
      <c r="AX19" s="155"/>
      <c r="AY19" s="155"/>
      <c r="AZ19" s="155"/>
      <c r="BA19" s="155"/>
      <c r="BB19" s="155"/>
      <c r="BC19" s="168"/>
    </row>
    <row r="20" spans="1:55" s="177" customFormat="1" ht="22.5" customHeight="1">
      <c r="A20" s="155"/>
      <c r="B20" s="167"/>
      <c r="C20" s="155"/>
      <c r="D20" s="155"/>
      <c r="E20" s="155" t="s">
        <v>401</v>
      </c>
      <c r="F20" s="155"/>
      <c r="G20" s="155"/>
      <c r="H20" s="155"/>
      <c r="I20" s="155"/>
      <c r="J20" s="155"/>
      <c r="K20" s="155"/>
      <c r="L20" s="155"/>
      <c r="M20" s="155"/>
      <c r="N20" s="155"/>
      <c r="O20" s="155"/>
      <c r="P20" s="155"/>
      <c r="Q20" s="155"/>
      <c r="R20" s="155" t="s">
        <v>400</v>
      </c>
      <c r="S20" s="155"/>
      <c r="T20" s="155"/>
      <c r="U20" s="155"/>
      <c r="V20" s="155"/>
      <c r="W20" s="155"/>
      <c r="X20" s="155"/>
      <c r="Y20" s="155"/>
      <c r="Z20" s="155"/>
      <c r="AA20" s="168"/>
      <c r="AC20" s="155"/>
      <c r="AD20" s="167"/>
      <c r="AE20" s="155"/>
      <c r="AF20" s="155"/>
      <c r="AG20" s="155" t="s">
        <v>401</v>
      </c>
      <c r="AH20" s="155"/>
      <c r="AI20" s="155"/>
      <c r="AJ20" s="155"/>
      <c r="AK20" s="155"/>
      <c r="AL20" s="155"/>
      <c r="AM20" s="155"/>
      <c r="AN20" s="155"/>
      <c r="AO20" s="155"/>
      <c r="AP20" s="155"/>
      <c r="AQ20" s="155"/>
      <c r="AR20" s="155"/>
      <c r="AS20" s="155"/>
      <c r="AT20" s="155" t="s">
        <v>400</v>
      </c>
      <c r="AU20" s="155"/>
      <c r="AV20" s="155"/>
      <c r="AW20" s="155"/>
      <c r="AX20" s="155"/>
      <c r="AY20" s="155"/>
      <c r="AZ20" s="155"/>
      <c r="BA20" s="155"/>
      <c r="BB20" s="155"/>
      <c r="BC20" s="168"/>
    </row>
    <row r="21" spans="1:55" s="177" customFormat="1" ht="22.5" customHeight="1">
      <c r="A21" s="155"/>
      <c r="B21" s="167"/>
      <c r="C21" s="155"/>
      <c r="D21" s="155"/>
      <c r="E21" s="161" t="s">
        <v>399</v>
      </c>
      <c r="F21" s="155"/>
      <c r="G21" s="155"/>
      <c r="H21" s="155"/>
      <c r="I21" s="155"/>
      <c r="J21" s="155"/>
      <c r="K21" s="155"/>
      <c r="L21" s="155"/>
      <c r="M21" s="155"/>
      <c r="N21" s="155"/>
      <c r="O21" s="155"/>
      <c r="P21" s="155"/>
      <c r="Q21" s="155"/>
      <c r="R21" s="155"/>
      <c r="S21" s="155"/>
      <c r="T21" s="155"/>
      <c r="U21" s="155"/>
      <c r="V21" s="155"/>
      <c r="W21" s="155"/>
      <c r="X21" s="155"/>
      <c r="Y21" s="155"/>
      <c r="Z21" s="155"/>
      <c r="AA21" s="168"/>
      <c r="AC21" s="155"/>
      <c r="AD21" s="167"/>
      <c r="AE21" s="155"/>
      <c r="AF21" s="155"/>
      <c r="AG21" s="161" t="s">
        <v>399</v>
      </c>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68"/>
    </row>
    <row r="22" spans="1:55" s="175" customFormat="1" ht="10.5" customHeight="1">
      <c r="A22" s="151"/>
      <c r="B22" s="165"/>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66"/>
      <c r="AC22" s="151"/>
      <c r="AD22" s="165"/>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66"/>
    </row>
    <row r="23" spans="1:55" s="177" customFormat="1" ht="22.5" customHeight="1">
      <c r="A23" s="155"/>
      <c r="B23" s="167" t="s">
        <v>398</v>
      </c>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68"/>
      <c r="AC23" s="155"/>
      <c r="AD23" s="167" t="s">
        <v>398</v>
      </c>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68"/>
    </row>
    <row r="24" spans="1:55" s="175" customFormat="1" ht="10.5" customHeight="1">
      <c r="A24" s="151"/>
      <c r="B24" s="165"/>
      <c r="C24" s="151"/>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66"/>
      <c r="AC24" s="151"/>
      <c r="AD24" s="165"/>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66"/>
    </row>
    <row r="25" spans="1:55" s="177" customFormat="1" ht="22.5" customHeight="1">
      <c r="A25" s="155"/>
      <c r="B25" s="167"/>
      <c r="C25" s="155"/>
      <c r="D25" s="155"/>
      <c r="E25" s="155" t="s">
        <v>397</v>
      </c>
      <c r="F25" s="155"/>
      <c r="G25" s="155"/>
      <c r="H25" s="686"/>
      <c r="I25" s="686"/>
      <c r="J25" s="686"/>
      <c r="K25" s="686"/>
      <c r="L25" s="686"/>
      <c r="M25" s="686"/>
      <c r="N25" s="686"/>
      <c r="O25" s="686"/>
      <c r="P25" s="686"/>
      <c r="Q25" s="686"/>
      <c r="R25" s="686"/>
      <c r="S25" s="686"/>
      <c r="T25" s="686"/>
      <c r="U25" s="686"/>
      <c r="V25" s="686"/>
      <c r="W25" s="686"/>
      <c r="X25" s="686"/>
      <c r="Y25" s="686"/>
      <c r="Z25" s="686"/>
      <c r="AA25" s="168"/>
      <c r="AC25" s="155"/>
      <c r="AD25" s="167"/>
      <c r="AE25" s="155"/>
      <c r="AF25" s="155"/>
      <c r="AG25" s="155" t="s">
        <v>397</v>
      </c>
      <c r="AH25" s="155"/>
      <c r="AI25" s="155"/>
      <c r="AJ25" s="683" t="s">
        <v>396</v>
      </c>
      <c r="AK25" s="683"/>
      <c r="AL25" s="683"/>
      <c r="AM25" s="683"/>
      <c r="AN25" s="683"/>
      <c r="AO25" s="683"/>
      <c r="AP25" s="683"/>
      <c r="AQ25" s="683"/>
      <c r="AR25" s="683"/>
      <c r="AS25" s="683"/>
      <c r="AT25" s="683"/>
      <c r="AU25" s="683"/>
      <c r="AV25" s="683"/>
      <c r="AW25" s="683"/>
      <c r="AX25" s="683"/>
      <c r="AY25" s="683"/>
      <c r="AZ25" s="683"/>
      <c r="BA25" s="683"/>
      <c r="BB25" s="683"/>
      <c r="BC25" s="168"/>
    </row>
    <row r="26" spans="1:55" s="177" customFormat="1" ht="22.5" customHeight="1">
      <c r="A26" s="155"/>
      <c r="B26" s="167"/>
      <c r="C26" s="155"/>
      <c r="D26" s="155"/>
      <c r="E26" s="161" t="s">
        <v>395</v>
      </c>
      <c r="F26" s="155"/>
      <c r="G26" s="155"/>
      <c r="H26" s="155"/>
      <c r="I26" s="155"/>
      <c r="J26" s="155"/>
      <c r="K26" s="155"/>
      <c r="L26" s="155"/>
      <c r="M26" s="155"/>
      <c r="N26" s="155"/>
      <c r="O26" s="155"/>
      <c r="P26" s="155"/>
      <c r="Q26" s="155"/>
      <c r="R26" s="155"/>
      <c r="S26" s="155"/>
      <c r="T26" s="155"/>
      <c r="U26" s="155"/>
      <c r="V26" s="155"/>
      <c r="W26" s="155"/>
      <c r="X26" s="155"/>
      <c r="Y26" s="155"/>
      <c r="Z26" s="155"/>
      <c r="AA26" s="168"/>
      <c r="AC26" s="155"/>
      <c r="AD26" s="167"/>
      <c r="AE26" s="155"/>
      <c r="AF26" s="155"/>
      <c r="AG26" s="161" t="s">
        <v>395</v>
      </c>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68"/>
    </row>
    <row r="27" spans="1:55" s="175" customFormat="1" ht="10.5" customHeight="1">
      <c r="A27" s="151"/>
      <c r="B27" s="165"/>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66"/>
      <c r="AC27" s="151"/>
      <c r="AD27" s="165"/>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66"/>
    </row>
    <row r="28" spans="1:55" s="175" customFormat="1" ht="10.5" customHeight="1">
      <c r="A28" s="151"/>
      <c r="B28" s="165"/>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66"/>
      <c r="AC28" s="151"/>
      <c r="AD28" s="165"/>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66"/>
    </row>
    <row r="29" spans="1:55" s="177" customFormat="1" ht="22.5" customHeight="1">
      <c r="A29" s="155"/>
      <c r="B29" s="167" t="s">
        <v>515</v>
      </c>
      <c r="C29" s="155"/>
      <c r="D29" s="155"/>
      <c r="E29" s="169"/>
      <c r="F29" s="169"/>
      <c r="G29" s="169"/>
      <c r="H29" s="169"/>
      <c r="I29" s="169"/>
      <c r="J29" s="169"/>
      <c r="K29" s="169"/>
      <c r="L29" s="169"/>
      <c r="M29" s="169"/>
      <c r="N29" s="169"/>
      <c r="O29" s="169"/>
      <c r="P29" s="169"/>
      <c r="Q29" s="169"/>
      <c r="R29" s="169"/>
      <c r="S29" s="169"/>
      <c r="T29" s="169"/>
      <c r="U29" s="169"/>
      <c r="V29" s="169"/>
      <c r="W29" s="169"/>
      <c r="X29" s="169"/>
      <c r="Y29" s="169"/>
      <c r="Z29" s="169"/>
      <c r="AA29" s="168"/>
      <c r="AC29" s="155"/>
      <c r="AD29" s="167" t="s">
        <v>515</v>
      </c>
      <c r="AE29" s="155"/>
      <c r="AF29" s="155"/>
      <c r="AG29" s="169"/>
      <c r="AH29" s="169"/>
      <c r="AI29" s="169"/>
      <c r="AJ29" s="169"/>
      <c r="AK29" s="169"/>
      <c r="AL29" s="169"/>
      <c r="AM29" s="169"/>
      <c r="AN29" s="169"/>
      <c r="AO29" s="169"/>
      <c r="AP29" s="169"/>
      <c r="AQ29" s="169"/>
      <c r="AR29" s="169"/>
      <c r="AS29" s="169"/>
      <c r="AT29" s="169"/>
      <c r="AU29" s="169"/>
      <c r="AV29" s="169"/>
      <c r="AW29" s="169"/>
      <c r="AX29" s="169"/>
      <c r="AY29" s="169"/>
      <c r="AZ29" s="169"/>
      <c r="BA29" s="169"/>
      <c r="BB29" s="169"/>
      <c r="BC29" s="168"/>
    </row>
    <row r="30" spans="1:55" s="177" customFormat="1" ht="22.5" customHeight="1">
      <c r="A30" s="155"/>
      <c r="B30" s="167"/>
      <c r="C30" s="155"/>
      <c r="D30" s="155" t="s">
        <v>516</v>
      </c>
      <c r="E30" s="169"/>
      <c r="F30" s="169"/>
      <c r="G30" s="169"/>
      <c r="H30" s="169"/>
      <c r="I30" s="169"/>
      <c r="J30" s="169"/>
      <c r="K30" s="169"/>
      <c r="L30" s="169"/>
      <c r="M30" s="169"/>
      <c r="N30" s="169"/>
      <c r="O30" s="169"/>
      <c r="P30" s="169"/>
      <c r="Q30" s="169"/>
      <c r="R30" s="169"/>
      <c r="S30" s="169"/>
      <c r="T30" s="169"/>
      <c r="U30" s="169"/>
      <c r="V30" s="169"/>
      <c r="W30" s="169"/>
      <c r="X30" s="169"/>
      <c r="Y30" s="169"/>
      <c r="Z30" s="169"/>
      <c r="AA30" s="168"/>
      <c r="AC30" s="155"/>
      <c r="AD30" s="167"/>
      <c r="AE30" s="155"/>
      <c r="AF30" s="155" t="s">
        <v>516</v>
      </c>
      <c r="AG30" s="169"/>
      <c r="AH30" s="169"/>
      <c r="AI30" s="169"/>
      <c r="AJ30" s="169"/>
      <c r="AK30" s="169"/>
      <c r="AL30" s="169"/>
      <c r="AM30" s="169"/>
      <c r="AN30" s="169"/>
      <c r="AO30" s="169"/>
      <c r="AP30" s="169"/>
      <c r="AQ30" s="169"/>
      <c r="AR30" s="169"/>
      <c r="AS30" s="169"/>
      <c r="AT30" s="169"/>
      <c r="AU30" s="169"/>
      <c r="AV30" s="169"/>
      <c r="AW30" s="169"/>
      <c r="AX30" s="169"/>
      <c r="AY30" s="169"/>
      <c r="AZ30" s="169"/>
      <c r="BA30" s="169"/>
      <c r="BB30" s="169"/>
      <c r="BC30" s="168"/>
    </row>
    <row r="31" spans="1:55" s="175" customFormat="1" ht="10.5" customHeight="1">
      <c r="A31" s="151"/>
      <c r="B31" s="165"/>
      <c r="C31" s="151"/>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66"/>
      <c r="AC31" s="151"/>
      <c r="AD31" s="165"/>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66"/>
    </row>
    <row r="32" spans="1:55" s="177" customFormat="1" ht="22.5" customHeight="1">
      <c r="A32" s="155"/>
      <c r="B32" s="167"/>
      <c r="C32" s="155"/>
      <c r="D32" s="155"/>
      <c r="E32" s="235"/>
      <c r="F32" s="169" t="s">
        <v>394</v>
      </c>
      <c r="G32" s="155"/>
      <c r="H32" s="155"/>
      <c r="I32" s="155"/>
      <c r="J32" s="155"/>
      <c r="K32" s="681"/>
      <c r="L32" s="681"/>
      <c r="M32" s="681"/>
      <c r="N32" s="681"/>
      <c r="O32" s="681"/>
      <c r="P32" s="681"/>
      <c r="Q32" s="681"/>
      <c r="R32" s="681"/>
      <c r="S32" s="681"/>
      <c r="T32" s="155" t="s">
        <v>352</v>
      </c>
      <c r="U32" s="155"/>
      <c r="V32" s="235"/>
      <c r="W32" s="155" t="s">
        <v>387</v>
      </c>
      <c r="X32" s="155"/>
      <c r="Y32" s="155"/>
      <c r="Z32" s="155"/>
      <c r="AA32" s="168"/>
      <c r="AC32" s="155"/>
      <c r="AD32" s="167"/>
      <c r="AE32" s="155"/>
      <c r="AF32" s="155"/>
      <c r="AG32" s="161"/>
      <c r="AH32" s="155" t="s">
        <v>394</v>
      </c>
      <c r="AI32" s="155"/>
      <c r="AJ32" s="155"/>
      <c r="AK32" s="155"/>
      <c r="AL32" s="155"/>
      <c r="AM32" s="684" t="s">
        <v>393</v>
      </c>
      <c r="AN32" s="684"/>
      <c r="AO32" s="684"/>
      <c r="AP32" s="684"/>
      <c r="AQ32" s="684"/>
      <c r="AR32" s="684"/>
      <c r="AS32" s="684"/>
      <c r="AT32" s="684"/>
      <c r="AU32" s="684"/>
      <c r="AV32" s="155" t="s">
        <v>352</v>
      </c>
      <c r="AW32" s="155"/>
      <c r="AX32" s="161"/>
      <c r="AY32" s="155" t="s">
        <v>387</v>
      </c>
      <c r="AZ32" s="155"/>
      <c r="BA32" s="155"/>
      <c r="BB32" s="155"/>
      <c r="BC32" s="168"/>
    </row>
    <row r="33" spans="1:55" s="177" customFormat="1" ht="22.5" customHeight="1">
      <c r="A33" s="155"/>
      <c r="B33" s="167"/>
      <c r="C33" s="155"/>
      <c r="D33" s="155"/>
      <c r="E33" s="155"/>
      <c r="F33" s="155" t="s">
        <v>392</v>
      </c>
      <c r="G33" s="155"/>
      <c r="H33" s="155"/>
      <c r="I33" s="155"/>
      <c r="J33" s="155"/>
      <c r="K33" s="681"/>
      <c r="L33" s="681"/>
      <c r="M33" s="681"/>
      <c r="N33" s="681"/>
      <c r="O33" s="681"/>
      <c r="P33" s="681"/>
      <c r="Q33" s="681"/>
      <c r="R33" s="681"/>
      <c r="S33" s="681"/>
      <c r="T33" s="155" t="s">
        <v>352</v>
      </c>
      <c r="U33" s="155"/>
      <c r="V33" s="155"/>
      <c r="W33" s="155"/>
      <c r="X33" s="155"/>
      <c r="Y33" s="155"/>
      <c r="Z33" s="155"/>
      <c r="AA33" s="168"/>
      <c r="AC33" s="155"/>
      <c r="AD33" s="167"/>
      <c r="AE33" s="155"/>
      <c r="AF33" s="155"/>
      <c r="AG33" s="155"/>
      <c r="AH33" s="155" t="s">
        <v>392</v>
      </c>
      <c r="AI33" s="155"/>
      <c r="AJ33" s="155"/>
      <c r="AK33" s="155"/>
      <c r="AL33" s="155"/>
      <c r="AM33" s="684" t="s">
        <v>391</v>
      </c>
      <c r="AN33" s="684"/>
      <c r="AO33" s="684"/>
      <c r="AP33" s="684"/>
      <c r="AQ33" s="684"/>
      <c r="AR33" s="684"/>
      <c r="AS33" s="684"/>
      <c r="AT33" s="684"/>
      <c r="AU33" s="684"/>
      <c r="AV33" s="155" t="s">
        <v>352</v>
      </c>
      <c r="AW33" s="155"/>
      <c r="AX33" s="155"/>
      <c r="AY33" s="155"/>
      <c r="AZ33" s="155"/>
      <c r="BA33" s="155"/>
      <c r="BB33" s="155"/>
      <c r="BC33" s="168"/>
    </row>
    <row r="34" spans="1:55" s="175" customFormat="1" ht="10.5" customHeight="1">
      <c r="A34" s="151"/>
      <c r="B34" s="165"/>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66"/>
      <c r="AC34" s="151"/>
      <c r="AD34" s="165"/>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151"/>
      <c r="BC34" s="166"/>
    </row>
    <row r="35" spans="1:55" s="177" customFormat="1" ht="22.5" customHeight="1">
      <c r="A35" s="155"/>
      <c r="B35" s="167" t="s">
        <v>390</v>
      </c>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68"/>
      <c r="AC35" s="155"/>
      <c r="AD35" s="167" t="s">
        <v>390</v>
      </c>
      <c r="AE35" s="155"/>
      <c r="AF35" s="155"/>
      <c r="AG35" s="155"/>
      <c r="AH35" s="155"/>
      <c r="AI35" s="155"/>
      <c r="AJ35" s="155"/>
      <c r="AK35" s="155"/>
      <c r="AL35" s="155"/>
      <c r="AM35" s="155"/>
      <c r="AN35" s="155"/>
      <c r="AO35" s="155"/>
      <c r="AP35" s="155"/>
      <c r="AQ35" s="155"/>
      <c r="AR35" s="155"/>
      <c r="AS35" s="155"/>
      <c r="AT35" s="155"/>
      <c r="AU35" s="155"/>
      <c r="AV35" s="155"/>
      <c r="AW35" s="155"/>
      <c r="AX35" s="155"/>
      <c r="AY35" s="155"/>
      <c r="AZ35" s="155"/>
      <c r="BA35" s="155"/>
      <c r="BB35" s="155"/>
      <c r="BC35" s="168"/>
    </row>
    <row r="36" spans="1:55" s="175" customFormat="1" ht="10.5" customHeight="1">
      <c r="A36" s="151"/>
      <c r="B36" s="165"/>
      <c r="C36" s="151"/>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66"/>
      <c r="AC36" s="151"/>
      <c r="AD36" s="165"/>
      <c r="AE36" s="151"/>
      <c r="AF36" s="151"/>
      <c r="AG36" s="151"/>
      <c r="AH36" s="151"/>
      <c r="AI36" s="151"/>
      <c r="AJ36" s="151"/>
      <c r="AK36" s="151"/>
      <c r="AL36" s="151"/>
      <c r="AM36" s="151"/>
      <c r="AN36" s="151"/>
      <c r="AO36" s="151"/>
      <c r="AP36" s="151"/>
      <c r="AQ36" s="151"/>
      <c r="AR36" s="151"/>
      <c r="AS36" s="151"/>
      <c r="AT36" s="151"/>
      <c r="AU36" s="151"/>
      <c r="AV36" s="151"/>
      <c r="AW36" s="151"/>
      <c r="AX36" s="151"/>
      <c r="AY36" s="151"/>
      <c r="AZ36" s="151"/>
      <c r="BA36" s="151"/>
      <c r="BB36" s="151"/>
      <c r="BC36" s="166"/>
    </row>
    <row r="37" spans="1:55" s="177" customFormat="1" ht="22.5" customHeight="1">
      <c r="A37" s="155"/>
      <c r="B37" s="167"/>
      <c r="C37" s="155"/>
      <c r="D37" s="155"/>
      <c r="E37" s="235"/>
      <c r="F37" s="169" t="s">
        <v>389</v>
      </c>
      <c r="G37" s="155"/>
      <c r="H37" s="155"/>
      <c r="I37" s="155"/>
      <c r="J37" s="155"/>
      <c r="K37" s="681"/>
      <c r="L37" s="681"/>
      <c r="M37" s="681"/>
      <c r="N37" s="681"/>
      <c r="O37" s="681"/>
      <c r="P37" s="681"/>
      <c r="Q37" s="681"/>
      <c r="R37" s="681"/>
      <c r="S37" s="681"/>
      <c r="T37" s="155" t="s">
        <v>352</v>
      </c>
      <c r="U37" s="155"/>
      <c r="V37" s="235"/>
      <c r="W37" s="155" t="s">
        <v>387</v>
      </c>
      <c r="X37" s="155"/>
      <c r="Y37" s="155"/>
      <c r="Z37" s="155"/>
      <c r="AA37" s="168"/>
      <c r="AC37" s="155"/>
      <c r="AD37" s="167"/>
      <c r="AE37" s="155"/>
      <c r="AF37" s="155"/>
      <c r="AG37" s="161"/>
      <c r="AH37" s="155" t="s">
        <v>389</v>
      </c>
      <c r="AI37" s="155"/>
      <c r="AJ37" s="155"/>
      <c r="AK37" s="155"/>
      <c r="AL37" s="155"/>
      <c r="AM37" s="684" t="s">
        <v>388</v>
      </c>
      <c r="AN37" s="684"/>
      <c r="AO37" s="684"/>
      <c r="AP37" s="684"/>
      <c r="AQ37" s="684"/>
      <c r="AR37" s="684"/>
      <c r="AS37" s="684"/>
      <c r="AT37" s="684"/>
      <c r="AU37" s="684"/>
      <c r="AV37" s="155" t="s">
        <v>352</v>
      </c>
      <c r="AW37" s="155"/>
      <c r="AX37" s="161"/>
      <c r="AY37" s="155" t="s">
        <v>387</v>
      </c>
      <c r="AZ37" s="155"/>
      <c r="BA37" s="155"/>
      <c r="BB37" s="155"/>
      <c r="BC37" s="168"/>
    </row>
    <row r="38" spans="1:55" s="175" customFormat="1" ht="10.5" customHeight="1">
      <c r="A38" s="151"/>
      <c r="B38" s="165"/>
      <c r="C38" s="151"/>
      <c r="D38" s="151"/>
      <c r="E38" s="151"/>
      <c r="F38" s="151"/>
      <c r="G38" s="151"/>
      <c r="H38" s="151"/>
      <c r="I38" s="151"/>
      <c r="J38" s="151"/>
      <c r="K38" s="151"/>
      <c r="L38" s="151"/>
      <c r="M38" s="151"/>
      <c r="N38" s="151"/>
      <c r="O38" s="151"/>
      <c r="P38" s="151"/>
      <c r="Q38" s="151"/>
      <c r="R38" s="151"/>
      <c r="S38" s="151"/>
      <c r="T38" s="151"/>
      <c r="U38" s="151"/>
      <c r="V38" s="151"/>
      <c r="W38" s="151"/>
      <c r="X38" s="151"/>
      <c r="Y38" s="151"/>
      <c r="Z38" s="151"/>
      <c r="AA38" s="166"/>
      <c r="AC38" s="151"/>
      <c r="AD38" s="165"/>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51"/>
      <c r="BB38" s="151"/>
      <c r="BC38" s="166"/>
    </row>
    <row r="39" spans="1:55" s="177" customFormat="1" ht="22.5" customHeight="1">
      <c r="A39" s="155"/>
      <c r="B39" s="167" t="s">
        <v>386</v>
      </c>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68"/>
      <c r="AC39" s="155"/>
      <c r="AD39" s="167" t="s">
        <v>386</v>
      </c>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68"/>
    </row>
    <row r="40" spans="1:55" s="175" customFormat="1" ht="10.5" customHeight="1">
      <c r="A40" s="151"/>
      <c r="B40" s="165"/>
      <c r="C40" s="151"/>
      <c r="D40" s="151"/>
      <c r="E40" s="151"/>
      <c r="F40" s="151"/>
      <c r="G40" s="151"/>
      <c r="H40" s="151"/>
      <c r="I40" s="151"/>
      <c r="J40" s="151"/>
      <c r="K40" s="151"/>
      <c r="L40" s="151"/>
      <c r="M40" s="151"/>
      <c r="N40" s="151"/>
      <c r="O40" s="151"/>
      <c r="P40" s="151"/>
      <c r="Q40" s="151"/>
      <c r="R40" s="151"/>
      <c r="S40" s="151"/>
      <c r="T40" s="151"/>
      <c r="U40" s="151"/>
      <c r="V40" s="151"/>
      <c r="W40" s="151"/>
      <c r="X40" s="151"/>
      <c r="Y40" s="151"/>
      <c r="Z40" s="151"/>
      <c r="AA40" s="166"/>
      <c r="AC40" s="151"/>
      <c r="AD40" s="165"/>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66"/>
    </row>
    <row r="41" spans="1:55" s="177" customFormat="1" ht="22.5" customHeight="1">
      <c r="A41" s="155"/>
      <c r="B41" s="167"/>
      <c r="C41" s="155"/>
      <c r="D41" s="155"/>
      <c r="E41" s="682"/>
      <c r="F41" s="682"/>
      <c r="G41" s="682"/>
      <c r="H41" s="682"/>
      <c r="I41" s="682"/>
      <c r="J41" s="682"/>
      <c r="K41" s="682"/>
      <c r="L41" s="682"/>
      <c r="M41" s="682"/>
      <c r="N41" s="682"/>
      <c r="O41" s="682"/>
      <c r="P41" s="682"/>
      <c r="Q41" s="682"/>
      <c r="R41" s="682"/>
      <c r="S41" s="682"/>
      <c r="T41" s="682"/>
      <c r="U41" s="682"/>
      <c r="V41" s="682"/>
      <c r="W41" s="682"/>
      <c r="X41" s="682"/>
      <c r="Y41" s="682"/>
      <c r="Z41" s="682"/>
      <c r="AA41" s="168"/>
      <c r="AC41" s="155"/>
      <c r="AD41" s="167"/>
      <c r="AE41" s="155"/>
      <c r="AF41" s="155"/>
      <c r="AG41" s="685" t="s">
        <v>385</v>
      </c>
      <c r="AH41" s="685"/>
      <c r="AI41" s="685"/>
      <c r="AJ41" s="685"/>
      <c r="AK41" s="685"/>
      <c r="AL41" s="685"/>
      <c r="AM41" s="685"/>
      <c r="AN41" s="685"/>
      <c r="AO41" s="685"/>
      <c r="AP41" s="685"/>
      <c r="AQ41" s="685"/>
      <c r="AR41" s="685"/>
      <c r="AS41" s="685"/>
      <c r="AT41" s="685"/>
      <c r="AU41" s="685"/>
      <c r="AV41" s="685"/>
      <c r="AW41" s="685"/>
      <c r="AX41" s="685"/>
      <c r="AY41" s="685"/>
      <c r="AZ41" s="685"/>
      <c r="BA41" s="685"/>
      <c r="BB41" s="685"/>
      <c r="BC41" s="168"/>
    </row>
    <row r="42" spans="1:55" s="175" customFormat="1" ht="10.5" customHeight="1">
      <c r="A42" s="151"/>
      <c r="B42" s="170"/>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2"/>
      <c r="AC42" s="151"/>
      <c r="AD42" s="170"/>
      <c r="AE42" s="171"/>
      <c r="AF42" s="171"/>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2"/>
    </row>
  </sheetData>
  <sheetProtection sheet="1" formatCells="0" selectLockedCells="1"/>
  <mergeCells count="19">
    <mergeCell ref="B6:Z6"/>
    <mergeCell ref="H12:T12"/>
    <mergeCell ref="AD6:BB6"/>
    <mergeCell ref="AJ8:AQ8"/>
    <mergeCell ref="AT8:BA8"/>
    <mergeCell ref="AJ10:AP10"/>
    <mergeCell ref="H10:Z10"/>
    <mergeCell ref="H8:O8"/>
    <mergeCell ref="R8:Y8"/>
    <mergeCell ref="K37:S37"/>
    <mergeCell ref="E41:Z41"/>
    <mergeCell ref="K32:S32"/>
    <mergeCell ref="AJ25:BB25"/>
    <mergeCell ref="AM32:AU32"/>
    <mergeCell ref="AM33:AU33"/>
    <mergeCell ref="AM37:AU37"/>
    <mergeCell ref="AG41:BB41"/>
    <mergeCell ref="H25:Z25"/>
    <mergeCell ref="K33:S33"/>
  </mergeCells>
  <phoneticPr fontId="75"/>
  <printOptions horizontalCentered="1" verticalCentered="1"/>
  <pageMargins left="0.39370078740157483" right="0.39370078740157483" top="0.15748031496062992" bottom="0.15748031496062992" header="0.31496062992125984" footer="0.31496062992125984"/>
  <pageSetup paperSize="9" orientation="portrait" horizontalDpi="300" verticalDpi="300" r:id="rId1"/>
  <headerFooter>
    <oddHeader>&amp;L&amp;"ＭＳ ゴシック,標準"&amp;7　　各団体が保健(給食)関係で使用している調査表（学校生活管理指導表等の写し）で代用可能です。　※以下の条件に合わせてください。
　　・個人ごとに原因食物、処方薬（エピペン）の有無、アナフィラキシー既往の有無がわかるものでお願いします。</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4</xdr:col>
                    <xdr:colOff>30480</xdr:colOff>
                    <xdr:row>36</xdr:row>
                    <xdr:rowOff>22860</xdr:rowOff>
                  </from>
                  <to>
                    <xdr:col>5</xdr:col>
                    <xdr:colOff>0</xdr:colOff>
                    <xdr:row>37</xdr:row>
                    <xdr:rowOff>22860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4</xdr:col>
                    <xdr:colOff>30480</xdr:colOff>
                    <xdr:row>31</xdr:row>
                    <xdr:rowOff>22860</xdr:rowOff>
                  </from>
                  <to>
                    <xdr:col>5</xdr:col>
                    <xdr:colOff>0</xdr:colOff>
                    <xdr:row>32</xdr:row>
                    <xdr:rowOff>22860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4</xdr:col>
                    <xdr:colOff>30480</xdr:colOff>
                    <xdr:row>18</xdr:row>
                    <xdr:rowOff>22860</xdr:rowOff>
                  </from>
                  <to>
                    <xdr:col>5</xdr:col>
                    <xdr:colOff>0</xdr:colOff>
                    <xdr:row>19</xdr:row>
                    <xdr:rowOff>22860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17</xdr:col>
                    <xdr:colOff>30480</xdr:colOff>
                    <xdr:row>18</xdr:row>
                    <xdr:rowOff>22860</xdr:rowOff>
                  </from>
                  <to>
                    <xdr:col>18</xdr:col>
                    <xdr:colOff>0</xdr:colOff>
                    <xdr:row>19</xdr:row>
                    <xdr:rowOff>22860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21</xdr:col>
                    <xdr:colOff>30480</xdr:colOff>
                    <xdr:row>31</xdr:row>
                    <xdr:rowOff>22860</xdr:rowOff>
                  </from>
                  <to>
                    <xdr:col>22</xdr:col>
                    <xdr:colOff>0</xdr:colOff>
                    <xdr:row>32</xdr:row>
                    <xdr:rowOff>22860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21</xdr:col>
                    <xdr:colOff>30480</xdr:colOff>
                    <xdr:row>36</xdr:row>
                    <xdr:rowOff>22860</xdr:rowOff>
                  </from>
                  <to>
                    <xdr:col>22</xdr:col>
                    <xdr:colOff>0</xdr:colOff>
                    <xdr:row>37</xdr:row>
                    <xdr:rowOff>22860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32</xdr:col>
                    <xdr:colOff>68580</xdr:colOff>
                    <xdr:row>18</xdr:row>
                    <xdr:rowOff>38100</xdr:rowOff>
                  </from>
                  <to>
                    <xdr:col>33</xdr:col>
                    <xdr:colOff>38100</xdr:colOff>
                    <xdr:row>19</xdr:row>
                    <xdr:rowOff>38100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45</xdr:col>
                    <xdr:colOff>68580</xdr:colOff>
                    <xdr:row>18</xdr:row>
                    <xdr:rowOff>38100</xdr:rowOff>
                  </from>
                  <to>
                    <xdr:col>46</xdr:col>
                    <xdr:colOff>38100</xdr:colOff>
                    <xdr:row>19</xdr:row>
                    <xdr:rowOff>38100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32</xdr:col>
                    <xdr:colOff>68580</xdr:colOff>
                    <xdr:row>31</xdr:row>
                    <xdr:rowOff>38100</xdr:rowOff>
                  </from>
                  <to>
                    <xdr:col>33</xdr:col>
                    <xdr:colOff>38100</xdr:colOff>
                    <xdr:row>32</xdr:row>
                    <xdr:rowOff>38100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49</xdr:col>
                    <xdr:colOff>68580</xdr:colOff>
                    <xdr:row>31</xdr:row>
                    <xdr:rowOff>38100</xdr:rowOff>
                  </from>
                  <to>
                    <xdr:col>50</xdr:col>
                    <xdr:colOff>38100</xdr:colOff>
                    <xdr:row>32</xdr:row>
                    <xdr:rowOff>38100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49</xdr:col>
                    <xdr:colOff>68580</xdr:colOff>
                    <xdr:row>36</xdr:row>
                    <xdr:rowOff>38100</xdr:rowOff>
                  </from>
                  <to>
                    <xdr:col>50</xdr:col>
                    <xdr:colOff>38100</xdr:colOff>
                    <xdr:row>37</xdr:row>
                    <xdr:rowOff>38100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32</xdr:col>
                    <xdr:colOff>68580</xdr:colOff>
                    <xdr:row>36</xdr:row>
                    <xdr:rowOff>38100</xdr:rowOff>
                  </from>
                  <to>
                    <xdr:col>33</xdr:col>
                    <xdr:colOff>38100</xdr:colOff>
                    <xdr:row>37</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C000"/>
    <pageSetUpPr fitToPage="1"/>
  </sheetPr>
  <dimension ref="A1:V35"/>
  <sheetViews>
    <sheetView view="pageBreakPreview" topLeftCell="A10" zoomScale="70" zoomScaleNormal="100" zoomScaleSheetLayoutView="70" workbookViewId="0">
      <selection activeCell="A14" sqref="A14"/>
    </sheetView>
  </sheetViews>
  <sheetFormatPr defaultColWidth="9" defaultRowHeight="14.4"/>
  <cols>
    <col min="1" max="1" width="10.77734375" style="20" customWidth="1"/>
    <col min="2" max="2" width="16.77734375" style="20" customWidth="1"/>
    <col min="3" max="3" width="4.88671875" style="20" customWidth="1"/>
    <col min="4" max="4" width="10.77734375" style="20" customWidth="1"/>
    <col min="5" max="5" width="5.77734375" style="20" customWidth="1"/>
    <col min="6" max="6" width="10.77734375" style="20" customWidth="1"/>
    <col min="7" max="7" width="5.77734375" style="20" customWidth="1"/>
    <col min="8" max="8" width="10.77734375" style="20" customWidth="1"/>
    <col min="9" max="9" width="5.77734375" style="20" customWidth="1"/>
    <col min="10" max="10" width="9" style="20" customWidth="1"/>
    <col min="11" max="11" width="15.44140625" style="20" customWidth="1"/>
    <col min="12" max="12" width="10.77734375" style="20" customWidth="1"/>
    <col min="13" max="13" width="16.77734375" style="20" customWidth="1"/>
    <col min="14" max="14" width="4.88671875" style="20" customWidth="1"/>
    <col min="15" max="15" width="10.77734375" style="20" customWidth="1"/>
    <col min="16" max="16" width="5.77734375" style="20" customWidth="1"/>
    <col min="17" max="17" width="10.77734375" style="20" customWidth="1"/>
    <col min="18" max="18" width="5.77734375" style="20" customWidth="1"/>
    <col min="19" max="19" width="10.77734375" style="20" customWidth="1"/>
    <col min="20" max="20" width="5.77734375" style="20" customWidth="1"/>
    <col min="21" max="21" width="9" style="20"/>
    <col min="22" max="22" width="15.44140625" style="20" customWidth="1"/>
    <col min="23" max="16384" width="9" style="20"/>
  </cols>
  <sheetData>
    <row r="1" spans="1:22" ht="21.75" customHeight="1">
      <c r="A1" s="63" t="s">
        <v>570</v>
      </c>
      <c r="B1" s="63"/>
      <c r="H1" s="705"/>
      <c r="I1" s="705"/>
      <c r="J1" s="705"/>
      <c r="K1" s="64"/>
      <c r="L1" s="63" t="s">
        <v>570</v>
      </c>
      <c r="M1" s="63"/>
      <c r="S1" s="705"/>
      <c r="T1" s="705"/>
      <c r="U1" s="705"/>
      <c r="V1" s="64"/>
    </row>
    <row r="2" spans="1:22" ht="7.5" customHeight="1">
      <c r="A2" s="63"/>
      <c r="B2" s="63"/>
      <c r="H2" s="65"/>
      <c r="I2" s="65"/>
      <c r="J2" s="65"/>
      <c r="K2" s="64"/>
      <c r="L2" s="63"/>
      <c r="M2" s="63"/>
      <c r="S2" s="264"/>
      <c r="T2" s="264"/>
      <c r="U2" s="264"/>
      <c r="V2" s="64"/>
    </row>
    <row r="3" spans="1:22" ht="28.8">
      <c r="A3" s="710" t="s">
        <v>274</v>
      </c>
      <c r="B3" s="710"/>
      <c r="C3" s="710"/>
      <c r="D3" s="710"/>
      <c r="E3" s="710"/>
      <c r="F3" s="710"/>
      <c r="G3" s="710"/>
      <c r="H3" s="710"/>
      <c r="I3" s="710"/>
      <c r="J3" s="710"/>
      <c r="K3" s="710"/>
      <c r="L3" s="710" t="s">
        <v>479</v>
      </c>
      <c r="M3" s="710"/>
      <c r="N3" s="710"/>
      <c r="O3" s="710"/>
      <c r="P3" s="710"/>
      <c r="Q3" s="710"/>
      <c r="R3" s="710"/>
      <c r="S3" s="710"/>
      <c r="T3" s="710"/>
      <c r="U3" s="710"/>
      <c r="V3" s="710"/>
    </row>
    <row r="4" spans="1:22" ht="16.8" thickBot="1">
      <c r="A4" s="66" t="s">
        <v>42</v>
      </c>
      <c r="B4" s="66"/>
      <c r="L4" s="66" t="s">
        <v>42</v>
      </c>
      <c r="M4" s="66"/>
    </row>
    <row r="5" spans="1:22" ht="42" customHeight="1" thickBot="1">
      <c r="A5" s="703" t="s">
        <v>43</v>
      </c>
      <c r="B5" s="704"/>
      <c r="C5" s="693" t="str">
        <f>IF(【様式1】申請書!AI13=0," ",【様式1】申請書!AI13)</f>
        <v xml:space="preserve"> </v>
      </c>
      <c r="D5" s="694"/>
      <c r="E5" s="694"/>
      <c r="F5" s="694"/>
      <c r="G5" s="694"/>
      <c r="H5" s="694"/>
      <c r="I5" s="694"/>
      <c r="J5" s="694"/>
      <c r="K5" s="695"/>
      <c r="L5" s="703" t="s">
        <v>43</v>
      </c>
      <c r="M5" s="704"/>
      <c r="N5" s="730" t="s">
        <v>533</v>
      </c>
      <c r="O5" s="731"/>
      <c r="P5" s="731"/>
      <c r="Q5" s="731"/>
      <c r="R5" s="731"/>
      <c r="S5" s="731"/>
      <c r="T5" s="731"/>
      <c r="U5" s="731"/>
      <c r="V5" s="732"/>
    </row>
    <row r="6" spans="1:22" ht="42" customHeight="1" thickBot="1">
      <c r="A6" s="703" t="s">
        <v>44</v>
      </c>
      <c r="B6" s="704"/>
      <c r="C6" s="693" t="str">
        <f>IF(【様式1】申請書!AI14=0," ",【様式1】申請書!AI14)</f>
        <v xml:space="preserve"> </v>
      </c>
      <c r="D6" s="694"/>
      <c r="E6" s="694"/>
      <c r="F6" s="694"/>
      <c r="G6" s="694"/>
      <c r="H6" s="694"/>
      <c r="I6" s="694"/>
      <c r="J6" s="694"/>
      <c r="K6" s="695"/>
      <c r="L6" s="703" t="s">
        <v>44</v>
      </c>
      <c r="M6" s="704"/>
      <c r="N6" s="730" t="s">
        <v>536</v>
      </c>
      <c r="O6" s="731"/>
      <c r="P6" s="731"/>
      <c r="Q6" s="731"/>
      <c r="R6" s="731"/>
      <c r="S6" s="731"/>
      <c r="T6" s="731"/>
      <c r="U6" s="731"/>
      <c r="V6" s="732"/>
    </row>
    <row r="7" spans="1:22" ht="15" customHeight="1">
      <c r="A7" s="693" t="s">
        <v>45</v>
      </c>
      <c r="B7" s="695"/>
      <c r="C7" s="147" t="s">
        <v>310</v>
      </c>
      <c r="D7" s="724" t="str">
        <f>IF(【様式1】申請書!AF8=0," ",【様式1】申請書!AF8)</f>
        <v xml:space="preserve"> </v>
      </c>
      <c r="E7" s="724"/>
      <c r="F7" s="724"/>
      <c r="G7" s="724"/>
      <c r="H7" s="724"/>
      <c r="I7" s="724"/>
      <c r="J7" s="724"/>
      <c r="K7" s="725"/>
      <c r="L7" s="693" t="s">
        <v>45</v>
      </c>
      <c r="M7" s="695"/>
      <c r="N7" s="294" t="s">
        <v>310</v>
      </c>
      <c r="O7" s="733" t="s">
        <v>537</v>
      </c>
      <c r="P7" s="733"/>
      <c r="Q7" s="733"/>
      <c r="R7" s="733"/>
      <c r="S7" s="733"/>
      <c r="T7" s="733"/>
      <c r="U7" s="733"/>
      <c r="V7" s="734"/>
    </row>
    <row r="8" spans="1:22" ht="36.9" customHeight="1" thickBot="1">
      <c r="A8" s="722"/>
      <c r="B8" s="723"/>
      <c r="C8" s="696" t="str">
        <f>IF(【様式1】申請書!AE9=0," ",【様式1】申請書!AE9)</f>
        <v xml:space="preserve"> </v>
      </c>
      <c r="D8" s="697"/>
      <c r="E8" s="697"/>
      <c r="F8" s="697"/>
      <c r="G8" s="697"/>
      <c r="H8" s="697"/>
      <c r="I8" s="697"/>
      <c r="J8" s="697"/>
      <c r="K8" s="698"/>
      <c r="L8" s="722"/>
      <c r="M8" s="723"/>
      <c r="N8" s="735" t="s">
        <v>538</v>
      </c>
      <c r="O8" s="736"/>
      <c r="P8" s="736"/>
      <c r="Q8" s="736"/>
      <c r="R8" s="736"/>
      <c r="S8" s="736"/>
      <c r="T8" s="736"/>
      <c r="U8" s="736"/>
      <c r="V8" s="737"/>
    </row>
    <row r="9" spans="1:22" ht="42" customHeight="1" thickBot="1">
      <c r="A9" s="703" t="s">
        <v>206</v>
      </c>
      <c r="B9" s="704"/>
      <c r="C9" s="696" t="str">
        <f>IF(【様式1】申請書!AG15=0," ",【様式1】申請書!AG15)</f>
        <v xml:space="preserve"> </v>
      </c>
      <c r="D9" s="697"/>
      <c r="E9" s="697"/>
      <c r="F9" s="697"/>
      <c r="G9" s="697"/>
      <c r="H9" s="697"/>
      <c r="I9" s="697"/>
      <c r="J9" s="697"/>
      <c r="K9" s="698"/>
      <c r="L9" s="703" t="s">
        <v>206</v>
      </c>
      <c r="M9" s="704"/>
      <c r="N9" s="738" t="s">
        <v>539</v>
      </c>
      <c r="O9" s="739"/>
      <c r="P9" s="739"/>
      <c r="Q9" s="739"/>
      <c r="R9" s="739"/>
      <c r="S9" s="739"/>
      <c r="T9" s="739"/>
      <c r="U9" s="739"/>
      <c r="V9" s="740"/>
    </row>
    <row r="10" spans="1:22" ht="42" customHeight="1" thickBot="1">
      <c r="A10" s="703" t="s">
        <v>207</v>
      </c>
      <c r="B10" s="704"/>
      <c r="C10" s="696" t="str">
        <f>IF(【様式1】申請書!AF22=0," ",【様式1】申請書!AF22)</f>
        <v xml:space="preserve"> </v>
      </c>
      <c r="D10" s="697"/>
      <c r="E10" s="697"/>
      <c r="F10" s="697"/>
      <c r="G10" s="697"/>
      <c r="H10" s="697"/>
      <c r="I10" s="697"/>
      <c r="J10" s="697"/>
      <c r="K10" s="698"/>
      <c r="L10" s="703" t="s">
        <v>207</v>
      </c>
      <c r="M10" s="704"/>
      <c r="N10" s="738" t="s">
        <v>539</v>
      </c>
      <c r="O10" s="739"/>
      <c r="P10" s="739"/>
      <c r="Q10" s="739"/>
      <c r="R10" s="739"/>
      <c r="S10" s="739"/>
      <c r="T10" s="739"/>
      <c r="U10" s="739"/>
      <c r="V10" s="740"/>
    </row>
    <row r="11" spans="1:22" ht="42" customHeight="1" thickBot="1">
      <c r="A11" s="703" t="s">
        <v>244</v>
      </c>
      <c r="B11" s="704"/>
      <c r="C11" s="696" t="str">
        <f>IF(【様式1】申請書!AF23=0," ",【様式1】申請書!AF23)</f>
        <v xml:space="preserve"> </v>
      </c>
      <c r="D11" s="697"/>
      <c r="E11" s="697"/>
      <c r="F11" s="697"/>
      <c r="G11" s="697"/>
      <c r="H11" s="697"/>
      <c r="I11" s="697"/>
      <c r="J11" s="697"/>
      <c r="K11" s="698"/>
      <c r="L11" s="703" t="s">
        <v>244</v>
      </c>
      <c r="M11" s="704"/>
      <c r="N11" s="738" t="s">
        <v>540</v>
      </c>
      <c r="O11" s="739"/>
      <c r="P11" s="739"/>
      <c r="Q11" s="739"/>
      <c r="R11" s="739"/>
      <c r="S11" s="739"/>
      <c r="T11" s="739"/>
      <c r="U11" s="739"/>
      <c r="V11" s="740"/>
    </row>
    <row r="12" spans="1:22" ht="42" customHeight="1">
      <c r="A12" s="265" t="s">
        <v>530</v>
      </c>
      <c r="B12" s="273"/>
      <c r="C12" s="274"/>
      <c r="D12" s="275" t="s">
        <v>577</v>
      </c>
      <c r="E12" s="274"/>
      <c r="F12" s="274"/>
      <c r="G12" s="274"/>
      <c r="H12" s="274"/>
      <c r="I12" s="274"/>
      <c r="J12" s="275" t="s">
        <v>581</v>
      </c>
      <c r="K12" s="274"/>
      <c r="L12" s="265" t="s">
        <v>530</v>
      </c>
      <c r="M12" s="273"/>
      <c r="N12" s="279"/>
      <c r="O12" s="275" t="s">
        <v>577</v>
      </c>
      <c r="P12" s="274"/>
      <c r="Q12" s="274"/>
      <c r="R12" s="274"/>
      <c r="S12" s="274"/>
      <c r="T12" s="274"/>
      <c r="U12" s="275" t="s">
        <v>531</v>
      </c>
      <c r="V12" s="274"/>
    </row>
    <row r="13" spans="1:22" ht="34.5" customHeight="1">
      <c r="A13" s="295" t="s">
        <v>529</v>
      </c>
      <c r="B13" s="295"/>
      <c r="C13" s="64"/>
      <c r="D13" s="64"/>
      <c r="E13" s="64"/>
      <c r="F13" s="64"/>
      <c r="G13" s="64"/>
      <c r="H13" s="64"/>
      <c r="I13" s="64"/>
      <c r="J13" s="64"/>
      <c r="K13" s="64"/>
      <c r="L13" s="295" t="s">
        <v>529</v>
      </c>
      <c r="M13" s="276"/>
      <c r="N13" s="64"/>
      <c r="O13" s="64"/>
      <c r="P13" s="64"/>
      <c r="Q13" s="64"/>
      <c r="R13" s="64"/>
      <c r="S13" s="64"/>
      <c r="T13" s="64"/>
      <c r="U13" s="64"/>
      <c r="V13" s="64"/>
    </row>
    <row r="14" spans="1:22" ht="42" customHeight="1">
      <c r="A14" s="277"/>
      <c r="B14" s="726" t="s">
        <v>528</v>
      </c>
      <c r="C14" s="726"/>
      <c r="D14" s="726"/>
      <c r="E14" s="726"/>
      <c r="F14" s="726"/>
      <c r="G14" s="274"/>
      <c r="H14" s="727" t="s">
        <v>303</v>
      </c>
      <c r="I14" s="727"/>
      <c r="J14" s="727"/>
      <c r="K14" s="727"/>
      <c r="L14" s="278"/>
      <c r="M14" s="726" t="s">
        <v>528</v>
      </c>
      <c r="N14" s="726"/>
      <c r="O14" s="726"/>
      <c r="P14" s="726"/>
      <c r="Q14" s="726"/>
      <c r="R14" s="274"/>
      <c r="S14" s="727" t="s">
        <v>303</v>
      </c>
      <c r="T14" s="727"/>
      <c r="U14" s="727"/>
      <c r="V14" s="727"/>
    </row>
    <row r="15" spans="1:22">
      <c r="A15" s="68"/>
      <c r="B15" s="68"/>
      <c r="L15" s="68"/>
      <c r="M15" s="68"/>
    </row>
    <row r="16" spans="1:22" ht="15" thickBot="1">
      <c r="A16" s="67" t="s">
        <v>524</v>
      </c>
      <c r="B16" s="67"/>
      <c r="L16" s="265" t="s">
        <v>524</v>
      </c>
      <c r="M16" s="265"/>
    </row>
    <row r="17" spans="1:22">
      <c r="A17" s="693" t="s">
        <v>46</v>
      </c>
      <c r="B17" s="719" t="s">
        <v>47</v>
      </c>
      <c r="C17" s="694"/>
      <c r="D17" s="693" t="s">
        <v>48</v>
      </c>
      <c r="E17" s="695"/>
      <c r="F17" s="694" t="s">
        <v>50</v>
      </c>
      <c r="G17" s="694"/>
      <c r="H17" s="693" t="s">
        <v>52</v>
      </c>
      <c r="I17" s="695"/>
      <c r="J17" s="694" t="s">
        <v>54</v>
      </c>
      <c r="K17" s="695"/>
      <c r="L17" s="693" t="s">
        <v>46</v>
      </c>
      <c r="M17" s="719" t="s">
        <v>47</v>
      </c>
      <c r="N17" s="694"/>
      <c r="O17" s="693" t="s">
        <v>48</v>
      </c>
      <c r="P17" s="695"/>
      <c r="Q17" s="694" t="s">
        <v>50</v>
      </c>
      <c r="R17" s="694"/>
      <c r="S17" s="693" t="s">
        <v>52</v>
      </c>
      <c r="T17" s="695"/>
      <c r="U17" s="694" t="s">
        <v>54</v>
      </c>
      <c r="V17" s="695"/>
    </row>
    <row r="18" spans="1:22" ht="15" thickBot="1">
      <c r="A18" s="721"/>
      <c r="B18" s="720"/>
      <c r="C18" s="711"/>
      <c r="D18" s="721" t="s">
        <v>49</v>
      </c>
      <c r="E18" s="712"/>
      <c r="F18" s="711" t="s">
        <v>51</v>
      </c>
      <c r="G18" s="711"/>
      <c r="H18" s="721" t="s">
        <v>53</v>
      </c>
      <c r="I18" s="712"/>
      <c r="J18" s="711" t="s">
        <v>311</v>
      </c>
      <c r="K18" s="712"/>
      <c r="L18" s="721"/>
      <c r="M18" s="720"/>
      <c r="N18" s="711"/>
      <c r="O18" s="721" t="s">
        <v>49</v>
      </c>
      <c r="P18" s="712"/>
      <c r="Q18" s="711" t="s">
        <v>51</v>
      </c>
      <c r="R18" s="711"/>
      <c r="S18" s="721" t="s">
        <v>53</v>
      </c>
      <c r="T18" s="712"/>
      <c r="U18" s="711" t="s">
        <v>311</v>
      </c>
      <c r="V18" s="712"/>
    </row>
    <row r="19" spans="1:22" ht="28.8">
      <c r="A19" s="189" t="s">
        <v>55</v>
      </c>
      <c r="B19" s="728" t="str">
        <f>IF(【様式1】申請書!AA24=0," ",【様式1】申請書!AA24)</f>
        <v xml:space="preserve"> </v>
      </c>
      <c r="C19" s="729"/>
      <c r="D19" s="280"/>
      <c r="E19" s="69" t="s">
        <v>56</v>
      </c>
      <c r="F19" s="288"/>
      <c r="G19" s="70" t="s">
        <v>56</v>
      </c>
      <c r="H19" s="280"/>
      <c r="I19" s="71" t="s">
        <v>57</v>
      </c>
      <c r="J19" s="713"/>
      <c r="K19" s="714"/>
      <c r="L19" s="262" t="s">
        <v>55</v>
      </c>
      <c r="M19" s="728" t="s">
        <v>541</v>
      </c>
      <c r="N19" s="729"/>
      <c r="O19" s="291">
        <v>8</v>
      </c>
      <c r="P19" s="69" t="s">
        <v>56</v>
      </c>
      <c r="Q19" s="285"/>
      <c r="R19" s="70" t="s">
        <v>56</v>
      </c>
      <c r="S19" s="283"/>
      <c r="T19" s="71" t="s">
        <v>57</v>
      </c>
      <c r="U19" s="741" t="s">
        <v>544</v>
      </c>
      <c r="V19" s="742"/>
    </row>
    <row r="20" spans="1:22" ht="28.8">
      <c r="A20" s="72" t="s">
        <v>58</v>
      </c>
      <c r="B20" s="715" t="str">
        <f>IF(【様式1】申請書!AA24=0," ",【様式1】申請書!AA24+1)</f>
        <v xml:space="preserve"> </v>
      </c>
      <c r="C20" s="716"/>
      <c r="D20" s="281"/>
      <c r="E20" s="73" t="s">
        <v>56</v>
      </c>
      <c r="F20" s="289"/>
      <c r="G20" s="74" t="s">
        <v>56</v>
      </c>
      <c r="H20" s="281"/>
      <c r="I20" s="75" t="s">
        <v>57</v>
      </c>
      <c r="J20" s="706"/>
      <c r="K20" s="707"/>
      <c r="L20" s="72" t="s">
        <v>58</v>
      </c>
      <c r="M20" s="715" t="s">
        <v>542</v>
      </c>
      <c r="N20" s="716"/>
      <c r="O20" s="292">
        <v>8</v>
      </c>
      <c r="P20" s="73" t="s">
        <v>56</v>
      </c>
      <c r="Q20" s="286"/>
      <c r="R20" s="74" t="s">
        <v>56</v>
      </c>
      <c r="S20" s="284"/>
      <c r="T20" s="75" t="s">
        <v>57</v>
      </c>
      <c r="U20" s="743" t="s">
        <v>545</v>
      </c>
      <c r="V20" s="744"/>
    </row>
    <row r="21" spans="1:22" ht="29.4" thickBot="1">
      <c r="A21" s="190" t="s">
        <v>59</v>
      </c>
      <c r="B21" s="717" t="str">
        <f>IF(【様式1】申請書!AA24=0," ",【様式1】申請書!AA24+2)</f>
        <v xml:space="preserve"> </v>
      </c>
      <c r="C21" s="718"/>
      <c r="D21" s="282"/>
      <c r="E21" s="76" t="s">
        <v>56</v>
      </c>
      <c r="F21" s="290"/>
      <c r="G21" s="77" t="s">
        <v>56</v>
      </c>
      <c r="H21" s="282"/>
      <c r="I21" s="78" t="s">
        <v>57</v>
      </c>
      <c r="J21" s="708"/>
      <c r="K21" s="709"/>
      <c r="L21" s="263" t="s">
        <v>59</v>
      </c>
      <c r="M21" s="717" t="s">
        <v>543</v>
      </c>
      <c r="N21" s="718"/>
      <c r="O21" s="293">
        <v>8</v>
      </c>
      <c r="P21" s="76" t="s">
        <v>56</v>
      </c>
      <c r="Q21" s="287"/>
      <c r="R21" s="77" t="s">
        <v>56</v>
      </c>
      <c r="S21" s="293"/>
      <c r="T21" s="78" t="s">
        <v>57</v>
      </c>
      <c r="U21" s="745" t="s">
        <v>546</v>
      </c>
      <c r="V21" s="746"/>
    </row>
    <row r="22" spans="1:22">
      <c r="A22" s="68"/>
      <c r="B22" s="68"/>
      <c r="L22" s="68"/>
      <c r="M22" s="68"/>
    </row>
    <row r="23" spans="1:22" ht="18" customHeight="1">
      <c r="A23" s="61" t="s">
        <v>205</v>
      </c>
      <c r="B23" s="62"/>
      <c r="L23" s="61" t="s">
        <v>205</v>
      </c>
      <c r="M23" s="62"/>
    </row>
    <row r="24" spans="1:22" ht="18" customHeight="1">
      <c r="A24" s="700" t="s">
        <v>239</v>
      </c>
      <c r="B24" s="700"/>
      <c r="C24" s="700"/>
      <c r="D24" s="700"/>
      <c r="E24" s="700"/>
      <c r="F24" s="700"/>
      <c r="G24" s="700"/>
      <c r="H24" s="700"/>
      <c r="I24" s="700"/>
      <c r="J24" s="700"/>
      <c r="K24" s="700"/>
      <c r="L24" s="700" t="s">
        <v>239</v>
      </c>
      <c r="M24" s="700"/>
      <c r="N24" s="700"/>
      <c r="O24" s="700"/>
      <c r="P24" s="700"/>
      <c r="Q24" s="700"/>
      <c r="R24" s="700"/>
      <c r="S24" s="700"/>
      <c r="T24" s="700"/>
      <c r="U24" s="700"/>
      <c r="V24" s="700"/>
    </row>
    <row r="25" spans="1:22" ht="18" customHeight="1">
      <c r="A25" s="699" t="s">
        <v>245</v>
      </c>
      <c r="B25" s="700"/>
      <c r="C25" s="700"/>
      <c r="D25" s="700"/>
      <c r="E25" s="700"/>
      <c r="F25" s="700"/>
      <c r="G25" s="700"/>
      <c r="H25" s="700"/>
      <c r="I25" s="700"/>
      <c r="J25" s="700"/>
      <c r="K25" s="700"/>
      <c r="L25" s="699" t="s">
        <v>245</v>
      </c>
      <c r="M25" s="700"/>
      <c r="N25" s="700"/>
      <c r="O25" s="700"/>
      <c r="P25" s="700"/>
      <c r="Q25" s="700"/>
      <c r="R25" s="700"/>
      <c r="S25" s="700"/>
      <c r="T25" s="700"/>
      <c r="U25" s="700"/>
      <c r="V25" s="700"/>
    </row>
    <row r="26" spans="1:22" ht="18" customHeight="1">
      <c r="A26" s="700" t="s">
        <v>246</v>
      </c>
      <c r="B26" s="700"/>
      <c r="C26" s="700"/>
      <c r="D26" s="700"/>
      <c r="E26" s="700"/>
      <c r="F26" s="700"/>
      <c r="G26" s="700"/>
      <c r="H26" s="700"/>
      <c r="I26" s="700"/>
      <c r="J26" s="700"/>
      <c r="K26" s="700"/>
      <c r="L26" s="700" t="s">
        <v>246</v>
      </c>
      <c r="M26" s="700"/>
      <c r="N26" s="700"/>
      <c r="O26" s="700"/>
      <c r="P26" s="700"/>
      <c r="Q26" s="700"/>
      <c r="R26" s="700"/>
      <c r="S26" s="700"/>
      <c r="T26" s="700"/>
      <c r="U26" s="700"/>
      <c r="V26" s="700"/>
    </row>
    <row r="27" spans="1:22" ht="36" customHeight="1">
      <c r="A27" s="699" t="s">
        <v>549</v>
      </c>
      <c r="B27" s="700"/>
      <c r="C27" s="700"/>
      <c r="D27" s="700"/>
      <c r="E27" s="700"/>
      <c r="F27" s="700"/>
      <c r="G27" s="700"/>
      <c r="H27" s="700"/>
      <c r="I27" s="700"/>
      <c r="J27" s="700"/>
      <c r="K27" s="700"/>
      <c r="L27" s="699" t="s">
        <v>480</v>
      </c>
      <c r="M27" s="700"/>
      <c r="N27" s="700"/>
      <c r="O27" s="700"/>
      <c r="P27" s="700"/>
      <c r="Q27" s="700"/>
      <c r="R27" s="700"/>
      <c r="S27" s="700"/>
      <c r="T27" s="700"/>
      <c r="U27" s="700"/>
      <c r="V27" s="700"/>
    </row>
    <row r="28" spans="1:22" ht="36" customHeight="1">
      <c r="A28" s="699" t="s">
        <v>240</v>
      </c>
      <c r="B28" s="700"/>
      <c r="C28" s="700"/>
      <c r="D28" s="700"/>
      <c r="E28" s="700"/>
      <c r="F28" s="700"/>
      <c r="G28" s="700"/>
      <c r="H28" s="700"/>
      <c r="I28" s="700"/>
      <c r="J28" s="700"/>
      <c r="K28" s="700"/>
      <c r="L28" s="699" t="s">
        <v>240</v>
      </c>
      <c r="M28" s="700"/>
      <c r="N28" s="700"/>
      <c r="O28" s="700"/>
      <c r="P28" s="700"/>
      <c r="Q28" s="700"/>
      <c r="R28" s="700"/>
      <c r="S28" s="700"/>
      <c r="T28" s="700"/>
      <c r="U28" s="700"/>
      <c r="V28" s="700"/>
    </row>
    <row r="29" spans="1:22" ht="18" customHeight="1">
      <c r="A29" s="700" t="s">
        <v>241</v>
      </c>
      <c r="B29" s="700"/>
      <c r="C29" s="700"/>
      <c r="D29" s="700"/>
      <c r="E29" s="700"/>
      <c r="F29" s="700"/>
      <c r="G29" s="700"/>
      <c r="H29" s="700"/>
      <c r="I29" s="700"/>
      <c r="J29" s="700"/>
      <c r="K29" s="700"/>
      <c r="L29" s="700" t="s">
        <v>241</v>
      </c>
      <c r="M29" s="700"/>
      <c r="N29" s="700"/>
      <c r="O29" s="700"/>
      <c r="P29" s="700"/>
      <c r="Q29" s="700"/>
      <c r="R29" s="700"/>
      <c r="S29" s="700"/>
      <c r="T29" s="700"/>
      <c r="U29" s="700"/>
      <c r="V29" s="700"/>
    </row>
    <row r="30" spans="1:22" ht="36" customHeight="1">
      <c r="A30" s="699" t="s">
        <v>550</v>
      </c>
      <c r="B30" s="700"/>
      <c r="C30" s="700"/>
      <c r="D30" s="700"/>
      <c r="E30" s="700"/>
      <c r="F30" s="700"/>
      <c r="G30" s="700"/>
      <c r="H30" s="700"/>
      <c r="I30" s="700"/>
      <c r="J30" s="700"/>
      <c r="K30" s="700"/>
      <c r="L30" s="699" t="s">
        <v>550</v>
      </c>
      <c r="M30" s="700"/>
      <c r="N30" s="700"/>
      <c r="O30" s="700"/>
      <c r="P30" s="700"/>
      <c r="Q30" s="700"/>
      <c r="R30" s="700"/>
      <c r="S30" s="700"/>
      <c r="T30" s="700"/>
      <c r="U30" s="700"/>
      <c r="V30" s="700"/>
    </row>
    <row r="31" spans="1:22" ht="18" customHeight="1">
      <c r="A31" s="700" t="s">
        <v>247</v>
      </c>
      <c r="B31" s="700"/>
      <c r="C31" s="700"/>
      <c r="D31" s="700"/>
      <c r="E31" s="700"/>
      <c r="F31" s="700"/>
      <c r="G31" s="700"/>
      <c r="H31" s="700"/>
      <c r="I31" s="700"/>
      <c r="J31" s="700"/>
      <c r="K31" s="700"/>
      <c r="L31" s="700" t="s">
        <v>247</v>
      </c>
      <c r="M31" s="700"/>
      <c r="N31" s="700"/>
      <c r="O31" s="700"/>
      <c r="P31" s="700"/>
      <c r="Q31" s="700"/>
      <c r="R31" s="700"/>
      <c r="S31" s="700"/>
      <c r="T31" s="700"/>
      <c r="U31" s="700"/>
      <c r="V31" s="700"/>
    </row>
    <row r="32" spans="1:22" ht="18" customHeight="1">
      <c r="A32" s="700" t="s">
        <v>267</v>
      </c>
      <c r="B32" s="700"/>
      <c r="C32" s="700"/>
      <c r="D32" s="700"/>
      <c r="E32" s="700"/>
      <c r="F32" s="700"/>
      <c r="G32" s="700"/>
      <c r="H32" s="700"/>
      <c r="I32" s="700"/>
      <c r="J32" s="700"/>
      <c r="K32" s="700"/>
      <c r="L32" s="700" t="s">
        <v>267</v>
      </c>
      <c r="M32" s="700"/>
      <c r="N32" s="700"/>
      <c r="O32" s="700"/>
      <c r="P32" s="700"/>
      <c r="Q32" s="700"/>
      <c r="R32" s="700"/>
      <c r="S32" s="700"/>
      <c r="T32" s="700"/>
      <c r="U32" s="700"/>
      <c r="V32" s="700"/>
    </row>
    <row r="33" spans="1:22" ht="18" customHeight="1">
      <c r="A33" s="699" t="s">
        <v>551</v>
      </c>
      <c r="B33" s="700"/>
      <c r="C33" s="700"/>
      <c r="D33" s="700"/>
      <c r="E33" s="700"/>
      <c r="F33" s="700"/>
      <c r="G33" s="700"/>
      <c r="H33" s="700"/>
      <c r="I33" s="700"/>
      <c r="J33" s="700"/>
      <c r="K33" s="700"/>
      <c r="L33" s="699" t="s">
        <v>551</v>
      </c>
      <c r="M33" s="700"/>
      <c r="N33" s="700"/>
      <c r="O33" s="700"/>
      <c r="P33" s="700"/>
      <c r="Q33" s="700"/>
      <c r="R33" s="700"/>
      <c r="S33" s="700"/>
      <c r="T33" s="700"/>
      <c r="U33" s="700"/>
      <c r="V33" s="700"/>
    </row>
    <row r="34" spans="1:22" ht="36" customHeight="1">
      <c r="A34" s="701"/>
      <c r="B34" s="702"/>
      <c r="C34" s="702"/>
      <c r="D34" s="702"/>
      <c r="E34" s="702"/>
      <c r="F34" s="702"/>
      <c r="G34" s="702"/>
      <c r="H34" s="702"/>
      <c r="I34" s="702"/>
      <c r="J34" s="702"/>
      <c r="K34" s="702"/>
      <c r="L34" s="701"/>
      <c r="M34" s="702"/>
      <c r="N34" s="702"/>
      <c r="O34" s="702"/>
      <c r="P34" s="702"/>
      <c r="Q34" s="702"/>
      <c r="R34" s="702"/>
      <c r="S34" s="702"/>
      <c r="T34" s="702"/>
      <c r="U34" s="702"/>
      <c r="V34" s="702"/>
    </row>
    <row r="35" spans="1:22">
      <c r="A35" s="692"/>
      <c r="B35" s="692"/>
      <c r="C35" s="692"/>
      <c r="D35" s="692"/>
      <c r="E35" s="692"/>
      <c r="F35" s="692"/>
      <c r="G35" s="692"/>
      <c r="H35" s="692"/>
      <c r="I35" s="692"/>
      <c r="J35" s="692"/>
      <c r="K35" s="692"/>
      <c r="L35" s="692"/>
      <c r="M35" s="692"/>
      <c r="N35" s="692"/>
      <c r="O35" s="692"/>
      <c r="P35" s="692"/>
      <c r="Q35" s="692"/>
      <c r="R35" s="692"/>
      <c r="S35" s="692"/>
      <c r="T35" s="692"/>
      <c r="U35" s="692"/>
      <c r="V35" s="692"/>
    </row>
  </sheetData>
  <sheetProtection sheet="1" selectLockedCells="1"/>
  <mergeCells count="90">
    <mergeCell ref="L34:V34"/>
    <mergeCell ref="L35:V35"/>
    <mergeCell ref="L29:V29"/>
    <mergeCell ref="L30:V30"/>
    <mergeCell ref="L31:V31"/>
    <mergeCell ref="L32:V32"/>
    <mergeCell ref="L33:V33"/>
    <mergeCell ref="L24:V24"/>
    <mergeCell ref="L25:V25"/>
    <mergeCell ref="L26:V26"/>
    <mergeCell ref="L27:V27"/>
    <mergeCell ref="L28:V28"/>
    <mergeCell ref="M19:N19"/>
    <mergeCell ref="U19:V19"/>
    <mergeCell ref="M20:N20"/>
    <mergeCell ref="U20:V20"/>
    <mergeCell ref="M21:N21"/>
    <mergeCell ref="U21:V21"/>
    <mergeCell ref="U17:V17"/>
    <mergeCell ref="O18:P18"/>
    <mergeCell ref="Q18:R18"/>
    <mergeCell ref="S18:T18"/>
    <mergeCell ref="U18:V18"/>
    <mergeCell ref="L17:L18"/>
    <mergeCell ref="M17:N18"/>
    <mergeCell ref="O17:P17"/>
    <mergeCell ref="Q17:R17"/>
    <mergeCell ref="S17:T17"/>
    <mergeCell ref="L10:M10"/>
    <mergeCell ref="N10:V10"/>
    <mergeCell ref="L11:M11"/>
    <mergeCell ref="N11:V11"/>
    <mergeCell ref="M14:Q14"/>
    <mergeCell ref="S14:V14"/>
    <mergeCell ref="L7:M8"/>
    <mergeCell ref="O7:V7"/>
    <mergeCell ref="N8:V8"/>
    <mergeCell ref="L9:M9"/>
    <mergeCell ref="N9:V9"/>
    <mergeCell ref="S1:U1"/>
    <mergeCell ref="L3:V3"/>
    <mergeCell ref="L5:M5"/>
    <mergeCell ref="N5:V5"/>
    <mergeCell ref="L6:M6"/>
    <mergeCell ref="N6:V6"/>
    <mergeCell ref="B19:C19"/>
    <mergeCell ref="A17:A18"/>
    <mergeCell ref="D18:E18"/>
    <mergeCell ref="F17:G17"/>
    <mergeCell ref="F18:G18"/>
    <mergeCell ref="H17:I17"/>
    <mergeCell ref="H18:I18"/>
    <mergeCell ref="A6:B6"/>
    <mergeCell ref="A9:B9"/>
    <mergeCell ref="A7:B8"/>
    <mergeCell ref="D7:K7"/>
    <mergeCell ref="B14:F14"/>
    <mergeCell ref="H14:K14"/>
    <mergeCell ref="H1:J1"/>
    <mergeCell ref="J20:K20"/>
    <mergeCell ref="J21:K21"/>
    <mergeCell ref="A24:K24"/>
    <mergeCell ref="D17:E17"/>
    <mergeCell ref="A10:B10"/>
    <mergeCell ref="C10:K10"/>
    <mergeCell ref="A11:B11"/>
    <mergeCell ref="C11:K11"/>
    <mergeCell ref="A3:K3"/>
    <mergeCell ref="J17:K17"/>
    <mergeCell ref="J18:K18"/>
    <mergeCell ref="J19:K19"/>
    <mergeCell ref="B20:C20"/>
    <mergeCell ref="B21:C21"/>
    <mergeCell ref="B17:C18"/>
    <mergeCell ref="A35:K35"/>
    <mergeCell ref="C5:K5"/>
    <mergeCell ref="C6:K6"/>
    <mergeCell ref="C8:K8"/>
    <mergeCell ref="C9:K9"/>
    <mergeCell ref="A30:K30"/>
    <mergeCell ref="A29:K29"/>
    <mergeCell ref="A31:K31"/>
    <mergeCell ref="A32:K32"/>
    <mergeCell ref="A34:K34"/>
    <mergeCell ref="A33:K33"/>
    <mergeCell ref="A25:K25"/>
    <mergeCell ref="A26:K26"/>
    <mergeCell ref="A27:K27"/>
    <mergeCell ref="A28:K28"/>
    <mergeCell ref="A5:B5"/>
  </mergeCells>
  <phoneticPr fontId="5"/>
  <dataValidations count="1">
    <dataValidation type="list" allowBlank="1" showInputMessage="1" showErrorMessage="1" sqref="J19:K21 U19:V21" xr:uid="{CEF78C09-0CC1-4A13-B78B-9C6AD68A9AFF}">
      <formula1>"1日,午前,午後"</formula1>
    </dataValidation>
  </dataValidations>
  <pageMargins left="0.43307086614173229" right="0.11811023622047245" top="0.35433070866141736" bottom="0.35433070866141736" header="0.31496062992125984" footer="0.31496062992125984"/>
  <pageSetup paperSize="9" scale="93" orientation="portrait" r:id="rId1"/>
  <headerFooter>
    <oddHeader>&amp;R&amp;"UD デジタル 教科書体 NK-R,標準"宮城県蔵王自然の家</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0</xdr:col>
                    <xdr:colOff>259080</xdr:colOff>
                    <xdr:row>13</xdr:row>
                    <xdr:rowOff>121920</xdr:rowOff>
                  </from>
                  <to>
                    <xdr:col>0</xdr:col>
                    <xdr:colOff>464820</xdr:colOff>
                    <xdr:row>13</xdr:row>
                    <xdr:rowOff>403860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6</xdr:col>
                    <xdr:colOff>53340</xdr:colOff>
                    <xdr:row>13</xdr:row>
                    <xdr:rowOff>106680</xdr:rowOff>
                  </from>
                  <to>
                    <xdr:col>6</xdr:col>
                    <xdr:colOff>266700</xdr:colOff>
                    <xdr:row>13</xdr:row>
                    <xdr:rowOff>396240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8</xdr:col>
                    <xdr:colOff>45720</xdr:colOff>
                    <xdr:row>11</xdr:row>
                    <xdr:rowOff>106680</xdr:rowOff>
                  </from>
                  <to>
                    <xdr:col>8</xdr:col>
                    <xdr:colOff>259080</xdr:colOff>
                    <xdr:row>11</xdr:row>
                    <xdr:rowOff>396240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2</xdr:col>
                    <xdr:colOff>99060</xdr:colOff>
                    <xdr:row>11</xdr:row>
                    <xdr:rowOff>106680</xdr:rowOff>
                  </from>
                  <to>
                    <xdr:col>2</xdr:col>
                    <xdr:colOff>320040</xdr:colOff>
                    <xdr:row>11</xdr:row>
                    <xdr:rowOff>396240</xdr:rowOff>
                  </to>
                </anchor>
              </controlPr>
            </control>
          </mc:Choice>
        </mc:AlternateContent>
        <mc:AlternateContent xmlns:mc="http://schemas.openxmlformats.org/markup-compatibility/2006">
          <mc:Choice Requires="x14">
            <control shapeId="32774" r:id="rId8" name="Check Box 6">
              <controlPr defaultSize="0" autoFill="0" autoLine="0" autoPict="0">
                <anchor moveWithCells="1">
                  <from>
                    <xdr:col>17</xdr:col>
                    <xdr:colOff>53340</xdr:colOff>
                    <xdr:row>13</xdr:row>
                    <xdr:rowOff>106680</xdr:rowOff>
                  </from>
                  <to>
                    <xdr:col>17</xdr:col>
                    <xdr:colOff>266700</xdr:colOff>
                    <xdr:row>13</xdr:row>
                    <xdr:rowOff>396240</xdr:rowOff>
                  </to>
                </anchor>
              </controlPr>
            </control>
          </mc:Choice>
        </mc:AlternateContent>
        <mc:AlternateContent xmlns:mc="http://schemas.openxmlformats.org/markup-compatibility/2006">
          <mc:Choice Requires="x14">
            <control shapeId="32775" r:id="rId9" name="Check Box 7">
              <controlPr defaultSize="0" autoFill="0" autoLine="0" autoPict="0">
                <anchor moveWithCells="1">
                  <from>
                    <xdr:col>19</xdr:col>
                    <xdr:colOff>45720</xdr:colOff>
                    <xdr:row>11</xdr:row>
                    <xdr:rowOff>106680</xdr:rowOff>
                  </from>
                  <to>
                    <xdr:col>19</xdr:col>
                    <xdr:colOff>259080</xdr:colOff>
                    <xdr:row>11</xdr:row>
                    <xdr:rowOff>396240</xdr:rowOff>
                  </to>
                </anchor>
              </controlPr>
            </control>
          </mc:Choice>
        </mc:AlternateContent>
        <mc:AlternateContent xmlns:mc="http://schemas.openxmlformats.org/markup-compatibility/2006">
          <mc:Choice Requires="x14">
            <control shapeId="32777" r:id="rId10" name="Check Box 9">
              <controlPr defaultSize="0" autoFill="0" autoLine="0" autoPict="0">
                <anchor moveWithCells="1">
                  <from>
                    <xdr:col>13</xdr:col>
                    <xdr:colOff>99060</xdr:colOff>
                    <xdr:row>11</xdr:row>
                    <xdr:rowOff>99060</xdr:rowOff>
                  </from>
                  <to>
                    <xdr:col>13</xdr:col>
                    <xdr:colOff>320040</xdr:colOff>
                    <xdr:row>11</xdr:row>
                    <xdr:rowOff>388620</xdr:rowOff>
                  </to>
                </anchor>
              </controlPr>
            </control>
          </mc:Choice>
        </mc:AlternateContent>
        <mc:AlternateContent xmlns:mc="http://schemas.openxmlformats.org/markup-compatibility/2006">
          <mc:Choice Requires="x14">
            <control shapeId="32778" r:id="rId11" name="Check Box 10">
              <controlPr defaultSize="0" autoFill="0" autoLine="0" autoPict="0">
                <anchor moveWithCells="1">
                  <from>
                    <xdr:col>11</xdr:col>
                    <xdr:colOff>381000</xdr:colOff>
                    <xdr:row>13</xdr:row>
                    <xdr:rowOff>91440</xdr:rowOff>
                  </from>
                  <to>
                    <xdr:col>11</xdr:col>
                    <xdr:colOff>601980</xdr:colOff>
                    <xdr:row>13</xdr:row>
                    <xdr:rowOff>381000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AJ46"/>
  <sheetViews>
    <sheetView view="pageBreakPreview" topLeftCell="A24" zoomScaleNormal="100" zoomScaleSheetLayoutView="100" workbookViewId="0">
      <selection activeCell="M21" sqref="M21"/>
    </sheetView>
  </sheetViews>
  <sheetFormatPr defaultColWidth="9" defaultRowHeight="14.4"/>
  <cols>
    <col min="1" max="1" width="1" style="19" customWidth="1"/>
    <col min="2" max="2" width="4.88671875" style="19" customWidth="1"/>
    <col min="3" max="3" width="2.6640625" style="19" hidden="1" customWidth="1"/>
    <col min="4" max="4" width="10.109375" style="19" hidden="1" customWidth="1"/>
    <col min="5" max="5" width="7.6640625" style="19" hidden="1" customWidth="1"/>
    <col min="6" max="6" width="3.109375" style="19" hidden="1" customWidth="1"/>
    <col min="7" max="7" width="6.6640625" style="19" customWidth="1"/>
    <col min="8" max="8" width="16.21875" style="19" customWidth="1"/>
    <col min="9" max="9" width="7.6640625" style="19" customWidth="1"/>
    <col min="10" max="10" width="3.109375" style="19" customWidth="1"/>
    <col min="11" max="11" width="6.6640625" style="19" customWidth="1"/>
    <col min="12" max="12" width="16.21875" style="19" customWidth="1"/>
    <col min="13" max="13" width="7.6640625" style="19" customWidth="1"/>
    <col min="14" max="14" width="3.109375" style="19" customWidth="1"/>
    <col min="15" max="15" width="8.6640625" style="19" customWidth="1"/>
    <col min="16" max="16" width="14.6640625" style="19" customWidth="1"/>
    <col min="17" max="17" width="1" style="20" customWidth="1"/>
    <col min="18" max="18" width="4.88671875" style="20" customWidth="1"/>
    <col min="19" max="22" width="0" style="20" hidden="1" customWidth="1"/>
    <col min="23" max="23" width="6.6640625" style="20" customWidth="1"/>
    <col min="24" max="24" width="16.21875" style="20" customWidth="1"/>
    <col min="25" max="25" width="7.6640625" style="20" customWidth="1"/>
    <col min="26" max="26" width="3.109375" style="20" customWidth="1"/>
    <col min="27" max="27" width="6.6640625" style="20" customWidth="1"/>
    <col min="28" max="28" width="16.21875" style="20" customWidth="1"/>
    <col min="29" max="29" width="7.6640625" style="20" customWidth="1"/>
    <col min="30" max="30" width="3.109375" style="20" customWidth="1"/>
    <col min="31" max="31" width="10.6640625" style="20" customWidth="1"/>
    <col min="32" max="32" width="12.6640625" style="20" customWidth="1"/>
    <col min="33" max="34" width="9" style="20"/>
    <col min="35" max="35" width="0" style="20" hidden="1" customWidth="1"/>
    <col min="36" max="36" width="9" style="20" hidden="1" customWidth="1"/>
    <col min="37" max="16384" width="9" style="20"/>
  </cols>
  <sheetData>
    <row r="1" spans="1:36" ht="18" customHeight="1">
      <c r="B1" s="19" t="s">
        <v>564</v>
      </c>
      <c r="Q1" s="19"/>
      <c r="R1" s="19" t="s">
        <v>564</v>
      </c>
      <c r="S1" s="19"/>
      <c r="T1" s="19"/>
      <c r="U1" s="19"/>
      <c r="V1" s="19"/>
      <c r="W1" s="19"/>
      <c r="X1" s="19"/>
      <c r="Y1" s="19"/>
      <c r="Z1" s="19"/>
      <c r="AA1" s="19"/>
      <c r="AB1" s="19"/>
      <c r="AC1" s="19"/>
      <c r="AD1" s="19"/>
      <c r="AE1" s="19"/>
      <c r="AF1" s="19"/>
    </row>
    <row r="2" spans="1:36" ht="16.2">
      <c r="I2" s="21"/>
      <c r="M2" s="765"/>
      <c r="N2" s="765"/>
      <c r="O2" s="767"/>
      <c r="P2" s="767"/>
      <c r="Q2" s="19"/>
      <c r="R2" s="19"/>
      <c r="S2" s="19"/>
      <c r="T2" s="19"/>
      <c r="U2" s="19"/>
      <c r="V2" s="19"/>
      <c r="W2" s="19"/>
      <c r="X2" s="19"/>
      <c r="Y2" s="21"/>
      <c r="Z2" s="19"/>
      <c r="AA2" s="19"/>
      <c r="AB2" s="19"/>
      <c r="AC2" s="765"/>
      <c r="AD2" s="765"/>
      <c r="AE2" s="818"/>
      <c r="AF2" s="818"/>
    </row>
    <row r="3" spans="1:36" ht="5.25" customHeight="1">
      <c r="B3" s="773"/>
      <c r="C3" s="773"/>
      <c r="D3" s="773"/>
      <c r="E3" s="774"/>
      <c r="F3" s="774"/>
      <c r="G3" s="774"/>
      <c r="H3" s="774"/>
      <c r="I3" s="775"/>
      <c r="J3" s="775"/>
      <c r="K3" s="775"/>
      <c r="Q3" s="19"/>
      <c r="R3" s="773"/>
      <c r="S3" s="773"/>
      <c r="T3" s="773"/>
      <c r="U3" s="774"/>
      <c r="V3" s="774"/>
      <c r="W3" s="774"/>
      <c r="X3" s="774"/>
      <c r="Y3" s="775"/>
      <c r="Z3" s="775"/>
      <c r="AA3" s="775"/>
      <c r="AB3" s="19"/>
      <c r="AC3" s="19"/>
      <c r="AD3" s="19"/>
      <c r="AE3" s="19"/>
      <c r="AF3" s="19"/>
    </row>
    <row r="4" spans="1:36" ht="30.75" customHeight="1">
      <c r="B4" s="800" t="s">
        <v>35</v>
      </c>
      <c r="C4" s="790"/>
      <c r="D4" s="790"/>
      <c r="E4" s="790"/>
      <c r="F4" s="790"/>
      <c r="G4" s="791"/>
      <c r="H4" s="800" t="str">
        <f>IF(【様式1】申請書!AI13=0," ",【様式1】申請書!AI13)</f>
        <v xml:space="preserve"> </v>
      </c>
      <c r="I4" s="790"/>
      <c r="J4" s="790"/>
      <c r="K4" s="791"/>
      <c r="L4" s="22" t="s">
        <v>34</v>
      </c>
      <c r="M4" s="824" t="str">
        <f>IF(【様式1】申請書!AA24=0," ",【様式1】申請書!AA24)</f>
        <v xml:space="preserve"> </v>
      </c>
      <c r="N4" s="825"/>
      <c r="O4" s="825"/>
      <c r="P4" s="140" t="str">
        <f>IF(【様式1】申請書!AA25=0," ",【様式1】申請書!AA25)</f>
        <v xml:space="preserve"> </v>
      </c>
      <c r="Q4" s="19"/>
      <c r="R4" s="800" t="s">
        <v>35</v>
      </c>
      <c r="S4" s="790"/>
      <c r="T4" s="790"/>
      <c r="U4" s="790"/>
      <c r="V4" s="790"/>
      <c r="W4" s="791"/>
      <c r="X4" s="819" t="s">
        <v>39</v>
      </c>
      <c r="Y4" s="790"/>
      <c r="Z4" s="790"/>
      <c r="AA4" s="791"/>
      <c r="AB4" s="22" t="s">
        <v>34</v>
      </c>
      <c r="AC4" s="820" t="s">
        <v>229</v>
      </c>
      <c r="AD4" s="821"/>
      <c r="AE4" s="821"/>
      <c r="AF4" s="822"/>
    </row>
    <row r="5" spans="1:36" ht="13.5" customHeight="1">
      <c r="B5" s="23"/>
      <c r="C5" s="23"/>
      <c r="D5" s="23"/>
      <c r="E5" s="23"/>
      <c r="F5" s="23"/>
      <c r="G5" s="23"/>
      <c r="H5" s="23"/>
      <c r="I5" s="23"/>
      <c r="J5" s="23"/>
      <c r="K5" s="23"/>
      <c r="L5" s="23"/>
      <c r="M5" s="24"/>
      <c r="N5" s="24"/>
      <c r="O5" s="24"/>
      <c r="P5" s="24"/>
      <c r="Q5" s="19"/>
      <c r="R5" s="23"/>
      <c r="S5" s="23"/>
      <c r="T5" s="23"/>
      <c r="U5" s="23"/>
      <c r="V5" s="23"/>
      <c r="W5" s="23"/>
      <c r="X5" s="25"/>
      <c r="Y5" s="23"/>
      <c r="Z5" s="23"/>
      <c r="AA5" s="23"/>
      <c r="AB5" s="23"/>
      <c r="AC5" s="26"/>
      <c r="AD5" s="26"/>
      <c r="AE5" s="26"/>
      <c r="AF5" s="26"/>
    </row>
    <row r="6" spans="1:36" ht="28.8">
      <c r="B6" s="801" t="s">
        <v>0</v>
      </c>
      <c r="C6" s="801"/>
      <c r="D6" s="801"/>
      <c r="E6" s="801"/>
      <c r="F6" s="801"/>
      <c r="G6" s="801"/>
      <c r="H6" s="801"/>
      <c r="I6" s="801"/>
      <c r="J6" s="801"/>
      <c r="K6" s="801"/>
      <c r="L6" s="801"/>
      <c r="M6" s="801"/>
      <c r="N6" s="801"/>
      <c r="O6" s="801"/>
      <c r="P6" s="801"/>
      <c r="Q6" s="19"/>
      <c r="R6" s="801" t="s">
        <v>273</v>
      </c>
      <c r="S6" s="801"/>
      <c r="T6" s="801"/>
      <c r="U6" s="801"/>
      <c r="V6" s="801"/>
      <c r="W6" s="801"/>
      <c r="X6" s="801"/>
      <c r="Y6" s="801"/>
      <c r="Z6" s="801"/>
      <c r="AA6" s="801"/>
      <c r="AB6" s="801"/>
      <c r="AC6" s="801"/>
      <c r="AD6" s="801"/>
      <c r="AE6" s="801"/>
      <c r="AF6" s="801"/>
    </row>
    <row r="7" spans="1:36" ht="12.75" customHeight="1">
      <c r="B7" s="27"/>
      <c r="C7" s="27"/>
      <c r="D7" s="27"/>
      <c r="E7" s="27"/>
      <c r="F7" s="27"/>
      <c r="G7" s="27"/>
      <c r="H7" s="27"/>
      <c r="I7" s="27"/>
      <c r="J7" s="27"/>
      <c r="K7" s="27"/>
      <c r="L7" s="27"/>
      <c r="M7" s="27"/>
      <c r="N7" s="27"/>
      <c r="O7" s="27"/>
      <c r="P7" s="27"/>
      <c r="Q7" s="19"/>
      <c r="R7" s="27"/>
      <c r="S7" s="27"/>
      <c r="T7" s="27"/>
      <c r="U7" s="27"/>
      <c r="V7" s="27"/>
      <c r="W7" s="27"/>
      <c r="X7" s="27"/>
      <c r="Y7" s="27"/>
      <c r="Z7" s="27"/>
      <c r="AA7" s="27"/>
      <c r="AB7" s="27"/>
      <c r="AC7" s="27"/>
      <c r="AD7" s="27"/>
      <c r="AE7" s="27"/>
      <c r="AF7" s="27"/>
    </row>
    <row r="8" spans="1:36" ht="24.75" customHeight="1">
      <c r="B8" s="28" t="s">
        <v>481</v>
      </c>
      <c r="Q8" s="19"/>
      <c r="R8" s="28" t="s">
        <v>481</v>
      </c>
      <c r="S8" s="19"/>
      <c r="T8" s="19"/>
      <c r="U8" s="19"/>
      <c r="V8" s="19"/>
      <c r="W8" s="19"/>
      <c r="X8" s="19"/>
      <c r="Y8" s="19"/>
      <c r="Z8" s="19"/>
      <c r="AA8" s="19"/>
      <c r="AB8" s="19"/>
      <c r="AC8" s="19"/>
      <c r="AD8" s="19"/>
      <c r="AE8" s="19"/>
      <c r="AF8" s="19"/>
    </row>
    <row r="9" spans="1:36" ht="8.25" customHeight="1">
      <c r="L9" s="29"/>
      <c r="Q9" s="19"/>
      <c r="R9" s="19"/>
      <c r="S9" s="19"/>
      <c r="T9" s="19"/>
      <c r="U9" s="19"/>
      <c r="V9" s="19"/>
      <c r="W9" s="19"/>
      <c r="X9" s="19"/>
      <c r="Y9" s="19"/>
      <c r="Z9" s="19"/>
      <c r="AA9" s="19"/>
      <c r="AB9" s="29"/>
      <c r="AC9" s="19"/>
      <c r="AD9" s="19"/>
      <c r="AE9" s="19"/>
      <c r="AF9" s="19"/>
    </row>
    <row r="10" spans="1:36" ht="30" customHeight="1">
      <c r="B10" s="823" t="s">
        <v>1</v>
      </c>
      <c r="C10" s="823"/>
      <c r="D10" s="823"/>
      <c r="E10" s="823"/>
      <c r="F10" s="823"/>
      <c r="G10" s="823"/>
      <c r="H10" s="823"/>
      <c r="I10" s="823"/>
      <c r="J10" s="823"/>
      <c r="K10" s="30" t="s">
        <v>232</v>
      </c>
      <c r="L10" s="30"/>
      <c r="M10" s="30"/>
      <c r="N10" s="30"/>
      <c r="O10" s="30"/>
      <c r="P10" s="30"/>
      <c r="Q10" s="19"/>
      <c r="R10" s="823" t="s">
        <v>1</v>
      </c>
      <c r="S10" s="823"/>
      <c r="T10" s="823"/>
      <c r="U10" s="823"/>
      <c r="V10" s="823"/>
      <c r="W10" s="823"/>
      <c r="X10" s="823"/>
      <c r="Y10" s="823"/>
      <c r="Z10" s="823"/>
      <c r="AA10" s="30" t="s">
        <v>24</v>
      </c>
      <c r="AB10" s="30"/>
      <c r="AC10" s="30"/>
      <c r="AD10" s="30"/>
      <c r="AE10" s="30"/>
      <c r="AF10" s="30"/>
    </row>
    <row r="11" spans="1:36" ht="30" customHeight="1">
      <c r="B11" s="31"/>
      <c r="C11" s="776" t="s">
        <v>13</v>
      </c>
      <c r="D11" s="776"/>
      <c r="E11" s="776"/>
      <c r="F11" s="776"/>
      <c r="G11" s="777" t="s">
        <v>31</v>
      </c>
      <c r="H11" s="777"/>
      <c r="I11" s="777"/>
      <c r="J11" s="777"/>
      <c r="K11" s="777" t="s">
        <v>32</v>
      </c>
      <c r="L11" s="777"/>
      <c r="M11" s="777"/>
      <c r="N11" s="777"/>
      <c r="O11" s="776" t="s">
        <v>16</v>
      </c>
      <c r="P11" s="776"/>
      <c r="Q11" s="19"/>
      <c r="R11" s="31"/>
      <c r="S11" s="776" t="s">
        <v>13</v>
      </c>
      <c r="T11" s="776"/>
      <c r="U11" s="776"/>
      <c r="V11" s="776"/>
      <c r="W11" s="777" t="s">
        <v>31</v>
      </c>
      <c r="X11" s="777"/>
      <c r="Y11" s="777"/>
      <c r="Z11" s="777"/>
      <c r="AA11" s="777" t="s">
        <v>32</v>
      </c>
      <c r="AB11" s="777"/>
      <c r="AC11" s="777"/>
      <c r="AD11" s="777"/>
      <c r="AE11" s="776" t="s">
        <v>16</v>
      </c>
      <c r="AF11" s="776"/>
    </row>
    <row r="12" spans="1:36" ht="30" customHeight="1">
      <c r="A12" s="32"/>
      <c r="B12" s="33" t="s">
        <v>227</v>
      </c>
      <c r="C12" s="813" t="s">
        <v>12</v>
      </c>
      <c r="D12" s="813"/>
      <c r="E12" s="813"/>
      <c r="F12" s="813"/>
      <c r="G12" s="814" t="str">
        <f>IF(【様式1】申請書!AA24=0," ",【様式1】申請書!AA24+1)</f>
        <v xml:space="preserve"> </v>
      </c>
      <c r="H12" s="814"/>
      <c r="I12" s="814"/>
      <c r="J12" s="814"/>
      <c r="K12" s="814" t="str">
        <f>IF(【様式1】申請書!AA24=0," ",【様式1】申請書!AA24+2)</f>
        <v xml:space="preserve"> </v>
      </c>
      <c r="L12" s="814"/>
      <c r="M12" s="814"/>
      <c r="N12" s="814"/>
      <c r="O12" s="776"/>
      <c r="P12" s="776"/>
      <c r="Q12" s="32"/>
      <c r="R12" s="33" t="s">
        <v>228</v>
      </c>
      <c r="S12" s="813" t="s">
        <v>12</v>
      </c>
      <c r="T12" s="813"/>
      <c r="U12" s="813"/>
      <c r="V12" s="813"/>
      <c r="W12" s="827" t="s">
        <v>547</v>
      </c>
      <c r="X12" s="777"/>
      <c r="Y12" s="777"/>
      <c r="Z12" s="777"/>
      <c r="AA12" s="827" t="s">
        <v>548</v>
      </c>
      <c r="AB12" s="777"/>
      <c r="AC12" s="777"/>
      <c r="AD12" s="777"/>
      <c r="AE12" s="776"/>
      <c r="AF12" s="776"/>
    </row>
    <row r="13" spans="1:36" ht="15" customHeight="1">
      <c r="A13" s="32"/>
      <c r="B13" s="815" t="s">
        <v>3</v>
      </c>
      <c r="C13" s="48"/>
      <c r="D13" s="49"/>
      <c r="E13" s="49"/>
      <c r="F13" s="50"/>
      <c r="G13" s="145" t="s">
        <v>307</v>
      </c>
      <c r="H13" s="747"/>
      <c r="I13" s="748"/>
      <c r="J13" s="749"/>
      <c r="K13" s="145" t="s">
        <v>307</v>
      </c>
      <c r="L13" s="747"/>
      <c r="M13" s="748"/>
      <c r="N13" s="749"/>
      <c r="O13" s="783"/>
      <c r="P13" s="782"/>
      <c r="Q13" s="32"/>
      <c r="R13" s="815" t="s">
        <v>3</v>
      </c>
      <c r="S13" s="48"/>
      <c r="T13" s="49"/>
      <c r="U13" s="49"/>
      <c r="V13" s="50"/>
      <c r="W13" s="143" t="s">
        <v>307</v>
      </c>
      <c r="X13" s="757">
        <v>0.39583333333333331</v>
      </c>
      <c r="Y13" s="758"/>
      <c r="Z13" s="759"/>
      <c r="AA13" s="143" t="s">
        <v>307</v>
      </c>
      <c r="AB13" s="757">
        <v>0.39583333333333331</v>
      </c>
      <c r="AC13" s="758"/>
      <c r="AD13" s="759"/>
      <c r="AE13" s="783"/>
      <c r="AF13" s="782"/>
    </row>
    <row r="14" spans="1:36" ht="15" customHeight="1">
      <c r="A14" s="32"/>
      <c r="B14" s="808"/>
      <c r="C14" s="48"/>
      <c r="D14" s="49"/>
      <c r="E14" s="49"/>
      <c r="F14" s="50"/>
      <c r="G14" s="146" t="s">
        <v>308</v>
      </c>
      <c r="H14" s="750"/>
      <c r="I14" s="751"/>
      <c r="J14" s="752"/>
      <c r="K14" s="144" t="s">
        <v>308</v>
      </c>
      <c r="L14" s="754"/>
      <c r="M14" s="755"/>
      <c r="N14" s="756"/>
      <c r="O14" s="816"/>
      <c r="P14" s="817"/>
      <c r="Q14" s="32"/>
      <c r="R14" s="808"/>
      <c r="S14" s="48"/>
      <c r="T14" s="49"/>
      <c r="U14" s="49"/>
      <c r="V14" s="50"/>
      <c r="W14" s="143" t="s">
        <v>308</v>
      </c>
      <c r="X14" s="757">
        <v>0.60416666666666663</v>
      </c>
      <c r="Y14" s="758"/>
      <c r="Z14" s="759"/>
      <c r="AA14" s="143" t="s">
        <v>308</v>
      </c>
      <c r="AB14" s="757">
        <v>0.52083333333333337</v>
      </c>
      <c r="AC14" s="758"/>
      <c r="AD14" s="759"/>
      <c r="AE14" s="816"/>
      <c r="AF14" s="817"/>
    </row>
    <row r="15" spans="1:36" ht="15" customHeight="1">
      <c r="A15" s="32"/>
      <c r="B15" s="809"/>
      <c r="C15" s="761"/>
      <c r="D15" s="762"/>
      <c r="E15" s="762"/>
      <c r="F15" s="763"/>
      <c r="G15" s="144" t="s">
        <v>309</v>
      </c>
      <c r="H15" s="753"/>
      <c r="I15" s="753"/>
      <c r="J15" s="753"/>
      <c r="K15" s="143" t="s">
        <v>309</v>
      </c>
      <c r="L15" s="753"/>
      <c r="M15" s="753"/>
      <c r="N15" s="753"/>
      <c r="O15" s="784"/>
      <c r="P15" s="785"/>
      <c r="Q15" s="32"/>
      <c r="R15" s="809"/>
      <c r="S15" s="761"/>
      <c r="T15" s="762"/>
      <c r="U15" s="762"/>
      <c r="V15" s="763"/>
      <c r="W15" s="143" t="s">
        <v>309</v>
      </c>
      <c r="X15" s="760" t="s">
        <v>306</v>
      </c>
      <c r="Y15" s="760"/>
      <c r="Z15" s="760"/>
      <c r="AA15" s="143" t="s">
        <v>309</v>
      </c>
      <c r="AB15" s="760" t="s">
        <v>304</v>
      </c>
      <c r="AC15" s="760"/>
      <c r="AD15" s="760"/>
      <c r="AE15" s="784"/>
      <c r="AF15" s="785"/>
    </row>
    <row r="16" spans="1:36" ht="30" customHeight="1">
      <c r="A16" s="32"/>
      <c r="B16" s="778" t="s">
        <v>11</v>
      </c>
      <c r="C16" s="31"/>
      <c r="D16" s="35"/>
      <c r="E16" s="36"/>
      <c r="F16" s="37"/>
      <c r="G16" s="33" t="s">
        <v>4</v>
      </c>
      <c r="H16" s="35" t="s">
        <v>5</v>
      </c>
      <c r="I16" s="139"/>
      <c r="J16" s="37" t="s">
        <v>6</v>
      </c>
      <c r="K16" s="33" t="s">
        <v>4</v>
      </c>
      <c r="L16" s="35" t="s">
        <v>5</v>
      </c>
      <c r="M16" s="137"/>
      <c r="N16" s="37" t="s">
        <v>6</v>
      </c>
      <c r="O16" s="794" t="s">
        <v>36</v>
      </c>
      <c r="P16" s="795"/>
      <c r="Q16" s="32"/>
      <c r="R16" s="826" t="s">
        <v>11</v>
      </c>
      <c r="S16" s="31"/>
      <c r="T16" s="35"/>
      <c r="U16" s="36"/>
      <c r="V16" s="37"/>
      <c r="W16" s="33" t="s">
        <v>4</v>
      </c>
      <c r="X16" s="35" t="s">
        <v>5</v>
      </c>
      <c r="Y16" s="36"/>
      <c r="Z16" s="37" t="s">
        <v>6</v>
      </c>
      <c r="AA16" s="33" t="s">
        <v>4</v>
      </c>
      <c r="AB16" s="35" t="s">
        <v>5</v>
      </c>
      <c r="AC16" s="36"/>
      <c r="AD16" s="37" t="s">
        <v>6</v>
      </c>
      <c r="AE16" s="794" t="s">
        <v>36</v>
      </c>
      <c r="AF16" s="795"/>
      <c r="AJ16" s="20" t="s">
        <v>304</v>
      </c>
    </row>
    <row r="17" spans="1:36" ht="30" customHeight="1">
      <c r="A17" s="32"/>
      <c r="B17" s="779"/>
      <c r="C17" s="31"/>
      <c r="D17" s="35"/>
      <c r="E17" s="36"/>
      <c r="F17" s="37"/>
      <c r="G17" s="33" t="s">
        <v>7</v>
      </c>
      <c r="H17" s="35" t="s">
        <v>8</v>
      </c>
      <c r="I17" s="137"/>
      <c r="J17" s="37" t="s">
        <v>6</v>
      </c>
      <c r="K17" s="33" t="s">
        <v>7</v>
      </c>
      <c r="L17" s="142" t="s">
        <v>8</v>
      </c>
      <c r="M17" s="137"/>
      <c r="N17" s="37" t="s">
        <v>6</v>
      </c>
      <c r="O17" s="796"/>
      <c r="P17" s="797"/>
      <c r="Q17" s="32"/>
      <c r="R17" s="826"/>
      <c r="S17" s="31"/>
      <c r="T17" s="35"/>
      <c r="U17" s="36"/>
      <c r="V17" s="37"/>
      <c r="W17" s="33" t="s">
        <v>7</v>
      </c>
      <c r="X17" s="35" t="s">
        <v>8</v>
      </c>
      <c r="Y17" s="38">
        <v>61</v>
      </c>
      <c r="Z17" s="37" t="s">
        <v>6</v>
      </c>
      <c r="AA17" s="33" t="s">
        <v>7</v>
      </c>
      <c r="AB17" s="35" t="s">
        <v>8</v>
      </c>
      <c r="AC17" s="38">
        <v>61</v>
      </c>
      <c r="AD17" s="37" t="s">
        <v>6</v>
      </c>
      <c r="AE17" s="796"/>
      <c r="AF17" s="797"/>
      <c r="AJ17" s="20" t="s">
        <v>305</v>
      </c>
    </row>
    <row r="18" spans="1:36" ht="30" customHeight="1">
      <c r="A18" s="32"/>
      <c r="B18" s="779"/>
      <c r="C18" s="31"/>
      <c r="D18" s="35"/>
      <c r="E18" s="36"/>
      <c r="F18" s="37"/>
      <c r="G18" s="33" t="s">
        <v>9</v>
      </c>
      <c r="H18" s="35" t="s">
        <v>10</v>
      </c>
      <c r="I18" s="137"/>
      <c r="J18" s="37" t="s">
        <v>6</v>
      </c>
      <c r="K18" s="33" t="s">
        <v>9</v>
      </c>
      <c r="L18" s="35" t="s">
        <v>10</v>
      </c>
      <c r="M18" s="137"/>
      <c r="N18" s="37" t="s">
        <v>6</v>
      </c>
      <c r="O18" s="796"/>
      <c r="P18" s="797"/>
      <c r="Q18" s="32"/>
      <c r="R18" s="826"/>
      <c r="S18" s="31"/>
      <c r="T18" s="35"/>
      <c r="U18" s="36"/>
      <c r="V18" s="37"/>
      <c r="W18" s="33" t="s">
        <v>9</v>
      </c>
      <c r="X18" s="35" t="s">
        <v>10</v>
      </c>
      <c r="Y18" s="36"/>
      <c r="Z18" s="37" t="s">
        <v>6</v>
      </c>
      <c r="AA18" s="33" t="s">
        <v>9</v>
      </c>
      <c r="AB18" s="35" t="s">
        <v>10</v>
      </c>
      <c r="AC18" s="36"/>
      <c r="AD18" s="37" t="s">
        <v>6</v>
      </c>
      <c r="AE18" s="796"/>
      <c r="AF18" s="797"/>
      <c r="AJ18" s="20" t="s">
        <v>306</v>
      </c>
    </row>
    <row r="19" spans="1:36" ht="30" customHeight="1">
      <c r="A19" s="32"/>
      <c r="B19" s="779"/>
      <c r="C19" s="39"/>
      <c r="D19" s="40"/>
      <c r="E19" s="41"/>
      <c r="F19" s="42"/>
      <c r="G19" s="43" t="s">
        <v>26</v>
      </c>
      <c r="H19" s="40" t="s">
        <v>25</v>
      </c>
      <c r="I19" s="138"/>
      <c r="J19" s="42" t="s">
        <v>6</v>
      </c>
      <c r="K19" s="43" t="s">
        <v>27</v>
      </c>
      <c r="L19" s="40" t="s">
        <v>25</v>
      </c>
      <c r="M19" s="138"/>
      <c r="N19" s="42" t="s">
        <v>6</v>
      </c>
      <c r="O19" s="796"/>
      <c r="P19" s="797"/>
      <c r="Q19" s="32"/>
      <c r="R19" s="826"/>
      <c r="S19" s="39"/>
      <c r="T19" s="40"/>
      <c r="U19" s="41"/>
      <c r="V19" s="42"/>
      <c r="W19" s="43" t="s">
        <v>26</v>
      </c>
      <c r="X19" s="40" t="s">
        <v>25</v>
      </c>
      <c r="Y19" s="44">
        <v>4</v>
      </c>
      <c r="Z19" s="42" t="s">
        <v>6</v>
      </c>
      <c r="AA19" s="43" t="s">
        <v>27</v>
      </c>
      <c r="AB19" s="40" t="s">
        <v>25</v>
      </c>
      <c r="AC19" s="44">
        <v>4</v>
      </c>
      <c r="AD19" s="42" t="s">
        <v>6</v>
      </c>
      <c r="AE19" s="796"/>
      <c r="AF19" s="797"/>
    </row>
    <row r="20" spans="1:36" ht="30" customHeight="1">
      <c r="A20" s="32"/>
      <c r="B20" s="779"/>
      <c r="C20" s="39"/>
      <c r="D20" s="40"/>
      <c r="E20" s="41"/>
      <c r="F20" s="42"/>
      <c r="G20" s="43" t="s">
        <v>28</v>
      </c>
      <c r="H20" s="45" t="s">
        <v>33</v>
      </c>
      <c r="I20" s="138"/>
      <c r="J20" s="42" t="s">
        <v>30</v>
      </c>
      <c r="K20" s="43" t="s">
        <v>28</v>
      </c>
      <c r="L20" s="45" t="s">
        <v>33</v>
      </c>
      <c r="M20" s="138"/>
      <c r="N20" s="42" t="s">
        <v>30</v>
      </c>
      <c r="O20" s="796"/>
      <c r="P20" s="797"/>
      <c r="Q20" s="32"/>
      <c r="R20" s="826"/>
      <c r="S20" s="39"/>
      <c r="T20" s="40"/>
      <c r="U20" s="41"/>
      <c r="V20" s="42"/>
      <c r="W20" s="43" t="s">
        <v>28</v>
      </c>
      <c r="X20" s="45" t="s">
        <v>33</v>
      </c>
      <c r="Y20" s="44">
        <v>8</v>
      </c>
      <c r="Z20" s="42" t="s">
        <v>30</v>
      </c>
      <c r="AA20" s="43" t="s">
        <v>28</v>
      </c>
      <c r="AB20" s="45" t="s">
        <v>33</v>
      </c>
      <c r="AC20" s="44">
        <v>8</v>
      </c>
      <c r="AD20" s="42" t="s">
        <v>30</v>
      </c>
      <c r="AE20" s="796"/>
      <c r="AF20" s="797"/>
    </row>
    <row r="21" spans="1:36" ht="30" customHeight="1">
      <c r="A21" s="32"/>
      <c r="B21" s="779"/>
      <c r="C21" s="39"/>
      <c r="D21" s="40"/>
      <c r="E21" s="41"/>
      <c r="F21" s="42"/>
      <c r="G21" s="33" t="s">
        <v>23</v>
      </c>
      <c r="H21" s="46" t="s">
        <v>29</v>
      </c>
      <c r="I21" s="137"/>
      <c r="J21" s="37" t="s">
        <v>6</v>
      </c>
      <c r="K21" s="33" t="s">
        <v>23</v>
      </c>
      <c r="L21" s="46" t="s">
        <v>29</v>
      </c>
      <c r="M21" s="137"/>
      <c r="N21" s="37" t="s">
        <v>6</v>
      </c>
      <c r="O21" s="796"/>
      <c r="P21" s="797"/>
      <c r="Q21" s="32"/>
      <c r="R21" s="826"/>
      <c r="S21" s="39"/>
      <c r="T21" s="40"/>
      <c r="U21" s="41"/>
      <c r="V21" s="42"/>
      <c r="W21" s="33" t="s">
        <v>23</v>
      </c>
      <c r="X21" s="46" t="s">
        <v>29</v>
      </c>
      <c r="Y21" s="38">
        <v>1</v>
      </c>
      <c r="Z21" s="37" t="s">
        <v>6</v>
      </c>
      <c r="AA21" s="33" t="s">
        <v>23</v>
      </c>
      <c r="AB21" s="46" t="s">
        <v>29</v>
      </c>
      <c r="AC21" s="38">
        <v>1</v>
      </c>
      <c r="AD21" s="37" t="s">
        <v>6</v>
      </c>
      <c r="AE21" s="796"/>
      <c r="AF21" s="797"/>
    </row>
    <row r="22" spans="1:36" ht="30" customHeight="1">
      <c r="A22" s="32"/>
      <c r="B22" s="780"/>
      <c r="C22" s="33"/>
      <c r="D22" s="46"/>
      <c r="E22" s="36"/>
      <c r="F22" s="37"/>
      <c r="G22" s="804" t="s">
        <v>38</v>
      </c>
      <c r="H22" s="805"/>
      <c r="I22" s="36" t="str">
        <f>IF(SUM(I16:I21)=0," ",SUM(I16:I21))</f>
        <v xml:space="preserve"> </v>
      </c>
      <c r="J22" s="37" t="s">
        <v>6</v>
      </c>
      <c r="K22" s="804" t="s">
        <v>38</v>
      </c>
      <c r="L22" s="805"/>
      <c r="M22" s="36" t="str">
        <f>IF(SUM(M16:M21)=0," ",SUM(M16:M21))</f>
        <v xml:space="preserve"> </v>
      </c>
      <c r="N22" s="37" t="s">
        <v>6</v>
      </c>
      <c r="O22" s="798"/>
      <c r="P22" s="799"/>
      <c r="Q22" s="32"/>
      <c r="R22" s="826"/>
      <c r="S22" s="33"/>
      <c r="T22" s="46"/>
      <c r="U22" s="36"/>
      <c r="V22" s="37"/>
      <c r="W22" s="804" t="s">
        <v>38</v>
      </c>
      <c r="X22" s="805"/>
      <c r="Y22" s="38">
        <f>SUM(Y16:Y21)</f>
        <v>74</v>
      </c>
      <c r="Z22" s="37" t="s">
        <v>6</v>
      </c>
      <c r="AA22" s="804" t="s">
        <v>38</v>
      </c>
      <c r="AB22" s="805"/>
      <c r="AC22" s="38">
        <v>74</v>
      </c>
      <c r="AD22" s="37" t="s">
        <v>6</v>
      </c>
      <c r="AE22" s="798"/>
      <c r="AF22" s="799"/>
    </row>
    <row r="23" spans="1:36" ht="9" customHeight="1">
      <c r="B23" s="34"/>
      <c r="C23" s="34"/>
      <c r="D23" s="34"/>
      <c r="E23" s="34"/>
      <c r="F23" s="34"/>
      <c r="G23" s="34"/>
      <c r="H23" s="34"/>
      <c r="I23" s="34"/>
      <c r="J23" s="34"/>
      <c r="K23" s="34"/>
      <c r="L23" s="34"/>
      <c r="M23" s="34"/>
      <c r="N23" s="34"/>
      <c r="O23" s="34"/>
      <c r="P23" s="34"/>
      <c r="Q23" s="19"/>
      <c r="R23" s="34"/>
      <c r="S23" s="34"/>
      <c r="T23" s="34"/>
      <c r="U23" s="34"/>
      <c r="V23" s="34"/>
      <c r="W23" s="34"/>
      <c r="X23" s="34"/>
      <c r="Y23" s="34"/>
      <c r="Z23" s="34"/>
      <c r="AA23" s="34"/>
      <c r="AB23" s="34"/>
      <c r="AC23" s="34"/>
      <c r="AD23" s="34"/>
      <c r="AE23" s="34"/>
      <c r="AF23" s="34"/>
    </row>
    <row r="24" spans="1:36" ht="9" customHeight="1">
      <c r="B24" s="34"/>
      <c r="C24" s="34"/>
      <c r="D24" s="34"/>
      <c r="E24" s="34"/>
      <c r="F24" s="34"/>
      <c r="G24" s="34"/>
      <c r="H24" s="34"/>
      <c r="I24" s="34"/>
      <c r="J24" s="34"/>
      <c r="K24" s="34"/>
      <c r="L24" s="34"/>
      <c r="M24" s="34"/>
      <c r="N24" s="34"/>
      <c r="O24" s="34"/>
      <c r="P24" s="34"/>
      <c r="Q24" s="19"/>
      <c r="R24" s="34"/>
      <c r="S24" s="34"/>
      <c r="T24" s="34"/>
      <c r="U24" s="34"/>
      <c r="V24" s="34"/>
      <c r="W24" s="34"/>
      <c r="X24" s="34"/>
      <c r="Y24" s="34"/>
      <c r="Z24" s="34"/>
      <c r="AA24" s="34"/>
      <c r="AB24" s="34"/>
      <c r="AC24" s="34"/>
      <c r="AD24" s="34"/>
      <c r="AE24" s="34"/>
      <c r="AF24" s="34"/>
    </row>
    <row r="25" spans="1:36" ht="18">
      <c r="B25" s="47" t="s">
        <v>17</v>
      </c>
      <c r="C25" s="34"/>
      <c r="D25" s="34"/>
      <c r="E25" s="34"/>
      <c r="I25" s="34"/>
      <c r="J25" s="34"/>
      <c r="K25" s="34" t="s">
        <v>37</v>
      </c>
      <c r="L25" s="34"/>
      <c r="M25" s="34"/>
      <c r="N25" s="34"/>
      <c r="O25" s="34"/>
      <c r="P25" s="34"/>
      <c r="Q25" s="19"/>
      <c r="R25" s="47" t="s">
        <v>17</v>
      </c>
      <c r="S25" s="34"/>
      <c r="T25" s="34"/>
      <c r="U25" s="34"/>
      <c r="V25" s="19"/>
      <c r="W25" s="19"/>
      <c r="X25" s="19"/>
      <c r="Y25" s="34"/>
      <c r="Z25" s="34"/>
      <c r="AA25" s="60" t="s">
        <v>37</v>
      </c>
      <c r="AB25" s="34"/>
      <c r="AC25" s="34"/>
      <c r="AD25" s="34"/>
      <c r="AE25" s="34"/>
      <c r="AF25" s="34"/>
    </row>
    <row r="26" spans="1:36" ht="30" customHeight="1">
      <c r="B26" s="39"/>
      <c r="C26" s="781" t="s">
        <v>13</v>
      </c>
      <c r="D26" s="781"/>
      <c r="E26" s="781"/>
      <c r="F26" s="782"/>
      <c r="G26" s="777" t="s">
        <v>31</v>
      </c>
      <c r="H26" s="777"/>
      <c r="I26" s="777"/>
      <c r="J26" s="777"/>
      <c r="K26" s="777" t="s">
        <v>32</v>
      </c>
      <c r="L26" s="777"/>
      <c r="M26" s="777"/>
      <c r="N26" s="777"/>
      <c r="O26" s="783" t="s">
        <v>16</v>
      </c>
      <c r="P26" s="782"/>
      <c r="Q26" s="19"/>
      <c r="R26" s="39"/>
      <c r="S26" s="830" t="s">
        <v>13</v>
      </c>
      <c r="T26" s="831"/>
      <c r="U26" s="831"/>
      <c r="V26" s="832"/>
      <c r="W26" s="830" t="s">
        <v>14</v>
      </c>
      <c r="X26" s="831"/>
      <c r="Y26" s="831"/>
      <c r="Z26" s="832"/>
      <c r="AA26" s="830" t="s">
        <v>15</v>
      </c>
      <c r="AB26" s="831"/>
      <c r="AC26" s="831"/>
      <c r="AD26" s="832"/>
      <c r="AE26" s="783" t="s">
        <v>16</v>
      </c>
      <c r="AF26" s="782"/>
    </row>
    <row r="27" spans="1:36" ht="30" customHeight="1">
      <c r="B27" s="33" t="s">
        <v>2</v>
      </c>
      <c r="C27" s="786" t="s">
        <v>12</v>
      </c>
      <c r="D27" s="787"/>
      <c r="E27" s="787"/>
      <c r="F27" s="788"/>
      <c r="G27" s="789" t="str">
        <f>IF(G12=0," ",G12)</f>
        <v xml:space="preserve"> </v>
      </c>
      <c r="H27" s="790"/>
      <c r="I27" s="790"/>
      <c r="J27" s="791"/>
      <c r="K27" s="789" t="str">
        <f>IF(K12=0," ",K12)</f>
        <v xml:space="preserve"> </v>
      </c>
      <c r="L27" s="790"/>
      <c r="M27" s="790"/>
      <c r="N27" s="791"/>
      <c r="O27" s="784"/>
      <c r="P27" s="785"/>
      <c r="Q27" s="19"/>
      <c r="R27" s="33" t="s">
        <v>2</v>
      </c>
      <c r="S27" s="786" t="s">
        <v>12</v>
      </c>
      <c r="T27" s="787"/>
      <c r="U27" s="787"/>
      <c r="V27" s="788"/>
      <c r="W27" s="833" t="s">
        <v>547</v>
      </c>
      <c r="X27" s="813"/>
      <c r="Y27" s="813"/>
      <c r="Z27" s="813"/>
      <c r="AA27" s="833"/>
      <c r="AB27" s="813"/>
      <c r="AC27" s="813"/>
      <c r="AD27" s="813"/>
      <c r="AE27" s="784"/>
      <c r="AF27" s="785"/>
    </row>
    <row r="28" spans="1:36" ht="30" customHeight="1">
      <c r="B28" s="806"/>
      <c r="C28" s="48"/>
      <c r="D28" s="49"/>
      <c r="E28" s="49"/>
      <c r="F28" s="50"/>
      <c r="G28" s="185"/>
      <c r="H28" s="811" t="s">
        <v>40</v>
      </c>
      <c r="I28" s="811"/>
      <c r="J28" s="812"/>
      <c r="K28" s="185"/>
      <c r="L28" s="811" t="s">
        <v>40</v>
      </c>
      <c r="M28" s="811"/>
      <c r="N28" s="812"/>
      <c r="O28" s="794" t="s">
        <v>302</v>
      </c>
      <c r="P28" s="795"/>
      <c r="Q28" s="19"/>
      <c r="R28" s="806"/>
      <c r="S28" s="48"/>
      <c r="T28" s="49"/>
      <c r="U28" s="49"/>
      <c r="V28" s="50"/>
      <c r="W28" s="186"/>
      <c r="X28" s="811" t="s">
        <v>40</v>
      </c>
      <c r="Y28" s="811"/>
      <c r="Z28" s="812"/>
      <c r="AA28" s="184"/>
      <c r="AB28" s="811" t="s">
        <v>40</v>
      </c>
      <c r="AC28" s="811"/>
      <c r="AD28" s="812"/>
      <c r="AE28" s="794" t="s">
        <v>302</v>
      </c>
      <c r="AF28" s="795"/>
    </row>
    <row r="29" spans="1:36" ht="30" customHeight="1">
      <c r="B29" s="807"/>
      <c r="C29" s="48"/>
      <c r="D29" s="49"/>
      <c r="E29" s="49"/>
      <c r="F29" s="50"/>
      <c r="G29" s="185"/>
      <c r="H29" s="811" t="s">
        <v>41</v>
      </c>
      <c r="I29" s="811"/>
      <c r="J29" s="812"/>
      <c r="K29" s="185"/>
      <c r="L29" s="811" t="s">
        <v>41</v>
      </c>
      <c r="M29" s="811"/>
      <c r="N29" s="812"/>
      <c r="O29" s="798"/>
      <c r="P29" s="799"/>
      <c r="Q29" s="19"/>
      <c r="R29" s="807"/>
      <c r="S29" s="48"/>
      <c r="T29" s="49"/>
      <c r="U29" s="49"/>
      <c r="V29" s="50"/>
      <c r="W29" s="184"/>
      <c r="X29" s="811" t="s">
        <v>41</v>
      </c>
      <c r="Y29" s="811"/>
      <c r="Z29" s="812"/>
      <c r="AA29" s="186"/>
      <c r="AB29" s="811" t="s">
        <v>41</v>
      </c>
      <c r="AC29" s="811"/>
      <c r="AD29" s="812"/>
      <c r="AE29" s="798"/>
      <c r="AF29" s="799"/>
    </row>
    <row r="30" spans="1:36" ht="30" customHeight="1">
      <c r="B30" s="39" t="s">
        <v>22</v>
      </c>
      <c r="C30" s="792" t="s">
        <v>18</v>
      </c>
      <c r="D30" s="793"/>
      <c r="E30" s="41"/>
      <c r="F30" s="42" t="s">
        <v>6</v>
      </c>
      <c r="G30" s="793" t="s">
        <v>18</v>
      </c>
      <c r="H30" s="793"/>
      <c r="I30" s="138"/>
      <c r="J30" s="42" t="s">
        <v>6</v>
      </c>
      <c r="K30" s="793" t="s">
        <v>18</v>
      </c>
      <c r="L30" s="793"/>
      <c r="M30" s="138"/>
      <c r="N30" s="42" t="s">
        <v>6</v>
      </c>
      <c r="O30" s="794"/>
      <c r="P30" s="795"/>
      <c r="Q30" s="19"/>
      <c r="R30" s="43" t="s">
        <v>22</v>
      </c>
      <c r="S30" s="792" t="s">
        <v>18</v>
      </c>
      <c r="T30" s="793"/>
      <c r="U30" s="41"/>
      <c r="V30" s="42" t="s">
        <v>6</v>
      </c>
      <c r="W30" s="793" t="s">
        <v>18</v>
      </c>
      <c r="X30" s="793"/>
      <c r="Y30" s="44">
        <v>74</v>
      </c>
      <c r="Z30" s="42" t="s">
        <v>6</v>
      </c>
      <c r="AA30" s="793" t="s">
        <v>18</v>
      </c>
      <c r="AB30" s="793"/>
      <c r="AC30" s="44"/>
      <c r="AD30" s="42" t="s">
        <v>6</v>
      </c>
      <c r="AE30" s="794"/>
      <c r="AF30" s="795"/>
    </row>
    <row r="31" spans="1:36" ht="30" customHeight="1">
      <c r="B31" s="808" t="s">
        <v>225</v>
      </c>
      <c r="C31" s="810" t="s">
        <v>19</v>
      </c>
      <c r="D31" s="768"/>
      <c r="E31" s="51"/>
      <c r="F31" s="52" t="s">
        <v>20</v>
      </c>
      <c r="G31" s="768" t="s">
        <v>19</v>
      </c>
      <c r="H31" s="768"/>
      <c r="I31" s="141" t="str">
        <f>IF(I30=0," ",I30*1000)</f>
        <v xml:space="preserve"> </v>
      </c>
      <c r="J31" s="52" t="s">
        <v>20</v>
      </c>
      <c r="K31" s="768" t="s">
        <v>19</v>
      </c>
      <c r="L31" s="768"/>
      <c r="M31" s="141" t="str">
        <f>IF(M30=0," ",M30*1000)</f>
        <v xml:space="preserve"> </v>
      </c>
      <c r="N31" s="52" t="s">
        <v>20</v>
      </c>
      <c r="O31" s="796"/>
      <c r="P31" s="797"/>
      <c r="Q31" s="19"/>
      <c r="R31" s="834" t="s">
        <v>225</v>
      </c>
      <c r="S31" s="810" t="s">
        <v>19</v>
      </c>
      <c r="T31" s="768"/>
      <c r="U31" s="51"/>
      <c r="V31" s="52" t="s">
        <v>20</v>
      </c>
      <c r="W31" s="53" t="s">
        <v>19</v>
      </c>
      <c r="X31" s="828">
        <f>1100*74</f>
        <v>81400</v>
      </c>
      <c r="Y31" s="829"/>
      <c r="Z31" s="52" t="s">
        <v>20</v>
      </c>
      <c r="AA31" s="53" t="s">
        <v>19</v>
      </c>
      <c r="AB31" s="828"/>
      <c r="AC31" s="829"/>
      <c r="AD31" s="52" t="s">
        <v>20</v>
      </c>
      <c r="AE31" s="796"/>
      <c r="AF31" s="797"/>
    </row>
    <row r="32" spans="1:36" ht="30" customHeight="1">
      <c r="B32" s="809"/>
      <c r="C32" s="54" t="s">
        <v>21</v>
      </c>
      <c r="D32" s="55"/>
      <c r="E32" s="55"/>
      <c r="F32" s="56"/>
      <c r="G32" s="802" t="s">
        <v>469</v>
      </c>
      <c r="H32" s="803"/>
      <c r="I32" s="803"/>
      <c r="J32" s="57"/>
      <c r="K32" s="802" t="s">
        <v>469</v>
      </c>
      <c r="L32" s="803"/>
      <c r="M32" s="803"/>
      <c r="N32" s="56"/>
      <c r="O32" s="798"/>
      <c r="P32" s="799"/>
      <c r="Q32" s="19"/>
      <c r="R32" s="807"/>
      <c r="S32" s="54" t="s">
        <v>21</v>
      </c>
      <c r="T32" s="55"/>
      <c r="U32" s="55"/>
      <c r="V32" s="56"/>
      <c r="W32" s="802" t="s">
        <v>469</v>
      </c>
      <c r="X32" s="803"/>
      <c r="Y32" s="803"/>
      <c r="Z32" s="57"/>
      <c r="AA32" s="802" t="s">
        <v>469</v>
      </c>
      <c r="AB32" s="803"/>
      <c r="AC32" s="803"/>
      <c r="AD32" s="56"/>
      <c r="AE32" s="798"/>
      <c r="AF32" s="799"/>
    </row>
    <row r="33" spans="2:32">
      <c r="G33" s="19" t="s">
        <v>242</v>
      </c>
      <c r="Q33" s="19"/>
      <c r="R33" s="19"/>
      <c r="S33" s="19"/>
      <c r="T33" s="19"/>
      <c r="U33" s="19"/>
      <c r="V33" s="19"/>
      <c r="W33" s="19" t="s">
        <v>242</v>
      </c>
      <c r="X33" s="19"/>
      <c r="Y33" s="19"/>
      <c r="Z33" s="19"/>
      <c r="AA33" s="19"/>
      <c r="AB33" s="19"/>
      <c r="AC33" s="19"/>
      <c r="AD33" s="19"/>
      <c r="AE33" s="19"/>
      <c r="AF33" s="19"/>
    </row>
    <row r="34" spans="2:32">
      <c r="G34" s="19" t="s">
        <v>243</v>
      </c>
      <c r="Q34" s="19"/>
      <c r="R34" s="19"/>
      <c r="S34" s="19"/>
      <c r="T34" s="19"/>
      <c r="U34" s="19"/>
      <c r="V34" s="19"/>
      <c r="W34" s="19" t="s">
        <v>243</v>
      </c>
      <c r="X34" s="19"/>
      <c r="Y34" s="19"/>
      <c r="Z34" s="19"/>
      <c r="AA34" s="19"/>
      <c r="AB34" s="19"/>
      <c r="AC34" s="19"/>
      <c r="AD34" s="19"/>
      <c r="AE34" s="19"/>
      <c r="AF34" s="19"/>
    </row>
    <row r="35" spans="2:32" ht="21" customHeight="1">
      <c r="B35" s="764"/>
      <c r="C35" s="764"/>
      <c r="D35" s="764"/>
      <c r="E35" s="764"/>
      <c r="F35" s="764"/>
      <c r="G35" s="764"/>
      <c r="H35" s="764"/>
      <c r="I35" s="764"/>
      <c r="J35" s="764"/>
      <c r="K35" s="764"/>
      <c r="L35" s="764"/>
      <c r="M35" s="764"/>
      <c r="N35" s="764"/>
      <c r="O35" s="764"/>
      <c r="P35" s="764"/>
      <c r="Q35" s="19"/>
      <c r="R35" s="764"/>
      <c r="S35" s="764"/>
      <c r="T35" s="764"/>
      <c r="U35" s="764"/>
      <c r="V35" s="764"/>
      <c r="W35" s="764"/>
      <c r="X35" s="764"/>
      <c r="Y35" s="764"/>
      <c r="Z35" s="764"/>
      <c r="AA35" s="764"/>
      <c r="AB35" s="764"/>
      <c r="AC35" s="764"/>
      <c r="AD35" s="764"/>
      <c r="AE35" s="764"/>
      <c r="AF35" s="764"/>
    </row>
    <row r="36" spans="2:32" ht="16.2">
      <c r="B36" s="765"/>
      <c r="C36" s="765"/>
      <c r="D36" s="765"/>
      <c r="E36" s="765"/>
      <c r="F36" s="765"/>
      <c r="G36" s="765"/>
      <c r="H36" s="765"/>
      <c r="I36" s="765"/>
      <c r="J36" s="765"/>
      <c r="K36" s="765"/>
      <c r="L36" s="765"/>
      <c r="M36" s="765"/>
      <c r="N36" s="765"/>
      <c r="O36" s="765"/>
      <c r="P36" s="765"/>
      <c r="Q36" s="19"/>
      <c r="R36" s="765"/>
      <c r="S36" s="765"/>
      <c r="T36" s="765"/>
      <c r="U36" s="765"/>
      <c r="V36" s="765"/>
      <c r="W36" s="765"/>
      <c r="X36" s="765"/>
      <c r="Y36" s="765"/>
      <c r="Z36" s="765"/>
      <c r="AA36" s="765"/>
      <c r="AB36" s="765"/>
      <c r="AC36" s="765"/>
      <c r="AD36" s="765"/>
      <c r="AE36" s="765"/>
      <c r="AF36" s="765"/>
    </row>
    <row r="37" spans="2:32" ht="18" customHeight="1">
      <c r="B37" s="766"/>
      <c r="C37" s="766"/>
      <c r="D37" s="766"/>
      <c r="E37" s="766"/>
      <c r="F37" s="766"/>
      <c r="G37" s="766"/>
      <c r="H37" s="766"/>
      <c r="I37" s="766"/>
      <c r="J37" s="766"/>
      <c r="K37" s="766"/>
      <c r="L37" s="766"/>
      <c r="M37" s="766"/>
      <c r="N37" s="766"/>
      <c r="O37" s="766"/>
      <c r="P37" s="766"/>
      <c r="Q37" s="19"/>
      <c r="R37" s="764"/>
      <c r="S37" s="764"/>
      <c r="T37" s="764"/>
      <c r="U37" s="764"/>
      <c r="V37" s="764"/>
      <c r="W37" s="764"/>
      <c r="X37" s="764"/>
      <c r="Y37" s="764"/>
      <c r="Z37" s="764"/>
      <c r="AA37" s="764"/>
      <c r="AB37" s="764"/>
      <c r="AC37" s="764"/>
      <c r="AD37" s="764"/>
      <c r="AE37" s="764"/>
      <c r="AF37" s="764"/>
    </row>
    <row r="38" spans="2:32" ht="18" customHeight="1">
      <c r="B38" s="58"/>
      <c r="C38" s="770"/>
      <c r="D38" s="770"/>
      <c r="E38" s="770"/>
      <c r="F38" s="770"/>
      <c r="G38" s="766"/>
      <c r="H38" s="766"/>
      <c r="I38" s="766"/>
      <c r="J38" s="766"/>
      <c r="K38" s="766"/>
      <c r="L38" s="766"/>
      <c r="M38" s="766"/>
      <c r="N38" s="766"/>
      <c r="O38" s="59"/>
      <c r="P38" s="59"/>
    </row>
    <row r="39" spans="2:32" ht="21" customHeight="1">
      <c r="B39" s="771"/>
      <c r="C39" s="768"/>
      <c r="D39" s="768"/>
      <c r="E39" s="768"/>
      <c r="F39" s="768"/>
      <c r="G39" s="768"/>
      <c r="H39" s="768"/>
      <c r="I39" s="768"/>
      <c r="J39" s="768"/>
      <c r="K39" s="768"/>
      <c r="L39" s="768"/>
      <c r="M39" s="768"/>
      <c r="N39" s="768"/>
      <c r="O39" s="769"/>
      <c r="P39" s="769"/>
    </row>
    <row r="40" spans="2:32" ht="21" customHeight="1">
      <c r="B40" s="771"/>
      <c r="C40" s="767"/>
      <c r="D40" s="767"/>
      <c r="E40" s="767"/>
      <c r="F40" s="51"/>
      <c r="G40" s="767"/>
      <c r="H40" s="767"/>
      <c r="I40" s="767"/>
      <c r="J40" s="51"/>
      <c r="K40" s="767"/>
      <c r="L40" s="767"/>
      <c r="M40" s="767"/>
      <c r="N40" s="51"/>
      <c r="O40" s="769"/>
      <c r="P40" s="769"/>
    </row>
    <row r="41" spans="2:32" ht="21" customHeight="1">
      <c r="B41" s="771"/>
      <c r="C41" s="768"/>
      <c r="D41" s="768"/>
      <c r="E41" s="768"/>
      <c r="F41" s="768"/>
      <c r="G41" s="768"/>
      <c r="H41" s="768"/>
      <c r="I41" s="768"/>
      <c r="J41" s="768"/>
      <c r="K41" s="768"/>
      <c r="L41" s="768"/>
      <c r="M41" s="768"/>
      <c r="N41" s="768"/>
      <c r="O41" s="769"/>
      <c r="P41" s="769"/>
    </row>
    <row r="42" spans="2:32" ht="21" customHeight="1">
      <c r="B42" s="771"/>
      <c r="C42" s="767"/>
      <c r="D42" s="767"/>
      <c r="E42" s="767"/>
      <c r="F42" s="51"/>
      <c r="G42" s="767"/>
      <c r="H42" s="767"/>
      <c r="I42" s="767"/>
      <c r="J42" s="51"/>
      <c r="K42" s="767"/>
      <c r="L42" s="767"/>
      <c r="M42" s="767"/>
      <c r="N42" s="51"/>
      <c r="O42" s="769"/>
      <c r="P42" s="769"/>
    </row>
    <row r="43" spans="2:32" ht="21" customHeight="1">
      <c r="B43" s="771"/>
      <c r="C43" s="768"/>
      <c r="D43" s="768"/>
      <c r="E43" s="768"/>
      <c r="F43" s="768"/>
      <c r="G43" s="768"/>
      <c r="H43" s="768"/>
      <c r="I43" s="768"/>
      <c r="J43" s="768"/>
      <c r="K43" s="768"/>
      <c r="L43" s="768"/>
      <c r="M43" s="768"/>
      <c r="N43" s="768"/>
      <c r="O43" s="769"/>
      <c r="P43" s="769"/>
    </row>
    <row r="44" spans="2:32" ht="21" customHeight="1">
      <c r="B44" s="771"/>
      <c r="C44" s="767"/>
      <c r="D44" s="767"/>
      <c r="E44" s="767"/>
      <c r="F44" s="51"/>
      <c r="G44" s="767"/>
      <c r="H44" s="767"/>
      <c r="I44" s="767"/>
      <c r="J44" s="51"/>
      <c r="K44" s="767"/>
      <c r="L44" s="767"/>
      <c r="M44" s="767"/>
      <c r="N44" s="51"/>
      <c r="O44" s="769"/>
      <c r="P44" s="769"/>
    </row>
    <row r="46" spans="2:32" ht="16.2">
      <c r="B46" s="772"/>
      <c r="C46" s="772"/>
      <c r="D46" s="772"/>
      <c r="E46" s="772"/>
      <c r="F46" s="772"/>
      <c r="G46" s="772"/>
      <c r="H46" s="772"/>
      <c r="I46" s="772"/>
      <c r="J46" s="772"/>
      <c r="K46" s="772"/>
      <c r="L46" s="772"/>
      <c r="M46" s="772"/>
      <c r="N46" s="772"/>
      <c r="O46" s="772"/>
      <c r="P46" s="772"/>
    </row>
  </sheetData>
  <sheetProtection sheet="1" selectLockedCells="1"/>
  <mergeCells count="136">
    <mergeCell ref="R35:AF35"/>
    <mergeCell ref="R36:AF36"/>
    <mergeCell ref="R37:AF37"/>
    <mergeCell ref="S30:T30"/>
    <mergeCell ref="W30:X30"/>
    <mergeCell ref="AA30:AB30"/>
    <mergeCell ref="AE30:AF32"/>
    <mergeCell ref="R31:R32"/>
    <mergeCell ref="S31:T31"/>
    <mergeCell ref="W32:Y32"/>
    <mergeCell ref="AA32:AC32"/>
    <mergeCell ref="R28:R29"/>
    <mergeCell ref="X28:Z28"/>
    <mergeCell ref="AB28:AD28"/>
    <mergeCell ref="AE28:AF29"/>
    <mergeCell ref="X29:Z29"/>
    <mergeCell ref="AB29:AD29"/>
    <mergeCell ref="X31:Y31"/>
    <mergeCell ref="AB31:AC31"/>
    <mergeCell ref="S26:V26"/>
    <mergeCell ref="W26:Z26"/>
    <mergeCell ref="AA26:AD26"/>
    <mergeCell ref="AE26:AF27"/>
    <mergeCell ref="S27:V27"/>
    <mergeCell ref="W27:Z27"/>
    <mergeCell ref="AA27:AD27"/>
    <mergeCell ref="R16:R22"/>
    <mergeCell ref="AE16:AF22"/>
    <mergeCell ref="W22:X22"/>
    <mergeCell ref="AA22:AB22"/>
    <mergeCell ref="R6:AF6"/>
    <mergeCell ref="R10:Z10"/>
    <mergeCell ref="S11:V11"/>
    <mergeCell ref="W11:Z11"/>
    <mergeCell ref="AA11:AD11"/>
    <mergeCell ref="AE11:AF12"/>
    <mergeCell ref="S12:V12"/>
    <mergeCell ref="W12:Z12"/>
    <mergeCell ref="AA12:AD12"/>
    <mergeCell ref="R13:R15"/>
    <mergeCell ref="AE13:AF15"/>
    <mergeCell ref="AC2:AD2"/>
    <mergeCell ref="AE2:AF2"/>
    <mergeCell ref="R3:T3"/>
    <mergeCell ref="U3:X3"/>
    <mergeCell ref="Y3:AA3"/>
    <mergeCell ref="R4:W4"/>
    <mergeCell ref="X4:AA4"/>
    <mergeCell ref="AC4:AF4"/>
    <mergeCell ref="B10:J10"/>
    <mergeCell ref="M4:O4"/>
    <mergeCell ref="O28:P29"/>
    <mergeCell ref="O16:P22"/>
    <mergeCell ref="H4:K4"/>
    <mergeCell ref="B6:P6"/>
    <mergeCell ref="K32:M32"/>
    <mergeCell ref="G32:I32"/>
    <mergeCell ref="G22:H22"/>
    <mergeCell ref="K22:L22"/>
    <mergeCell ref="B28:B29"/>
    <mergeCell ref="B4:G4"/>
    <mergeCell ref="B31:B32"/>
    <mergeCell ref="C31:D31"/>
    <mergeCell ref="G31:H31"/>
    <mergeCell ref="K31:L31"/>
    <mergeCell ref="H28:J28"/>
    <mergeCell ref="H29:J29"/>
    <mergeCell ref="L28:N28"/>
    <mergeCell ref="L29:N29"/>
    <mergeCell ref="C12:F12"/>
    <mergeCell ref="G12:J12"/>
    <mergeCell ref="K12:N12"/>
    <mergeCell ref="C15:F15"/>
    <mergeCell ref="B13:B15"/>
    <mergeCell ref="O13:P15"/>
    <mergeCell ref="C42:E42"/>
    <mergeCell ref="G42:I42"/>
    <mergeCell ref="B46:P46"/>
    <mergeCell ref="M2:N2"/>
    <mergeCell ref="O2:P2"/>
    <mergeCell ref="B3:D3"/>
    <mergeCell ref="E3:H3"/>
    <mergeCell ref="I3:K3"/>
    <mergeCell ref="C11:F11"/>
    <mergeCell ref="G11:J11"/>
    <mergeCell ref="K11:N11"/>
    <mergeCell ref="O11:P12"/>
    <mergeCell ref="B16:B22"/>
    <mergeCell ref="C26:F26"/>
    <mergeCell ref="G26:J26"/>
    <mergeCell ref="K26:N26"/>
    <mergeCell ref="O26:P27"/>
    <mergeCell ref="C27:F27"/>
    <mergeCell ref="G27:J27"/>
    <mergeCell ref="K27:N27"/>
    <mergeCell ref="C30:D30"/>
    <mergeCell ref="G30:H30"/>
    <mergeCell ref="K30:L30"/>
    <mergeCell ref="O30:P32"/>
    <mergeCell ref="B35:P35"/>
    <mergeCell ref="B36:P36"/>
    <mergeCell ref="B37:P37"/>
    <mergeCell ref="K42:M42"/>
    <mergeCell ref="C43:F43"/>
    <mergeCell ref="G43:J43"/>
    <mergeCell ref="K43:N43"/>
    <mergeCell ref="O39:P44"/>
    <mergeCell ref="C40:E40"/>
    <mergeCell ref="G40:I40"/>
    <mergeCell ref="G41:J41"/>
    <mergeCell ref="C38:F38"/>
    <mergeCell ref="G38:J38"/>
    <mergeCell ref="K38:N38"/>
    <mergeCell ref="K40:M40"/>
    <mergeCell ref="C41:F41"/>
    <mergeCell ref="B39:B44"/>
    <mergeCell ref="C39:F39"/>
    <mergeCell ref="G39:J39"/>
    <mergeCell ref="K39:N39"/>
    <mergeCell ref="C44:E44"/>
    <mergeCell ref="G44:I44"/>
    <mergeCell ref="K44:M44"/>
    <mergeCell ref="K41:N41"/>
    <mergeCell ref="H13:J13"/>
    <mergeCell ref="H14:J14"/>
    <mergeCell ref="H15:J15"/>
    <mergeCell ref="L13:N13"/>
    <mergeCell ref="L14:N14"/>
    <mergeCell ref="L15:N15"/>
    <mergeCell ref="X13:Z13"/>
    <mergeCell ref="AB13:AD13"/>
    <mergeCell ref="X14:Z14"/>
    <mergeCell ref="AB14:AD14"/>
    <mergeCell ref="X15:Z15"/>
    <mergeCell ref="AB15:AD15"/>
    <mergeCell ref="S15:V15"/>
  </mergeCells>
  <phoneticPr fontId="3"/>
  <dataValidations count="1">
    <dataValidation type="list" allowBlank="1" showInputMessage="1" showErrorMessage="1" sqref="H15:J15 AB15:AD15 X15:Z15 L15:N15" xr:uid="{C9BAE930-2E3E-4A4E-844B-44E8EEA9C936}">
      <formula1>$AJ$16:$AJ$18</formula1>
    </dataValidation>
  </dataValidations>
  <pageMargins left="0.43307086614173229" right="0.11811023622047245" top="0.35433070866141736" bottom="0.35433070866141736" header="0.31496062992125984" footer="0.31496062992125984"/>
  <pageSetup paperSize="9" orientation="portrait" horizontalDpi="300" verticalDpi="300" r:id="rId1"/>
  <headerFooter>
    <oddHeader>&amp;R&amp;"UD デジタル 教科書体 NK,標準"宮城県蔵王自然の家</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6</xdr:col>
                    <xdr:colOff>236220</xdr:colOff>
                    <xdr:row>27</xdr:row>
                    <xdr:rowOff>7620</xdr:rowOff>
                  </from>
                  <to>
                    <xdr:col>7</xdr:col>
                    <xdr:colOff>83820</xdr:colOff>
                    <xdr:row>27</xdr:row>
                    <xdr:rowOff>342900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6</xdr:col>
                    <xdr:colOff>236220</xdr:colOff>
                    <xdr:row>28</xdr:row>
                    <xdr:rowOff>22860</xdr:rowOff>
                  </from>
                  <to>
                    <xdr:col>7</xdr:col>
                    <xdr:colOff>83820</xdr:colOff>
                    <xdr:row>28</xdr:row>
                    <xdr:rowOff>350520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22</xdr:col>
                    <xdr:colOff>297180</xdr:colOff>
                    <xdr:row>27</xdr:row>
                    <xdr:rowOff>7620</xdr:rowOff>
                  </from>
                  <to>
                    <xdr:col>23</xdr:col>
                    <xdr:colOff>144780</xdr:colOff>
                    <xdr:row>27</xdr:row>
                    <xdr:rowOff>342900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22</xdr:col>
                    <xdr:colOff>297180</xdr:colOff>
                    <xdr:row>28</xdr:row>
                    <xdr:rowOff>22860</xdr:rowOff>
                  </from>
                  <to>
                    <xdr:col>23</xdr:col>
                    <xdr:colOff>144780</xdr:colOff>
                    <xdr:row>28</xdr:row>
                    <xdr:rowOff>350520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10</xdr:col>
                    <xdr:colOff>297180</xdr:colOff>
                    <xdr:row>27</xdr:row>
                    <xdr:rowOff>7620</xdr:rowOff>
                  </from>
                  <to>
                    <xdr:col>11</xdr:col>
                    <xdr:colOff>144780</xdr:colOff>
                    <xdr:row>27</xdr:row>
                    <xdr:rowOff>342900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10</xdr:col>
                    <xdr:colOff>297180</xdr:colOff>
                    <xdr:row>28</xdr:row>
                    <xdr:rowOff>22860</xdr:rowOff>
                  </from>
                  <to>
                    <xdr:col>11</xdr:col>
                    <xdr:colOff>144780</xdr:colOff>
                    <xdr:row>28</xdr:row>
                    <xdr:rowOff>350520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26</xdr:col>
                    <xdr:colOff>312420</xdr:colOff>
                    <xdr:row>27</xdr:row>
                    <xdr:rowOff>7620</xdr:rowOff>
                  </from>
                  <to>
                    <xdr:col>27</xdr:col>
                    <xdr:colOff>160020</xdr:colOff>
                    <xdr:row>27</xdr:row>
                    <xdr:rowOff>342900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26</xdr:col>
                    <xdr:colOff>312420</xdr:colOff>
                    <xdr:row>28</xdr:row>
                    <xdr:rowOff>22860</xdr:rowOff>
                  </from>
                  <to>
                    <xdr:col>27</xdr:col>
                    <xdr:colOff>160020</xdr:colOff>
                    <xdr:row>28</xdr:row>
                    <xdr:rowOff>350520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92D050"/>
    <pageSetUpPr fitToPage="1"/>
  </sheetPr>
  <dimension ref="A1:AJ45"/>
  <sheetViews>
    <sheetView view="pageBreakPreview" zoomScale="85" zoomScaleNormal="100" zoomScaleSheetLayoutView="85" workbookViewId="0">
      <selection activeCell="H9" sqref="H9:J9"/>
    </sheetView>
  </sheetViews>
  <sheetFormatPr defaultRowHeight="13.2"/>
  <cols>
    <col min="1" max="12" width="3.77734375" style="11" customWidth="1"/>
    <col min="13" max="20" width="4.33203125" style="11" customWidth="1"/>
    <col min="21" max="24" width="3.77734375" style="11" customWidth="1"/>
    <col min="25" max="25" width="9" style="11" customWidth="1"/>
    <col min="26" max="26" width="7.77734375" style="11" customWidth="1"/>
    <col min="27" max="27" width="9" style="11" customWidth="1"/>
    <col min="28" max="28" width="14.44140625" style="11" customWidth="1"/>
    <col min="29" max="31" width="9" style="11" customWidth="1"/>
    <col min="32" max="32" width="8.44140625" style="11" customWidth="1"/>
    <col min="33" max="34" width="9" style="11" customWidth="1"/>
    <col min="35" max="35" width="7.6640625" style="11" customWidth="1"/>
  </cols>
  <sheetData>
    <row r="1" spans="1:35" ht="16.2">
      <c r="A1" s="20"/>
      <c r="B1" s="20"/>
      <c r="C1" s="20"/>
      <c r="D1" s="20"/>
      <c r="E1" s="20"/>
      <c r="F1" s="20"/>
      <c r="G1" s="20"/>
      <c r="H1" s="20"/>
      <c r="I1" s="20"/>
      <c r="J1" s="20"/>
      <c r="K1" s="20"/>
      <c r="L1" s="20"/>
      <c r="M1" s="20"/>
      <c r="N1" s="20"/>
      <c r="O1" s="20"/>
      <c r="P1" s="20"/>
      <c r="Q1" s="20"/>
      <c r="R1" s="20"/>
      <c r="S1" s="20"/>
      <c r="T1" s="20"/>
      <c r="U1" s="20"/>
      <c r="V1" s="20"/>
      <c r="W1" s="20"/>
      <c r="X1" s="20"/>
      <c r="Y1" s="20"/>
      <c r="Z1" s="104" t="s">
        <v>561</v>
      </c>
      <c r="AA1" s="91"/>
      <c r="AB1" s="91"/>
      <c r="AC1" s="91"/>
      <c r="AD1" s="91"/>
      <c r="AE1" s="91"/>
      <c r="AF1" s="91"/>
      <c r="AG1" s="91"/>
      <c r="AH1" s="91"/>
      <c r="AI1"/>
    </row>
    <row r="2" spans="1:35" ht="23.25" customHeight="1">
      <c r="A2" s="91" t="s">
        <v>563</v>
      </c>
      <c r="B2" s="91"/>
      <c r="C2" s="91"/>
      <c r="D2" s="91"/>
      <c r="E2" s="91"/>
      <c r="F2" s="91"/>
      <c r="G2" s="91"/>
      <c r="H2" s="91"/>
      <c r="I2" s="91"/>
      <c r="J2" s="91"/>
      <c r="K2" s="91" t="s">
        <v>90</v>
      </c>
      <c r="L2" s="91"/>
      <c r="M2" s="91"/>
      <c r="N2" s="91"/>
      <c r="O2" s="91"/>
      <c r="P2" s="91"/>
      <c r="Q2" s="91"/>
      <c r="R2" s="91"/>
      <c r="S2" s="91"/>
      <c r="T2" s="96"/>
      <c r="U2" s="91"/>
      <c r="V2" s="91"/>
      <c r="W2" s="91"/>
      <c r="X2" s="91"/>
      <c r="Y2" s="91"/>
      <c r="Z2" s="91"/>
      <c r="AA2" s="91"/>
      <c r="AB2" s="91"/>
      <c r="AC2" s="91"/>
      <c r="AD2" s="91"/>
      <c r="AE2" s="91"/>
      <c r="AF2" s="91"/>
      <c r="AG2" s="91"/>
      <c r="AH2" s="91"/>
      <c r="AI2" s="91"/>
    </row>
    <row r="3" spans="1:35" ht="28.8">
      <c r="A3" s="327" t="s">
        <v>91</v>
      </c>
      <c r="B3" s="327"/>
      <c r="C3" s="327"/>
      <c r="D3" s="327"/>
      <c r="E3" s="327"/>
      <c r="F3" s="327"/>
      <c r="G3" s="327"/>
      <c r="H3" s="327"/>
      <c r="I3" s="327"/>
      <c r="J3" s="327"/>
      <c r="K3" s="327"/>
      <c r="L3" s="327"/>
      <c r="M3" s="327"/>
      <c r="N3" s="327"/>
      <c r="O3" s="327"/>
      <c r="P3" s="327"/>
      <c r="Q3" s="327"/>
      <c r="R3" s="327"/>
      <c r="S3" s="327"/>
      <c r="T3" s="327"/>
      <c r="U3" s="327"/>
      <c r="V3" s="327"/>
      <c r="W3" s="327"/>
      <c r="X3" s="327"/>
      <c r="Y3" s="91"/>
      <c r="Z3" s="851" t="s">
        <v>127</v>
      </c>
      <c r="AA3" s="851"/>
      <c r="AB3" s="851"/>
      <c r="AC3" s="851"/>
      <c r="AD3" s="851"/>
      <c r="AE3" s="851"/>
      <c r="AF3" s="851"/>
      <c r="AG3" s="851"/>
      <c r="AH3" s="851"/>
      <c r="AI3" s="851"/>
    </row>
    <row r="4" spans="1:35" ht="8.25" customHeight="1" thickBot="1">
      <c r="A4" s="9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row>
    <row r="5" spans="1:35" ht="27.75" customHeight="1" thickBot="1">
      <c r="A5" s="867" t="s">
        <v>92</v>
      </c>
      <c r="B5" s="868"/>
      <c r="C5" s="868"/>
      <c r="D5" s="124"/>
      <c r="E5" s="869" t="str">
        <f>IF(【様式1】申請書!AI13=0," ",【様式1】申請書!AI13)</f>
        <v xml:space="preserve"> </v>
      </c>
      <c r="F5" s="870"/>
      <c r="G5" s="870"/>
      <c r="H5" s="870"/>
      <c r="I5" s="870"/>
      <c r="J5" s="870"/>
      <c r="K5" s="871"/>
      <c r="L5" s="872" t="s">
        <v>93</v>
      </c>
      <c r="M5" s="868"/>
      <c r="N5" s="873"/>
      <c r="O5" s="874" t="str">
        <f>IF(【様式1】申請書!AA24=0," ",【様式1】申請書!AA24)</f>
        <v xml:space="preserve"> </v>
      </c>
      <c r="P5" s="875"/>
      <c r="Q5" s="875"/>
      <c r="R5" s="875"/>
      <c r="S5" s="126" t="s">
        <v>312</v>
      </c>
      <c r="T5" s="875" t="str">
        <f>IF(【様式1】申請書!AA25=0," ",【様式1】申請書!AA25)</f>
        <v xml:space="preserve"> </v>
      </c>
      <c r="U5" s="875"/>
      <c r="V5" s="875"/>
      <c r="W5" s="875"/>
      <c r="X5" s="876"/>
      <c r="Y5" s="91"/>
      <c r="Z5" s="91"/>
      <c r="AA5" s="104" t="s">
        <v>128</v>
      </c>
      <c r="AB5" s="91"/>
      <c r="AC5" s="91"/>
      <c r="AD5" s="91"/>
      <c r="AE5" s="91"/>
      <c r="AF5" s="91"/>
      <c r="AG5" s="91"/>
      <c r="AH5" s="91"/>
      <c r="AI5" s="91"/>
    </row>
    <row r="6" spans="1:35" ht="8.25" customHeight="1" thickBot="1">
      <c r="A6" s="91"/>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row>
    <row r="7" spans="1:35" ht="22.5" customHeight="1" thickBot="1">
      <c r="A7" s="861" t="s">
        <v>94</v>
      </c>
      <c r="B7" s="862"/>
      <c r="C7" s="862"/>
      <c r="D7" s="862"/>
      <c r="E7" s="862"/>
      <c r="F7" s="862"/>
      <c r="G7" s="862"/>
      <c r="H7" s="862"/>
      <c r="I7" s="862"/>
      <c r="J7" s="862"/>
      <c r="K7" s="863"/>
      <c r="L7" s="90"/>
      <c r="M7" s="864" t="s">
        <v>95</v>
      </c>
      <c r="N7" s="865"/>
      <c r="O7" s="865"/>
      <c r="P7" s="865"/>
      <c r="Q7" s="865"/>
      <c r="R7" s="865"/>
      <c r="S7" s="865"/>
      <c r="T7" s="865"/>
      <c r="U7" s="865"/>
      <c r="V7" s="865"/>
      <c r="W7" s="865"/>
      <c r="X7" s="866"/>
      <c r="Y7" s="91"/>
      <c r="Z7" s="91"/>
      <c r="AA7" s="842" t="s">
        <v>129</v>
      </c>
      <c r="AB7" s="842"/>
      <c r="AC7" s="842" t="s">
        <v>130</v>
      </c>
      <c r="AD7" s="842"/>
      <c r="AE7" s="842"/>
      <c r="AF7" s="91"/>
      <c r="AG7" s="91"/>
      <c r="AH7" s="91"/>
      <c r="AI7" s="91"/>
    </row>
    <row r="8" spans="1:35" ht="22.5" customHeight="1" thickTop="1" thickBot="1">
      <c r="A8" s="864" t="s">
        <v>96</v>
      </c>
      <c r="B8" s="865"/>
      <c r="C8" s="865"/>
      <c r="D8" s="865"/>
      <c r="E8" s="865"/>
      <c r="F8" s="865"/>
      <c r="G8" s="866"/>
      <c r="H8" s="864" t="s">
        <v>22</v>
      </c>
      <c r="I8" s="865"/>
      <c r="J8" s="865"/>
      <c r="K8" s="866"/>
      <c r="L8" s="91"/>
      <c r="M8" s="864" t="s">
        <v>97</v>
      </c>
      <c r="N8" s="865"/>
      <c r="O8" s="865"/>
      <c r="P8" s="865"/>
      <c r="Q8" s="865"/>
      <c r="R8" s="865"/>
      <c r="S8" s="865"/>
      <c r="T8" s="866"/>
      <c r="U8" s="865" t="s">
        <v>22</v>
      </c>
      <c r="V8" s="865"/>
      <c r="W8" s="865"/>
      <c r="X8" s="866"/>
      <c r="Y8" s="91"/>
      <c r="Z8" s="91"/>
      <c r="AA8" s="852" t="s">
        <v>131</v>
      </c>
      <c r="AB8" s="853"/>
      <c r="AC8" s="854" t="s">
        <v>251</v>
      </c>
      <c r="AD8" s="855"/>
      <c r="AE8" s="856"/>
      <c r="AF8" s="91"/>
      <c r="AG8" s="91"/>
      <c r="AH8" s="91"/>
      <c r="AI8" s="91"/>
    </row>
    <row r="9" spans="1:35" ht="27.75" customHeight="1">
      <c r="A9" s="877" t="s">
        <v>98</v>
      </c>
      <c r="B9" s="878"/>
      <c r="C9" s="878"/>
      <c r="D9" s="878"/>
      <c r="E9" s="878"/>
      <c r="F9" s="878"/>
      <c r="G9" s="878"/>
      <c r="H9" s="881"/>
      <c r="I9" s="882"/>
      <c r="J9" s="882"/>
      <c r="K9" s="127" t="s">
        <v>293</v>
      </c>
      <c r="L9" s="91"/>
      <c r="M9" s="879" t="s">
        <v>275</v>
      </c>
      <c r="N9" s="880"/>
      <c r="O9" s="880"/>
      <c r="P9" s="880"/>
      <c r="Q9" s="880"/>
      <c r="R9" s="880"/>
      <c r="S9" s="880"/>
      <c r="T9" s="880"/>
      <c r="U9" s="881"/>
      <c r="V9" s="882"/>
      <c r="W9" s="882"/>
      <c r="X9" s="127" t="s">
        <v>293</v>
      </c>
      <c r="Y9" s="91"/>
      <c r="Z9" s="91"/>
      <c r="AA9" s="844" t="s">
        <v>132</v>
      </c>
      <c r="AB9" s="845"/>
      <c r="AC9" s="846" t="s">
        <v>270</v>
      </c>
      <c r="AD9" s="846"/>
      <c r="AE9" s="846"/>
      <c r="AF9" s="91"/>
      <c r="AG9" s="91"/>
      <c r="AH9" s="91"/>
      <c r="AI9" s="91"/>
    </row>
    <row r="10" spans="1:35" ht="27.75" customHeight="1">
      <c r="A10" s="885" t="s">
        <v>99</v>
      </c>
      <c r="B10" s="886"/>
      <c r="C10" s="886"/>
      <c r="D10" s="886"/>
      <c r="E10" s="886"/>
      <c r="F10" s="886"/>
      <c r="G10" s="886"/>
      <c r="H10" s="883"/>
      <c r="I10" s="884"/>
      <c r="J10" s="884"/>
      <c r="K10" s="128" t="s">
        <v>293</v>
      </c>
      <c r="L10" s="91"/>
      <c r="M10" s="890" t="s">
        <v>276</v>
      </c>
      <c r="N10" s="891"/>
      <c r="O10" s="891"/>
      <c r="P10" s="891"/>
      <c r="Q10" s="891"/>
      <c r="R10" s="891"/>
      <c r="S10" s="891"/>
      <c r="T10" s="891"/>
      <c r="U10" s="883"/>
      <c r="V10" s="884"/>
      <c r="W10" s="884"/>
      <c r="X10" s="128" t="s">
        <v>293</v>
      </c>
      <c r="Y10" s="91"/>
      <c r="Z10" s="91"/>
      <c r="AA10" s="844" t="s">
        <v>133</v>
      </c>
      <c r="AB10" s="845"/>
      <c r="AC10" s="846" t="s">
        <v>269</v>
      </c>
      <c r="AD10" s="846"/>
      <c r="AE10" s="846"/>
      <c r="AF10" s="105"/>
      <c r="AG10" s="105"/>
      <c r="AH10" s="105"/>
      <c r="AI10" s="91"/>
    </row>
    <row r="11" spans="1:35" ht="27.75" customHeight="1">
      <c r="A11" s="885" t="s">
        <v>100</v>
      </c>
      <c r="B11" s="886"/>
      <c r="C11" s="886"/>
      <c r="D11" s="886"/>
      <c r="E11" s="886"/>
      <c r="F11" s="886"/>
      <c r="G11" s="886"/>
      <c r="H11" s="883"/>
      <c r="I11" s="884"/>
      <c r="J11" s="884"/>
      <c r="K11" s="128" t="s">
        <v>293</v>
      </c>
      <c r="L11" s="91"/>
      <c r="M11" s="890" t="s">
        <v>277</v>
      </c>
      <c r="N11" s="891"/>
      <c r="O11" s="891"/>
      <c r="P11" s="891"/>
      <c r="Q11" s="891"/>
      <c r="R11" s="891"/>
      <c r="S11" s="891"/>
      <c r="T11" s="891"/>
      <c r="U11" s="883"/>
      <c r="V11" s="884"/>
      <c r="W11" s="884"/>
      <c r="X11" s="128" t="s">
        <v>293</v>
      </c>
      <c r="Y11" s="91"/>
      <c r="Z11" s="91"/>
      <c r="AA11" s="847"/>
      <c r="AB11" s="847"/>
      <c r="AC11" s="848"/>
      <c r="AD11" s="849"/>
      <c r="AE11" s="850"/>
      <c r="AF11" s="839"/>
      <c r="AG11" s="840"/>
      <c r="AH11" s="841"/>
      <c r="AI11" s="91"/>
    </row>
    <row r="12" spans="1:35" ht="27.75" customHeight="1">
      <c r="A12" s="885" t="s">
        <v>101</v>
      </c>
      <c r="B12" s="886"/>
      <c r="C12" s="886"/>
      <c r="D12" s="886"/>
      <c r="E12" s="886"/>
      <c r="F12" s="886"/>
      <c r="G12" s="886"/>
      <c r="H12" s="883"/>
      <c r="I12" s="884"/>
      <c r="J12" s="884"/>
      <c r="K12" s="128" t="s">
        <v>293</v>
      </c>
      <c r="L12" s="91"/>
      <c r="M12" s="887" t="s">
        <v>278</v>
      </c>
      <c r="N12" s="888"/>
      <c r="O12" s="888"/>
      <c r="P12" s="888"/>
      <c r="Q12" s="888"/>
      <c r="R12" s="888"/>
      <c r="S12" s="888"/>
      <c r="T12" s="889"/>
      <c r="U12" s="883"/>
      <c r="V12" s="884"/>
      <c r="W12" s="884"/>
      <c r="X12" s="128" t="s">
        <v>293</v>
      </c>
      <c r="Y12" s="91"/>
      <c r="Z12" s="91"/>
      <c r="AA12" s="91"/>
      <c r="AB12" s="91"/>
      <c r="AC12" s="91"/>
      <c r="AD12" s="91"/>
      <c r="AE12" s="91"/>
      <c r="AF12" s="91"/>
      <c r="AG12" s="91"/>
      <c r="AH12" s="91"/>
      <c r="AI12" s="91"/>
    </row>
    <row r="13" spans="1:35" ht="27.75" customHeight="1">
      <c r="A13" s="885" t="s">
        <v>102</v>
      </c>
      <c r="B13" s="886"/>
      <c r="C13" s="886"/>
      <c r="D13" s="886"/>
      <c r="E13" s="886"/>
      <c r="F13" s="886"/>
      <c r="G13" s="886"/>
      <c r="H13" s="883"/>
      <c r="I13" s="884"/>
      <c r="J13" s="884"/>
      <c r="K13" s="128" t="s">
        <v>293</v>
      </c>
      <c r="L13" s="91"/>
      <c r="M13" s="892" t="s">
        <v>279</v>
      </c>
      <c r="N13" s="893"/>
      <c r="O13" s="893"/>
      <c r="P13" s="893"/>
      <c r="Q13" s="893"/>
      <c r="R13" s="893"/>
      <c r="S13" s="893"/>
      <c r="T13" s="893"/>
      <c r="U13" s="883"/>
      <c r="V13" s="884"/>
      <c r="W13" s="884"/>
      <c r="X13" s="128" t="s">
        <v>293</v>
      </c>
      <c r="Y13" s="91"/>
      <c r="Z13" s="91"/>
      <c r="AA13" s="106" t="s">
        <v>134</v>
      </c>
      <c r="AB13" s="91"/>
      <c r="AC13" s="91"/>
      <c r="AD13" s="91"/>
      <c r="AE13" s="91"/>
      <c r="AF13" s="91"/>
      <c r="AG13" s="91"/>
      <c r="AH13" s="91"/>
      <c r="AI13" s="91"/>
    </row>
    <row r="14" spans="1:35" ht="27.75" customHeight="1" thickBot="1">
      <c r="A14" s="885" t="s">
        <v>103</v>
      </c>
      <c r="B14" s="886"/>
      <c r="C14" s="886"/>
      <c r="D14" s="886"/>
      <c r="E14" s="886"/>
      <c r="F14" s="886"/>
      <c r="G14" s="886"/>
      <c r="H14" s="883"/>
      <c r="I14" s="884"/>
      <c r="J14" s="884"/>
      <c r="K14" s="128" t="s">
        <v>293</v>
      </c>
      <c r="L14" s="91"/>
      <c r="M14" s="892" t="s">
        <v>280</v>
      </c>
      <c r="N14" s="893"/>
      <c r="O14" s="893"/>
      <c r="P14" s="893"/>
      <c r="Q14" s="893"/>
      <c r="R14" s="893"/>
      <c r="S14" s="893"/>
      <c r="T14" s="893"/>
      <c r="U14" s="883"/>
      <c r="V14" s="884"/>
      <c r="W14" s="884"/>
      <c r="X14" s="128" t="s">
        <v>293</v>
      </c>
      <c r="Y14" s="91"/>
      <c r="Z14" s="91"/>
      <c r="AA14" s="842" t="s">
        <v>97</v>
      </c>
      <c r="AB14" s="842"/>
      <c r="AC14" s="842" t="s">
        <v>135</v>
      </c>
      <c r="AD14" s="842"/>
      <c r="AE14" s="842"/>
      <c r="AF14" s="187" t="s">
        <v>136</v>
      </c>
      <c r="AG14" s="842" t="s">
        <v>137</v>
      </c>
      <c r="AH14" s="842"/>
      <c r="AI14" s="91"/>
    </row>
    <row r="15" spans="1:35" ht="27.75" customHeight="1" thickTop="1">
      <c r="A15" s="885" t="s">
        <v>104</v>
      </c>
      <c r="B15" s="886"/>
      <c r="C15" s="886"/>
      <c r="D15" s="886"/>
      <c r="E15" s="886"/>
      <c r="F15" s="886"/>
      <c r="G15" s="886"/>
      <c r="H15" s="883"/>
      <c r="I15" s="884"/>
      <c r="J15" s="884"/>
      <c r="K15" s="128" t="s">
        <v>293</v>
      </c>
      <c r="L15" s="91"/>
      <c r="M15" s="892" t="s">
        <v>281</v>
      </c>
      <c r="N15" s="893"/>
      <c r="O15" s="893"/>
      <c r="P15" s="893"/>
      <c r="Q15" s="893"/>
      <c r="R15" s="893"/>
      <c r="S15" s="893"/>
      <c r="T15" s="893"/>
      <c r="U15" s="883"/>
      <c r="V15" s="884"/>
      <c r="W15" s="884"/>
      <c r="X15" s="128" t="s">
        <v>293</v>
      </c>
      <c r="Y15" s="91"/>
      <c r="Z15" s="91"/>
      <c r="AA15" s="843" t="s">
        <v>138</v>
      </c>
      <c r="AB15" s="843"/>
      <c r="AC15" s="843" t="s">
        <v>139</v>
      </c>
      <c r="AD15" s="843"/>
      <c r="AE15" s="843"/>
      <c r="AF15" s="107">
        <v>3</v>
      </c>
      <c r="AG15" s="843"/>
      <c r="AH15" s="843"/>
      <c r="AI15" s="91"/>
    </row>
    <row r="16" spans="1:35" ht="27.75" customHeight="1">
      <c r="A16" s="885" t="s">
        <v>105</v>
      </c>
      <c r="B16" s="886"/>
      <c r="C16" s="886"/>
      <c r="D16" s="886"/>
      <c r="E16" s="886"/>
      <c r="F16" s="886"/>
      <c r="G16" s="886"/>
      <c r="H16" s="883"/>
      <c r="I16" s="884"/>
      <c r="J16" s="884"/>
      <c r="K16" s="128" t="s">
        <v>293</v>
      </c>
      <c r="L16" s="91"/>
      <c r="M16" s="892" t="s">
        <v>282</v>
      </c>
      <c r="N16" s="893"/>
      <c r="O16" s="893"/>
      <c r="P16" s="893"/>
      <c r="Q16" s="893"/>
      <c r="R16" s="893"/>
      <c r="S16" s="893"/>
      <c r="T16" s="893"/>
      <c r="U16" s="883"/>
      <c r="V16" s="884"/>
      <c r="W16" s="884"/>
      <c r="X16" s="128" t="s">
        <v>293</v>
      </c>
      <c r="Y16" s="91"/>
      <c r="Z16" s="91"/>
      <c r="AA16" s="836" t="s">
        <v>140</v>
      </c>
      <c r="AB16" s="836"/>
      <c r="AC16" s="836" t="s">
        <v>141</v>
      </c>
      <c r="AD16" s="836"/>
      <c r="AE16" s="836"/>
      <c r="AF16" s="108">
        <v>7</v>
      </c>
      <c r="AG16" s="836"/>
      <c r="AH16" s="836"/>
      <c r="AI16" s="91"/>
    </row>
    <row r="17" spans="1:36" ht="27.75" customHeight="1">
      <c r="A17" s="885" t="s">
        <v>106</v>
      </c>
      <c r="B17" s="886"/>
      <c r="C17" s="886"/>
      <c r="D17" s="886"/>
      <c r="E17" s="886"/>
      <c r="F17" s="886"/>
      <c r="G17" s="886"/>
      <c r="H17" s="883"/>
      <c r="I17" s="884"/>
      <c r="J17" s="884"/>
      <c r="K17" s="128" t="s">
        <v>293</v>
      </c>
      <c r="L17" s="91"/>
      <c r="M17" s="892" t="s">
        <v>283</v>
      </c>
      <c r="N17" s="893"/>
      <c r="O17" s="893"/>
      <c r="P17" s="893"/>
      <c r="Q17" s="893"/>
      <c r="R17" s="893"/>
      <c r="S17" s="893"/>
      <c r="T17" s="893"/>
      <c r="U17" s="883"/>
      <c r="V17" s="884"/>
      <c r="W17" s="884"/>
      <c r="X17" s="128" t="s">
        <v>293</v>
      </c>
      <c r="Y17" s="91"/>
      <c r="Z17" s="91"/>
      <c r="AA17" s="836" t="s">
        <v>142</v>
      </c>
      <c r="AB17" s="836"/>
      <c r="AC17" s="836" t="s">
        <v>143</v>
      </c>
      <c r="AD17" s="836"/>
      <c r="AE17" s="836"/>
      <c r="AF17" s="108">
        <v>7</v>
      </c>
      <c r="AG17" s="836"/>
      <c r="AH17" s="836"/>
      <c r="AI17" s="91"/>
    </row>
    <row r="18" spans="1:36" ht="27.75" customHeight="1" thickBot="1">
      <c r="A18" s="885" t="s">
        <v>107</v>
      </c>
      <c r="B18" s="886"/>
      <c r="C18" s="886"/>
      <c r="D18" s="886"/>
      <c r="E18" s="886"/>
      <c r="F18" s="886"/>
      <c r="G18" s="886"/>
      <c r="H18" s="883"/>
      <c r="I18" s="884"/>
      <c r="J18" s="884"/>
      <c r="K18" s="128" t="s">
        <v>293</v>
      </c>
      <c r="L18" s="91"/>
      <c r="M18" s="902" t="s">
        <v>284</v>
      </c>
      <c r="N18" s="903"/>
      <c r="O18" s="903"/>
      <c r="P18" s="903"/>
      <c r="Q18" s="903"/>
      <c r="R18" s="903"/>
      <c r="S18" s="903"/>
      <c r="T18" s="903"/>
      <c r="U18" s="894"/>
      <c r="V18" s="895"/>
      <c r="W18" s="895"/>
      <c r="X18" s="129" t="s">
        <v>293</v>
      </c>
      <c r="Y18" s="91"/>
      <c r="Z18" s="91"/>
      <c r="AA18" s="836" t="s">
        <v>144</v>
      </c>
      <c r="AB18" s="836"/>
      <c r="AC18" s="836" t="s">
        <v>145</v>
      </c>
      <c r="AD18" s="836"/>
      <c r="AE18" s="836"/>
      <c r="AF18" s="109">
        <v>7</v>
      </c>
      <c r="AG18" s="836"/>
      <c r="AH18" s="836"/>
      <c r="AI18" s="91"/>
    </row>
    <row r="19" spans="1:36" ht="27.75" customHeight="1" thickBot="1">
      <c r="A19" s="885" t="s">
        <v>108</v>
      </c>
      <c r="B19" s="886"/>
      <c r="C19" s="886"/>
      <c r="D19" s="886"/>
      <c r="E19" s="886"/>
      <c r="F19" s="886"/>
      <c r="G19" s="886"/>
      <c r="H19" s="883"/>
      <c r="I19" s="884"/>
      <c r="J19" s="884"/>
      <c r="K19" s="128" t="s">
        <v>293</v>
      </c>
      <c r="L19" s="91"/>
      <c r="M19" s="904" t="s">
        <v>109</v>
      </c>
      <c r="N19" s="905"/>
      <c r="O19" s="905"/>
      <c r="P19" s="905"/>
      <c r="Q19" s="905"/>
      <c r="R19" s="905"/>
      <c r="S19" s="905"/>
      <c r="T19" s="905"/>
      <c r="U19" s="896" t="str">
        <f>IF(SUM(U9:W18)=0," ",SUM(U9:W18))</f>
        <v xml:space="preserve"> </v>
      </c>
      <c r="V19" s="897"/>
      <c r="W19" s="897"/>
      <c r="X19" s="130" t="s">
        <v>293</v>
      </c>
      <c r="Y19" s="91"/>
      <c r="Z19" s="91"/>
      <c r="AA19" s="836" t="s">
        <v>146</v>
      </c>
      <c r="AB19" s="836"/>
      <c r="AC19" s="836" t="s">
        <v>250</v>
      </c>
      <c r="AD19" s="836"/>
      <c r="AE19" s="836"/>
      <c r="AF19" s="108">
        <v>3</v>
      </c>
      <c r="AG19" s="836"/>
      <c r="AH19" s="836"/>
      <c r="AI19" s="91"/>
    </row>
    <row r="20" spans="1:36" ht="27.75" customHeight="1" thickTop="1" thickBot="1">
      <c r="A20" s="885" t="s">
        <v>110</v>
      </c>
      <c r="B20" s="886"/>
      <c r="C20" s="886"/>
      <c r="D20" s="886"/>
      <c r="E20" s="886"/>
      <c r="F20" s="886"/>
      <c r="G20" s="886"/>
      <c r="H20" s="883"/>
      <c r="I20" s="884"/>
      <c r="J20" s="884"/>
      <c r="K20" s="128" t="s">
        <v>293</v>
      </c>
      <c r="L20" s="91"/>
      <c r="M20" s="898" t="s">
        <v>111</v>
      </c>
      <c r="N20" s="899"/>
      <c r="O20" s="899"/>
      <c r="P20" s="899"/>
      <c r="Q20" s="899"/>
      <c r="R20" s="899"/>
      <c r="S20" s="899"/>
      <c r="T20" s="899"/>
      <c r="U20" s="857"/>
      <c r="V20" s="858"/>
      <c r="W20" s="858"/>
      <c r="X20" s="131" t="s">
        <v>293</v>
      </c>
      <c r="Y20" s="91"/>
      <c r="Z20" s="91"/>
      <c r="AA20" s="836" t="s">
        <v>147</v>
      </c>
      <c r="AB20" s="836"/>
      <c r="AC20" s="836" t="s">
        <v>148</v>
      </c>
      <c r="AD20" s="836"/>
      <c r="AE20" s="836"/>
      <c r="AF20" s="108">
        <v>3</v>
      </c>
      <c r="AG20" s="836"/>
      <c r="AH20" s="836"/>
      <c r="AI20" s="91"/>
    </row>
    <row r="21" spans="1:36" ht="27.75" customHeight="1" thickBot="1">
      <c r="A21" s="885" t="s">
        <v>112</v>
      </c>
      <c r="B21" s="886"/>
      <c r="C21" s="886"/>
      <c r="D21" s="886"/>
      <c r="E21" s="886"/>
      <c r="F21" s="886"/>
      <c r="G21" s="886"/>
      <c r="H21" s="883"/>
      <c r="I21" s="884"/>
      <c r="J21" s="884"/>
      <c r="K21" s="128" t="s">
        <v>293</v>
      </c>
      <c r="L21" s="91"/>
      <c r="M21" s="900" t="s">
        <v>113</v>
      </c>
      <c r="N21" s="901"/>
      <c r="O21" s="901"/>
      <c r="P21" s="901"/>
      <c r="Q21" s="901"/>
      <c r="R21" s="901"/>
      <c r="S21" s="901"/>
      <c r="T21" s="901"/>
      <c r="U21" s="859" t="str">
        <f>IF(U19=" "," ",U19+U20)</f>
        <v xml:space="preserve"> </v>
      </c>
      <c r="V21" s="860"/>
      <c r="W21" s="860"/>
      <c r="X21" s="132" t="s">
        <v>293</v>
      </c>
      <c r="Y21" s="91"/>
      <c r="Z21" s="91"/>
      <c r="AA21" s="836" t="s">
        <v>149</v>
      </c>
      <c r="AB21" s="836"/>
      <c r="AC21" s="836" t="s">
        <v>150</v>
      </c>
      <c r="AD21" s="836"/>
      <c r="AE21" s="836"/>
      <c r="AF21" s="108">
        <v>3</v>
      </c>
      <c r="AG21" s="836"/>
      <c r="AH21" s="836"/>
      <c r="AI21" s="91"/>
    </row>
    <row r="22" spans="1:36" ht="27.75" customHeight="1">
      <c r="A22" s="885" t="s">
        <v>114</v>
      </c>
      <c r="B22" s="886"/>
      <c r="C22" s="886"/>
      <c r="D22" s="886"/>
      <c r="E22" s="886"/>
      <c r="F22" s="886"/>
      <c r="G22" s="886"/>
      <c r="H22" s="883"/>
      <c r="I22" s="884"/>
      <c r="J22" s="884"/>
      <c r="K22" s="128" t="s">
        <v>293</v>
      </c>
      <c r="L22" s="91"/>
      <c r="M22" s="906"/>
      <c r="N22" s="906"/>
      <c r="O22" s="906"/>
      <c r="P22" s="906"/>
      <c r="Q22" s="906"/>
      <c r="R22" s="906"/>
      <c r="S22" s="906"/>
      <c r="T22" s="906"/>
      <c r="U22" s="906"/>
      <c r="V22" s="906"/>
      <c r="W22" s="906"/>
      <c r="X22" s="906"/>
      <c r="Y22" s="91"/>
      <c r="Z22" s="91"/>
      <c r="AA22" s="836" t="s">
        <v>151</v>
      </c>
      <c r="AB22" s="836"/>
      <c r="AC22" s="836" t="s">
        <v>152</v>
      </c>
      <c r="AD22" s="836"/>
      <c r="AE22" s="836"/>
      <c r="AF22" s="108">
        <v>2</v>
      </c>
      <c r="AG22" s="836"/>
      <c r="AH22" s="836"/>
      <c r="AI22" s="91"/>
    </row>
    <row r="23" spans="1:36" ht="27.75" customHeight="1">
      <c r="A23" s="885" t="s">
        <v>115</v>
      </c>
      <c r="B23" s="886"/>
      <c r="C23" s="886"/>
      <c r="D23" s="886"/>
      <c r="E23" s="886"/>
      <c r="F23" s="886"/>
      <c r="G23" s="886"/>
      <c r="H23" s="883"/>
      <c r="I23" s="884"/>
      <c r="J23" s="884"/>
      <c r="K23" s="128" t="s">
        <v>293</v>
      </c>
      <c r="L23" s="91"/>
      <c r="M23" s="913" t="s">
        <v>568</v>
      </c>
      <c r="N23" s="913"/>
      <c r="O23" s="913"/>
      <c r="P23" s="913"/>
      <c r="Q23" s="913"/>
      <c r="R23" s="913"/>
      <c r="S23" s="913"/>
      <c r="T23" s="913"/>
      <c r="U23" s="913"/>
      <c r="V23" s="913"/>
      <c r="W23" s="913"/>
      <c r="X23" s="913"/>
      <c r="Y23" s="913"/>
      <c r="Z23" s="91"/>
      <c r="AA23" s="836" t="s">
        <v>153</v>
      </c>
      <c r="AB23" s="836"/>
      <c r="AC23" s="836" t="s">
        <v>154</v>
      </c>
      <c r="AD23" s="836"/>
      <c r="AE23" s="836"/>
      <c r="AF23" s="108">
        <v>2</v>
      </c>
      <c r="AG23" s="836"/>
      <c r="AH23" s="836"/>
      <c r="AI23" s="91"/>
    </row>
    <row r="24" spans="1:36" ht="27.75" customHeight="1">
      <c r="A24" s="885" t="s">
        <v>116</v>
      </c>
      <c r="B24" s="886"/>
      <c r="C24" s="886"/>
      <c r="D24" s="886"/>
      <c r="E24" s="886"/>
      <c r="F24" s="886"/>
      <c r="G24" s="886"/>
      <c r="H24" s="883"/>
      <c r="I24" s="884"/>
      <c r="J24" s="884"/>
      <c r="K24" s="128" t="s">
        <v>293</v>
      </c>
      <c r="L24" s="91"/>
      <c r="M24" s="913"/>
      <c r="N24" s="913"/>
      <c r="O24" s="913"/>
      <c r="P24" s="913"/>
      <c r="Q24" s="913"/>
      <c r="R24" s="913"/>
      <c r="S24" s="913"/>
      <c r="T24" s="913"/>
      <c r="U24" s="913"/>
      <c r="V24" s="913"/>
      <c r="W24" s="913"/>
      <c r="X24" s="913"/>
      <c r="Y24" s="913"/>
      <c r="Z24" s="91"/>
      <c r="AA24" s="836" t="s">
        <v>155</v>
      </c>
      <c r="AB24" s="836"/>
      <c r="AC24" s="836" t="s">
        <v>154</v>
      </c>
      <c r="AD24" s="836"/>
      <c r="AE24" s="836"/>
      <c r="AF24" s="108">
        <v>2</v>
      </c>
      <c r="AG24" s="836"/>
      <c r="AH24" s="836"/>
      <c r="AI24" s="91"/>
    </row>
    <row r="25" spans="1:36" ht="27.75" customHeight="1">
      <c r="A25" s="885" t="s">
        <v>117</v>
      </c>
      <c r="B25" s="886"/>
      <c r="C25" s="886"/>
      <c r="D25" s="886"/>
      <c r="E25" s="886"/>
      <c r="F25" s="886"/>
      <c r="G25" s="886"/>
      <c r="H25" s="883"/>
      <c r="I25" s="884"/>
      <c r="J25" s="884"/>
      <c r="K25" s="128" t="s">
        <v>293</v>
      </c>
      <c r="L25" s="91"/>
      <c r="M25" s="913"/>
      <c r="N25" s="913"/>
      <c r="O25" s="913"/>
      <c r="P25" s="913"/>
      <c r="Q25" s="913"/>
      <c r="R25" s="913"/>
      <c r="S25" s="913"/>
      <c r="T25" s="913"/>
      <c r="U25" s="913"/>
      <c r="V25" s="913"/>
      <c r="W25" s="913"/>
      <c r="X25" s="913"/>
      <c r="Y25" s="913"/>
      <c r="Z25" s="91"/>
      <c r="AA25" s="837" t="s">
        <v>234</v>
      </c>
      <c r="AB25" s="837"/>
      <c r="AC25" s="837"/>
      <c r="AD25" s="837"/>
      <c r="AE25" s="837"/>
      <c r="AF25" s="837"/>
      <c r="AG25" s="837"/>
      <c r="AH25" s="837"/>
      <c r="AI25" s="91"/>
    </row>
    <row r="26" spans="1:36" ht="27.75" customHeight="1">
      <c r="A26" s="885" t="s">
        <v>118</v>
      </c>
      <c r="B26" s="886"/>
      <c r="C26" s="886"/>
      <c r="D26" s="886"/>
      <c r="E26" s="886"/>
      <c r="F26" s="886"/>
      <c r="G26" s="886"/>
      <c r="H26" s="883"/>
      <c r="I26" s="884"/>
      <c r="J26" s="884"/>
      <c r="K26" s="128" t="s">
        <v>293</v>
      </c>
      <c r="L26" s="91"/>
      <c r="M26" s="913"/>
      <c r="N26" s="913"/>
      <c r="O26" s="913"/>
      <c r="P26" s="913"/>
      <c r="Q26" s="913"/>
      <c r="R26" s="913"/>
      <c r="S26" s="913"/>
      <c r="T26" s="913"/>
      <c r="U26" s="913"/>
      <c r="V26" s="913"/>
      <c r="W26" s="913"/>
      <c r="X26" s="913"/>
      <c r="Y26" s="913"/>
      <c r="Z26" s="91"/>
      <c r="AA26" s="838"/>
      <c r="AB26" s="838"/>
      <c r="AC26" s="349"/>
      <c r="AD26" s="349"/>
      <c r="AE26" s="349"/>
      <c r="AF26" s="349"/>
      <c r="AG26" s="349"/>
      <c r="AH26" s="349"/>
      <c r="AI26" s="91"/>
    </row>
    <row r="27" spans="1:36" ht="27.75" customHeight="1">
      <c r="A27" s="885" t="s">
        <v>119</v>
      </c>
      <c r="B27" s="886"/>
      <c r="C27" s="886"/>
      <c r="D27" s="886"/>
      <c r="E27" s="886"/>
      <c r="F27" s="886"/>
      <c r="G27" s="886"/>
      <c r="H27" s="883"/>
      <c r="I27" s="884"/>
      <c r="J27" s="884"/>
      <c r="K27" s="128" t="s">
        <v>293</v>
      </c>
      <c r="L27" s="92"/>
      <c r="M27" s="913"/>
      <c r="N27" s="913"/>
      <c r="O27" s="913"/>
      <c r="P27" s="913"/>
      <c r="Q27" s="913"/>
      <c r="R27" s="913"/>
      <c r="S27" s="913"/>
      <c r="T27" s="913"/>
      <c r="U27" s="913"/>
      <c r="V27" s="913"/>
      <c r="W27" s="913"/>
      <c r="X27" s="913"/>
      <c r="Y27" s="913"/>
      <c r="Z27" s="91"/>
      <c r="AA27" s="106" t="s">
        <v>235</v>
      </c>
      <c r="AB27" s="91"/>
      <c r="AC27" s="91"/>
      <c r="AD27" s="91"/>
      <c r="AE27" s="91"/>
      <c r="AF27" s="91"/>
      <c r="AG27" s="91"/>
      <c r="AH27" s="91"/>
      <c r="AI27" s="105"/>
    </row>
    <row r="28" spans="1:36" ht="27.75" customHeight="1">
      <c r="A28" s="885" t="s">
        <v>120</v>
      </c>
      <c r="B28" s="886"/>
      <c r="C28" s="886"/>
      <c r="D28" s="886"/>
      <c r="E28" s="886"/>
      <c r="F28" s="886"/>
      <c r="G28" s="886"/>
      <c r="H28" s="883"/>
      <c r="I28" s="884"/>
      <c r="J28" s="884"/>
      <c r="K28" s="128" t="s">
        <v>293</v>
      </c>
      <c r="L28" s="93" t="s">
        <v>121</v>
      </c>
      <c r="M28" s="913"/>
      <c r="N28" s="913"/>
      <c r="O28" s="913"/>
      <c r="P28" s="913"/>
      <c r="Q28" s="913"/>
      <c r="R28" s="913"/>
      <c r="S28" s="913"/>
      <c r="T28" s="913"/>
      <c r="U28" s="913"/>
      <c r="V28" s="913"/>
      <c r="W28" s="913"/>
      <c r="X28" s="913"/>
      <c r="Y28" s="913"/>
      <c r="Z28" s="91"/>
      <c r="AA28" s="110" t="s">
        <v>236</v>
      </c>
      <c r="AB28" s="91"/>
      <c r="AC28" s="91"/>
      <c r="AD28" s="91"/>
      <c r="AE28" s="91"/>
      <c r="AF28" s="91"/>
      <c r="AG28" s="91"/>
      <c r="AH28" s="91"/>
      <c r="AI28" s="91"/>
      <c r="AJ28" s="2"/>
    </row>
    <row r="29" spans="1:36" ht="27.75" customHeight="1" thickBot="1">
      <c r="A29" s="907" t="s">
        <v>122</v>
      </c>
      <c r="B29" s="908"/>
      <c r="C29" s="908"/>
      <c r="D29" s="908"/>
      <c r="E29" s="908"/>
      <c r="F29" s="908"/>
      <c r="G29" s="908"/>
      <c r="H29" s="894"/>
      <c r="I29" s="895"/>
      <c r="J29" s="895"/>
      <c r="K29" s="129" t="s">
        <v>293</v>
      </c>
      <c r="L29" s="93"/>
      <c r="M29" s="913"/>
      <c r="N29" s="913"/>
      <c r="O29" s="913"/>
      <c r="P29" s="913"/>
      <c r="Q29" s="913"/>
      <c r="R29" s="913"/>
      <c r="S29" s="913"/>
      <c r="T29" s="913"/>
      <c r="U29" s="913"/>
      <c r="V29" s="913"/>
      <c r="W29" s="913"/>
      <c r="X29" s="913"/>
      <c r="Y29" s="913"/>
      <c r="Z29" s="91"/>
      <c r="AA29" s="91"/>
      <c r="AB29" s="110" t="s">
        <v>421</v>
      </c>
      <c r="AC29" s="91"/>
      <c r="AD29" s="91"/>
      <c r="AE29" s="111" t="s">
        <v>422</v>
      </c>
      <c r="AF29" s="91"/>
      <c r="AG29" s="91"/>
      <c r="AH29" s="91"/>
      <c r="AI29" s="91"/>
    </row>
    <row r="30" spans="1:36" ht="27.75" customHeight="1" thickBot="1">
      <c r="A30" s="909" t="s">
        <v>109</v>
      </c>
      <c r="B30" s="910"/>
      <c r="C30" s="910"/>
      <c r="D30" s="910"/>
      <c r="E30" s="910"/>
      <c r="F30" s="910"/>
      <c r="G30" s="910"/>
      <c r="H30" s="896" t="str">
        <f>IF(SUM(H9:J29)=0," ",SUM(H9:J29))</f>
        <v xml:space="preserve"> </v>
      </c>
      <c r="I30" s="897"/>
      <c r="J30" s="897"/>
      <c r="K30" s="130" t="s">
        <v>293</v>
      </c>
      <c r="L30" s="93"/>
      <c r="M30" s="913"/>
      <c r="N30" s="913"/>
      <c r="O30" s="913"/>
      <c r="P30" s="913"/>
      <c r="Q30" s="913"/>
      <c r="R30" s="913"/>
      <c r="S30" s="913"/>
      <c r="T30" s="913"/>
      <c r="U30" s="913"/>
      <c r="V30" s="913"/>
      <c r="W30" s="913"/>
      <c r="X30" s="913"/>
      <c r="Y30" s="913"/>
      <c r="Z30" s="105"/>
      <c r="AA30" s="91"/>
      <c r="AB30" s="111"/>
      <c r="AC30" s="91"/>
      <c r="AD30" s="91"/>
      <c r="AE30" s="91"/>
      <c r="AF30" s="91"/>
      <c r="AG30" s="91"/>
      <c r="AH30" s="91"/>
      <c r="AI30" s="91"/>
    </row>
    <row r="31" spans="1:36" ht="27.75" customHeight="1" thickTop="1" thickBot="1">
      <c r="A31" s="911" t="s">
        <v>123</v>
      </c>
      <c r="B31" s="912"/>
      <c r="C31" s="912"/>
      <c r="D31" s="912"/>
      <c r="E31" s="912"/>
      <c r="F31" s="912"/>
      <c r="G31" s="912"/>
      <c r="H31" s="857"/>
      <c r="I31" s="858"/>
      <c r="J31" s="858"/>
      <c r="K31" s="131" t="s">
        <v>293</v>
      </c>
      <c r="L31" s="93"/>
      <c r="M31" s="94"/>
      <c r="N31" s="94"/>
      <c r="O31" s="94"/>
      <c r="P31" s="94"/>
      <c r="Q31" s="94"/>
      <c r="R31" s="94"/>
      <c r="S31" s="94"/>
      <c r="T31" s="94"/>
      <c r="U31" s="94"/>
      <c r="V31" s="94"/>
      <c r="W31" s="94"/>
      <c r="X31" s="94"/>
      <c r="Y31" s="94"/>
      <c r="Z31" s="91"/>
      <c r="AA31" s="110" t="s">
        <v>237</v>
      </c>
      <c r="AB31" s="110"/>
      <c r="AC31" s="110"/>
      <c r="AD31" s="110"/>
      <c r="AE31" s="91"/>
      <c r="AF31" s="110"/>
      <c r="AG31" s="110"/>
      <c r="AH31" s="91"/>
      <c r="AI31" s="105"/>
    </row>
    <row r="32" spans="1:36" ht="27.75" customHeight="1" thickBot="1">
      <c r="A32" s="911" t="s">
        <v>113</v>
      </c>
      <c r="B32" s="912"/>
      <c r="C32" s="912"/>
      <c r="D32" s="912"/>
      <c r="E32" s="912"/>
      <c r="F32" s="912"/>
      <c r="G32" s="912"/>
      <c r="H32" s="859" t="str">
        <f>IF(H30=" "," ",H30+H31)</f>
        <v xml:space="preserve"> </v>
      </c>
      <c r="I32" s="860"/>
      <c r="J32" s="860"/>
      <c r="K32" s="132" t="s">
        <v>293</v>
      </c>
      <c r="L32" s="95"/>
      <c r="M32" s="94"/>
      <c r="N32" s="94"/>
      <c r="O32" s="94"/>
      <c r="P32" s="94"/>
      <c r="Q32" s="94"/>
      <c r="R32" s="94"/>
      <c r="S32" s="94"/>
      <c r="T32" s="94"/>
      <c r="U32" s="94"/>
      <c r="V32" s="94"/>
      <c r="W32" s="94"/>
      <c r="X32" s="94"/>
      <c r="Y32" s="94"/>
      <c r="Z32" s="91"/>
      <c r="AA32" s="110"/>
      <c r="AB32" s="110" t="s">
        <v>423</v>
      </c>
      <c r="AC32" s="110"/>
      <c r="AD32" s="110"/>
      <c r="AE32" s="110" t="s">
        <v>424</v>
      </c>
      <c r="AF32" s="111"/>
      <c r="AG32" s="111"/>
      <c r="AH32" s="91"/>
      <c r="AI32" s="105"/>
    </row>
    <row r="33" spans="1:35" ht="20.25" customHeight="1">
      <c r="A33" s="13"/>
      <c r="B33" s="13"/>
      <c r="C33" s="13"/>
      <c r="D33" s="13"/>
      <c r="E33" s="13"/>
      <c r="F33" s="13"/>
      <c r="G33" s="13"/>
      <c r="H33" s="13"/>
      <c r="I33" s="13"/>
      <c r="J33" s="13"/>
      <c r="K33" s="13"/>
      <c r="L33" s="15"/>
      <c r="M33" s="14"/>
      <c r="N33" s="14"/>
      <c r="O33" s="14"/>
      <c r="P33" s="14"/>
      <c r="Q33" s="14"/>
      <c r="R33" s="14"/>
      <c r="S33" s="14"/>
      <c r="T33" s="14"/>
      <c r="U33" s="14"/>
      <c r="V33" s="14"/>
      <c r="W33" s="14"/>
      <c r="X33" s="14"/>
      <c r="Y33" s="14"/>
      <c r="Z33" s="91"/>
      <c r="AA33" s="835" t="s">
        <v>156</v>
      </c>
      <c r="AB33" s="835"/>
      <c r="AC33" s="835"/>
      <c r="AD33" s="835"/>
      <c r="AE33" s="835"/>
      <c r="AF33" s="835"/>
      <c r="AG33" s="835"/>
      <c r="AH33" s="835"/>
      <c r="AI33" s="105"/>
    </row>
    <row r="34" spans="1:35" ht="20.25" customHeight="1">
      <c r="A34" s="322"/>
      <c r="B34" s="322"/>
      <c r="C34" s="322"/>
      <c r="D34" s="322"/>
      <c r="E34" s="322"/>
      <c r="F34" s="322"/>
      <c r="G34" s="322"/>
      <c r="H34" s="322"/>
      <c r="I34" s="322"/>
      <c r="J34" s="322"/>
      <c r="K34" s="322"/>
      <c r="L34" s="322"/>
      <c r="M34" s="322"/>
      <c r="N34" s="322"/>
      <c r="O34" s="322"/>
      <c r="P34" s="322"/>
      <c r="Q34" s="322"/>
      <c r="R34" s="322"/>
      <c r="S34" s="322"/>
      <c r="T34" s="322"/>
      <c r="U34" s="322"/>
      <c r="V34" s="322"/>
      <c r="W34" s="322"/>
      <c r="X34" s="322"/>
      <c r="Y34" s="322"/>
      <c r="Z34" s="91"/>
      <c r="AA34" s="91"/>
      <c r="AB34" s="91"/>
      <c r="AC34" s="91"/>
      <c r="AD34" s="91"/>
      <c r="AE34" s="91"/>
      <c r="AF34" s="91"/>
      <c r="AG34" s="91"/>
      <c r="AH34" s="91"/>
      <c r="AI34" s="105"/>
    </row>
    <row r="35" spans="1:35" ht="14.4">
      <c r="Z35" s="91"/>
      <c r="AA35" s="91"/>
      <c r="AB35" s="91"/>
      <c r="AC35" s="91"/>
      <c r="AD35" s="91"/>
      <c r="AE35" s="91"/>
      <c r="AF35" s="91"/>
      <c r="AG35" s="91"/>
      <c r="AH35" s="91"/>
      <c r="AI35" s="105"/>
    </row>
    <row r="36" spans="1:35" ht="16.2">
      <c r="Z36" s="91"/>
      <c r="AA36" s="91"/>
      <c r="AB36" s="110"/>
      <c r="AC36" s="91"/>
      <c r="AD36" s="91"/>
      <c r="AE36" s="91"/>
      <c r="AF36" s="91"/>
      <c r="AG36" s="110"/>
      <c r="AH36" s="91"/>
      <c r="AI36" s="105"/>
    </row>
    <row r="37" spans="1:35" ht="16.2">
      <c r="Z37" s="91"/>
      <c r="AA37" s="91"/>
      <c r="AB37" s="110"/>
      <c r="AC37" s="91"/>
      <c r="AD37" s="91"/>
      <c r="AE37" s="91"/>
      <c r="AF37" s="91"/>
      <c r="AG37" s="91"/>
      <c r="AH37" s="91"/>
      <c r="AI37" s="105"/>
    </row>
    <row r="38" spans="1:35" ht="14.4">
      <c r="Z38" s="91"/>
      <c r="AA38" s="91"/>
      <c r="AB38" s="91"/>
      <c r="AC38" s="91"/>
      <c r="AD38" s="91"/>
      <c r="AE38" s="91"/>
      <c r="AF38" s="91"/>
      <c r="AG38" s="91"/>
      <c r="AH38" s="91"/>
      <c r="AI38" s="105"/>
    </row>
    <row r="39" spans="1:35" ht="14.4">
      <c r="Z39" s="91"/>
      <c r="AA39" s="188"/>
      <c r="AB39" s="188"/>
      <c r="AC39" s="188"/>
      <c r="AD39" s="188"/>
      <c r="AE39" s="188"/>
      <c r="AF39" s="188"/>
      <c r="AG39" s="188"/>
      <c r="AH39" s="188"/>
      <c r="AI39" s="91"/>
    </row>
    <row r="40" spans="1:35" ht="14.4">
      <c r="Z40" s="91"/>
      <c r="AA40" s="91"/>
      <c r="AB40" s="91"/>
      <c r="AC40" s="91"/>
      <c r="AD40" s="91"/>
      <c r="AE40" s="91"/>
      <c r="AF40" s="91"/>
      <c r="AG40" s="91"/>
      <c r="AH40" s="91"/>
      <c r="AI40" s="91"/>
    </row>
    <row r="41" spans="1:35" ht="14.4">
      <c r="Z41" s="91"/>
      <c r="AA41" s="91"/>
      <c r="AB41" s="91"/>
      <c r="AC41" s="91"/>
      <c r="AD41" s="91"/>
      <c r="AE41" s="91"/>
      <c r="AF41" s="91"/>
      <c r="AG41" s="91"/>
      <c r="AH41" s="91"/>
      <c r="AI41" s="91"/>
    </row>
    <row r="42" spans="1:35" ht="14.4">
      <c r="Z42" s="188"/>
      <c r="AA42" s="91"/>
      <c r="AB42" s="91"/>
      <c r="AC42" s="91"/>
      <c r="AD42" s="91"/>
      <c r="AF42" s="91"/>
      <c r="AG42" s="91"/>
      <c r="AH42" s="91"/>
      <c r="AI42" s="188"/>
    </row>
    <row r="43" spans="1:35" ht="14.4">
      <c r="Z43" s="91"/>
      <c r="AI43" s="91"/>
    </row>
    <row r="44" spans="1:35" ht="14.4">
      <c r="Z44" s="91"/>
      <c r="AI44" s="91"/>
    </row>
    <row r="45" spans="1:35" ht="14.4">
      <c r="Z45" s="91"/>
      <c r="AI45" s="91"/>
    </row>
  </sheetData>
  <sheetProtection sheet="1" selectLockedCells="1"/>
  <mergeCells count="139">
    <mergeCell ref="U22:X22"/>
    <mergeCell ref="A23:G23"/>
    <mergeCell ref="A24:G24"/>
    <mergeCell ref="M22:T22"/>
    <mergeCell ref="A22:G22"/>
    <mergeCell ref="H22:J22"/>
    <mergeCell ref="H23:J23"/>
    <mergeCell ref="H24:J24"/>
    <mergeCell ref="A34:Y34"/>
    <mergeCell ref="A29:G29"/>
    <mergeCell ref="A30:G30"/>
    <mergeCell ref="A31:G31"/>
    <mergeCell ref="M23:Y30"/>
    <mergeCell ref="A25:G25"/>
    <mergeCell ref="A28:G28"/>
    <mergeCell ref="A27:G27"/>
    <mergeCell ref="A26:G26"/>
    <mergeCell ref="A32:G32"/>
    <mergeCell ref="H25:J25"/>
    <mergeCell ref="H26:J26"/>
    <mergeCell ref="H27:J27"/>
    <mergeCell ref="H28:J28"/>
    <mergeCell ref="H29:J29"/>
    <mergeCell ref="H30:J30"/>
    <mergeCell ref="U18:W18"/>
    <mergeCell ref="U19:W19"/>
    <mergeCell ref="A20:G20"/>
    <mergeCell ref="M20:T20"/>
    <mergeCell ref="A21:G21"/>
    <mergeCell ref="M21:T21"/>
    <mergeCell ref="H20:J20"/>
    <mergeCell ref="H21:J21"/>
    <mergeCell ref="U20:W20"/>
    <mergeCell ref="U21:W21"/>
    <mergeCell ref="A18:G18"/>
    <mergeCell ref="M18:T18"/>
    <mergeCell ref="A19:G19"/>
    <mergeCell ref="M19:T19"/>
    <mergeCell ref="H18:J18"/>
    <mergeCell ref="H19:J19"/>
    <mergeCell ref="U14:W14"/>
    <mergeCell ref="U15:W15"/>
    <mergeCell ref="A16:G16"/>
    <mergeCell ref="M16:T16"/>
    <mergeCell ref="A17:G17"/>
    <mergeCell ref="M17:T17"/>
    <mergeCell ref="H16:J16"/>
    <mergeCell ref="H17:J17"/>
    <mergeCell ref="U16:W16"/>
    <mergeCell ref="U17:W17"/>
    <mergeCell ref="A14:G14"/>
    <mergeCell ref="M14:T14"/>
    <mergeCell ref="A15:G15"/>
    <mergeCell ref="M15:T15"/>
    <mergeCell ref="H14:J14"/>
    <mergeCell ref="H15:J15"/>
    <mergeCell ref="A11:G11"/>
    <mergeCell ref="M11:T11"/>
    <mergeCell ref="H10:J10"/>
    <mergeCell ref="H11:J11"/>
    <mergeCell ref="A13:G13"/>
    <mergeCell ref="M13:T13"/>
    <mergeCell ref="H12:J12"/>
    <mergeCell ref="H13:J13"/>
    <mergeCell ref="U12:W12"/>
    <mergeCell ref="U13:W13"/>
    <mergeCell ref="H31:J31"/>
    <mergeCell ref="H32:J32"/>
    <mergeCell ref="A7:K7"/>
    <mergeCell ref="M7:X7"/>
    <mergeCell ref="A3:X3"/>
    <mergeCell ref="A5:C5"/>
    <mergeCell ref="E5:K5"/>
    <mergeCell ref="L5:N5"/>
    <mergeCell ref="O5:R5"/>
    <mergeCell ref="T5:X5"/>
    <mergeCell ref="A8:G8"/>
    <mergeCell ref="H8:K8"/>
    <mergeCell ref="M8:T8"/>
    <mergeCell ref="U8:X8"/>
    <mergeCell ref="A9:G9"/>
    <mergeCell ref="M9:T9"/>
    <mergeCell ref="H9:J9"/>
    <mergeCell ref="U9:W9"/>
    <mergeCell ref="U10:W10"/>
    <mergeCell ref="U11:W11"/>
    <mergeCell ref="A12:G12"/>
    <mergeCell ref="M12:T12"/>
    <mergeCell ref="A10:G10"/>
    <mergeCell ref="M10:T10"/>
    <mergeCell ref="AA9:AB9"/>
    <mergeCell ref="AC9:AE9"/>
    <mergeCell ref="AA10:AB10"/>
    <mergeCell ref="AC10:AE10"/>
    <mergeCell ref="AA11:AB11"/>
    <mergeCell ref="AC11:AE11"/>
    <mergeCell ref="Z3:AI3"/>
    <mergeCell ref="AA7:AB7"/>
    <mergeCell ref="AC7:AE7"/>
    <mergeCell ref="AA8:AB8"/>
    <mergeCell ref="AC8:AE8"/>
    <mergeCell ref="AA16:AB16"/>
    <mergeCell ref="AC16:AE16"/>
    <mergeCell ref="AG16:AH16"/>
    <mergeCell ref="AA17:AB17"/>
    <mergeCell ref="AC17:AE17"/>
    <mergeCell ref="AG17:AH17"/>
    <mergeCell ref="AF11:AH11"/>
    <mergeCell ref="AA14:AB14"/>
    <mergeCell ref="AC14:AE14"/>
    <mergeCell ref="AG14:AH14"/>
    <mergeCell ref="AA15:AB15"/>
    <mergeCell ref="AC15:AE15"/>
    <mergeCell ref="AG15:AH15"/>
    <mergeCell ref="AA20:AB20"/>
    <mergeCell ref="AC20:AE20"/>
    <mergeCell ref="AG20:AH20"/>
    <mergeCell ref="AA21:AB21"/>
    <mergeCell ref="AC21:AE21"/>
    <mergeCell ref="AG21:AH21"/>
    <mergeCell ref="AA18:AB18"/>
    <mergeCell ref="AC18:AE18"/>
    <mergeCell ref="AG18:AH18"/>
    <mergeCell ref="AA19:AB19"/>
    <mergeCell ref="AC19:AE19"/>
    <mergeCell ref="AG19:AH19"/>
    <mergeCell ref="AA33:AH33"/>
    <mergeCell ref="AA24:AB24"/>
    <mergeCell ref="AC24:AE24"/>
    <mergeCell ref="AG24:AH24"/>
    <mergeCell ref="AA25:AH25"/>
    <mergeCell ref="AA26:AB26"/>
    <mergeCell ref="AC26:AH26"/>
    <mergeCell ref="AA22:AB22"/>
    <mergeCell ref="AC22:AE22"/>
    <mergeCell ref="AG22:AH22"/>
    <mergeCell ref="AA23:AB23"/>
    <mergeCell ref="AC23:AE23"/>
    <mergeCell ref="AG23:AH23"/>
  </mergeCells>
  <phoneticPr fontId="6"/>
  <pageMargins left="0.43307086614173229" right="0.11811023622047245" top="0.35433070866141736" bottom="0.35433070866141736" header="0.31496062992125984" footer="0.31496062992125984"/>
  <pageSetup paperSize="9" scale="95" orientation="portrait" r:id="rId1"/>
  <headerFooter>
    <oddHeader>&amp;R&amp;"UD デジタル 教科書体 NK-R,標準"宮城県蔵王自然の家</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
    <tabColor rgb="FF92D050"/>
    <pageSetUpPr fitToPage="1"/>
  </sheetPr>
  <dimension ref="A1:AH45"/>
  <sheetViews>
    <sheetView view="pageBreakPreview" topLeftCell="A23" zoomScaleNormal="100" zoomScaleSheetLayoutView="100" workbookViewId="0">
      <selection activeCell="H29" sqref="H29:J29"/>
    </sheetView>
  </sheetViews>
  <sheetFormatPr defaultRowHeight="13.2"/>
  <cols>
    <col min="1" max="23" width="3.77734375" style="11" customWidth="1"/>
    <col min="24" max="24" width="4.44140625" style="11" customWidth="1"/>
    <col min="25" max="25" width="9" style="11" customWidth="1"/>
    <col min="26" max="26" width="7.77734375" style="11" customWidth="1"/>
    <col min="27" max="27" width="9" style="11"/>
    <col min="28" max="28" width="14.44140625" style="11" customWidth="1"/>
    <col min="29" max="31" width="9" style="11"/>
    <col min="32" max="32" width="8.44140625" style="11" customWidth="1"/>
    <col min="33" max="34" width="9" style="11"/>
  </cols>
  <sheetData>
    <row r="1" spans="1:34" ht="16.2">
      <c r="A1" s="20"/>
      <c r="B1" s="20"/>
      <c r="C1" s="20"/>
      <c r="D1" s="20"/>
      <c r="E1" s="20"/>
      <c r="F1" s="20"/>
      <c r="G1" s="20"/>
      <c r="H1" s="20"/>
      <c r="I1" s="20"/>
      <c r="J1" s="20"/>
      <c r="K1" s="20"/>
      <c r="L1" s="20"/>
      <c r="M1" s="20"/>
      <c r="N1" s="20"/>
      <c r="O1" s="20"/>
      <c r="P1" s="20"/>
      <c r="Q1" s="20"/>
      <c r="R1" s="20"/>
      <c r="S1" s="20"/>
      <c r="T1" s="20"/>
      <c r="U1" s="20"/>
      <c r="V1" s="20"/>
      <c r="W1" s="20"/>
      <c r="X1" s="20"/>
      <c r="Y1" s="20"/>
      <c r="Z1" s="104" t="s">
        <v>561</v>
      </c>
      <c r="AA1" s="91"/>
      <c r="AB1" s="91"/>
      <c r="AC1" s="91"/>
      <c r="AD1" s="91"/>
      <c r="AE1" s="91"/>
      <c r="AF1" s="91"/>
      <c r="AG1" s="91"/>
      <c r="AH1" s="91"/>
    </row>
    <row r="2" spans="1:34" ht="23.25" customHeight="1">
      <c r="A2" s="91" t="s">
        <v>562</v>
      </c>
      <c r="B2" s="91"/>
      <c r="C2" s="91"/>
      <c r="D2" s="91"/>
      <c r="E2" s="91"/>
      <c r="F2" s="91"/>
      <c r="G2" s="91"/>
      <c r="H2" s="91"/>
      <c r="I2" s="91"/>
      <c r="J2" s="91"/>
      <c r="K2" s="91" t="s">
        <v>90</v>
      </c>
      <c r="L2" s="91"/>
      <c r="M2" s="91"/>
      <c r="N2" s="91"/>
      <c r="O2" s="91"/>
      <c r="P2" s="91"/>
      <c r="Q2" s="91"/>
      <c r="R2" s="91"/>
      <c r="S2" s="91"/>
      <c r="T2" s="96"/>
      <c r="U2" s="91"/>
      <c r="V2" s="91"/>
      <c r="W2" s="91"/>
      <c r="X2" s="91"/>
      <c r="Y2" s="91"/>
      <c r="Z2" s="91"/>
      <c r="AA2" s="91"/>
      <c r="AB2" s="91"/>
      <c r="AC2" s="91"/>
      <c r="AD2" s="91"/>
      <c r="AE2" s="91"/>
      <c r="AF2" s="91"/>
      <c r="AG2" s="91"/>
      <c r="AH2" s="91"/>
    </row>
    <row r="3" spans="1:34" ht="28.8">
      <c r="A3" s="327" t="s">
        <v>124</v>
      </c>
      <c r="B3" s="327"/>
      <c r="C3" s="327"/>
      <c r="D3" s="327"/>
      <c r="E3" s="327"/>
      <c r="F3" s="327"/>
      <c r="G3" s="327"/>
      <c r="H3" s="327"/>
      <c r="I3" s="327"/>
      <c r="J3" s="327"/>
      <c r="K3" s="327"/>
      <c r="L3" s="327"/>
      <c r="M3" s="327"/>
      <c r="N3" s="327"/>
      <c r="O3" s="327"/>
      <c r="P3" s="327"/>
      <c r="Q3" s="327"/>
      <c r="R3" s="327"/>
      <c r="S3" s="327"/>
      <c r="T3" s="327"/>
      <c r="U3" s="327"/>
      <c r="V3" s="327"/>
      <c r="W3" s="327"/>
      <c r="X3" s="327"/>
      <c r="Y3" s="91"/>
      <c r="Z3"/>
      <c r="AA3"/>
      <c r="AB3"/>
      <c r="AC3"/>
      <c r="AD3"/>
      <c r="AE3"/>
      <c r="AF3"/>
      <c r="AG3"/>
      <c r="AH3"/>
    </row>
    <row r="4" spans="1:34" ht="8.25" customHeight="1" thickBot="1">
      <c r="A4" s="9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row>
    <row r="5" spans="1:34" ht="27.75" customHeight="1" thickBot="1">
      <c r="A5" s="867" t="s">
        <v>125</v>
      </c>
      <c r="B5" s="868"/>
      <c r="C5" s="868"/>
      <c r="D5" s="873"/>
      <c r="E5" s="869" t="str">
        <f>IF(【様式1】申請書!AI13=0," ",【様式1】申請書!AI13)</f>
        <v xml:space="preserve"> </v>
      </c>
      <c r="F5" s="870"/>
      <c r="G5" s="870"/>
      <c r="H5" s="870"/>
      <c r="I5" s="870"/>
      <c r="J5" s="870"/>
      <c r="K5" s="871"/>
      <c r="L5" s="872" t="s">
        <v>93</v>
      </c>
      <c r="M5" s="868"/>
      <c r="N5" s="873"/>
      <c r="O5" s="874" t="str">
        <f>IF(【様式1】申請書!AA24=0," ",【様式1】申請書!AA24)</f>
        <v xml:space="preserve"> </v>
      </c>
      <c r="P5" s="875"/>
      <c r="Q5" s="875"/>
      <c r="R5" s="875"/>
      <c r="S5" s="126" t="s">
        <v>312</v>
      </c>
      <c r="T5" s="875" t="str">
        <f>IF(【様式1】申請書!AA25=0," ",【様式1】申請書!AA25)</f>
        <v xml:space="preserve"> </v>
      </c>
      <c r="U5" s="875"/>
      <c r="V5" s="875"/>
      <c r="W5" s="875"/>
      <c r="X5" s="876"/>
      <c r="Y5" s="91"/>
      <c r="Z5" s="91"/>
      <c r="AA5" s="104" t="s">
        <v>128</v>
      </c>
      <c r="AB5" s="91"/>
      <c r="AC5" s="91"/>
      <c r="AD5" s="91"/>
      <c r="AE5" s="91"/>
      <c r="AF5" s="91"/>
      <c r="AG5" s="91"/>
      <c r="AH5" s="91"/>
    </row>
    <row r="6" spans="1:34" ht="8.25" customHeight="1" thickBot="1">
      <c r="A6" s="91"/>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row>
    <row r="7" spans="1:34" ht="22.5" customHeight="1" thickBot="1">
      <c r="A7" s="861" t="s">
        <v>94</v>
      </c>
      <c r="B7" s="862"/>
      <c r="C7" s="862"/>
      <c r="D7" s="862"/>
      <c r="E7" s="862"/>
      <c r="F7" s="862"/>
      <c r="G7" s="862"/>
      <c r="H7" s="862"/>
      <c r="I7" s="862"/>
      <c r="J7" s="862"/>
      <c r="K7" s="863"/>
      <c r="L7" s="90"/>
      <c r="M7" s="864" t="s">
        <v>95</v>
      </c>
      <c r="N7" s="865"/>
      <c r="O7" s="865"/>
      <c r="P7" s="865"/>
      <c r="Q7" s="865"/>
      <c r="R7" s="865"/>
      <c r="S7" s="865"/>
      <c r="T7" s="865"/>
      <c r="U7" s="865"/>
      <c r="V7" s="865"/>
      <c r="W7" s="865"/>
      <c r="X7" s="866"/>
      <c r="Y7" s="91"/>
      <c r="Z7" s="91"/>
      <c r="AA7" s="842" t="s">
        <v>129</v>
      </c>
      <c r="AB7" s="842"/>
      <c r="AC7" s="842" t="s">
        <v>130</v>
      </c>
      <c r="AD7" s="842"/>
      <c r="AE7" s="842"/>
      <c r="AF7" s="91"/>
      <c r="AG7" s="91"/>
      <c r="AH7" s="91"/>
    </row>
    <row r="8" spans="1:34" ht="22.5" customHeight="1" thickTop="1" thickBot="1">
      <c r="A8" s="864" t="s">
        <v>96</v>
      </c>
      <c r="B8" s="865"/>
      <c r="C8" s="865"/>
      <c r="D8" s="865"/>
      <c r="E8" s="865"/>
      <c r="F8" s="865"/>
      <c r="G8" s="866"/>
      <c r="H8" s="864" t="s">
        <v>22</v>
      </c>
      <c r="I8" s="865"/>
      <c r="J8" s="865"/>
      <c r="K8" s="866"/>
      <c r="L8" s="91"/>
      <c r="M8" s="864" t="s">
        <v>97</v>
      </c>
      <c r="N8" s="865"/>
      <c r="O8" s="865"/>
      <c r="P8" s="865"/>
      <c r="Q8" s="865"/>
      <c r="R8" s="865"/>
      <c r="S8" s="865"/>
      <c r="T8" s="866"/>
      <c r="U8" s="865" t="s">
        <v>22</v>
      </c>
      <c r="V8" s="865"/>
      <c r="W8" s="865"/>
      <c r="X8" s="866"/>
      <c r="Y8" s="91"/>
      <c r="Z8" s="91"/>
      <c r="AA8" s="852" t="s">
        <v>131</v>
      </c>
      <c r="AB8" s="853"/>
      <c r="AC8" s="854" t="s">
        <v>251</v>
      </c>
      <c r="AD8" s="855"/>
      <c r="AE8" s="856"/>
      <c r="AF8" s="91"/>
      <c r="AG8" s="91"/>
      <c r="AH8" s="91"/>
    </row>
    <row r="9" spans="1:34" ht="27.75" customHeight="1">
      <c r="A9" s="877" t="s">
        <v>126</v>
      </c>
      <c r="B9" s="878"/>
      <c r="C9" s="878"/>
      <c r="D9" s="878"/>
      <c r="E9" s="878"/>
      <c r="F9" s="878"/>
      <c r="G9" s="878"/>
      <c r="H9" s="881"/>
      <c r="I9" s="882"/>
      <c r="J9" s="882"/>
      <c r="K9" s="127" t="s">
        <v>293</v>
      </c>
      <c r="L9" s="91"/>
      <c r="M9" s="914" t="s">
        <v>275</v>
      </c>
      <c r="N9" s="915"/>
      <c r="O9" s="915"/>
      <c r="P9" s="915"/>
      <c r="Q9" s="915"/>
      <c r="R9" s="915"/>
      <c r="S9" s="915"/>
      <c r="T9" s="915"/>
      <c r="U9" s="881"/>
      <c r="V9" s="882"/>
      <c r="W9" s="882"/>
      <c r="X9" s="127" t="s">
        <v>293</v>
      </c>
      <c r="Y9" s="91"/>
      <c r="Z9" s="91"/>
      <c r="AA9" s="844" t="s">
        <v>132</v>
      </c>
      <c r="AB9" s="845"/>
      <c r="AC9" s="846" t="s">
        <v>270</v>
      </c>
      <c r="AD9" s="846"/>
      <c r="AE9" s="846"/>
      <c r="AF9" s="91"/>
      <c r="AG9" s="91"/>
      <c r="AH9" s="91"/>
    </row>
    <row r="10" spans="1:34" ht="27.75" customHeight="1">
      <c r="A10" s="885" t="s">
        <v>100</v>
      </c>
      <c r="B10" s="886"/>
      <c r="C10" s="886"/>
      <c r="D10" s="886"/>
      <c r="E10" s="886"/>
      <c r="F10" s="886"/>
      <c r="G10" s="886"/>
      <c r="H10" s="883"/>
      <c r="I10" s="884"/>
      <c r="J10" s="884"/>
      <c r="K10" s="128" t="s">
        <v>293</v>
      </c>
      <c r="L10" s="91"/>
      <c r="M10" s="919" t="s">
        <v>276</v>
      </c>
      <c r="N10" s="920"/>
      <c r="O10" s="920"/>
      <c r="P10" s="920"/>
      <c r="Q10" s="920"/>
      <c r="R10" s="920"/>
      <c r="S10" s="920"/>
      <c r="T10" s="920"/>
      <c r="U10" s="883"/>
      <c r="V10" s="884"/>
      <c r="W10" s="884"/>
      <c r="X10" s="128" t="s">
        <v>293</v>
      </c>
      <c r="Y10" s="91"/>
      <c r="Z10" s="91"/>
      <c r="AA10" s="844" t="s">
        <v>133</v>
      </c>
      <c r="AB10" s="845"/>
      <c r="AC10" s="846" t="s">
        <v>269</v>
      </c>
      <c r="AD10" s="846"/>
      <c r="AE10" s="846"/>
      <c r="AF10" s="105"/>
      <c r="AG10" s="105"/>
      <c r="AH10" s="105"/>
    </row>
    <row r="11" spans="1:34" ht="27.75" customHeight="1">
      <c r="A11" s="885" t="s">
        <v>101</v>
      </c>
      <c r="B11" s="886"/>
      <c r="C11" s="886"/>
      <c r="D11" s="886"/>
      <c r="E11" s="886"/>
      <c r="F11" s="886"/>
      <c r="G11" s="886"/>
      <c r="H11" s="883"/>
      <c r="I11" s="884"/>
      <c r="J11" s="884"/>
      <c r="K11" s="128" t="s">
        <v>293</v>
      </c>
      <c r="L11" s="91"/>
      <c r="M11" s="919" t="s">
        <v>277</v>
      </c>
      <c r="N11" s="920"/>
      <c r="O11" s="920"/>
      <c r="P11" s="920"/>
      <c r="Q11" s="920"/>
      <c r="R11" s="920"/>
      <c r="S11" s="920"/>
      <c r="T11" s="920"/>
      <c r="U11" s="883"/>
      <c r="V11" s="884"/>
      <c r="W11" s="884"/>
      <c r="X11" s="128" t="s">
        <v>293</v>
      </c>
      <c r="Y11" s="91"/>
      <c r="Z11" s="91"/>
      <c r="AA11" s="847"/>
      <c r="AB11" s="847"/>
      <c r="AC11" s="848"/>
      <c r="AD11" s="849"/>
      <c r="AE11" s="850"/>
      <c r="AF11" s="839"/>
      <c r="AG11" s="840"/>
      <c r="AH11" s="841"/>
    </row>
    <row r="12" spans="1:34" ht="27.75" customHeight="1">
      <c r="A12" s="885" t="s">
        <v>103</v>
      </c>
      <c r="B12" s="886"/>
      <c r="C12" s="886"/>
      <c r="D12" s="886"/>
      <c r="E12" s="886"/>
      <c r="F12" s="886"/>
      <c r="G12" s="886"/>
      <c r="H12" s="883"/>
      <c r="I12" s="884"/>
      <c r="J12" s="884"/>
      <c r="K12" s="128" t="s">
        <v>293</v>
      </c>
      <c r="L12" s="91"/>
      <c r="M12" s="916" t="s">
        <v>278</v>
      </c>
      <c r="N12" s="917"/>
      <c r="O12" s="917"/>
      <c r="P12" s="917"/>
      <c r="Q12" s="917"/>
      <c r="R12" s="917"/>
      <c r="S12" s="917"/>
      <c r="T12" s="918"/>
      <c r="U12" s="883"/>
      <c r="V12" s="884"/>
      <c r="W12" s="884"/>
      <c r="X12" s="128" t="s">
        <v>293</v>
      </c>
      <c r="Y12" s="91"/>
      <c r="Z12" s="91"/>
      <c r="AA12" s="91"/>
      <c r="AB12" s="91"/>
      <c r="AC12" s="91"/>
      <c r="AD12" s="91"/>
      <c r="AE12" s="91"/>
      <c r="AF12" s="91"/>
      <c r="AG12" s="91"/>
      <c r="AH12" s="91"/>
    </row>
    <row r="13" spans="1:34" ht="27.75" customHeight="1">
      <c r="A13" s="885" t="s">
        <v>106</v>
      </c>
      <c r="B13" s="886"/>
      <c r="C13" s="886"/>
      <c r="D13" s="886"/>
      <c r="E13" s="886"/>
      <c r="F13" s="886"/>
      <c r="G13" s="886"/>
      <c r="H13" s="883"/>
      <c r="I13" s="884"/>
      <c r="J13" s="884"/>
      <c r="K13" s="128" t="s">
        <v>293</v>
      </c>
      <c r="L13" s="91"/>
      <c r="M13" s="892" t="s">
        <v>279</v>
      </c>
      <c r="N13" s="893"/>
      <c r="O13" s="893"/>
      <c r="P13" s="893"/>
      <c r="Q13" s="893"/>
      <c r="R13" s="893"/>
      <c r="S13" s="893"/>
      <c r="T13" s="893"/>
      <c r="U13" s="883"/>
      <c r="V13" s="884"/>
      <c r="W13" s="884"/>
      <c r="X13" s="128" t="s">
        <v>293</v>
      </c>
      <c r="Y13" s="91"/>
      <c r="Z13" s="91"/>
      <c r="AA13" s="106" t="s">
        <v>134</v>
      </c>
      <c r="AB13" s="91"/>
      <c r="AC13" s="91"/>
      <c r="AD13" s="91"/>
      <c r="AE13" s="91"/>
      <c r="AF13" s="91"/>
      <c r="AG13" s="91"/>
      <c r="AH13" s="91"/>
    </row>
    <row r="14" spans="1:34" ht="27.75" customHeight="1" thickBot="1">
      <c r="A14" s="885" t="s">
        <v>107</v>
      </c>
      <c r="B14" s="886"/>
      <c r="C14" s="886"/>
      <c r="D14" s="886"/>
      <c r="E14" s="886"/>
      <c r="F14" s="886"/>
      <c r="G14" s="886"/>
      <c r="H14" s="883"/>
      <c r="I14" s="884"/>
      <c r="J14" s="884"/>
      <c r="K14" s="128" t="s">
        <v>293</v>
      </c>
      <c r="L14" s="91"/>
      <c r="M14" s="892" t="s">
        <v>280</v>
      </c>
      <c r="N14" s="893"/>
      <c r="O14" s="893"/>
      <c r="P14" s="893"/>
      <c r="Q14" s="893"/>
      <c r="R14" s="893"/>
      <c r="S14" s="893"/>
      <c r="T14" s="893"/>
      <c r="U14" s="883"/>
      <c r="V14" s="884"/>
      <c r="W14" s="884"/>
      <c r="X14" s="128" t="s">
        <v>293</v>
      </c>
      <c r="Y14" s="91"/>
      <c r="Z14" s="91"/>
      <c r="AA14" s="842" t="s">
        <v>97</v>
      </c>
      <c r="AB14" s="842"/>
      <c r="AC14" s="842" t="s">
        <v>135</v>
      </c>
      <c r="AD14" s="842"/>
      <c r="AE14" s="842"/>
      <c r="AF14" s="191" t="s">
        <v>136</v>
      </c>
      <c r="AG14" s="842" t="s">
        <v>137</v>
      </c>
      <c r="AH14" s="842"/>
    </row>
    <row r="15" spans="1:34" ht="27.75" customHeight="1" thickTop="1">
      <c r="A15" s="885" t="s">
        <v>108</v>
      </c>
      <c r="B15" s="886"/>
      <c r="C15" s="886"/>
      <c r="D15" s="886"/>
      <c r="E15" s="886"/>
      <c r="F15" s="886"/>
      <c r="G15" s="886"/>
      <c r="H15" s="883"/>
      <c r="I15" s="884"/>
      <c r="J15" s="884"/>
      <c r="K15" s="128" t="s">
        <v>293</v>
      </c>
      <c r="L15" s="91"/>
      <c r="M15" s="892" t="s">
        <v>281</v>
      </c>
      <c r="N15" s="893"/>
      <c r="O15" s="893"/>
      <c r="P15" s="893"/>
      <c r="Q15" s="893"/>
      <c r="R15" s="893"/>
      <c r="S15" s="893"/>
      <c r="T15" s="893"/>
      <c r="U15" s="883"/>
      <c r="V15" s="884"/>
      <c r="W15" s="884"/>
      <c r="X15" s="128" t="s">
        <v>293</v>
      </c>
      <c r="Y15" s="91"/>
      <c r="Z15" s="91"/>
      <c r="AA15" s="843" t="s">
        <v>138</v>
      </c>
      <c r="AB15" s="843"/>
      <c r="AC15" s="843" t="s">
        <v>139</v>
      </c>
      <c r="AD15" s="843"/>
      <c r="AE15" s="843"/>
      <c r="AF15" s="107">
        <v>3</v>
      </c>
      <c r="AG15" s="843"/>
      <c r="AH15" s="843"/>
    </row>
    <row r="16" spans="1:34" ht="27.75" customHeight="1">
      <c r="A16" s="885" t="s">
        <v>110</v>
      </c>
      <c r="B16" s="886"/>
      <c r="C16" s="886"/>
      <c r="D16" s="886"/>
      <c r="E16" s="886"/>
      <c r="F16" s="886"/>
      <c r="G16" s="886"/>
      <c r="H16" s="883"/>
      <c r="I16" s="884"/>
      <c r="J16" s="884"/>
      <c r="K16" s="128" t="s">
        <v>293</v>
      </c>
      <c r="L16" s="91"/>
      <c r="M16" s="892" t="s">
        <v>282</v>
      </c>
      <c r="N16" s="893"/>
      <c r="O16" s="893"/>
      <c r="P16" s="893"/>
      <c r="Q16" s="893"/>
      <c r="R16" s="893"/>
      <c r="S16" s="893"/>
      <c r="T16" s="893"/>
      <c r="U16" s="883"/>
      <c r="V16" s="884"/>
      <c r="W16" s="884"/>
      <c r="X16" s="128" t="s">
        <v>293</v>
      </c>
      <c r="Y16" s="91"/>
      <c r="Z16" s="91"/>
      <c r="AA16" s="836" t="s">
        <v>140</v>
      </c>
      <c r="AB16" s="836"/>
      <c r="AC16" s="836" t="s">
        <v>141</v>
      </c>
      <c r="AD16" s="836"/>
      <c r="AE16" s="836"/>
      <c r="AF16" s="108">
        <v>7</v>
      </c>
      <c r="AG16" s="836"/>
      <c r="AH16" s="836"/>
    </row>
    <row r="17" spans="1:34" ht="27.75" customHeight="1">
      <c r="A17" s="885" t="s">
        <v>112</v>
      </c>
      <c r="B17" s="886"/>
      <c r="C17" s="886"/>
      <c r="D17" s="886"/>
      <c r="E17" s="886"/>
      <c r="F17" s="886"/>
      <c r="G17" s="886"/>
      <c r="H17" s="883"/>
      <c r="I17" s="884"/>
      <c r="J17" s="884"/>
      <c r="K17" s="128" t="s">
        <v>293</v>
      </c>
      <c r="L17" s="91"/>
      <c r="M17" s="892" t="s">
        <v>283</v>
      </c>
      <c r="N17" s="893"/>
      <c r="O17" s="893"/>
      <c r="P17" s="893"/>
      <c r="Q17" s="893"/>
      <c r="R17" s="893"/>
      <c r="S17" s="893"/>
      <c r="T17" s="893"/>
      <c r="U17" s="883"/>
      <c r="V17" s="884"/>
      <c r="W17" s="884"/>
      <c r="X17" s="128" t="s">
        <v>293</v>
      </c>
      <c r="Y17" s="91"/>
      <c r="Z17" s="91"/>
      <c r="AA17" s="836" t="s">
        <v>142</v>
      </c>
      <c r="AB17" s="836"/>
      <c r="AC17" s="836" t="s">
        <v>143</v>
      </c>
      <c r="AD17" s="836"/>
      <c r="AE17" s="836"/>
      <c r="AF17" s="108">
        <v>7</v>
      </c>
      <c r="AG17" s="836"/>
      <c r="AH17" s="836"/>
    </row>
    <row r="18" spans="1:34" ht="27.75" customHeight="1" thickBot="1">
      <c r="A18" s="885" t="s">
        <v>114</v>
      </c>
      <c r="B18" s="886"/>
      <c r="C18" s="886"/>
      <c r="D18" s="886"/>
      <c r="E18" s="886"/>
      <c r="F18" s="886"/>
      <c r="G18" s="886"/>
      <c r="H18" s="883"/>
      <c r="I18" s="884"/>
      <c r="J18" s="884"/>
      <c r="K18" s="128" t="s">
        <v>293</v>
      </c>
      <c r="L18" s="91"/>
      <c r="M18" s="902" t="s">
        <v>284</v>
      </c>
      <c r="N18" s="903"/>
      <c r="O18" s="903"/>
      <c r="P18" s="903"/>
      <c r="Q18" s="903"/>
      <c r="R18" s="903"/>
      <c r="S18" s="903"/>
      <c r="T18" s="903"/>
      <c r="U18" s="894"/>
      <c r="V18" s="895"/>
      <c r="W18" s="895"/>
      <c r="X18" s="129" t="s">
        <v>293</v>
      </c>
      <c r="Y18" s="91"/>
      <c r="Z18" s="91"/>
      <c r="AA18" s="836" t="s">
        <v>144</v>
      </c>
      <c r="AB18" s="836"/>
      <c r="AC18" s="836" t="s">
        <v>145</v>
      </c>
      <c r="AD18" s="836"/>
      <c r="AE18" s="836"/>
      <c r="AF18" s="109">
        <v>7</v>
      </c>
      <c r="AG18" s="836"/>
      <c r="AH18" s="836"/>
    </row>
    <row r="19" spans="1:34" ht="27.75" customHeight="1" thickBot="1">
      <c r="A19" s="885" t="s">
        <v>115</v>
      </c>
      <c r="B19" s="886"/>
      <c r="C19" s="886"/>
      <c r="D19" s="886"/>
      <c r="E19" s="886"/>
      <c r="F19" s="886"/>
      <c r="G19" s="886"/>
      <c r="H19" s="883"/>
      <c r="I19" s="884"/>
      <c r="J19" s="884"/>
      <c r="K19" s="128" t="s">
        <v>293</v>
      </c>
      <c r="L19" s="91"/>
      <c r="M19" s="904" t="s">
        <v>109</v>
      </c>
      <c r="N19" s="905"/>
      <c r="O19" s="905"/>
      <c r="P19" s="905"/>
      <c r="Q19" s="905"/>
      <c r="R19" s="905"/>
      <c r="S19" s="905"/>
      <c r="T19" s="905"/>
      <c r="U19" s="896" t="str">
        <f>IF(SUM(U9:W18)=0," ",SUM(U9:W18))</f>
        <v xml:space="preserve"> </v>
      </c>
      <c r="V19" s="897"/>
      <c r="W19" s="897"/>
      <c r="X19" s="130" t="s">
        <v>293</v>
      </c>
      <c r="Y19" s="91"/>
      <c r="Z19" s="91"/>
      <c r="AA19" s="836" t="s">
        <v>146</v>
      </c>
      <c r="AB19" s="836"/>
      <c r="AC19" s="836" t="s">
        <v>250</v>
      </c>
      <c r="AD19" s="836"/>
      <c r="AE19" s="836"/>
      <c r="AF19" s="108">
        <v>3</v>
      </c>
      <c r="AG19" s="836"/>
      <c r="AH19" s="836"/>
    </row>
    <row r="20" spans="1:34" ht="27.75" customHeight="1" thickTop="1" thickBot="1">
      <c r="A20" s="885" t="s">
        <v>116</v>
      </c>
      <c r="B20" s="886"/>
      <c r="C20" s="886"/>
      <c r="D20" s="886"/>
      <c r="E20" s="886"/>
      <c r="F20" s="886"/>
      <c r="G20" s="886"/>
      <c r="H20" s="883"/>
      <c r="I20" s="884"/>
      <c r="J20" s="884"/>
      <c r="K20" s="128" t="s">
        <v>293</v>
      </c>
      <c r="L20" s="91"/>
      <c r="M20" s="898" t="s">
        <v>111</v>
      </c>
      <c r="N20" s="899"/>
      <c r="O20" s="899"/>
      <c r="P20" s="899"/>
      <c r="Q20" s="899"/>
      <c r="R20" s="899"/>
      <c r="S20" s="899"/>
      <c r="T20" s="899"/>
      <c r="U20" s="857"/>
      <c r="V20" s="858"/>
      <c r="W20" s="858"/>
      <c r="X20" s="131" t="s">
        <v>293</v>
      </c>
      <c r="Y20" s="91"/>
      <c r="Z20" s="91"/>
      <c r="AA20" s="836" t="s">
        <v>147</v>
      </c>
      <c r="AB20" s="836"/>
      <c r="AC20" s="836" t="s">
        <v>148</v>
      </c>
      <c r="AD20" s="836"/>
      <c r="AE20" s="836"/>
      <c r="AF20" s="108">
        <v>3</v>
      </c>
      <c r="AG20" s="836"/>
      <c r="AH20" s="836"/>
    </row>
    <row r="21" spans="1:34" ht="27.75" customHeight="1" thickBot="1">
      <c r="A21" s="885" t="s">
        <v>117</v>
      </c>
      <c r="B21" s="886"/>
      <c r="C21" s="886"/>
      <c r="D21" s="886"/>
      <c r="E21" s="886"/>
      <c r="F21" s="886"/>
      <c r="G21" s="886"/>
      <c r="H21" s="883"/>
      <c r="I21" s="884"/>
      <c r="J21" s="884"/>
      <c r="K21" s="128" t="s">
        <v>293</v>
      </c>
      <c r="L21" s="91"/>
      <c r="M21" s="900" t="s">
        <v>113</v>
      </c>
      <c r="N21" s="901"/>
      <c r="O21" s="901"/>
      <c r="P21" s="901"/>
      <c r="Q21" s="901"/>
      <c r="R21" s="901"/>
      <c r="S21" s="901"/>
      <c r="T21" s="901"/>
      <c r="U21" s="859" t="str">
        <f>IF(U19=" "," ",U19+U20)</f>
        <v xml:space="preserve"> </v>
      </c>
      <c r="V21" s="860"/>
      <c r="W21" s="860"/>
      <c r="X21" s="132" t="s">
        <v>293</v>
      </c>
      <c r="Y21" s="91"/>
      <c r="Z21" s="91"/>
      <c r="AA21" s="836" t="s">
        <v>149</v>
      </c>
      <c r="AB21" s="836"/>
      <c r="AC21" s="836" t="s">
        <v>150</v>
      </c>
      <c r="AD21" s="836"/>
      <c r="AE21" s="836"/>
      <c r="AF21" s="108">
        <v>3</v>
      </c>
      <c r="AG21" s="836"/>
      <c r="AH21" s="836"/>
    </row>
    <row r="22" spans="1:34" ht="27.75" customHeight="1">
      <c r="A22" s="885" t="s">
        <v>118</v>
      </c>
      <c r="B22" s="886"/>
      <c r="C22" s="886"/>
      <c r="D22" s="886"/>
      <c r="E22" s="886"/>
      <c r="F22" s="886"/>
      <c r="G22" s="886"/>
      <c r="H22" s="883"/>
      <c r="I22" s="884"/>
      <c r="J22" s="884"/>
      <c r="K22" s="128" t="s">
        <v>293</v>
      </c>
      <c r="L22" s="91"/>
      <c r="M22" s="906"/>
      <c r="N22" s="906"/>
      <c r="O22" s="906"/>
      <c r="P22" s="906"/>
      <c r="Q22" s="906"/>
      <c r="R22" s="906"/>
      <c r="S22" s="906"/>
      <c r="T22" s="906"/>
      <c r="U22" s="906"/>
      <c r="V22" s="906"/>
      <c r="W22" s="906"/>
      <c r="X22" s="906"/>
      <c r="Y22" s="91"/>
      <c r="Z22" s="91"/>
      <c r="AA22" s="836" t="s">
        <v>151</v>
      </c>
      <c r="AB22" s="836"/>
      <c r="AC22" s="836" t="s">
        <v>152</v>
      </c>
      <c r="AD22" s="836"/>
      <c r="AE22" s="836"/>
      <c r="AF22" s="108">
        <v>2</v>
      </c>
      <c r="AG22" s="836"/>
      <c r="AH22" s="836"/>
    </row>
    <row r="23" spans="1:34" ht="27.75" customHeight="1">
      <c r="A23" s="885" t="s">
        <v>119</v>
      </c>
      <c r="B23" s="886"/>
      <c r="C23" s="886"/>
      <c r="D23" s="886"/>
      <c r="E23" s="886"/>
      <c r="F23" s="886"/>
      <c r="G23" s="886"/>
      <c r="H23" s="883"/>
      <c r="I23" s="884"/>
      <c r="J23" s="884"/>
      <c r="K23" s="128" t="s">
        <v>293</v>
      </c>
      <c r="L23" s="91"/>
      <c r="M23" s="913" t="s">
        <v>569</v>
      </c>
      <c r="N23" s="921"/>
      <c r="O23" s="921"/>
      <c r="P23" s="921"/>
      <c r="Q23" s="921"/>
      <c r="R23" s="921"/>
      <c r="S23" s="921"/>
      <c r="T23" s="921"/>
      <c r="U23" s="921"/>
      <c r="V23" s="921"/>
      <c r="W23" s="921"/>
      <c r="X23" s="921"/>
      <c r="Y23" s="921"/>
      <c r="Z23" s="91"/>
      <c r="AA23" s="836" t="s">
        <v>153</v>
      </c>
      <c r="AB23" s="836"/>
      <c r="AC23" s="836" t="s">
        <v>154</v>
      </c>
      <c r="AD23" s="836"/>
      <c r="AE23" s="836"/>
      <c r="AF23" s="108">
        <v>2</v>
      </c>
      <c r="AG23" s="836"/>
      <c r="AH23" s="836"/>
    </row>
    <row r="24" spans="1:34" ht="27.75" customHeight="1">
      <c r="A24" s="922" t="s">
        <v>238</v>
      </c>
      <c r="B24" s="923"/>
      <c r="C24" s="923"/>
      <c r="D24" s="923"/>
      <c r="E24" s="923"/>
      <c r="F24" s="923"/>
      <c r="G24" s="923"/>
      <c r="H24" s="923"/>
      <c r="I24" s="923"/>
      <c r="J24" s="923"/>
      <c r="K24" s="924"/>
      <c r="L24" s="91"/>
      <c r="M24" s="921"/>
      <c r="N24" s="921"/>
      <c r="O24" s="921"/>
      <c r="P24" s="921"/>
      <c r="Q24" s="921"/>
      <c r="R24" s="921"/>
      <c r="S24" s="921"/>
      <c r="T24" s="921"/>
      <c r="U24" s="921"/>
      <c r="V24" s="921"/>
      <c r="W24" s="921"/>
      <c r="X24" s="921"/>
      <c r="Y24" s="921"/>
      <c r="Z24" s="91"/>
      <c r="AA24" s="836" t="s">
        <v>155</v>
      </c>
      <c r="AB24" s="836"/>
      <c r="AC24" s="836" t="s">
        <v>154</v>
      </c>
      <c r="AD24" s="836"/>
      <c r="AE24" s="836"/>
      <c r="AF24" s="108">
        <v>2</v>
      </c>
      <c r="AG24" s="836"/>
      <c r="AH24" s="836"/>
    </row>
    <row r="25" spans="1:34" ht="27.75" customHeight="1">
      <c r="A25" s="925"/>
      <c r="B25" s="926"/>
      <c r="C25" s="926"/>
      <c r="D25" s="926"/>
      <c r="E25" s="926"/>
      <c r="F25" s="926"/>
      <c r="G25" s="926"/>
      <c r="H25" s="926"/>
      <c r="I25" s="926"/>
      <c r="J25" s="926"/>
      <c r="K25" s="927"/>
      <c r="L25" s="91"/>
      <c r="M25" s="921"/>
      <c r="N25" s="921"/>
      <c r="O25" s="921"/>
      <c r="P25" s="921"/>
      <c r="Q25" s="921"/>
      <c r="R25" s="921"/>
      <c r="S25" s="921"/>
      <c r="T25" s="921"/>
      <c r="U25" s="921"/>
      <c r="V25" s="921"/>
      <c r="W25" s="921"/>
      <c r="X25" s="921"/>
      <c r="Y25" s="921"/>
      <c r="Z25" s="91"/>
      <c r="AA25" s="837" t="s">
        <v>234</v>
      </c>
      <c r="AB25" s="837"/>
      <c r="AC25" s="837"/>
      <c r="AD25" s="837"/>
      <c r="AE25" s="837"/>
      <c r="AF25" s="837"/>
      <c r="AG25" s="837"/>
      <c r="AH25" s="837"/>
    </row>
    <row r="26" spans="1:34" ht="27.75" customHeight="1">
      <c r="A26" s="925"/>
      <c r="B26" s="926"/>
      <c r="C26" s="926"/>
      <c r="D26" s="926"/>
      <c r="E26" s="926"/>
      <c r="F26" s="926"/>
      <c r="G26" s="926"/>
      <c r="H26" s="926"/>
      <c r="I26" s="926"/>
      <c r="J26" s="926"/>
      <c r="K26" s="927"/>
      <c r="L26" s="91"/>
      <c r="M26" s="921"/>
      <c r="N26" s="921"/>
      <c r="O26" s="921"/>
      <c r="P26" s="921"/>
      <c r="Q26" s="921"/>
      <c r="R26" s="921"/>
      <c r="S26" s="921"/>
      <c r="T26" s="921"/>
      <c r="U26" s="921"/>
      <c r="V26" s="921"/>
      <c r="W26" s="921"/>
      <c r="X26" s="921"/>
      <c r="Y26" s="921"/>
      <c r="Z26" s="91"/>
      <c r="AA26" s="838"/>
      <c r="AB26" s="838"/>
      <c r="AC26" s="349"/>
      <c r="AD26" s="349"/>
      <c r="AE26" s="349"/>
      <c r="AF26" s="349"/>
      <c r="AG26" s="349"/>
      <c r="AH26" s="349"/>
    </row>
    <row r="27" spans="1:34" ht="27.75" customHeight="1" thickBot="1">
      <c r="A27" s="928"/>
      <c r="B27" s="929"/>
      <c r="C27" s="929"/>
      <c r="D27" s="929"/>
      <c r="E27" s="929"/>
      <c r="F27" s="929"/>
      <c r="G27" s="929"/>
      <c r="H27" s="929"/>
      <c r="I27" s="929"/>
      <c r="J27" s="929"/>
      <c r="K27" s="930"/>
      <c r="L27" s="94"/>
      <c r="M27" s="921"/>
      <c r="N27" s="921"/>
      <c r="O27" s="921"/>
      <c r="P27" s="921"/>
      <c r="Q27" s="921"/>
      <c r="R27" s="921"/>
      <c r="S27" s="921"/>
      <c r="T27" s="921"/>
      <c r="U27" s="921"/>
      <c r="V27" s="921"/>
      <c r="W27" s="921"/>
      <c r="X27" s="921"/>
      <c r="Y27" s="921"/>
      <c r="Z27" s="91"/>
      <c r="AA27" s="106" t="s">
        <v>235</v>
      </c>
      <c r="AB27" s="91"/>
      <c r="AC27" s="91"/>
      <c r="AD27" s="91"/>
      <c r="AE27" s="91"/>
      <c r="AF27" s="91"/>
      <c r="AG27" s="91"/>
      <c r="AH27" s="91"/>
    </row>
    <row r="28" spans="1:34" ht="27.75" customHeight="1" thickBot="1">
      <c r="A28" s="909" t="s">
        <v>109</v>
      </c>
      <c r="B28" s="910"/>
      <c r="C28" s="910"/>
      <c r="D28" s="910"/>
      <c r="E28" s="910"/>
      <c r="F28" s="910"/>
      <c r="G28" s="910"/>
      <c r="H28" s="896" t="str">
        <f>IF(SUM(H7:J27)=0," ",SUM(H7:J27))</f>
        <v xml:space="preserve"> </v>
      </c>
      <c r="I28" s="897"/>
      <c r="J28" s="897"/>
      <c r="K28" s="130" t="s">
        <v>293</v>
      </c>
      <c r="L28" s="94"/>
      <c r="M28" s="921"/>
      <c r="N28" s="921"/>
      <c r="O28" s="921"/>
      <c r="P28" s="921"/>
      <c r="Q28" s="921"/>
      <c r="R28" s="921"/>
      <c r="S28" s="921"/>
      <c r="T28" s="921"/>
      <c r="U28" s="921"/>
      <c r="V28" s="921"/>
      <c r="W28" s="921"/>
      <c r="X28" s="921"/>
      <c r="Y28" s="921"/>
      <c r="Z28" s="91"/>
      <c r="AA28" s="110" t="s">
        <v>236</v>
      </c>
      <c r="AB28" s="91"/>
      <c r="AC28" s="91"/>
      <c r="AD28" s="91"/>
      <c r="AE28" s="91"/>
      <c r="AF28" s="91"/>
      <c r="AG28" s="91"/>
      <c r="AH28" s="91"/>
    </row>
    <row r="29" spans="1:34" ht="27.75" customHeight="1" thickTop="1" thickBot="1">
      <c r="A29" s="911" t="s">
        <v>123</v>
      </c>
      <c r="B29" s="912"/>
      <c r="C29" s="912"/>
      <c r="D29" s="912"/>
      <c r="E29" s="912"/>
      <c r="F29" s="912"/>
      <c r="G29" s="912"/>
      <c r="H29" s="857"/>
      <c r="I29" s="858"/>
      <c r="J29" s="858"/>
      <c r="K29" s="131" t="s">
        <v>293</v>
      </c>
      <c r="L29" s="94"/>
      <c r="M29" s="94"/>
      <c r="N29" s="94"/>
      <c r="O29" s="94"/>
      <c r="P29" s="94"/>
      <c r="Q29" s="94"/>
      <c r="R29" s="94"/>
      <c r="S29" s="94"/>
      <c r="T29" s="94"/>
      <c r="U29" s="94"/>
      <c r="V29" s="94"/>
      <c r="W29" s="94"/>
      <c r="X29" s="94"/>
      <c r="Y29" s="91"/>
      <c r="Z29" s="91"/>
      <c r="AA29" s="91"/>
      <c r="AB29" s="110" t="s">
        <v>421</v>
      </c>
      <c r="AC29" s="91"/>
      <c r="AD29" s="91"/>
      <c r="AE29" s="111" t="s">
        <v>422</v>
      </c>
      <c r="AF29" s="91"/>
      <c r="AG29" s="91"/>
      <c r="AH29" s="91"/>
    </row>
    <row r="30" spans="1:34" ht="27.75" customHeight="1" thickBot="1">
      <c r="A30" s="911" t="s">
        <v>113</v>
      </c>
      <c r="B30" s="912"/>
      <c r="C30" s="912"/>
      <c r="D30" s="912"/>
      <c r="E30" s="912"/>
      <c r="F30" s="912"/>
      <c r="G30" s="912"/>
      <c r="H30" s="859" t="str">
        <f>IF(H28=" "," ",H28+H29)</f>
        <v xml:space="preserve"> </v>
      </c>
      <c r="I30" s="860"/>
      <c r="J30" s="860"/>
      <c r="K30" s="132" t="s">
        <v>293</v>
      </c>
      <c r="L30" s="94"/>
      <c r="M30" s="94"/>
      <c r="N30" s="94"/>
      <c r="O30" s="94"/>
      <c r="P30" s="94"/>
      <c r="Q30" s="94"/>
      <c r="R30" s="94"/>
      <c r="S30" s="94"/>
      <c r="T30" s="94"/>
      <c r="U30" s="94"/>
      <c r="V30" s="94"/>
      <c r="W30" s="94"/>
      <c r="X30" s="94"/>
      <c r="Y30" s="91"/>
      <c r="Z30" s="105"/>
      <c r="AA30" s="91"/>
      <c r="AB30" s="111"/>
      <c r="AC30" s="91"/>
      <c r="AD30" s="91"/>
      <c r="AE30" s="91"/>
      <c r="AF30" s="91"/>
      <c r="AG30" s="91"/>
      <c r="AH30" s="91"/>
    </row>
    <row r="31" spans="1:34" s="4" customFormat="1" ht="27.75" customHeight="1">
      <c r="A31" s="97"/>
      <c r="B31" s="98"/>
      <c r="C31" s="98"/>
      <c r="D31" s="98"/>
      <c r="E31" s="98"/>
      <c r="F31" s="98"/>
      <c r="G31" s="98"/>
      <c r="H31" s="98"/>
      <c r="I31" s="98"/>
      <c r="J31" s="98"/>
      <c r="K31" s="98"/>
      <c r="L31" s="99"/>
      <c r="M31" s="99"/>
      <c r="N31" s="99"/>
      <c r="O31" s="99"/>
      <c r="P31" s="99"/>
      <c r="Q31" s="99"/>
      <c r="R31" s="99"/>
      <c r="S31" s="99"/>
      <c r="T31" s="99"/>
      <c r="U31" s="99"/>
      <c r="V31" s="99"/>
      <c r="W31" s="99"/>
      <c r="X31" s="99"/>
      <c r="Y31" s="20"/>
      <c r="Z31" s="91"/>
      <c r="AA31" s="110" t="s">
        <v>237</v>
      </c>
      <c r="AB31" s="110"/>
      <c r="AC31" s="110"/>
      <c r="AD31" s="110"/>
      <c r="AE31" s="91"/>
      <c r="AF31" s="110"/>
      <c r="AG31" s="110"/>
      <c r="AH31" s="91"/>
    </row>
    <row r="32" spans="1:34" s="4" customFormat="1" ht="16.5" customHeight="1">
      <c r="A32" s="100"/>
      <c r="B32" s="20"/>
      <c r="C32" s="20"/>
      <c r="D32" s="20"/>
      <c r="E32" s="20"/>
      <c r="F32" s="20"/>
      <c r="G32" s="20"/>
      <c r="H32" s="20"/>
      <c r="I32" s="20"/>
      <c r="J32" s="20"/>
      <c r="K32" s="20"/>
      <c r="L32" s="101"/>
      <c r="M32" s="101"/>
      <c r="N32" s="101"/>
      <c r="O32" s="101"/>
      <c r="P32" s="101"/>
      <c r="Q32" s="101"/>
      <c r="R32" s="101"/>
      <c r="S32" s="101"/>
      <c r="T32" s="101"/>
      <c r="U32" s="101"/>
      <c r="V32" s="101"/>
      <c r="W32" s="101"/>
      <c r="X32" s="101"/>
      <c r="Y32" s="20"/>
      <c r="Z32" s="91"/>
      <c r="AA32" s="110"/>
      <c r="AB32" s="110" t="s">
        <v>423</v>
      </c>
      <c r="AC32" s="110"/>
      <c r="AD32" s="110"/>
      <c r="AE32" s="110" t="s">
        <v>424</v>
      </c>
      <c r="AF32" s="111"/>
      <c r="AG32" s="111"/>
      <c r="AH32" s="91"/>
    </row>
    <row r="33" spans="1:34" s="4" customFormat="1" ht="14.25" customHeight="1">
      <c r="A33" s="102"/>
      <c r="B33" s="20"/>
      <c r="C33" s="20"/>
      <c r="D33" s="20"/>
      <c r="E33" s="20"/>
      <c r="F33" s="20"/>
      <c r="G33" s="20"/>
      <c r="H33" s="20"/>
      <c r="I33" s="20"/>
      <c r="J33" s="20"/>
      <c r="K33" s="20"/>
      <c r="L33" s="101"/>
      <c r="M33" s="101"/>
      <c r="N33" s="101"/>
      <c r="O33" s="101"/>
      <c r="P33" s="101"/>
      <c r="Q33" s="101"/>
      <c r="R33" s="101"/>
      <c r="S33" s="101"/>
      <c r="T33" s="101"/>
      <c r="U33" s="101"/>
      <c r="V33" s="101"/>
      <c r="W33" s="101"/>
      <c r="X33" s="101"/>
      <c r="Y33" s="20"/>
      <c r="Z33" s="91"/>
      <c r="AA33" s="835" t="s">
        <v>156</v>
      </c>
      <c r="AB33" s="835"/>
      <c r="AC33" s="835"/>
      <c r="AD33" s="835"/>
      <c r="AE33" s="835"/>
      <c r="AF33" s="835"/>
      <c r="AG33" s="835"/>
      <c r="AH33" s="835"/>
    </row>
    <row r="34" spans="1:34" s="4" customFormat="1" ht="15.75" customHeight="1">
      <c r="A34" s="100"/>
      <c r="B34" s="20"/>
      <c r="C34" s="20"/>
      <c r="D34" s="20"/>
      <c r="E34" s="20"/>
      <c r="F34" s="20"/>
      <c r="G34" s="20"/>
      <c r="H34" s="20"/>
      <c r="I34" s="20"/>
      <c r="J34" s="20"/>
      <c r="K34" s="20"/>
      <c r="L34" s="20"/>
      <c r="M34" s="103"/>
      <c r="N34" s="103"/>
      <c r="O34" s="103"/>
      <c r="P34" s="103"/>
      <c r="Q34" s="103"/>
      <c r="R34" s="103"/>
      <c r="S34" s="103"/>
      <c r="T34" s="103"/>
      <c r="U34" s="103"/>
      <c r="V34" s="103"/>
      <c r="W34" s="103"/>
      <c r="X34" s="103"/>
      <c r="Y34" s="20"/>
      <c r="Z34" s="91"/>
      <c r="AA34" s="91"/>
      <c r="AB34" s="91"/>
      <c r="AC34" s="91"/>
      <c r="AD34" s="91"/>
      <c r="AE34" s="91"/>
      <c r="AF34" s="91"/>
      <c r="AG34" s="91"/>
      <c r="AH34" s="91"/>
    </row>
    <row r="35" spans="1:34" ht="20.2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91"/>
      <c r="AA35" s="91"/>
      <c r="AB35" s="91"/>
      <c r="AC35" s="91"/>
      <c r="AD35" s="91"/>
      <c r="AE35" s="91"/>
      <c r="AF35" s="91"/>
      <c r="AG35" s="91"/>
      <c r="AH35" s="91"/>
    </row>
    <row r="36" spans="1:34" ht="16.2">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91"/>
      <c r="AA36" s="91"/>
      <c r="AB36" s="110"/>
      <c r="AC36" s="91"/>
      <c r="AD36" s="91"/>
      <c r="AE36" s="91"/>
      <c r="AF36" s="91"/>
      <c r="AG36" s="110"/>
      <c r="AH36" s="91"/>
    </row>
    <row r="37" spans="1:34" ht="16.2">
      <c r="A37" s="692"/>
      <c r="B37" s="692"/>
      <c r="C37" s="692"/>
      <c r="D37" s="692"/>
      <c r="E37" s="692"/>
      <c r="F37" s="692"/>
      <c r="G37" s="692"/>
      <c r="H37" s="692"/>
      <c r="I37" s="692"/>
      <c r="J37" s="692"/>
      <c r="K37" s="692"/>
      <c r="L37" s="692"/>
      <c r="M37" s="692"/>
      <c r="N37" s="692"/>
      <c r="O37" s="692"/>
      <c r="P37" s="692"/>
      <c r="Q37" s="692"/>
      <c r="R37" s="692"/>
      <c r="S37" s="692"/>
      <c r="T37" s="692"/>
      <c r="U37" s="692"/>
      <c r="V37" s="692"/>
      <c r="W37" s="692"/>
      <c r="X37" s="692"/>
      <c r="Y37" s="692"/>
      <c r="Z37" s="91"/>
      <c r="AA37" s="91"/>
      <c r="AB37" s="110"/>
      <c r="AC37" s="91"/>
      <c r="AD37" s="91"/>
      <c r="AE37" s="91"/>
      <c r="AF37" s="91"/>
      <c r="AG37" s="91"/>
      <c r="AH37" s="91"/>
    </row>
    <row r="38" spans="1:34" ht="14.4">
      <c r="Z38" s="91"/>
      <c r="AA38" s="91"/>
      <c r="AB38" s="91"/>
      <c r="AC38" s="91"/>
      <c r="AD38" s="91"/>
      <c r="AE38" s="91"/>
      <c r="AF38" s="91"/>
      <c r="AG38" s="91"/>
      <c r="AH38" s="91"/>
    </row>
    <row r="39" spans="1:34" ht="14.4">
      <c r="Z39" s="91"/>
      <c r="AA39" s="188"/>
      <c r="AB39" s="188"/>
      <c r="AC39" s="188"/>
      <c r="AD39" s="188"/>
      <c r="AE39" s="188"/>
      <c r="AF39" s="188"/>
      <c r="AG39" s="188"/>
      <c r="AH39" s="188"/>
    </row>
    <row r="40" spans="1:34" ht="14.4">
      <c r="Z40" s="91"/>
      <c r="AA40" s="91"/>
      <c r="AB40" s="91"/>
      <c r="AC40" s="91"/>
      <c r="AD40" s="91"/>
      <c r="AE40" s="91"/>
      <c r="AF40" s="91"/>
      <c r="AG40" s="91"/>
      <c r="AH40" s="91"/>
    </row>
    <row r="41" spans="1:34" ht="14.4">
      <c r="Z41" s="91"/>
      <c r="AA41" s="91"/>
      <c r="AB41" s="91"/>
      <c r="AC41" s="91"/>
      <c r="AD41" s="91"/>
      <c r="AE41" s="91"/>
      <c r="AF41" s="91"/>
      <c r="AG41" s="91"/>
      <c r="AH41" s="91"/>
    </row>
    <row r="42" spans="1:34" ht="14.4">
      <c r="Z42" s="188"/>
      <c r="AA42" s="91"/>
      <c r="AB42" s="91"/>
      <c r="AC42" s="91"/>
      <c r="AD42" s="91"/>
      <c r="AF42" s="91"/>
      <c r="AG42" s="91"/>
      <c r="AH42" s="91"/>
    </row>
    <row r="43" spans="1:34" ht="14.4">
      <c r="Z43" s="91"/>
    </row>
    <row r="44" spans="1:34" ht="14.4">
      <c r="Z44" s="91"/>
    </row>
    <row r="45" spans="1:34" ht="14.4">
      <c r="Z45" s="91"/>
    </row>
  </sheetData>
  <sheetProtection sheet="1" selectLockedCells="1"/>
  <mergeCells count="127">
    <mergeCell ref="AA33:AH33"/>
    <mergeCell ref="AA24:AB24"/>
    <mergeCell ref="AC24:AE24"/>
    <mergeCell ref="AG24:AH24"/>
    <mergeCell ref="AA25:AH25"/>
    <mergeCell ref="AA26:AB26"/>
    <mergeCell ref="AC26:AH26"/>
    <mergeCell ref="AA22:AB22"/>
    <mergeCell ref="AC22:AE22"/>
    <mergeCell ref="AG22:AH22"/>
    <mergeCell ref="AA23:AB23"/>
    <mergeCell ref="AC23:AE23"/>
    <mergeCell ref="AG23:AH23"/>
    <mergeCell ref="AA20:AB20"/>
    <mergeCell ref="AC20:AE20"/>
    <mergeCell ref="AG20:AH20"/>
    <mergeCell ref="AA21:AB21"/>
    <mergeCell ref="AC21:AE21"/>
    <mergeCell ref="AG21:AH21"/>
    <mergeCell ref="AA18:AB18"/>
    <mergeCell ref="AC18:AE18"/>
    <mergeCell ref="AG18:AH18"/>
    <mergeCell ref="AA19:AB19"/>
    <mergeCell ref="AC19:AE19"/>
    <mergeCell ref="AG19:AH19"/>
    <mergeCell ref="AA16:AB16"/>
    <mergeCell ref="AC16:AE16"/>
    <mergeCell ref="AG16:AH16"/>
    <mergeCell ref="AA17:AB17"/>
    <mergeCell ref="AC17:AE17"/>
    <mergeCell ref="AG17:AH17"/>
    <mergeCell ref="AA14:AB14"/>
    <mergeCell ref="AC14:AE14"/>
    <mergeCell ref="AG14:AH14"/>
    <mergeCell ref="AA15:AB15"/>
    <mergeCell ref="AC15:AE15"/>
    <mergeCell ref="AG15:AH15"/>
    <mergeCell ref="AA10:AB10"/>
    <mergeCell ref="AC10:AE10"/>
    <mergeCell ref="AA11:AB11"/>
    <mergeCell ref="AC11:AE11"/>
    <mergeCell ref="AF11:AH11"/>
    <mergeCell ref="AA7:AB7"/>
    <mergeCell ref="AC7:AE7"/>
    <mergeCell ref="AA8:AB8"/>
    <mergeCell ref="AC8:AE8"/>
    <mergeCell ref="AA9:AB9"/>
    <mergeCell ref="AC9:AE9"/>
    <mergeCell ref="A29:G29"/>
    <mergeCell ref="A30:G30"/>
    <mergeCell ref="A37:Y37"/>
    <mergeCell ref="H29:J29"/>
    <mergeCell ref="H30:J30"/>
    <mergeCell ref="A22:G22"/>
    <mergeCell ref="M22:T22"/>
    <mergeCell ref="U22:X22"/>
    <mergeCell ref="A23:G23"/>
    <mergeCell ref="M23:Y28"/>
    <mergeCell ref="A24:K27"/>
    <mergeCell ref="A28:G28"/>
    <mergeCell ref="H22:J22"/>
    <mergeCell ref="H23:J23"/>
    <mergeCell ref="H28:J28"/>
    <mergeCell ref="A20:G20"/>
    <mergeCell ref="M20:T20"/>
    <mergeCell ref="A21:G21"/>
    <mergeCell ref="M21:T21"/>
    <mergeCell ref="U20:W20"/>
    <mergeCell ref="U21:W21"/>
    <mergeCell ref="H20:J20"/>
    <mergeCell ref="H21:J21"/>
    <mergeCell ref="A18:G18"/>
    <mergeCell ref="M18:T18"/>
    <mergeCell ref="A19:G19"/>
    <mergeCell ref="M19:T19"/>
    <mergeCell ref="U18:W18"/>
    <mergeCell ref="U19:W19"/>
    <mergeCell ref="H18:J18"/>
    <mergeCell ref="H19:J19"/>
    <mergeCell ref="A16:G16"/>
    <mergeCell ref="M16:T16"/>
    <mergeCell ref="A17:G17"/>
    <mergeCell ref="M17:T17"/>
    <mergeCell ref="U16:W16"/>
    <mergeCell ref="U17:W17"/>
    <mergeCell ref="H16:J16"/>
    <mergeCell ref="H17:J17"/>
    <mergeCell ref="A14:G14"/>
    <mergeCell ref="M14:T14"/>
    <mergeCell ref="A15:G15"/>
    <mergeCell ref="M15:T15"/>
    <mergeCell ref="U14:W14"/>
    <mergeCell ref="U15:W15"/>
    <mergeCell ref="H14:J14"/>
    <mergeCell ref="H15:J15"/>
    <mergeCell ref="A9:G9"/>
    <mergeCell ref="M9:T9"/>
    <mergeCell ref="U9:W9"/>
    <mergeCell ref="H9:J9"/>
    <mergeCell ref="A7:K7"/>
    <mergeCell ref="M7:X7"/>
    <mergeCell ref="A12:G12"/>
    <mergeCell ref="M12:T12"/>
    <mergeCell ref="A13:G13"/>
    <mergeCell ref="M13:T13"/>
    <mergeCell ref="U12:W12"/>
    <mergeCell ref="U13:W13"/>
    <mergeCell ref="H12:J12"/>
    <mergeCell ref="H13:J13"/>
    <mergeCell ref="A10:G10"/>
    <mergeCell ref="M10:T10"/>
    <mergeCell ref="A11:G11"/>
    <mergeCell ref="M11:T11"/>
    <mergeCell ref="U10:W10"/>
    <mergeCell ref="U11:W11"/>
    <mergeCell ref="H10:J10"/>
    <mergeCell ref="H11:J11"/>
    <mergeCell ref="A3:X3"/>
    <mergeCell ref="A5:D5"/>
    <mergeCell ref="E5:K5"/>
    <mergeCell ref="L5:N5"/>
    <mergeCell ref="O5:R5"/>
    <mergeCell ref="T5:X5"/>
    <mergeCell ref="A8:G8"/>
    <mergeCell ref="H8:K8"/>
    <mergeCell ref="M8:T8"/>
    <mergeCell ref="U8:X8"/>
  </mergeCells>
  <phoneticPr fontId="6"/>
  <pageMargins left="0.70866141732283472" right="0.35433070866141736" top="0.55118110236220474" bottom="0.55118110236220474" header="0.31496062992125984" footer="0.31496062992125984"/>
  <pageSetup paperSize="9" scale="91" orientation="portrait" r:id="rId1"/>
  <headerFooter>
    <oddHeader>&amp;R&amp;"UD デジタル 教科書体 NK-R,標準"宮城県蔵王自然の家</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8">
    <tabColor rgb="FFFFFF00"/>
  </sheetPr>
  <dimension ref="A2:K46"/>
  <sheetViews>
    <sheetView view="pageBreakPreview" zoomScaleNormal="100" zoomScaleSheetLayoutView="100" workbookViewId="0">
      <selection activeCell="G7" sqref="G7:H7"/>
    </sheetView>
  </sheetViews>
  <sheetFormatPr defaultRowHeight="13.2"/>
  <cols>
    <col min="1" max="1" width="2.44140625" style="11" customWidth="1"/>
    <col min="2" max="2" width="9" style="11" customWidth="1"/>
    <col min="3" max="3" width="13.109375" style="11" customWidth="1"/>
    <col min="4" max="7" width="10.21875" style="11" customWidth="1"/>
    <col min="8" max="8" width="23.44140625" style="11" customWidth="1"/>
  </cols>
  <sheetData>
    <row r="2" spans="1:11" ht="23.4">
      <c r="A2" s="957" t="s">
        <v>223</v>
      </c>
      <c r="B2" s="957"/>
      <c r="C2" s="957"/>
      <c r="D2" s="957"/>
      <c r="E2" s="957"/>
      <c r="F2" s="957"/>
      <c r="G2" s="957"/>
      <c r="H2" s="957"/>
      <c r="I2" s="8"/>
      <c r="J2" s="8"/>
    </row>
    <row r="3" spans="1:11" ht="14.4">
      <c r="A3" s="113" t="s">
        <v>188</v>
      </c>
      <c r="B3" s="91"/>
      <c r="C3" s="91"/>
      <c r="D3" s="91"/>
      <c r="E3" s="91"/>
      <c r="F3" s="91"/>
      <c r="G3" s="91"/>
      <c r="H3" s="91"/>
    </row>
    <row r="4" spans="1:11" ht="20.25" customHeight="1">
      <c r="A4" s="939" t="s">
        <v>285</v>
      </c>
      <c r="B4" s="939"/>
      <c r="C4" s="939"/>
      <c r="D4" s="939"/>
      <c r="E4" s="939"/>
      <c r="F4" s="939"/>
      <c r="G4" s="940"/>
      <c r="H4" s="940"/>
      <c r="I4" s="7"/>
    </row>
    <row r="5" spans="1:11" ht="19.5" customHeight="1">
      <c r="A5" s="956" t="s">
        <v>233</v>
      </c>
      <c r="B5" s="956"/>
      <c r="C5" s="956"/>
      <c r="D5" s="956"/>
      <c r="E5" s="956"/>
      <c r="F5" s="956"/>
      <c r="G5" s="956"/>
      <c r="H5" s="956"/>
      <c r="I5" s="7"/>
      <c r="K5" s="10"/>
    </row>
    <row r="6" spans="1:11" ht="6" customHeight="1" thickBot="1">
      <c r="A6" s="114"/>
      <c r="B6" s="114"/>
      <c r="C6" s="114"/>
      <c r="D6" s="114"/>
      <c r="E6" s="114"/>
      <c r="F6" s="114"/>
      <c r="G6" s="114"/>
      <c r="H6" s="114"/>
      <c r="I6" s="9"/>
      <c r="K6" s="10"/>
    </row>
    <row r="7" spans="1:11" ht="19.5" customHeight="1">
      <c r="A7" s="115"/>
      <c r="B7" s="115"/>
      <c r="C7" s="115"/>
      <c r="D7" s="115"/>
      <c r="E7" s="115"/>
      <c r="F7" s="116"/>
      <c r="G7" s="960" t="s">
        <v>224</v>
      </c>
      <c r="H7" s="961"/>
      <c r="I7" s="9"/>
      <c r="K7" s="10"/>
    </row>
    <row r="8" spans="1:11" ht="3" customHeight="1" thickBot="1">
      <c r="A8" s="939"/>
      <c r="B8" s="941"/>
      <c r="C8" s="941"/>
      <c r="D8" s="941"/>
      <c r="E8" s="941"/>
      <c r="F8" s="941"/>
      <c r="G8" s="117"/>
      <c r="H8" s="118"/>
      <c r="I8" s="7"/>
    </row>
    <row r="9" spans="1:11" ht="28.5" customHeight="1" thickBot="1">
      <c r="A9" s="939"/>
      <c r="B9" s="942" t="s">
        <v>189</v>
      </c>
      <c r="C9" s="943"/>
      <c r="D9" s="944" t="str">
        <f>IF(【様式1】申請書!AI13=0," ",【様式1】申請書!AI13)</f>
        <v xml:space="preserve"> </v>
      </c>
      <c r="E9" s="945"/>
      <c r="F9" s="945"/>
      <c r="G9" s="941"/>
      <c r="H9" s="946"/>
      <c r="I9" s="7"/>
    </row>
    <row r="10" spans="1:11" ht="28.5" customHeight="1" thickBot="1">
      <c r="A10" s="939"/>
      <c r="B10" s="942" t="s">
        <v>190</v>
      </c>
      <c r="C10" s="943"/>
      <c r="D10" s="962" t="str">
        <f>IF(【様式1】申請書!AA24=0," ",【様式1】申請書!AA24)</f>
        <v xml:space="preserve"> </v>
      </c>
      <c r="E10" s="963"/>
      <c r="F10" s="963"/>
      <c r="G10" s="963" t="str">
        <f>IF(【様式1】申請書!AA25=0," ",【様式1】申請書!AA25)</f>
        <v xml:space="preserve"> </v>
      </c>
      <c r="H10" s="964"/>
      <c r="I10" s="7"/>
    </row>
    <row r="11" spans="1:11" ht="26.25" customHeight="1" thickBot="1">
      <c r="A11" s="939"/>
      <c r="B11" s="947" t="s">
        <v>286</v>
      </c>
      <c r="C11" s="948"/>
      <c r="D11" s="953" t="s">
        <v>164</v>
      </c>
      <c r="E11" s="954"/>
      <c r="F11" s="944" t="str">
        <f>IF(【様式1】申請書!AG15=0," ",【様式1】申請書!AG15)</f>
        <v xml:space="preserve"> </v>
      </c>
      <c r="G11" s="945"/>
      <c r="H11" s="955"/>
      <c r="I11" s="7"/>
    </row>
    <row r="12" spans="1:11" ht="26.25" customHeight="1" thickBot="1">
      <c r="A12" s="939"/>
      <c r="B12" s="949"/>
      <c r="C12" s="950"/>
      <c r="D12" s="953" t="s">
        <v>191</v>
      </c>
      <c r="E12" s="954"/>
      <c r="F12" s="944" t="str">
        <f>IF(【様式1】申請書!AF22=0," ",【様式1】申請書!AF22)</f>
        <v xml:space="preserve"> </v>
      </c>
      <c r="G12" s="945"/>
      <c r="H12" s="955"/>
      <c r="I12" s="7"/>
    </row>
    <row r="13" spans="1:11" ht="26.25" customHeight="1" thickBot="1">
      <c r="A13" s="939"/>
      <c r="B13" s="951"/>
      <c r="C13" s="952"/>
      <c r="D13" s="953" t="s">
        <v>192</v>
      </c>
      <c r="E13" s="954"/>
      <c r="F13" s="944" t="str">
        <f>IF(【様式1】申請書!AF23=0," ",【様式1】申請書!AF23)</f>
        <v xml:space="preserve"> </v>
      </c>
      <c r="G13" s="945"/>
      <c r="H13" s="955"/>
      <c r="I13" s="7"/>
    </row>
    <row r="14" spans="1:11" ht="26.25" customHeight="1" thickBot="1">
      <c r="A14" s="939"/>
      <c r="B14" s="931"/>
      <c r="C14" s="932"/>
      <c r="D14" s="933"/>
      <c r="E14" s="934"/>
      <c r="F14" s="934"/>
      <c r="G14" s="934"/>
      <c r="H14" s="935"/>
      <c r="I14" s="7"/>
    </row>
    <row r="15" spans="1:11" ht="26.25" customHeight="1" thickBot="1">
      <c r="A15" s="939"/>
      <c r="B15" s="180" t="s">
        <v>226</v>
      </c>
      <c r="C15" s="958" t="s">
        <v>231</v>
      </c>
      <c r="D15" s="933" t="s">
        <v>195</v>
      </c>
      <c r="E15" s="934"/>
      <c r="F15" s="934"/>
      <c r="G15" s="934"/>
      <c r="H15" s="935"/>
      <c r="I15" s="7"/>
    </row>
    <row r="16" spans="1:11" ht="26.25" customHeight="1" thickBot="1">
      <c r="A16" s="939"/>
      <c r="B16" s="181" t="s">
        <v>193</v>
      </c>
      <c r="C16" s="959"/>
      <c r="D16" s="933" t="s">
        <v>196</v>
      </c>
      <c r="E16" s="934"/>
      <c r="F16" s="934"/>
      <c r="G16" s="934"/>
      <c r="H16" s="935"/>
      <c r="I16" s="7"/>
    </row>
    <row r="17" spans="1:9" ht="26.25" customHeight="1" thickBot="1">
      <c r="A17" s="939"/>
      <c r="B17" s="181" t="s">
        <v>194</v>
      </c>
      <c r="C17" s="182" t="s">
        <v>287</v>
      </c>
      <c r="D17" s="933" t="s">
        <v>470</v>
      </c>
      <c r="E17" s="934"/>
      <c r="F17" s="934"/>
      <c r="G17" s="934"/>
      <c r="H17" s="935"/>
      <c r="I17" s="7"/>
    </row>
    <row r="18" spans="1:9" ht="26.25" customHeight="1" thickBot="1">
      <c r="A18" s="939"/>
      <c r="B18" s="931" t="s">
        <v>197</v>
      </c>
      <c r="C18" s="932"/>
      <c r="D18" s="933" t="s">
        <v>198</v>
      </c>
      <c r="E18" s="934"/>
      <c r="F18" s="934"/>
      <c r="G18" s="934"/>
      <c r="H18" s="935"/>
      <c r="I18" s="7"/>
    </row>
    <row r="19" spans="1:9" ht="26.25" customHeight="1">
      <c r="A19" s="939"/>
      <c r="B19" s="936" t="s">
        <v>288</v>
      </c>
      <c r="C19" s="937"/>
      <c r="D19" s="937"/>
      <c r="E19" s="937"/>
      <c r="F19" s="937"/>
      <c r="G19" s="937"/>
      <c r="H19" s="938"/>
      <c r="I19" s="7"/>
    </row>
    <row r="20" spans="1:9">
      <c r="A20" s="976"/>
      <c r="B20" s="967"/>
      <c r="C20" s="968"/>
      <c r="D20" s="968"/>
      <c r="E20" s="968"/>
      <c r="F20" s="968"/>
      <c r="G20" s="968"/>
      <c r="H20" s="969"/>
      <c r="I20" s="966"/>
    </row>
    <row r="21" spans="1:9">
      <c r="A21" s="976"/>
      <c r="B21" s="967"/>
      <c r="C21" s="968"/>
      <c r="D21" s="968"/>
      <c r="E21" s="968"/>
      <c r="F21" s="968"/>
      <c r="G21" s="968"/>
      <c r="H21" s="969"/>
      <c r="I21" s="966"/>
    </row>
    <row r="22" spans="1:9">
      <c r="A22" s="976"/>
      <c r="B22" s="967"/>
      <c r="C22" s="968"/>
      <c r="D22" s="968"/>
      <c r="E22" s="968"/>
      <c r="F22" s="968"/>
      <c r="G22" s="968"/>
      <c r="H22" s="969"/>
      <c r="I22" s="966"/>
    </row>
    <row r="23" spans="1:9">
      <c r="A23" s="976"/>
      <c r="B23" s="967"/>
      <c r="C23" s="968"/>
      <c r="D23" s="968"/>
      <c r="E23" s="968"/>
      <c r="F23" s="968"/>
      <c r="G23" s="968"/>
      <c r="H23" s="969"/>
      <c r="I23" s="966"/>
    </row>
    <row r="24" spans="1:9">
      <c r="A24" s="976"/>
      <c r="B24" s="967"/>
      <c r="C24" s="968"/>
      <c r="D24" s="968"/>
      <c r="E24" s="968"/>
      <c r="F24" s="968"/>
      <c r="G24" s="968"/>
      <c r="H24" s="969"/>
      <c r="I24" s="966"/>
    </row>
    <row r="25" spans="1:9">
      <c r="A25" s="976"/>
      <c r="B25" s="967"/>
      <c r="C25" s="968"/>
      <c r="D25" s="968"/>
      <c r="E25" s="968"/>
      <c r="F25" s="968"/>
      <c r="G25" s="968"/>
      <c r="H25" s="969"/>
      <c r="I25" s="966"/>
    </row>
    <row r="26" spans="1:9">
      <c r="A26" s="976"/>
      <c r="B26" s="967"/>
      <c r="C26" s="968"/>
      <c r="D26" s="968"/>
      <c r="E26" s="968"/>
      <c r="F26" s="968"/>
      <c r="G26" s="968"/>
      <c r="H26" s="969"/>
      <c r="I26" s="966"/>
    </row>
    <row r="27" spans="1:9">
      <c r="A27" s="976"/>
      <c r="B27" s="967"/>
      <c r="C27" s="968"/>
      <c r="D27" s="968"/>
      <c r="E27" s="968"/>
      <c r="F27" s="968"/>
      <c r="G27" s="968"/>
      <c r="H27" s="969"/>
      <c r="I27" s="966"/>
    </row>
    <row r="28" spans="1:9">
      <c r="A28" s="976"/>
      <c r="B28" s="967"/>
      <c r="C28" s="968"/>
      <c r="D28" s="968"/>
      <c r="E28" s="968"/>
      <c r="F28" s="968"/>
      <c r="G28" s="968"/>
      <c r="H28" s="969"/>
      <c r="I28" s="966"/>
    </row>
    <row r="29" spans="1:9">
      <c r="A29" s="976"/>
      <c r="B29" s="967"/>
      <c r="C29" s="968"/>
      <c r="D29" s="968"/>
      <c r="E29" s="968"/>
      <c r="F29" s="968"/>
      <c r="G29" s="968"/>
      <c r="H29" s="969"/>
      <c r="I29" s="966"/>
    </row>
    <row r="30" spans="1:9">
      <c r="A30" s="976"/>
      <c r="B30" s="967"/>
      <c r="C30" s="968"/>
      <c r="D30" s="968"/>
      <c r="E30" s="968"/>
      <c r="F30" s="968"/>
      <c r="G30" s="968"/>
      <c r="H30" s="969"/>
      <c r="I30" s="966"/>
    </row>
    <row r="31" spans="1:9">
      <c r="A31" s="976"/>
      <c r="B31" s="967"/>
      <c r="C31" s="968"/>
      <c r="D31" s="968"/>
      <c r="E31" s="968"/>
      <c r="F31" s="968"/>
      <c r="G31" s="968"/>
      <c r="H31" s="969"/>
      <c r="I31" s="966"/>
    </row>
    <row r="32" spans="1:9">
      <c r="A32" s="976"/>
      <c r="B32" s="967"/>
      <c r="C32" s="968"/>
      <c r="D32" s="968"/>
      <c r="E32" s="968"/>
      <c r="F32" s="968"/>
      <c r="G32" s="968"/>
      <c r="H32" s="969"/>
      <c r="I32" s="966"/>
    </row>
    <row r="33" spans="1:9">
      <c r="A33" s="976"/>
      <c r="B33" s="967"/>
      <c r="C33" s="968"/>
      <c r="D33" s="968"/>
      <c r="E33" s="968"/>
      <c r="F33" s="968"/>
      <c r="G33" s="968"/>
      <c r="H33" s="969"/>
      <c r="I33" s="966"/>
    </row>
    <row r="34" spans="1:9">
      <c r="A34" s="976"/>
      <c r="B34" s="967"/>
      <c r="C34" s="968"/>
      <c r="D34" s="968"/>
      <c r="E34" s="968"/>
      <c r="F34" s="968"/>
      <c r="G34" s="968"/>
      <c r="H34" s="969"/>
      <c r="I34" s="966"/>
    </row>
    <row r="35" spans="1:9">
      <c r="A35" s="976"/>
      <c r="B35" s="967"/>
      <c r="C35" s="968"/>
      <c r="D35" s="968"/>
      <c r="E35" s="968"/>
      <c r="F35" s="968"/>
      <c r="G35" s="968"/>
      <c r="H35" s="969"/>
      <c r="I35" s="966"/>
    </row>
    <row r="36" spans="1:9">
      <c r="A36" s="976"/>
      <c r="B36" s="967"/>
      <c r="C36" s="968"/>
      <c r="D36" s="968"/>
      <c r="E36" s="968"/>
      <c r="F36" s="968"/>
      <c r="G36" s="968"/>
      <c r="H36" s="969"/>
      <c r="I36" s="966"/>
    </row>
    <row r="37" spans="1:9">
      <c r="A37" s="976"/>
      <c r="B37" s="967"/>
      <c r="C37" s="968"/>
      <c r="D37" s="968"/>
      <c r="E37" s="968"/>
      <c r="F37" s="968"/>
      <c r="G37" s="968"/>
      <c r="H37" s="969"/>
      <c r="I37" s="966"/>
    </row>
    <row r="38" spans="1:9">
      <c r="A38" s="976"/>
      <c r="B38" s="967"/>
      <c r="C38" s="968"/>
      <c r="D38" s="968"/>
      <c r="E38" s="968"/>
      <c r="F38" s="968"/>
      <c r="G38" s="968"/>
      <c r="H38" s="969"/>
      <c r="I38" s="966"/>
    </row>
    <row r="39" spans="1:9" ht="13.8" thickBot="1">
      <c r="A39" s="976"/>
      <c r="B39" s="970"/>
      <c r="C39" s="971"/>
      <c r="D39" s="971"/>
      <c r="E39" s="971"/>
      <c r="F39" s="971"/>
      <c r="G39" s="971"/>
      <c r="H39" s="972"/>
      <c r="I39" s="966"/>
    </row>
    <row r="40" spans="1:9" ht="27.75" customHeight="1" thickBot="1">
      <c r="A40" s="976"/>
      <c r="B40" s="947" t="s">
        <v>199</v>
      </c>
      <c r="C40" s="948"/>
      <c r="D40" s="119" t="s">
        <v>200</v>
      </c>
      <c r="E40" s="944" t="s">
        <v>289</v>
      </c>
      <c r="F40" s="945"/>
      <c r="G40" s="945"/>
      <c r="H40" s="955"/>
      <c r="I40" s="7"/>
    </row>
    <row r="41" spans="1:9" ht="27.75" customHeight="1" thickBot="1">
      <c r="A41" s="976"/>
      <c r="B41" s="949"/>
      <c r="C41" s="950"/>
      <c r="D41" s="973" t="s">
        <v>201</v>
      </c>
      <c r="E41" s="944" t="s">
        <v>290</v>
      </c>
      <c r="F41" s="945"/>
      <c r="G41" s="955"/>
      <c r="H41" s="120" t="s">
        <v>202</v>
      </c>
      <c r="I41" s="7"/>
    </row>
    <row r="42" spans="1:9" ht="27.75" customHeight="1" thickBot="1">
      <c r="A42" s="976"/>
      <c r="B42" s="949"/>
      <c r="C42" s="950"/>
      <c r="D42" s="974"/>
      <c r="E42" s="944" t="s">
        <v>291</v>
      </c>
      <c r="F42" s="945"/>
      <c r="G42" s="955"/>
      <c r="H42" s="120" t="s">
        <v>203</v>
      </c>
      <c r="I42" s="7"/>
    </row>
    <row r="43" spans="1:9" ht="27.75" customHeight="1" thickBot="1">
      <c r="A43" s="976"/>
      <c r="B43" s="951"/>
      <c r="C43" s="952"/>
      <c r="D43" s="975"/>
      <c r="E43" s="944" t="s">
        <v>292</v>
      </c>
      <c r="F43" s="945"/>
      <c r="G43" s="955"/>
      <c r="H43" s="121" t="s">
        <v>204</v>
      </c>
      <c r="I43" s="7"/>
    </row>
    <row r="44" spans="1:9" ht="13.8">
      <c r="A44" s="122"/>
      <c r="B44" s="122"/>
      <c r="C44" s="122"/>
      <c r="D44" s="122"/>
      <c r="E44" s="122"/>
      <c r="F44" s="122"/>
      <c r="G44" s="122"/>
      <c r="H44" s="122"/>
      <c r="I44" s="6"/>
    </row>
    <row r="45" spans="1:9" ht="14.4">
      <c r="A45" s="965"/>
      <c r="B45" s="965"/>
      <c r="C45" s="965"/>
      <c r="D45" s="965"/>
      <c r="E45" s="965"/>
      <c r="F45" s="965"/>
      <c r="G45" s="965"/>
      <c r="H45" s="965"/>
    </row>
    <row r="46" spans="1:9" ht="14.4">
      <c r="A46" s="20"/>
      <c r="B46" s="20"/>
      <c r="C46" s="20"/>
      <c r="D46" s="20"/>
      <c r="E46" s="20"/>
      <c r="F46" s="20"/>
      <c r="G46" s="20"/>
      <c r="H46" s="20"/>
    </row>
  </sheetData>
  <sheetProtection sheet="1" selectLockedCells="1"/>
  <mergeCells count="40">
    <mergeCell ref="A45:H45"/>
    <mergeCell ref="I20:I35"/>
    <mergeCell ref="B36:H39"/>
    <mergeCell ref="I36:I39"/>
    <mergeCell ref="B40:C43"/>
    <mergeCell ref="E40:H40"/>
    <mergeCell ref="D41:D43"/>
    <mergeCell ref="E41:G41"/>
    <mergeCell ref="E42:G42"/>
    <mergeCell ref="E43:G43"/>
    <mergeCell ref="A20:A43"/>
    <mergeCell ref="B20:H35"/>
    <mergeCell ref="A2:H2"/>
    <mergeCell ref="D15:H15"/>
    <mergeCell ref="D16:H16"/>
    <mergeCell ref="B14:C14"/>
    <mergeCell ref="C15:C16"/>
    <mergeCell ref="F12:H12"/>
    <mergeCell ref="D13:E13"/>
    <mergeCell ref="F13:H13"/>
    <mergeCell ref="D14:H14"/>
    <mergeCell ref="G7:H7"/>
    <mergeCell ref="D10:F10"/>
    <mergeCell ref="G10:H10"/>
    <mergeCell ref="B18:C18"/>
    <mergeCell ref="D18:H18"/>
    <mergeCell ref="B19:H19"/>
    <mergeCell ref="A4:F4"/>
    <mergeCell ref="G4:H4"/>
    <mergeCell ref="A8:A19"/>
    <mergeCell ref="B8:F8"/>
    <mergeCell ref="B9:C9"/>
    <mergeCell ref="D9:H9"/>
    <mergeCell ref="B10:C10"/>
    <mergeCell ref="B11:C13"/>
    <mergeCell ref="D11:E11"/>
    <mergeCell ref="D17:H17"/>
    <mergeCell ref="F11:H11"/>
    <mergeCell ref="D12:E12"/>
    <mergeCell ref="A5:H5"/>
  </mergeCells>
  <phoneticPr fontId="6"/>
  <pageMargins left="0.70866141732283472" right="0.70866141732283472" top="0.39370078740157483" bottom="0.39370078740157483" header="0.31496062992125984" footer="0.31496062992125984"/>
  <pageSetup paperSize="9" orientation="portrait" horizontalDpi="300" verticalDpi="300" r:id="rId1"/>
  <headerFooter>
    <oddHeader>&amp;R&amp;"UD デジタル 教科書体 NK,標準"宮城県蔵王自然の家</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冬型事務手続き資料（家族用）</vt:lpstr>
      <vt:lpstr>【様式1】申請書</vt:lpstr>
      <vt:lpstr>【別紙1-3】利用者名簿</vt:lpstr>
      <vt:lpstr>【別紙2】食事数確認票</vt:lpstr>
      <vt:lpstr>【別紙3】アレルギーに関する調査票</vt:lpstr>
      <vt:lpstr>【別紙4-1】講師依頼</vt:lpstr>
      <vt:lpstr>【別紙4-2】各種予約</vt:lpstr>
      <vt:lpstr>【別紙5‐1】アルペン用 </vt:lpstr>
      <vt:lpstr>【別紙5-2】歩くスキー用 </vt:lpstr>
      <vt:lpstr>変更点連絡用送信票</vt:lpstr>
      <vt:lpstr>'【別紙1-3】利用者名簿'!Print_Area</vt:lpstr>
      <vt:lpstr>【別紙2】食事数確認票!Print_Area</vt:lpstr>
      <vt:lpstr>【別紙3】アレルギーに関する調査票!Print_Area</vt:lpstr>
      <vt:lpstr>'【別紙4-1】講師依頼'!Print_Area</vt:lpstr>
      <vt:lpstr>'【別紙4-2】各種予約'!Print_Area</vt:lpstr>
      <vt:lpstr>'【別紙5‐1】アルペン用 '!Print_Area</vt:lpstr>
      <vt:lpstr>'【別紙5-2】歩くスキー用 '!Print_Area</vt:lpstr>
      <vt:lpstr>【様式1】申請書!Print_Area</vt:lpstr>
      <vt:lpstr>'冬型事務手続き資料（家族用）'!Print_Area</vt:lpstr>
      <vt:lpstr>変更点連絡用送信票!Print_Area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村上　智幸</cp:lastModifiedBy>
  <cp:lastPrinted>2026-10-27T09:14:12Z</cp:lastPrinted>
  <dcterms:created xsi:type="dcterms:W3CDTF">2009-12-02T00:44:15Z</dcterms:created>
  <dcterms:modified xsi:type="dcterms:W3CDTF">2026-10-31T01:58:14Z</dcterms:modified>
</cp:coreProperties>
</file>