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6.50\薬務課共有\【○監視麻薬班】\06_麻薬・向精神薬等、薬物乱用防止\99_その他\08_HP更新\R050621卸売半期報告書\"/>
    </mc:Choice>
  </mc:AlternateContent>
  <workbookProtection workbookAlgorithmName="SHA-512" workbookHashValue="mftfZe0AM6ad5aB5SSa5/Zoswx5cbOl5R49tCG+Qb79xffWD5wuh2KTTFiv43bXMTF8Zc/9ToE639cGnvu2YOg==" workbookSaltValue="uvUGW2WM/Ika8hXApWKcdg==" workbookSpinCount="100000" lockStructure="1"/>
  <bookViews>
    <workbookView xWindow="0" yWindow="0" windowWidth="20490" windowHeight="7530" tabRatio="569"/>
  </bookViews>
  <sheets>
    <sheet name="【改良版】卸報告書" sheetId="6" r:id="rId1"/>
  </sheets>
  <definedNames>
    <definedName name="_xlnm.Print_Area" localSheetId="0">【改良版】卸報告書!$A$1:$Z$229</definedName>
    <definedName name="_xlnm.Print_Titles" localSheetId="0">【改良版】卸報告書!$7:$9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60" i="6" l="1"/>
  <c r="AE160" i="6"/>
  <c r="AA160" i="6"/>
  <c r="X160" i="6"/>
  <c r="U160" i="6"/>
  <c r="R160" i="6"/>
  <c r="P160" i="6"/>
  <c r="M160" i="6"/>
  <c r="K160" i="6"/>
  <c r="I160" i="6"/>
  <c r="F160" i="6"/>
  <c r="AD159" i="6"/>
  <c r="AE159" i="6"/>
  <c r="AA159" i="6"/>
  <c r="X159" i="6"/>
  <c r="U159" i="6"/>
  <c r="R159" i="6"/>
  <c r="P159" i="6"/>
  <c r="M159" i="6"/>
  <c r="K159" i="6"/>
  <c r="I159" i="6"/>
  <c r="F159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201" i="6"/>
  <c r="AA202" i="6"/>
  <c r="AA203" i="6"/>
  <c r="AA204" i="6"/>
  <c r="AA205" i="6"/>
  <c r="AA206" i="6"/>
  <c r="AA207" i="6"/>
  <c r="AA208" i="6"/>
  <c r="AA209" i="6"/>
  <c r="AA210" i="6"/>
  <c r="AA211" i="6"/>
  <c r="AA212" i="6"/>
  <c r="AA213" i="6"/>
  <c r="AA214" i="6"/>
  <c r="AA215" i="6"/>
  <c r="AA216" i="6"/>
  <c r="AA217" i="6"/>
  <c r="AA218" i="6"/>
  <c r="AA219" i="6"/>
  <c r="AA220" i="6"/>
  <c r="AA221" i="6"/>
  <c r="AA222" i="6"/>
  <c r="AA223" i="6"/>
  <c r="AA224" i="6"/>
  <c r="AA225" i="6"/>
  <c r="AA226" i="6"/>
  <c r="AA227" i="6"/>
  <c r="AA228" i="6"/>
  <c r="AA229" i="6"/>
  <c r="AA10" i="6"/>
  <c r="AD229" i="6" l="1"/>
  <c r="AD228" i="6"/>
  <c r="AD227" i="6"/>
  <c r="AD226" i="6"/>
  <c r="AD225" i="6"/>
  <c r="AD224" i="6"/>
  <c r="AD223" i="6"/>
  <c r="AD222" i="6"/>
  <c r="AD221" i="6"/>
  <c r="AD220" i="6"/>
  <c r="AD219" i="6"/>
  <c r="AD218" i="6"/>
  <c r="AD217" i="6"/>
  <c r="AD216" i="6"/>
  <c r="AD215" i="6"/>
  <c r="AD214" i="6"/>
  <c r="AD213" i="6"/>
  <c r="AD212" i="6"/>
  <c r="AD211" i="6"/>
  <c r="AD210" i="6"/>
  <c r="AD209" i="6"/>
  <c r="AD208" i="6"/>
  <c r="AD207" i="6"/>
  <c r="AD206" i="6"/>
  <c r="AD205" i="6"/>
  <c r="AD204" i="6"/>
  <c r="AD203" i="6"/>
  <c r="AD202" i="6"/>
  <c r="AD201" i="6"/>
  <c r="AD200" i="6"/>
  <c r="AD199" i="6"/>
  <c r="AD198" i="6"/>
  <c r="AD197" i="6"/>
  <c r="AD196" i="6"/>
  <c r="AD195" i="6"/>
  <c r="AD194" i="6"/>
  <c r="AD193" i="6"/>
  <c r="AD192" i="6"/>
  <c r="AD191" i="6"/>
  <c r="AD190" i="6"/>
  <c r="AD189" i="6"/>
  <c r="AD188" i="6"/>
  <c r="AD187" i="6"/>
  <c r="AD186" i="6"/>
  <c r="AD185" i="6"/>
  <c r="AD184" i="6"/>
  <c r="AD183" i="6"/>
  <c r="AD182" i="6"/>
  <c r="AD181" i="6"/>
  <c r="AD180" i="6"/>
  <c r="AD179" i="6"/>
  <c r="AD178" i="6"/>
  <c r="AD177" i="6"/>
  <c r="AD176" i="6"/>
  <c r="AD175" i="6"/>
  <c r="AD174" i="6"/>
  <c r="AD173" i="6"/>
  <c r="AD172" i="6"/>
  <c r="AD171" i="6"/>
  <c r="AD170" i="6"/>
  <c r="AD169" i="6"/>
  <c r="AD168" i="6"/>
  <c r="AD167" i="6"/>
  <c r="AD166" i="6"/>
  <c r="AD165" i="6"/>
  <c r="AD164" i="6"/>
  <c r="AD163" i="6"/>
  <c r="AD162" i="6"/>
  <c r="AD161" i="6"/>
  <c r="AD158" i="6"/>
  <c r="AD157" i="6"/>
  <c r="AD156" i="6"/>
  <c r="AD155" i="6"/>
  <c r="AD154" i="6"/>
  <c r="AD153" i="6"/>
  <c r="AD152" i="6"/>
  <c r="AD151" i="6"/>
  <c r="AD150" i="6"/>
  <c r="AD149" i="6"/>
  <c r="AD148" i="6"/>
  <c r="AD147" i="6"/>
  <c r="AD146" i="6"/>
  <c r="AD145" i="6"/>
  <c r="AD144" i="6"/>
  <c r="AD143" i="6"/>
  <c r="AD142" i="6"/>
  <c r="AD141" i="6"/>
  <c r="AD140" i="6"/>
  <c r="AD139" i="6"/>
  <c r="AD138" i="6"/>
  <c r="AD137" i="6"/>
  <c r="AD136" i="6"/>
  <c r="AD135" i="6"/>
  <c r="AD134" i="6"/>
  <c r="AD133" i="6"/>
  <c r="AD132" i="6"/>
  <c r="AD131" i="6"/>
  <c r="AD130" i="6"/>
  <c r="AD129" i="6"/>
  <c r="AD128" i="6"/>
  <c r="AD127" i="6"/>
  <c r="AD126" i="6"/>
  <c r="AD125" i="6"/>
  <c r="AD124" i="6"/>
  <c r="AD123" i="6"/>
  <c r="AD122" i="6"/>
  <c r="AD121" i="6"/>
  <c r="AD120" i="6"/>
  <c r="AD119" i="6"/>
  <c r="AD118" i="6"/>
  <c r="AD117" i="6"/>
  <c r="AD116" i="6"/>
  <c r="AD115" i="6"/>
  <c r="AD114" i="6"/>
  <c r="AD113" i="6"/>
  <c r="AD112" i="6"/>
  <c r="AD111" i="6"/>
  <c r="AD110" i="6"/>
  <c r="AD109" i="6"/>
  <c r="AD108" i="6"/>
  <c r="AD107" i="6"/>
  <c r="AD106" i="6"/>
  <c r="AD105" i="6"/>
  <c r="AD104" i="6"/>
  <c r="AD103" i="6"/>
  <c r="AD102" i="6"/>
  <c r="AD101" i="6"/>
  <c r="AD100" i="6"/>
  <c r="AD99" i="6"/>
  <c r="AD98" i="6"/>
  <c r="AD97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6" i="6"/>
  <c r="AD75" i="6"/>
  <c r="AD74" i="6"/>
  <c r="AD73" i="6"/>
  <c r="AD72" i="6"/>
  <c r="AD71" i="6"/>
  <c r="AD70" i="6"/>
  <c r="AD69" i="6"/>
  <c r="AD68" i="6"/>
  <c r="AD67" i="6"/>
  <c r="AD66" i="6"/>
  <c r="AD65" i="6"/>
  <c r="AD64" i="6"/>
  <c r="AD63" i="6"/>
  <c r="AD62" i="6"/>
  <c r="AD61" i="6"/>
  <c r="AD60" i="6"/>
  <c r="AD59" i="6"/>
  <c r="AD58" i="6"/>
  <c r="AD57" i="6"/>
  <c r="AD56" i="6"/>
  <c r="AD55" i="6"/>
  <c r="AD54" i="6"/>
  <c r="AD53" i="6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E38" i="6"/>
  <c r="AE39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54" i="6"/>
  <c r="AE55" i="6"/>
  <c r="AE56" i="6"/>
  <c r="AE57" i="6"/>
  <c r="AE58" i="6"/>
  <c r="AE59" i="6"/>
  <c r="AE60" i="6"/>
  <c r="AE61" i="6"/>
  <c r="AE62" i="6"/>
  <c r="AE63" i="6"/>
  <c r="AE64" i="6"/>
  <c r="AE65" i="6"/>
  <c r="AE66" i="6"/>
  <c r="AE67" i="6"/>
  <c r="AE68" i="6"/>
  <c r="AE69" i="6"/>
  <c r="AE70" i="6"/>
  <c r="AE71" i="6"/>
  <c r="AE72" i="6"/>
  <c r="AE73" i="6"/>
  <c r="AE74" i="6"/>
  <c r="AE75" i="6"/>
  <c r="AE76" i="6"/>
  <c r="AE77" i="6"/>
  <c r="AE78" i="6"/>
  <c r="AE79" i="6"/>
  <c r="AE80" i="6"/>
  <c r="AE81" i="6"/>
  <c r="AE82" i="6"/>
  <c r="AE83" i="6"/>
  <c r="AE84" i="6"/>
  <c r="AE85" i="6"/>
  <c r="AE86" i="6"/>
  <c r="AE87" i="6"/>
  <c r="AE88" i="6"/>
  <c r="AE89" i="6"/>
  <c r="AE90" i="6"/>
  <c r="AE91" i="6"/>
  <c r="AE92" i="6"/>
  <c r="AE93" i="6"/>
  <c r="AE94" i="6"/>
  <c r="AE95" i="6"/>
  <c r="AE96" i="6"/>
  <c r="AE97" i="6"/>
  <c r="AE98" i="6"/>
  <c r="AE99" i="6"/>
  <c r="AE100" i="6"/>
  <c r="AE101" i="6"/>
  <c r="AE102" i="6"/>
  <c r="AE103" i="6"/>
  <c r="AE104" i="6"/>
  <c r="AE105" i="6"/>
  <c r="AE106" i="6"/>
  <c r="AE107" i="6"/>
  <c r="AE108" i="6"/>
  <c r="AE109" i="6"/>
  <c r="AE110" i="6"/>
  <c r="AE111" i="6"/>
  <c r="AE112" i="6"/>
  <c r="AE113" i="6"/>
  <c r="AE114" i="6"/>
  <c r="AE115" i="6"/>
  <c r="AE116" i="6"/>
  <c r="AE117" i="6"/>
  <c r="AE118" i="6"/>
  <c r="AE119" i="6"/>
  <c r="AE120" i="6"/>
  <c r="AE121" i="6"/>
  <c r="AE122" i="6"/>
  <c r="AE123" i="6"/>
  <c r="AE124" i="6"/>
  <c r="AE125" i="6"/>
  <c r="AE126" i="6"/>
  <c r="AE127" i="6"/>
  <c r="AE128" i="6"/>
  <c r="AE129" i="6"/>
  <c r="AE130" i="6"/>
  <c r="AE131" i="6"/>
  <c r="AE132" i="6"/>
  <c r="AE133" i="6"/>
  <c r="AE134" i="6"/>
  <c r="AE135" i="6"/>
  <c r="AE136" i="6"/>
  <c r="AE137" i="6"/>
  <c r="AE138" i="6"/>
  <c r="AE139" i="6"/>
  <c r="AE140" i="6"/>
  <c r="AE141" i="6"/>
  <c r="AE142" i="6"/>
  <c r="AE143" i="6"/>
  <c r="AE144" i="6"/>
  <c r="AE145" i="6"/>
  <c r="AE146" i="6"/>
  <c r="AE147" i="6"/>
  <c r="AE148" i="6"/>
  <c r="AE149" i="6"/>
  <c r="AE150" i="6"/>
  <c r="AE151" i="6"/>
  <c r="AE152" i="6"/>
  <c r="AE153" i="6"/>
  <c r="AE154" i="6"/>
  <c r="AE155" i="6"/>
  <c r="AE156" i="6"/>
  <c r="AE157" i="6"/>
  <c r="AE158" i="6"/>
  <c r="AE161" i="6"/>
  <c r="AE162" i="6"/>
  <c r="AE163" i="6"/>
  <c r="AE164" i="6"/>
  <c r="AE165" i="6"/>
  <c r="AE166" i="6"/>
  <c r="AE167" i="6"/>
  <c r="AE168" i="6"/>
  <c r="AE169" i="6"/>
  <c r="AE170" i="6"/>
  <c r="AE171" i="6"/>
  <c r="AE172" i="6"/>
  <c r="AE173" i="6"/>
  <c r="AE174" i="6"/>
  <c r="AE175" i="6"/>
  <c r="AE176" i="6"/>
  <c r="AE177" i="6"/>
  <c r="AE178" i="6"/>
  <c r="AE179" i="6"/>
  <c r="AE180" i="6"/>
  <c r="AE181" i="6"/>
  <c r="AE182" i="6"/>
  <c r="AE183" i="6"/>
  <c r="AE184" i="6"/>
  <c r="AE185" i="6"/>
  <c r="AE186" i="6"/>
  <c r="AE187" i="6"/>
  <c r="AE188" i="6"/>
  <c r="AE189" i="6"/>
  <c r="AE190" i="6"/>
  <c r="AE191" i="6"/>
  <c r="AE192" i="6"/>
  <c r="AE193" i="6"/>
  <c r="AE194" i="6"/>
  <c r="AE195" i="6"/>
  <c r="AE196" i="6"/>
  <c r="AE197" i="6"/>
  <c r="AE198" i="6"/>
  <c r="AE199" i="6"/>
  <c r="AE200" i="6"/>
  <c r="AE201" i="6"/>
  <c r="AE202" i="6"/>
  <c r="AE203" i="6"/>
  <c r="AE204" i="6"/>
  <c r="AE205" i="6"/>
  <c r="AE206" i="6"/>
  <c r="AE207" i="6"/>
  <c r="AE208" i="6"/>
  <c r="AE209" i="6"/>
  <c r="AE210" i="6"/>
  <c r="AE211" i="6"/>
  <c r="AE212" i="6"/>
  <c r="AE213" i="6"/>
  <c r="AE214" i="6"/>
  <c r="AE215" i="6"/>
  <c r="AE216" i="6"/>
  <c r="AE217" i="6"/>
  <c r="AE218" i="6"/>
  <c r="AE219" i="6"/>
  <c r="AE220" i="6"/>
  <c r="AE221" i="6"/>
  <c r="AE222" i="6"/>
  <c r="AE223" i="6"/>
  <c r="AE224" i="6"/>
  <c r="AE225" i="6"/>
  <c r="AE226" i="6"/>
  <c r="AE227" i="6"/>
  <c r="AE228" i="6"/>
  <c r="AE229" i="6"/>
  <c r="AE10" i="6"/>
  <c r="F10" i="6" l="1"/>
  <c r="F191" i="6" l="1"/>
  <c r="I191" i="6"/>
  <c r="K191" i="6"/>
  <c r="M191" i="6"/>
  <c r="P191" i="6"/>
  <c r="R191" i="6"/>
  <c r="U191" i="6"/>
  <c r="X191" i="6"/>
  <c r="X47" i="6" l="1"/>
  <c r="X48" i="6"/>
  <c r="X49" i="6"/>
  <c r="U47" i="6"/>
  <c r="U48" i="6"/>
  <c r="U49" i="6"/>
  <c r="R47" i="6"/>
  <c r="R48" i="6"/>
  <c r="R49" i="6"/>
  <c r="P47" i="6"/>
  <c r="P48" i="6"/>
  <c r="P49" i="6"/>
  <c r="M47" i="6"/>
  <c r="M48" i="6"/>
  <c r="M49" i="6"/>
  <c r="K47" i="6"/>
  <c r="K48" i="6"/>
  <c r="K49" i="6"/>
  <c r="I47" i="6"/>
  <c r="I48" i="6"/>
  <c r="I49" i="6"/>
  <c r="F47" i="6"/>
  <c r="F48" i="6"/>
  <c r="F49" i="6"/>
  <c r="F197" i="6" l="1"/>
  <c r="I197" i="6"/>
  <c r="K197" i="6"/>
  <c r="M197" i="6"/>
  <c r="P197" i="6"/>
  <c r="R197" i="6"/>
  <c r="U197" i="6"/>
  <c r="X197" i="6"/>
  <c r="F198" i="6"/>
  <c r="I198" i="6"/>
  <c r="K198" i="6"/>
  <c r="M198" i="6"/>
  <c r="P198" i="6"/>
  <c r="R198" i="6"/>
  <c r="U198" i="6"/>
  <c r="X198" i="6"/>
  <c r="F199" i="6"/>
  <c r="I199" i="6"/>
  <c r="K199" i="6"/>
  <c r="M199" i="6"/>
  <c r="P199" i="6"/>
  <c r="R199" i="6"/>
  <c r="U199" i="6"/>
  <c r="X199" i="6"/>
  <c r="F200" i="6"/>
  <c r="I200" i="6"/>
  <c r="K200" i="6"/>
  <c r="M200" i="6"/>
  <c r="P200" i="6"/>
  <c r="R200" i="6"/>
  <c r="U200" i="6"/>
  <c r="X200" i="6"/>
  <c r="F201" i="6"/>
  <c r="I201" i="6"/>
  <c r="K201" i="6"/>
  <c r="M201" i="6"/>
  <c r="P201" i="6"/>
  <c r="R201" i="6"/>
  <c r="U201" i="6"/>
  <c r="X201" i="6"/>
  <c r="F128" i="6"/>
  <c r="I128" i="6"/>
  <c r="K128" i="6"/>
  <c r="M128" i="6"/>
  <c r="P128" i="6"/>
  <c r="R128" i="6"/>
  <c r="U128" i="6"/>
  <c r="X128" i="6"/>
  <c r="F129" i="6"/>
  <c r="I129" i="6"/>
  <c r="K129" i="6"/>
  <c r="M129" i="6"/>
  <c r="P129" i="6"/>
  <c r="R129" i="6"/>
  <c r="U129" i="6"/>
  <c r="X129" i="6"/>
  <c r="F130" i="6"/>
  <c r="I130" i="6"/>
  <c r="K130" i="6"/>
  <c r="M130" i="6"/>
  <c r="P130" i="6"/>
  <c r="R130" i="6"/>
  <c r="U130" i="6"/>
  <c r="X130" i="6"/>
  <c r="F131" i="6"/>
  <c r="I131" i="6"/>
  <c r="K131" i="6"/>
  <c r="M131" i="6"/>
  <c r="P131" i="6"/>
  <c r="R131" i="6"/>
  <c r="U131" i="6"/>
  <c r="X131" i="6"/>
  <c r="X29" i="6" l="1"/>
  <c r="U29" i="6"/>
  <c r="R29" i="6"/>
  <c r="P29" i="6"/>
  <c r="M29" i="6"/>
  <c r="K29" i="6"/>
  <c r="I29" i="6"/>
  <c r="F29" i="6"/>
  <c r="X119" i="6" l="1"/>
  <c r="U119" i="6"/>
  <c r="R119" i="6"/>
  <c r="P119" i="6"/>
  <c r="M119" i="6"/>
  <c r="K119" i="6"/>
  <c r="I119" i="6"/>
  <c r="F119" i="6"/>
  <c r="X118" i="6"/>
  <c r="U118" i="6"/>
  <c r="R118" i="6"/>
  <c r="P118" i="6"/>
  <c r="M118" i="6"/>
  <c r="K118" i="6"/>
  <c r="I118" i="6"/>
  <c r="F118" i="6"/>
  <c r="X117" i="6"/>
  <c r="U117" i="6"/>
  <c r="R117" i="6"/>
  <c r="P117" i="6"/>
  <c r="M117" i="6"/>
  <c r="K117" i="6"/>
  <c r="I117" i="6"/>
  <c r="F117" i="6"/>
  <c r="X116" i="6"/>
  <c r="U116" i="6"/>
  <c r="R116" i="6"/>
  <c r="P116" i="6"/>
  <c r="M116" i="6"/>
  <c r="K116" i="6"/>
  <c r="I116" i="6"/>
  <c r="F116" i="6"/>
  <c r="X115" i="6"/>
  <c r="U115" i="6"/>
  <c r="R115" i="6"/>
  <c r="P115" i="6"/>
  <c r="M115" i="6"/>
  <c r="K115" i="6"/>
  <c r="I115" i="6"/>
  <c r="F115" i="6"/>
  <c r="X114" i="6"/>
  <c r="U114" i="6"/>
  <c r="R114" i="6"/>
  <c r="P114" i="6"/>
  <c r="M114" i="6"/>
  <c r="K114" i="6"/>
  <c r="I114" i="6"/>
  <c r="F114" i="6"/>
  <c r="X113" i="6"/>
  <c r="U113" i="6"/>
  <c r="R113" i="6"/>
  <c r="P113" i="6"/>
  <c r="M113" i="6"/>
  <c r="K113" i="6"/>
  <c r="I113" i="6"/>
  <c r="F113" i="6"/>
  <c r="X112" i="6"/>
  <c r="U112" i="6"/>
  <c r="R112" i="6"/>
  <c r="P112" i="6"/>
  <c r="M112" i="6"/>
  <c r="K112" i="6"/>
  <c r="I112" i="6"/>
  <c r="F112" i="6"/>
  <c r="F96" i="6" l="1"/>
  <c r="I96" i="6"/>
  <c r="K96" i="6"/>
  <c r="M96" i="6"/>
  <c r="P96" i="6"/>
  <c r="R96" i="6"/>
  <c r="U96" i="6"/>
  <c r="X96" i="6"/>
  <c r="F97" i="6"/>
  <c r="I97" i="6"/>
  <c r="K97" i="6"/>
  <c r="M97" i="6"/>
  <c r="P97" i="6"/>
  <c r="R97" i="6"/>
  <c r="U97" i="6"/>
  <c r="X97" i="6"/>
  <c r="F98" i="6"/>
  <c r="I98" i="6"/>
  <c r="K98" i="6"/>
  <c r="M98" i="6"/>
  <c r="P98" i="6"/>
  <c r="R98" i="6"/>
  <c r="U98" i="6"/>
  <c r="X98" i="6"/>
  <c r="F99" i="6"/>
  <c r="I99" i="6"/>
  <c r="K99" i="6"/>
  <c r="M99" i="6"/>
  <c r="P99" i="6"/>
  <c r="R99" i="6"/>
  <c r="U99" i="6"/>
  <c r="X99" i="6"/>
  <c r="F100" i="6"/>
  <c r="I100" i="6"/>
  <c r="K100" i="6"/>
  <c r="M100" i="6"/>
  <c r="P100" i="6"/>
  <c r="R100" i="6"/>
  <c r="U100" i="6"/>
  <c r="X100" i="6"/>
  <c r="F101" i="6"/>
  <c r="I101" i="6"/>
  <c r="K101" i="6"/>
  <c r="M101" i="6"/>
  <c r="P101" i="6"/>
  <c r="R101" i="6"/>
  <c r="U101" i="6"/>
  <c r="X101" i="6"/>
  <c r="F102" i="6"/>
  <c r="I102" i="6"/>
  <c r="K102" i="6"/>
  <c r="M102" i="6"/>
  <c r="P102" i="6"/>
  <c r="R102" i="6"/>
  <c r="U102" i="6"/>
  <c r="X102" i="6"/>
  <c r="F103" i="6"/>
  <c r="I103" i="6"/>
  <c r="K103" i="6"/>
  <c r="M103" i="6"/>
  <c r="P103" i="6"/>
  <c r="R103" i="6"/>
  <c r="U103" i="6"/>
  <c r="X103" i="6"/>
  <c r="F104" i="6"/>
  <c r="I104" i="6"/>
  <c r="K104" i="6"/>
  <c r="M104" i="6"/>
  <c r="P104" i="6"/>
  <c r="R104" i="6"/>
  <c r="U104" i="6"/>
  <c r="X104" i="6"/>
  <c r="F134" i="6" l="1"/>
  <c r="I134" i="6"/>
  <c r="K134" i="6"/>
  <c r="M134" i="6"/>
  <c r="P134" i="6"/>
  <c r="R134" i="6"/>
  <c r="U134" i="6"/>
  <c r="X134" i="6"/>
  <c r="F135" i="6"/>
  <c r="I135" i="6"/>
  <c r="K135" i="6"/>
  <c r="M135" i="6"/>
  <c r="P135" i="6"/>
  <c r="R135" i="6"/>
  <c r="U135" i="6"/>
  <c r="X135" i="6"/>
  <c r="X229" i="6" l="1"/>
  <c r="U229" i="6"/>
  <c r="R229" i="6"/>
  <c r="P229" i="6"/>
  <c r="M229" i="6"/>
  <c r="K229" i="6"/>
  <c r="I229" i="6"/>
  <c r="F229" i="6"/>
  <c r="X228" i="6"/>
  <c r="U228" i="6"/>
  <c r="R228" i="6"/>
  <c r="P228" i="6"/>
  <c r="M228" i="6"/>
  <c r="K228" i="6"/>
  <c r="I228" i="6"/>
  <c r="F228" i="6"/>
  <c r="X227" i="6"/>
  <c r="U227" i="6"/>
  <c r="R227" i="6"/>
  <c r="P227" i="6"/>
  <c r="M227" i="6"/>
  <c r="K227" i="6"/>
  <c r="I227" i="6"/>
  <c r="F227" i="6"/>
  <c r="X226" i="6"/>
  <c r="U226" i="6"/>
  <c r="R226" i="6"/>
  <c r="P226" i="6"/>
  <c r="M226" i="6"/>
  <c r="K226" i="6"/>
  <c r="I226" i="6"/>
  <c r="F226" i="6"/>
  <c r="X225" i="6"/>
  <c r="U225" i="6"/>
  <c r="R225" i="6"/>
  <c r="P225" i="6"/>
  <c r="M225" i="6"/>
  <c r="K225" i="6"/>
  <c r="I225" i="6"/>
  <c r="F225" i="6"/>
  <c r="X224" i="6"/>
  <c r="U224" i="6"/>
  <c r="R224" i="6"/>
  <c r="P224" i="6"/>
  <c r="M224" i="6"/>
  <c r="K224" i="6"/>
  <c r="I224" i="6"/>
  <c r="F224" i="6"/>
  <c r="X223" i="6"/>
  <c r="U223" i="6"/>
  <c r="R223" i="6"/>
  <c r="P223" i="6"/>
  <c r="M223" i="6"/>
  <c r="K223" i="6"/>
  <c r="I223" i="6"/>
  <c r="F223" i="6"/>
  <c r="X222" i="6"/>
  <c r="U222" i="6"/>
  <c r="R222" i="6"/>
  <c r="P222" i="6"/>
  <c r="M222" i="6"/>
  <c r="K222" i="6"/>
  <c r="I222" i="6"/>
  <c r="F222" i="6"/>
  <c r="X221" i="6"/>
  <c r="U221" i="6"/>
  <c r="R221" i="6"/>
  <c r="P221" i="6"/>
  <c r="M221" i="6"/>
  <c r="K221" i="6"/>
  <c r="I221" i="6"/>
  <c r="F221" i="6"/>
  <c r="X220" i="6"/>
  <c r="U220" i="6"/>
  <c r="R220" i="6"/>
  <c r="P220" i="6"/>
  <c r="M220" i="6"/>
  <c r="K220" i="6"/>
  <c r="I220" i="6"/>
  <c r="F220" i="6"/>
  <c r="X219" i="6"/>
  <c r="U219" i="6"/>
  <c r="R219" i="6"/>
  <c r="P219" i="6"/>
  <c r="M219" i="6"/>
  <c r="K219" i="6"/>
  <c r="I219" i="6"/>
  <c r="F219" i="6"/>
  <c r="X218" i="6"/>
  <c r="U218" i="6"/>
  <c r="R218" i="6"/>
  <c r="P218" i="6"/>
  <c r="M218" i="6"/>
  <c r="K218" i="6"/>
  <c r="I218" i="6"/>
  <c r="F218" i="6"/>
  <c r="X217" i="6"/>
  <c r="U217" i="6"/>
  <c r="R217" i="6"/>
  <c r="P217" i="6"/>
  <c r="M217" i="6"/>
  <c r="K217" i="6"/>
  <c r="I217" i="6"/>
  <c r="F217" i="6"/>
  <c r="X216" i="6"/>
  <c r="U216" i="6"/>
  <c r="R216" i="6"/>
  <c r="P216" i="6"/>
  <c r="M216" i="6"/>
  <c r="K216" i="6"/>
  <c r="I216" i="6"/>
  <c r="F216" i="6"/>
  <c r="X215" i="6"/>
  <c r="U215" i="6"/>
  <c r="R215" i="6"/>
  <c r="P215" i="6"/>
  <c r="M215" i="6"/>
  <c r="K215" i="6"/>
  <c r="I215" i="6"/>
  <c r="F215" i="6"/>
  <c r="X214" i="6"/>
  <c r="U214" i="6"/>
  <c r="R214" i="6"/>
  <c r="P214" i="6"/>
  <c r="M214" i="6"/>
  <c r="K214" i="6"/>
  <c r="I214" i="6"/>
  <c r="F214" i="6"/>
  <c r="X213" i="6"/>
  <c r="U213" i="6"/>
  <c r="R213" i="6"/>
  <c r="P213" i="6"/>
  <c r="M213" i="6"/>
  <c r="K213" i="6"/>
  <c r="I213" i="6"/>
  <c r="F213" i="6"/>
  <c r="X212" i="6"/>
  <c r="U212" i="6"/>
  <c r="R212" i="6"/>
  <c r="P212" i="6"/>
  <c r="M212" i="6"/>
  <c r="K212" i="6"/>
  <c r="I212" i="6"/>
  <c r="F212" i="6"/>
  <c r="X211" i="6"/>
  <c r="U211" i="6"/>
  <c r="R211" i="6"/>
  <c r="P211" i="6"/>
  <c r="M211" i="6"/>
  <c r="K211" i="6"/>
  <c r="I211" i="6"/>
  <c r="F211" i="6"/>
  <c r="X210" i="6"/>
  <c r="U210" i="6"/>
  <c r="R210" i="6"/>
  <c r="P210" i="6"/>
  <c r="M210" i="6"/>
  <c r="K210" i="6"/>
  <c r="I210" i="6"/>
  <c r="F210" i="6"/>
  <c r="X209" i="6"/>
  <c r="U209" i="6"/>
  <c r="R209" i="6"/>
  <c r="P209" i="6"/>
  <c r="M209" i="6"/>
  <c r="K209" i="6"/>
  <c r="I209" i="6"/>
  <c r="F209" i="6"/>
  <c r="X208" i="6"/>
  <c r="U208" i="6"/>
  <c r="R208" i="6"/>
  <c r="P208" i="6"/>
  <c r="M208" i="6"/>
  <c r="K208" i="6"/>
  <c r="I208" i="6"/>
  <c r="F208" i="6"/>
  <c r="X207" i="6"/>
  <c r="U207" i="6"/>
  <c r="R207" i="6"/>
  <c r="P207" i="6"/>
  <c r="M207" i="6"/>
  <c r="K207" i="6"/>
  <c r="I207" i="6"/>
  <c r="F207" i="6"/>
  <c r="X206" i="6"/>
  <c r="U206" i="6"/>
  <c r="R206" i="6"/>
  <c r="P206" i="6"/>
  <c r="M206" i="6"/>
  <c r="K206" i="6"/>
  <c r="I206" i="6"/>
  <c r="F206" i="6"/>
  <c r="X205" i="6"/>
  <c r="U205" i="6"/>
  <c r="R205" i="6"/>
  <c r="P205" i="6"/>
  <c r="M205" i="6"/>
  <c r="K205" i="6"/>
  <c r="I205" i="6"/>
  <c r="F205" i="6"/>
  <c r="X204" i="6"/>
  <c r="U204" i="6"/>
  <c r="R204" i="6"/>
  <c r="P204" i="6"/>
  <c r="M204" i="6"/>
  <c r="K204" i="6"/>
  <c r="I204" i="6"/>
  <c r="F204" i="6"/>
  <c r="X203" i="6"/>
  <c r="U203" i="6"/>
  <c r="R203" i="6"/>
  <c r="P203" i="6"/>
  <c r="M203" i="6"/>
  <c r="K203" i="6"/>
  <c r="I203" i="6"/>
  <c r="F203" i="6"/>
  <c r="X202" i="6"/>
  <c r="U202" i="6"/>
  <c r="R202" i="6"/>
  <c r="P202" i="6"/>
  <c r="M202" i="6"/>
  <c r="K202" i="6"/>
  <c r="I202" i="6"/>
  <c r="F202" i="6"/>
  <c r="X196" i="6"/>
  <c r="U196" i="6"/>
  <c r="R196" i="6"/>
  <c r="P196" i="6"/>
  <c r="M196" i="6"/>
  <c r="K196" i="6"/>
  <c r="I196" i="6"/>
  <c r="F196" i="6"/>
  <c r="X195" i="6"/>
  <c r="U195" i="6"/>
  <c r="R195" i="6"/>
  <c r="P195" i="6"/>
  <c r="M195" i="6"/>
  <c r="K195" i="6"/>
  <c r="I195" i="6"/>
  <c r="F195" i="6"/>
  <c r="X194" i="6"/>
  <c r="U194" i="6"/>
  <c r="R194" i="6"/>
  <c r="P194" i="6"/>
  <c r="M194" i="6"/>
  <c r="K194" i="6"/>
  <c r="I194" i="6"/>
  <c r="F194" i="6"/>
  <c r="X193" i="6"/>
  <c r="U193" i="6"/>
  <c r="R193" i="6"/>
  <c r="P193" i="6"/>
  <c r="M193" i="6"/>
  <c r="K193" i="6"/>
  <c r="I193" i="6"/>
  <c r="F193" i="6"/>
  <c r="X192" i="6"/>
  <c r="U192" i="6"/>
  <c r="R192" i="6"/>
  <c r="P192" i="6"/>
  <c r="M192" i="6"/>
  <c r="K192" i="6"/>
  <c r="I192" i="6"/>
  <c r="F192" i="6"/>
  <c r="X190" i="6"/>
  <c r="U190" i="6"/>
  <c r="R190" i="6"/>
  <c r="P190" i="6"/>
  <c r="M190" i="6"/>
  <c r="K190" i="6"/>
  <c r="I190" i="6"/>
  <c r="F190" i="6"/>
  <c r="X189" i="6"/>
  <c r="U189" i="6"/>
  <c r="R189" i="6"/>
  <c r="P189" i="6"/>
  <c r="M189" i="6"/>
  <c r="K189" i="6"/>
  <c r="I189" i="6"/>
  <c r="F189" i="6"/>
  <c r="X188" i="6"/>
  <c r="U188" i="6"/>
  <c r="R188" i="6"/>
  <c r="P188" i="6"/>
  <c r="M188" i="6"/>
  <c r="K188" i="6"/>
  <c r="I188" i="6"/>
  <c r="F188" i="6"/>
  <c r="X187" i="6"/>
  <c r="U187" i="6"/>
  <c r="R187" i="6"/>
  <c r="P187" i="6"/>
  <c r="M187" i="6"/>
  <c r="K187" i="6"/>
  <c r="I187" i="6"/>
  <c r="F187" i="6"/>
  <c r="X186" i="6"/>
  <c r="U186" i="6"/>
  <c r="R186" i="6"/>
  <c r="P186" i="6"/>
  <c r="M186" i="6"/>
  <c r="K186" i="6"/>
  <c r="I186" i="6"/>
  <c r="F186" i="6"/>
  <c r="X185" i="6"/>
  <c r="U185" i="6"/>
  <c r="R185" i="6"/>
  <c r="P185" i="6"/>
  <c r="M185" i="6"/>
  <c r="K185" i="6"/>
  <c r="I185" i="6"/>
  <c r="F185" i="6"/>
  <c r="X184" i="6"/>
  <c r="U184" i="6"/>
  <c r="R184" i="6"/>
  <c r="P184" i="6"/>
  <c r="M184" i="6"/>
  <c r="K184" i="6"/>
  <c r="I184" i="6"/>
  <c r="F184" i="6"/>
  <c r="X183" i="6"/>
  <c r="U183" i="6"/>
  <c r="R183" i="6"/>
  <c r="P183" i="6"/>
  <c r="M183" i="6"/>
  <c r="K183" i="6"/>
  <c r="I183" i="6"/>
  <c r="F183" i="6"/>
  <c r="X182" i="6"/>
  <c r="U182" i="6"/>
  <c r="R182" i="6"/>
  <c r="P182" i="6"/>
  <c r="M182" i="6"/>
  <c r="K182" i="6"/>
  <c r="I182" i="6"/>
  <c r="F182" i="6"/>
  <c r="X181" i="6"/>
  <c r="U181" i="6"/>
  <c r="R181" i="6"/>
  <c r="P181" i="6"/>
  <c r="M181" i="6"/>
  <c r="K181" i="6"/>
  <c r="I181" i="6"/>
  <c r="F181" i="6"/>
  <c r="X180" i="6"/>
  <c r="U180" i="6"/>
  <c r="R180" i="6"/>
  <c r="P180" i="6"/>
  <c r="M180" i="6"/>
  <c r="K180" i="6"/>
  <c r="I180" i="6"/>
  <c r="F180" i="6"/>
  <c r="X179" i="6"/>
  <c r="U179" i="6"/>
  <c r="R179" i="6"/>
  <c r="P179" i="6"/>
  <c r="M179" i="6"/>
  <c r="K179" i="6"/>
  <c r="I179" i="6"/>
  <c r="F179" i="6"/>
  <c r="X178" i="6"/>
  <c r="U178" i="6"/>
  <c r="R178" i="6"/>
  <c r="P178" i="6"/>
  <c r="M178" i="6"/>
  <c r="K178" i="6"/>
  <c r="I178" i="6"/>
  <c r="F178" i="6"/>
  <c r="X177" i="6"/>
  <c r="U177" i="6"/>
  <c r="R177" i="6"/>
  <c r="P177" i="6"/>
  <c r="M177" i="6"/>
  <c r="K177" i="6"/>
  <c r="I177" i="6"/>
  <c r="F177" i="6"/>
  <c r="X176" i="6"/>
  <c r="U176" i="6"/>
  <c r="R176" i="6"/>
  <c r="P176" i="6"/>
  <c r="M176" i="6"/>
  <c r="K176" i="6"/>
  <c r="I176" i="6"/>
  <c r="F176" i="6"/>
  <c r="X175" i="6"/>
  <c r="U175" i="6"/>
  <c r="R175" i="6"/>
  <c r="P175" i="6"/>
  <c r="M175" i="6"/>
  <c r="K175" i="6"/>
  <c r="I175" i="6"/>
  <c r="F175" i="6"/>
  <c r="X174" i="6"/>
  <c r="U174" i="6"/>
  <c r="R174" i="6"/>
  <c r="P174" i="6"/>
  <c r="M174" i="6"/>
  <c r="K174" i="6"/>
  <c r="I174" i="6"/>
  <c r="F174" i="6"/>
  <c r="X173" i="6"/>
  <c r="U173" i="6"/>
  <c r="R173" i="6"/>
  <c r="P173" i="6"/>
  <c r="M173" i="6"/>
  <c r="K173" i="6"/>
  <c r="I173" i="6"/>
  <c r="F173" i="6"/>
  <c r="X172" i="6"/>
  <c r="U172" i="6"/>
  <c r="R172" i="6"/>
  <c r="P172" i="6"/>
  <c r="M172" i="6"/>
  <c r="K172" i="6"/>
  <c r="I172" i="6"/>
  <c r="F172" i="6"/>
  <c r="X171" i="6"/>
  <c r="U171" i="6"/>
  <c r="R171" i="6"/>
  <c r="P171" i="6"/>
  <c r="M171" i="6"/>
  <c r="K171" i="6"/>
  <c r="I171" i="6"/>
  <c r="F171" i="6"/>
  <c r="X170" i="6"/>
  <c r="U170" i="6"/>
  <c r="R170" i="6"/>
  <c r="P170" i="6"/>
  <c r="M170" i="6"/>
  <c r="K170" i="6"/>
  <c r="I170" i="6"/>
  <c r="F170" i="6"/>
  <c r="X169" i="6"/>
  <c r="U169" i="6"/>
  <c r="R169" i="6"/>
  <c r="P169" i="6"/>
  <c r="M169" i="6"/>
  <c r="K169" i="6"/>
  <c r="I169" i="6"/>
  <c r="F169" i="6"/>
  <c r="X168" i="6"/>
  <c r="U168" i="6"/>
  <c r="R168" i="6"/>
  <c r="P168" i="6"/>
  <c r="M168" i="6"/>
  <c r="K168" i="6"/>
  <c r="I168" i="6"/>
  <c r="F168" i="6"/>
  <c r="X167" i="6"/>
  <c r="U167" i="6"/>
  <c r="R167" i="6"/>
  <c r="P167" i="6"/>
  <c r="M167" i="6"/>
  <c r="K167" i="6"/>
  <c r="I167" i="6"/>
  <c r="F167" i="6"/>
  <c r="X166" i="6"/>
  <c r="U166" i="6"/>
  <c r="R166" i="6"/>
  <c r="P166" i="6"/>
  <c r="M166" i="6"/>
  <c r="K166" i="6"/>
  <c r="I166" i="6"/>
  <c r="F166" i="6"/>
  <c r="X165" i="6"/>
  <c r="U165" i="6"/>
  <c r="R165" i="6"/>
  <c r="P165" i="6"/>
  <c r="M165" i="6"/>
  <c r="K165" i="6"/>
  <c r="I165" i="6"/>
  <c r="F165" i="6"/>
  <c r="X164" i="6"/>
  <c r="U164" i="6"/>
  <c r="R164" i="6"/>
  <c r="P164" i="6"/>
  <c r="M164" i="6"/>
  <c r="K164" i="6"/>
  <c r="I164" i="6"/>
  <c r="F164" i="6"/>
  <c r="X163" i="6"/>
  <c r="U163" i="6"/>
  <c r="R163" i="6"/>
  <c r="P163" i="6"/>
  <c r="M163" i="6"/>
  <c r="K163" i="6"/>
  <c r="I163" i="6"/>
  <c r="F163" i="6"/>
  <c r="X162" i="6"/>
  <c r="U162" i="6"/>
  <c r="R162" i="6"/>
  <c r="P162" i="6"/>
  <c r="M162" i="6"/>
  <c r="K162" i="6"/>
  <c r="I162" i="6"/>
  <c r="F162" i="6"/>
  <c r="X161" i="6"/>
  <c r="U161" i="6"/>
  <c r="R161" i="6"/>
  <c r="P161" i="6"/>
  <c r="M161" i="6"/>
  <c r="K161" i="6"/>
  <c r="I161" i="6"/>
  <c r="F161" i="6"/>
  <c r="X158" i="6"/>
  <c r="U158" i="6"/>
  <c r="R158" i="6"/>
  <c r="P158" i="6"/>
  <c r="M158" i="6"/>
  <c r="K158" i="6"/>
  <c r="I158" i="6"/>
  <c r="F158" i="6"/>
  <c r="X157" i="6"/>
  <c r="U157" i="6"/>
  <c r="R157" i="6"/>
  <c r="P157" i="6"/>
  <c r="M157" i="6"/>
  <c r="K157" i="6"/>
  <c r="I157" i="6"/>
  <c r="F157" i="6"/>
  <c r="X156" i="6"/>
  <c r="U156" i="6"/>
  <c r="R156" i="6"/>
  <c r="P156" i="6"/>
  <c r="M156" i="6"/>
  <c r="K156" i="6"/>
  <c r="I156" i="6"/>
  <c r="F156" i="6"/>
  <c r="X155" i="6"/>
  <c r="U155" i="6"/>
  <c r="R155" i="6"/>
  <c r="P155" i="6"/>
  <c r="M155" i="6"/>
  <c r="K155" i="6"/>
  <c r="I155" i="6"/>
  <c r="F155" i="6"/>
  <c r="X154" i="6"/>
  <c r="U154" i="6"/>
  <c r="R154" i="6"/>
  <c r="P154" i="6"/>
  <c r="M154" i="6"/>
  <c r="K154" i="6"/>
  <c r="I154" i="6"/>
  <c r="F154" i="6"/>
  <c r="X153" i="6"/>
  <c r="U153" i="6"/>
  <c r="R153" i="6"/>
  <c r="P153" i="6"/>
  <c r="M153" i="6"/>
  <c r="K153" i="6"/>
  <c r="I153" i="6"/>
  <c r="F153" i="6"/>
  <c r="X152" i="6"/>
  <c r="U152" i="6"/>
  <c r="R152" i="6"/>
  <c r="P152" i="6"/>
  <c r="M152" i="6"/>
  <c r="K152" i="6"/>
  <c r="I152" i="6"/>
  <c r="F152" i="6"/>
  <c r="X151" i="6"/>
  <c r="U151" i="6"/>
  <c r="R151" i="6"/>
  <c r="P151" i="6"/>
  <c r="M151" i="6"/>
  <c r="K151" i="6"/>
  <c r="I151" i="6"/>
  <c r="F151" i="6"/>
  <c r="X150" i="6"/>
  <c r="U150" i="6"/>
  <c r="R150" i="6"/>
  <c r="P150" i="6"/>
  <c r="M150" i="6"/>
  <c r="K150" i="6"/>
  <c r="I150" i="6"/>
  <c r="F150" i="6"/>
  <c r="X149" i="6"/>
  <c r="U149" i="6"/>
  <c r="R149" i="6"/>
  <c r="P149" i="6"/>
  <c r="M149" i="6"/>
  <c r="K149" i="6"/>
  <c r="I149" i="6"/>
  <c r="F149" i="6"/>
  <c r="X148" i="6"/>
  <c r="U148" i="6"/>
  <c r="R148" i="6"/>
  <c r="P148" i="6"/>
  <c r="M148" i="6"/>
  <c r="K148" i="6"/>
  <c r="I148" i="6"/>
  <c r="F148" i="6"/>
  <c r="X147" i="6"/>
  <c r="U147" i="6"/>
  <c r="R147" i="6"/>
  <c r="P147" i="6"/>
  <c r="M147" i="6"/>
  <c r="K147" i="6"/>
  <c r="I147" i="6"/>
  <c r="F147" i="6"/>
  <c r="X146" i="6"/>
  <c r="U146" i="6"/>
  <c r="R146" i="6"/>
  <c r="P146" i="6"/>
  <c r="M146" i="6"/>
  <c r="K146" i="6"/>
  <c r="I146" i="6"/>
  <c r="F146" i="6"/>
  <c r="X145" i="6"/>
  <c r="U145" i="6"/>
  <c r="R145" i="6"/>
  <c r="P145" i="6"/>
  <c r="M145" i="6"/>
  <c r="K145" i="6"/>
  <c r="I145" i="6"/>
  <c r="F145" i="6"/>
  <c r="X144" i="6"/>
  <c r="U144" i="6"/>
  <c r="R144" i="6"/>
  <c r="P144" i="6"/>
  <c r="M144" i="6"/>
  <c r="K144" i="6"/>
  <c r="I144" i="6"/>
  <c r="F144" i="6"/>
  <c r="X143" i="6"/>
  <c r="U143" i="6"/>
  <c r="R143" i="6"/>
  <c r="P143" i="6"/>
  <c r="M143" i="6"/>
  <c r="K143" i="6"/>
  <c r="I143" i="6"/>
  <c r="F143" i="6"/>
  <c r="X142" i="6"/>
  <c r="U142" i="6"/>
  <c r="R142" i="6"/>
  <c r="P142" i="6"/>
  <c r="M142" i="6"/>
  <c r="K142" i="6"/>
  <c r="I142" i="6"/>
  <c r="F142" i="6"/>
  <c r="X141" i="6"/>
  <c r="U141" i="6"/>
  <c r="R141" i="6"/>
  <c r="P141" i="6"/>
  <c r="M141" i="6"/>
  <c r="K141" i="6"/>
  <c r="I141" i="6"/>
  <c r="F141" i="6"/>
  <c r="X140" i="6"/>
  <c r="U140" i="6"/>
  <c r="R140" i="6"/>
  <c r="P140" i="6"/>
  <c r="M140" i="6"/>
  <c r="K140" i="6"/>
  <c r="I140" i="6"/>
  <c r="F140" i="6"/>
  <c r="X139" i="6"/>
  <c r="U139" i="6"/>
  <c r="R139" i="6"/>
  <c r="P139" i="6"/>
  <c r="M139" i="6"/>
  <c r="K139" i="6"/>
  <c r="I139" i="6"/>
  <c r="F139" i="6"/>
  <c r="X138" i="6"/>
  <c r="U138" i="6"/>
  <c r="R138" i="6"/>
  <c r="P138" i="6"/>
  <c r="M138" i="6"/>
  <c r="K138" i="6"/>
  <c r="I138" i="6"/>
  <c r="F138" i="6"/>
  <c r="X137" i="6"/>
  <c r="U137" i="6"/>
  <c r="R137" i="6"/>
  <c r="P137" i="6"/>
  <c r="M137" i="6"/>
  <c r="K137" i="6"/>
  <c r="I137" i="6"/>
  <c r="F137" i="6"/>
  <c r="X136" i="6"/>
  <c r="U136" i="6"/>
  <c r="R136" i="6"/>
  <c r="P136" i="6"/>
  <c r="M136" i="6"/>
  <c r="K136" i="6"/>
  <c r="I136" i="6"/>
  <c r="F136" i="6"/>
  <c r="X133" i="6"/>
  <c r="U133" i="6"/>
  <c r="R133" i="6"/>
  <c r="P133" i="6"/>
  <c r="M133" i="6"/>
  <c r="K133" i="6"/>
  <c r="I133" i="6"/>
  <c r="F133" i="6"/>
  <c r="X132" i="6"/>
  <c r="U132" i="6"/>
  <c r="R132" i="6"/>
  <c r="P132" i="6"/>
  <c r="M132" i="6"/>
  <c r="K132" i="6"/>
  <c r="I132" i="6"/>
  <c r="F132" i="6"/>
  <c r="X127" i="6"/>
  <c r="U127" i="6"/>
  <c r="R127" i="6"/>
  <c r="P127" i="6"/>
  <c r="M127" i="6"/>
  <c r="K127" i="6"/>
  <c r="I127" i="6"/>
  <c r="F127" i="6"/>
  <c r="X126" i="6"/>
  <c r="U126" i="6"/>
  <c r="R126" i="6"/>
  <c r="P126" i="6"/>
  <c r="M126" i="6"/>
  <c r="K126" i="6"/>
  <c r="I126" i="6"/>
  <c r="F126" i="6"/>
  <c r="X125" i="6"/>
  <c r="U125" i="6"/>
  <c r="R125" i="6"/>
  <c r="P125" i="6"/>
  <c r="M125" i="6"/>
  <c r="K125" i="6"/>
  <c r="I125" i="6"/>
  <c r="F125" i="6"/>
  <c r="X124" i="6"/>
  <c r="U124" i="6"/>
  <c r="R124" i="6"/>
  <c r="P124" i="6"/>
  <c r="M124" i="6"/>
  <c r="K124" i="6"/>
  <c r="I124" i="6"/>
  <c r="F124" i="6"/>
  <c r="X123" i="6"/>
  <c r="U123" i="6"/>
  <c r="R123" i="6"/>
  <c r="P123" i="6"/>
  <c r="M123" i="6"/>
  <c r="K123" i="6"/>
  <c r="I123" i="6"/>
  <c r="F123" i="6"/>
  <c r="X122" i="6"/>
  <c r="U122" i="6"/>
  <c r="R122" i="6"/>
  <c r="P122" i="6"/>
  <c r="M122" i="6"/>
  <c r="K122" i="6"/>
  <c r="I122" i="6"/>
  <c r="F122" i="6"/>
  <c r="X121" i="6"/>
  <c r="U121" i="6"/>
  <c r="R121" i="6"/>
  <c r="P121" i="6"/>
  <c r="M121" i="6"/>
  <c r="K121" i="6"/>
  <c r="I121" i="6"/>
  <c r="F121" i="6"/>
  <c r="X120" i="6"/>
  <c r="U120" i="6"/>
  <c r="R120" i="6"/>
  <c r="P120" i="6"/>
  <c r="M120" i="6"/>
  <c r="K120" i="6"/>
  <c r="I120" i="6"/>
  <c r="F120" i="6"/>
  <c r="X111" i="6"/>
  <c r="U111" i="6"/>
  <c r="R111" i="6"/>
  <c r="P111" i="6"/>
  <c r="M111" i="6"/>
  <c r="K111" i="6"/>
  <c r="I111" i="6"/>
  <c r="F111" i="6"/>
  <c r="X110" i="6"/>
  <c r="U110" i="6"/>
  <c r="R110" i="6"/>
  <c r="P110" i="6"/>
  <c r="M110" i="6"/>
  <c r="K110" i="6"/>
  <c r="I110" i="6"/>
  <c r="F110" i="6"/>
  <c r="X109" i="6"/>
  <c r="U109" i="6"/>
  <c r="R109" i="6"/>
  <c r="P109" i="6"/>
  <c r="M109" i="6"/>
  <c r="K109" i="6"/>
  <c r="I109" i="6"/>
  <c r="F109" i="6"/>
  <c r="X108" i="6"/>
  <c r="U108" i="6"/>
  <c r="R108" i="6"/>
  <c r="P108" i="6"/>
  <c r="M108" i="6"/>
  <c r="K108" i="6"/>
  <c r="I108" i="6"/>
  <c r="F108" i="6"/>
  <c r="X107" i="6"/>
  <c r="U107" i="6"/>
  <c r="R107" i="6"/>
  <c r="P107" i="6"/>
  <c r="M107" i="6"/>
  <c r="K107" i="6"/>
  <c r="I107" i="6"/>
  <c r="F107" i="6"/>
  <c r="X106" i="6"/>
  <c r="U106" i="6"/>
  <c r="R106" i="6"/>
  <c r="P106" i="6"/>
  <c r="M106" i="6"/>
  <c r="K106" i="6"/>
  <c r="I106" i="6"/>
  <c r="F106" i="6"/>
  <c r="X105" i="6"/>
  <c r="U105" i="6"/>
  <c r="R105" i="6"/>
  <c r="P105" i="6"/>
  <c r="M105" i="6"/>
  <c r="K105" i="6"/>
  <c r="I105" i="6"/>
  <c r="F105" i="6"/>
  <c r="X95" i="6"/>
  <c r="U95" i="6"/>
  <c r="R95" i="6"/>
  <c r="P95" i="6"/>
  <c r="M95" i="6"/>
  <c r="K95" i="6"/>
  <c r="I95" i="6"/>
  <c r="F95" i="6"/>
  <c r="X94" i="6"/>
  <c r="U94" i="6"/>
  <c r="R94" i="6"/>
  <c r="P94" i="6"/>
  <c r="M94" i="6"/>
  <c r="K94" i="6"/>
  <c r="I94" i="6"/>
  <c r="F94" i="6"/>
  <c r="X93" i="6"/>
  <c r="U93" i="6"/>
  <c r="R93" i="6"/>
  <c r="P93" i="6"/>
  <c r="M93" i="6"/>
  <c r="K93" i="6"/>
  <c r="I93" i="6"/>
  <c r="F93" i="6"/>
  <c r="X92" i="6"/>
  <c r="U92" i="6"/>
  <c r="R92" i="6"/>
  <c r="P92" i="6"/>
  <c r="M92" i="6"/>
  <c r="K92" i="6"/>
  <c r="I92" i="6"/>
  <c r="F92" i="6"/>
  <c r="X91" i="6"/>
  <c r="U91" i="6"/>
  <c r="R91" i="6"/>
  <c r="P91" i="6"/>
  <c r="M91" i="6"/>
  <c r="K91" i="6"/>
  <c r="I91" i="6"/>
  <c r="F91" i="6"/>
  <c r="X90" i="6"/>
  <c r="U90" i="6"/>
  <c r="R90" i="6"/>
  <c r="P90" i="6"/>
  <c r="M90" i="6"/>
  <c r="K90" i="6"/>
  <c r="I90" i="6"/>
  <c r="F90" i="6"/>
  <c r="X89" i="6"/>
  <c r="U89" i="6"/>
  <c r="R89" i="6"/>
  <c r="P89" i="6"/>
  <c r="M89" i="6"/>
  <c r="K89" i="6"/>
  <c r="I89" i="6"/>
  <c r="F89" i="6"/>
  <c r="X88" i="6"/>
  <c r="U88" i="6"/>
  <c r="R88" i="6"/>
  <c r="P88" i="6"/>
  <c r="M88" i="6"/>
  <c r="K88" i="6"/>
  <c r="I88" i="6"/>
  <c r="F88" i="6"/>
  <c r="X87" i="6"/>
  <c r="U87" i="6"/>
  <c r="R87" i="6"/>
  <c r="P87" i="6"/>
  <c r="M87" i="6"/>
  <c r="K87" i="6"/>
  <c r="I87" i="6"/>
  <c r="F87" i="6"/>
  <c r="X86" i="6"/>
  <c r="U86" i="6"/>
  <c r="R86" i="6"/>
  <c r="P86" i="6"/>
  <c r="M86" i="6"/>
  <c r="K86" i="6"/>
  <c r="I86" i="6"/>
  <c r="F86" i="6"/>
  <c r="X85" i="6"/>
  <c r="U85" i="6"/>
  <c r="R85" i="6"/>
  <c r="P85" i="6"/>
  <c r="M85" i="6"/>
  <c r="K85" i="6"/>
  <c r="I85" i="6"/>
  <c r="F85" i="6"/>
  <c r="X84" i="6"/>
  <c r="U84" i="6"/>
  <c r="R84" i="6"/>
  <c r="P84" i="6"/>
  <c r="M84" i="6"/>
  <c r="K84" i="6"/>
  <c r="I84" i="6"/>
  <c r="F84" i="6"/>
  <c r="X83" i="6"/>
  <c r="U83" i="6"/>
  <c r="R83" i="6"/>
  <c r="P83" i="6"/>
  <c r="M83" i="6"/>
  <c r="K83" i="6"/>
  <c r="I83" i="6"/>
  <c r="F83" i="6"/>
  <c r="X82" i="6"/>
  <c r="U82" i="6"/>
  <c r="R82" i="6"/>
  <c r="P82" i="6"/>
  <c r="M82" i="6"/>
  <c r="K82" i="6"/>
  <c r="I82" i="6"/>
  <c r="F82" i="6"/>
  <c r="X81" i="6"/>
  <c r="U81" i="6"/>
  <c r="R81" i="6"/>
  <c r="P81" i="6"/>
  <c r="M81" i="6"/>
  <c r="K81" i="6"/>
  <c r="I81" i="6"/>
  <c r="F81" i="6"/>
  <c r="X80" i="6"/>
  <c r="U80" i="6"/>
  <c r="R80" i="6"/>
  <c r="P80" i="6"/>
  <c r="M80" i="6"/>
  <c r="K80" i="6"/>
  <c r="I80" i="6"/>
  <c r="F80" i="6"/>
  <c r="X79" i="6"/>
  <c r="U79" i="6"/>
  <c r="R79" i="6"/>
  <c r="P79" i="6"/>
  <c r="M79" i="6"/>
  <c r="K79" i="6"/>
  <c r="I79" i="6"/>
  <c r="F79" i="6"/>
  <c r="X78" i="6"/>
  <c r="U78" i="6"/>
  <c r="R78" i="6"/>
  <c r="P78" i="6"/>
  <c r="M78" i="6"/>
  <c r="K78" i="6"/>
  <c r="I78" i="6"/>
  <c r="F78" i="6"/>
  <c r="X77" i="6"/>
  <c r="U77" i="6"/>
  <c r="R77" i="6"/>
  <c r="P77" i="6"/>
  <c r="M77" i="6"/>
  <c r="K77" i="6"/>
  <c r="I77" i="6"/>
  <c r="F77" i="6"/>
  <c r="X76" i="6"/>
  <c r="U76" i="6"/>
  <c r="R76" i="6"/>
  <c r="P76" i="6"/>
  <c r="M76" i="6"/>
  <c r="K76" i="6"/>
  <c r="I76" i="6"/>
  <c r="F76" i="6"/>
  <c r="X75" i="6"/>
  <c r="U75" i="6"/>
  <c r="R75" i="6"/>
  <c r="P75" i="6"/>
  <c r="M75" i="6"/>
  <c r="K75" i="6"/>
  <c r="I75" i="6"/>
  <c r="F75" i="6"/>
  <c r="X74" i="6"/>
  <c r="U74" i="6"/>
  <c r="R74" i="6"/>
  <c r="P74" i="6"/>
  <c r="M74" i="6"/>
  <c r="K74" i="6"/>
  <c r="I74" i="6"/>
  <c r="F74" i="6"/>
  <c r="X73" i="6"/>
  <c r="U73" i="6"/>
  <c r="R73" i="6"/>
  <c r="P73" i="6"/>
  <c r="M73" i="6"/>
  <c r="K73" i="6"/>
  <c r="I73" i="6"/>
  <c r="F73" i="6"/>
  <c r="X72" i="6"/>
  <c r="U72" i="6"/>
  <c r="R72" i="6"/>
  <c r="P72" i="6"/>
  <c r="M72" i="6"/>
  <c r="K72" i="6"/>
  <c r="I72" i="6"/>
  <c r="F72" i="6"/>
  <c r="X71" i="6"/>
  <c r="U71" i="6"/>
  <c r="R71" i="6"/>
  <c r="P71" i="6"/>
  <c r="M71" i="6"/>
  <c r="K71" i="6"/>
  <c r="I71" i="6"/>
  <c r="F71" i="6"/>
  <c r="X70" i="6"/>
  <c r="U70" i="6"/>
  <c r="R70" i="6"/>
  <c r="P70" i="6"/>
  <c r="M70" i="6"/>
  <c r="K70" i="6"/>
  <c r="I70" i="6"/>
  <c r="F70" i="6"/>
  <c r="X69" i="6"/>
  <c r="U69" i="6"/>
  <c r="R69" i="6"/>
  <c r="P69" i="6"/>
  <c r="M69" i="6"/>
  <c r="K69" i="6"/>
  <c r="I69" i="6"/>
  <c r="F69" i="6"/>
  <c r="X68" i="6"/>
  <c r="U68" i="6"/>
  <c r="R68" i="6"/>
  <c r="P68" i="6"/>
  <c r="M68" i="6"/>
  <c r="K68" i="6"/>
  <c r="I68" i="6"/>
  <c r="F68" i="6"/>
  <c r="X67" i="6"/>
  <c r="U67" i="6"/>
  <c r="R67" i="6"/>
  <c r="P67" i="6"/>
  <c r="M67" i="6"/>
  <c r="K67" i="6"/>
  <c r="I67" i="6"/>
  <c r="F67" i="6"/>
  <c r="X66" i="6"/>
  <c r="U66" i="6"/>
  <c r="R66" i="6"/>
  <c r="P66" i="6"/>
  <c r="M66" i="6"/>
  <c r="K66" i="6"/>
  <c r="I66" i="6"/>
  <c r="F66" i="6"/>
  <c r="X65" i="6"/>
  <c r="U65" i="6"/>
  <c r="R65" i="6"/>
  <c r="P65" i="6"/>
  <c r="M65" i="6"/>
  <c r="K65" i="6"/>
  <c r="I65" i="6"/>
  <c r="F65" i="6"/>
  <c r="X64" i="6"/>
  <c r="U64" i="6"/>
  <c r="R64" i="6"/>
  <c r="P64" i="6"/>
  <c r="M64" i="6"/>
  <c r="K64" i="6"/>
  <c r="I64" i="6"/>
  <c r="F64" i="6"/>
  <c r="X63" i="6"/>
  <c r="U63" i="6"/>
  <c r="R63" i="6"/>
  <c r="P63" i="6"/>
  <c r="M63" i="6"/>
  <c r="K63" i="6"/>
  <c r="I63" i="6"/>
  <c r="F63" i="6"/>
  <c r="X62" i="6"/>
  <c r="U62" i="6"/>
  <c r="R62" i="6"/>
  <c r="P62" i="6"/>
  <c r="M62" i="6"/>
  <c r="K62" i="6"/>
  <c r="I62" i="6"/>
  <c r="F62" i="6"/>
  <c r="X61" i="6"/>
  <c r="U61" i="6"/>
  <c r="R61" i="6"/>
  <c r="P61" i="6"/>
  <c r="M61" i="6"/>
  <c r="K61" i="6"/>
  <c r="I61" i="6"/>
  <c r="F61" i="6"/>
  <c r="X60" i="6"/>
  <c r="U60" i="6"/>
  <c r="R60" i="6"/>
  <c r="P60" i="6"/>
  <c r="M60" i="6"/>
  <c r="K60" i="6"/>
  <c r="I60" i="6"/>
  <c r="F60" i="6"/>
  <c r="X59" i="6"/>
  <c r="U59" i="6"/>
  <c r="R59" i="6"/>
  <c r="P59" i="6"/>
  <c r="M59" i="6"/>
  <c r="K59" i="6"/>
  <c r="I59" i="6"/>
  <c r="F59" i="6"/>
  <c r="X58" i="6"/>
  <c r="U58" i="6"/>
  <c r="R58" i="6"/>
  <c r="P58" i="6"/>
  <c r="M58" i="6"/>
  <c r="K58" i="6"/>
  <c r="I58" i="6"/>
  <c r="F58" i="6"/>
  <c r="X57" i="6"/>
  <c r="U57" i="6"/>
  <c r="R57" i="6"/>
  <c r="P57" i="6"/>
  <c r="M57" i="6"/>
  <c r="K57" i="6"/>
  <c r="I57" i="6"/>
  <c r="F57" i="6"/>
  <c r="X56" i="6"/>
  <c r="U56" i="6"/>
  <c r="R56" i="6"/>
  <c r="P56" i="6"/>
  <c r="M56" i="6"/>
  <c r="K56" i="6"/>
  <c r="I56" i="6"/>
  <c r="F56" i="6"/>
  <c r="X55" i="6"/>
  <c r="U55" i="6"/>
  <c r="R55" i="6"/>
  <c r="P55" i="6"/>
  <c r="M55" i="6"/>
  <c r="K55" i="6"/>
  <c r="I55" i="6"/>
  <c r="F55" i="6"/>
  <c r="X54" i="6"/>
  <c r="U54" i="6"/>
  <c r="R54" i="6"/>
  <c r="P54" i="6"/>
  <c r="M54" i="6"/>
  <c r="K54" i="6"/>
  <c r="I54" i="6"/>
  <c r="F54" i="6"/>
  <c r="X53" i="6"/>
  <c r="U53" i="6"/>
  <c r="R53" i="6"/>
  <c r="P53" i="6"/>
  <c r="M53" i="6"/>
  <c r="K53" i="6"/>
  <c r="I53" i="6"/>
  <c r="F53" i="6"/>
  <c r="X52" i="6"/>
  <c r="U52" i="6"/>
  <c r="R52" i="6"/>
  <c r="P52" i="6"/>
  <c r="M52" i="6"/>
  <c r="K52" i="6"/>
  <c r="I52" i="6"/>
  <c r="F52" i="6"/>
  <c r="X51" i="6"/>
  <c r="U51" i="6"/>
  <c r="R51" i="6"/>
  <c r="P51" i="6"/>
  <c r="M51" i="6"/>
  <c r="K51" i="6"/>
  <c r="I51" i="6"/>
  <c r="F51" i="6"/>
  <c r="X50" i="6"/>
  <c r="U50" i="6"/>
  <c r="R50" i="6"/>
  <c r="P50" i="6"/>
  <c r="M50" i="6"/>
  <c r="K50" i="6"/>
  <c r="I50" i="6"/>
  <c r="F50" i="6"/>
  <c r="X46" i="6"/>
  <c r="U46" i="6"/>
  <c r="R46" i="6"/>
  <c r="P46" i="6"/>
  <c r="M46" i="6"/>
  <c r="K46" i="6"/>
  <c r="I46" i="6"/>
  <c r="F46" i="6"/>
  <c r="X45" i="6"/>
  <c r="U45" i="6"/>
  <c r="R45" i="6"/>
  <c r="P45" i="6"/>
  <c r="M45" i="6"/>
  <c r="K45" i="6"/>
  <c r="I45" i="6"/>
  <c r="F45" i="6"/>
  <c r="X44" i="6"/>
  <c r="U44" i="6"/>
  <c r="R44" i="6"/>
  <c r="P44" i="6"/>
  <c r="M44" i="6"/>
  <c r="K44" i="6"/>
  <c r="I44" i="6"/>
  <c r="F44" i="6"/>
  <c r="X43" i="6"/>
  <c r="U43" i="6"/>
  <c r="R43" i="6"/>
  <c r="P43" i="6"/>
  <c r="M43" i="6"/>
  <c r="K43" i="6"/>
  <c r="I43" i="6"/>
  <c r="F43" i="6"/>
  <c r="X42" i="6"/>
  <c r="U42" i="6"/>
  <c r="R42" i="6"/>
  <c r="P42" i="6"/>
  <c r="M42" i="6"/>
  <c r="K42" i="6"/>
  <c r="I42" i="6"/>
  <c r="F42" i="6"/>
  <c r="X41" i="6"/>
  <c r="U41" i="6"/>
  <c r="R41" i="6"/>
  <c r="P41" i="6"/>
  <c r="M41" i="6"/>
  <c r="K41" i="6"/>
  <c r="I41" i="6"/>
  <c r="F41" i="6"/>
  <c r="X40" i="6"/>
  <c r="U40" i="6"/>
  <c r="R40" i="6"/>
  <c r="P40" i="6"/>
  <c r="M40" i="6"/>
  <c r="K40" i="6"/>
  <c r="I40" i="6"/>
  <c r="F40" i="6"/>
  <c r="X39" i="6"/>
  <c r="U39" i="6"/>
  <c r="R39" i="6"/>
  <c r="P39" i="6"/>
  <c r="M39" i="6"/>
  <c r="K39" i="6"/>
  <c r="I39" i="6"/>
  <c r="F39" i="6"/>
  <c r="X38" i="6"/>
  <c r="U38" i="6"/>
  <c r="R38" i="6"/>
  <c r="P38" i="6"/>
  <c r="M38" i="6"/>
  <c r="K38" i="6"/>
  <c r="I38" i="6"/>
  <c r="F38" i="6"/>
  <c r="X37" i="6"/>
  <c r="U37" i="6"/>
  <c r="R37" i="6"/>
  <c r="P37" i="6"/>
  <c r="M37" i="6"/>
  <c r="K37" i="6"/>
  <c r="I37" i="6"/>
  <c r="F37" i="6"/>
  <c r="X36" i="6"/>
  <c r="U36" i="6"/>
  <c r="R36" i="6"/>
  <c r="P36" i="6"/>
  <c r="M36" i="6"/>
  <c r="K36" i="6"/>
  <c r="I36" i="6"/>
  <c r="F36" i="6"/>
  <c r="X35" i="6"/>
  <c r="U35" i="6"/>
  <c r="R35" i="6"/>
  <c r="P35" i="6"/>
  <c r="M35" i="6"/>
  <c r="K35" i="6"/>
  <c r="I35" i="6"/>
  <c r="F35" i="6"/>
  <c r="X34" i="6"/>
  <c r="U34" i="6"/>
  <c r="R34" i="6"/>
  <c r="P34" i="6"/>
  <c r="M34" i="6"/>
  <c r="K34" i="6"/>
  <c r="I34" i="6"/>
  <c r="F34" i="6"/>
  <c r="X33" i="6"/>
  <c r="U33" i="6"/>
  <c r="R33" i="6"/>
  <c r="P33" i="6"/>
  <c r="M33" i="6"/>
  <c r="K33" i="6"/>
  <c r="I33" i="6"/>
  <c r="F33" i="6"/>
  <c r="X32" i="6"/>
  <c r="U32" i="6"/>
  <c r="R32" i="6"/>
  <c r="P32" i="6"/>
  <c r="M32" i="6"/>
  <c r="K32" i="6"/>
  <c r="I32" i="6"/>
  <c r="F32" i="6"/>
  <c r="X31" i="6"/>
  <c r="U31" i="6"/>
  <c r="R31" i="6"/>
  <c r="P31" i="6"/>
  <c r="M31" i="6"/>
  <c r="K31" i="6"/>
  <c r="I31" i="6"/>
  <c r="F31" i="6"/>
  <c r="X30" i="6"/>
  <c r="U30" i="6"/>
  <c r="R30" i="6"/>
  <c r="P30" i="6"/>
  <c r="M30" i="6"/>
  <c r="K30" i="6"/>
  <c r="I30" i="6"/>
  <c r="F30" i="6"/>
  <c r="X28" i="6"/>
  <c r="U28" i="6"/>
  <c r="R28" i="6"/>
  <c r="P28" i="6"/>
  <c r="M28" i="6"/>
  <c r="K28" i="6"/>
  <c r="I28" i="6"/>
  <c r="F28" i="6"/>
  <c r="X27" i="6"/>
  <c r="U27" i="6"/>
  <c r="R27" i="6"/>
  <c r="P27" i="6"/>
  <c r="M27" i="6"/>
  <c r="K27" i="6"/>
  <c r="I27" i="6"/>
  <c r="F27" i="6"/>
  <c r="X26" i="6"/>
  <c r="U26" i="6"/>
  <c r="R26" i="6"/>
  <c r="P26" i="6"/>
  <c r="M26" i="6"/>
  <c r="K26" i="6"/>
  <c r="I26" i="6"/>
  <c r="F26" i="6"/>
  <c r="X25" i="6"/>
  <c r="U25" i="6"/>
  <c r="R25" i="6"/>
  <c r="P25" i="6"/>
  <c r="M25" i="6"/>
  <c r="K25" i="6"/>
  <c r="I25" i="6"/>
  <c r="F25" i="6"/>
  <c r="X24" i="6"/>
  <c r="U24" i="6"/>
  <c r="R24" i="6"/>
  <c r="P24" i="6"/>
  <c r="M24" i="6"/>
  <c r="K24" i="6"/>
  <c r="I24" i="6"/>
  <c r="F24" i="6"/>
  <c r="X23" i="6"/>
  <c r="U23" i="6"/>
  <c r="R23" i="6"/>
  <c r="P23" i="6"/>
  <c r="M23" i="6"/>
  <c r="K23" i="6"/>
  <c r="I23" i="6"/>
  <c r="F23" i="6"/>
  <c r="X22" i="6"/>
  <c r="U22" i="6"/>
  <c r="R22" i="6"/>
  <c r="P22" i="6"/>
  <c r="M22" i="6"/>
  <c r="K22" i="6"/>
  <c r="I22" i="6"/>
  <c r="F22" i="6"/>
  <c r="X21" i="6"/>
  <c r="U21" i="6"/>
  <c r="R21" i="6"/>
  <c r="P21" i="6"/>
  <c r="M21" i="6"/>
  <c r="K21" i="6"/>
  <c r="I21" i="6"/>
  <c r="F21" i="6"/>
  <c r="X20" i="6"/>
  <c r="U20" i="6"/>
  <c r="R20" i="6"/>
  <c r="P20" i="6"/>
  <c r="M20" i="6"/>
  <c r="K20" i="6"/>
  <c r="I20" i="6"/>
  <c r="F20" i="6"/>
  <c r="X19" i="6"/>
  <c r="U19" i="6"/>
  <c r="R19" i="6"/>
  <c r="P19" i="6"/>
  <c r="M19" i="6"/>
  <c r="K19" i="6"/>
  <c r="I19" i="6"/>
  <c r="F19" i="6"/>
  <c r="X18" i="6"/>
  <c r="U18" i="6"/>
  <c r="R18" i="6"/>
  <c r="P18" i="6"/>
  <c r="M18" i="6"/>
  <c r="K18" i="6"/>
  <c r="I18" i="6"/>
  <c r="F18" i="6"/>
  <c r="X17" i="6"/>
  <c r="U17" i="6"/>
  <c r="R17" i="6"/>
  <c r="P17" i="6"/>
  <c r="M17" i="6"/>
  <c r="K17" i="6"/>
  <c r="I17" i="6"/>
  <c r="F17" i="6"/>
  <c r="X16" i="6"/>
  <c r="U16" i="6"/>
  <c r="R16" i="6"/>
  <c r="P16" i="6"/>
  <c r="M16" i="6"/>
  <c r="K16" i="6"/>
  <c r="I16" i="6"/>
  <c r="F16" i="6"/>
  <c r="X15" i="6"/>
  <c r="U15" i="6"/>
  <c r="R15" i="6"/>
  <c r="P15" i="6"/>
  <c r="M15" i="6"/>
  <c r="K15" i="6"/>
  <c r="I15" i="6"/>
  <c r="F15" i="6"/>
  <c r="X14" i="6"/>
  <c r="U14" i="6"/>
  <c r="R14" i="6"/>
  <c r="P14" i="6"/>
  <c r="M14" i="6"/>
  <c r="K14" i="6"/>
  <c r="I14" i="6"/>
  <c r="F14" i="6"/>
  <c r="X13" i="6"/>
  <c r="U13" i="6"/>
  <c r="R13" i="6"/>
  <c r="P13" i="6"/>
  <c r="M13" i="6"/>
  <c r="K13" i="6"/>
  <c r="I13" i="6"/>
  <c r="F13" i="6"/>
  <c r="X12" i="6"/>
  <c r="U12" i="6"/>
  <c r="R12" i="6"/>
  <c r="P12" i="6"/>
  <c r="M12" i="6"/>
  <c r="K12" i="6"/>
  <c r="I12" i="6"/>
  <c r="F12" i="6"/>
  <c r="X11" i="6"/>
  <c r="U11" i="6"/>
  <c r="R11" i="6"/>
  <c r="P11" i="6"/>
  <c r="M11" i="6"/>
  <c r="K11" i="6"/>
  <c r="I11" i="6"/>
  <c r="F11" i="6"/>
  <c r="X10" i="6"/>
  <c r="U10" i="6"/>
  <c r="R10" i="6"/>
  <c r="P10" i="6"/>
  <c r="M10" i="6"/>
  <c r="K10" i="6"/>
  <c r="I10" i="6"/>
</calcChain>
</file>

<file path=xl/comments1.xml><?xml version="1.0" encoding="utf-8"?>
<comments xmlns="http://schemas.openxmlformats.org/spreadsheetml/2006/main">
  <authors>
    <author>厚生労働省ネットワークシステム</author>
    <author>永井 直杜(nagai-naoto.mk7)</author>
  </authors>
  <commentList>
    <comment ref="A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「期初在庫数量」＋「譲受数量」-「譲渡数量」-「廃棄数量」=「期末在庫数量」
とならない場合、「×」と表示される。</t>
        </r>
      </text>
    </comment>
    <comment ref="AD7" authorId="1" shapeId="0">
      <text>
        <r>
          <rPr>
            <sz val="9"/>
            <color indexed="81"/>
            <rFont val="MS P ゴシック"/>
            <family val="3"/>
            <charset val="128"/>
          </rPr>
          <t>「前期の期末在庫数量」=「今期の期初在庫数量」
とならない場合、「×」と表示される。</t>
        </r>
      </text>
    </comment>
  </commentList>
</comments>
</file>

<file path=xl/sharedStrings.xml><?xml version="1.0" encoding="utf-8"?>
<sst xmlns="http://schemas.openxmlformats.org/spreadsheetml/2006/main" count="1800" uniqueCount="289">
  <si>
    <t>氏名又は名称</t>
  </si>
  <si>
    <t>製造製剤業者</t>
  </si>
  <si>
    <t>元卸売業者</t>
  </si>
  <si>
    <t>その他</t>
  </si>
  <si>
    <t>数量</t>
  </si>
  <si>
    <t>g</t>
  </si>
  <si>
    <t>ｱﾍﾝﾁﾝｷ</t>
  </si>
  <si>
    <t>mL</t>
  </si>
  <si>
    <t>A</t>
  </si>
  <si>
    <t>10mg</t>
  </si>
  <si>
    <t>T</t>
  </si>
  <si>
    <t>5ｍL×</t>
  </si>
  <si>
    <t>ｱﾝﾍﾟｯｸ坐剤10mg</t>
  </si>
  <si>
    <t>個</t>
  </si>
  <si>
    <t>ｱﾝﾍﾟｯｸ坐剤20mg</t>
  </si>
  <si>
    <t>20mg</t>
  </si>
  <si>
    <t>ｱﾝﾍﾟｯｸ坐剤30mg</t>
  </si>
  <si>
    <t>30mg</t>
  </si>
  <si>
    <t>MSｺﾝﾁﾝ錠10mg</t>
  </si>
  <si>
    <t>10mgPTP</t>
  </si>
  <si>
    <t>MSｺﾝﾁﾝ錠30mg</t>
  </si>
  <si>
    <t>30mgPTP</t>
  </si>
  <si>
    <t>MSｺﾝﾁﾝ錠60mg</t>
  </si>
  <si>
    <t>60mg</t>
  </si>
  <si>
    <t>60mgPTP</t>
  </si>
  <si>
    <t>ｶﾃﾞｨｱﾝｶﾌﾟｾﾙ20mg</t>
  </si>
  <si>
    <t>Cap</t>
  </si>
  <si>
    <t>ｶﾃﾞｨｱﾝｶﾌﾟｾﾙ30mg</t>
  </si>
  <si>
    <t>ｶﾃﾞｨｱﾝｶﾌﾟｾﾙ60mg</t>
  </si>
  <si>
    <t>包</t>
  </si>
  <si>
    <t>2mg</t>
  </si>
  <si>
    <t xml:space="preserve"> </t>
  </si>
  <si>
    <t>35mg1mL</t>
  </si>
  <si>
    <t>50mg1mL</t>
  </si>
  <si>
    <t>弱ﾍﾟﾁﾛﾙﾌｧﾝ注射液</t>
  </si>
  <si>
    <t>ﾍﾟﾁﾛﾙﾌｧﾝ注射液</t>
  </si>
  <si>
    <t>2ｍL×</t>
  </si>
  <si>
    <t>ﾀﾗﾓﾅｰﾙ</t>
  </si>
  <si>
    <t>本</t>
    <rPh sb="0" eb="1">
      <t>ホン</t>
    </rPh>
    <phoneticPr fontId="8"/>
  </si>
  <si>
    <t>T</t>
    <phoneticPr fontId="8"/>
  </si>
  <si>
    <t>包</t>
    <rPh sb="0" eb="1">
      <t>ホウ</t>
    </rPh>
    <phoneticPr fontId="8"/>
  </si>
  <si>
    <t>枚</t>
    <rPh sb="0" eb="1">
      <t>マイ</t>
    </rPh>
    <phoneticPr fontId="8"/>
  </si>
  <si>
    <t>容器数</t>
    <rPh sb="0" eb="2">
      <t>ヨウキ</t>
    </rPh>
    <rPh sb="2" eb="3">
      <t>スウ</t>
    </rPh>
    <phoneticPr fontId="8"/>
  </si>
  <si>
    <t>A</t>
    <phoneticPr fontId="8"/>
  </si>
  <si>
    <t>数量</t>
    <rPh sb="0" eb="2">
      <t>スウリョウ</t>
    </rPh>
    <phoneticPr fontId="8"/>
  </si>
  <si>
    <t>容量</t>
    <rPh sb="0" eb="2">
      <t>ヨウリョウ</t>
    </rPh>
    <phoneticPr fontId="8"/>
  </si>
  <si>
    <t>数量</t>
    <rPh sb="0" eb="1">
      <t>カズ</t>
    </rPh>
    <rPh sb="1" eb="2">
      <t>リョウ</t>
    </rPh>
    <phoneticPr fontId="8"/>
  </si>
  <si>
    <t>免許証番号</t>
    <rPh sb="0" eb="3">
      <t>メンキョショウ</t>
    </rPh>
    <rPh sb="3" eb="5">
      <t>バンゴウ</t>
    </rPh>
    <phoneticPr fontId="8"/>
  </si>
  <si>
    <t xml:space="preserve">        第　 -　 号　　　　　　　　　　　</t>
    <rPh sb="8" eb="9">
      <t>ダイ</t>
    </rPh>
    <rPh sb="14" eb="15">
      <t>ゴウ</t>
    </rPh>
    <phoneticPr fontId="8"/>
  </si>
  <si>
    <t xml:space="preserve">  都道府県知事　　　　　殿</t>
    <rPh sb="2" eb="6">
      <t>トドウフケン</t>
    </rPh>
    <rPh sb="6" eb="8">
      <t>チジ</t>
    </rPh>
    <rPh sb="13" eb="14">
      <t>トノ</t>
    </rPh>
    <phoneticPr fontId="8"/>
  </si>
  <si>
    <t>T</t>
    <phoneticPr fontId="8"/>
  </si>
  <si>
    <t>ｵｷｼｺﾝﾁﾝ錠10mg</t>
    <rPh sb="7" eb="8">
      <t>ジョウ</t>
    </rPh>
    <phoneticPr fontId="8"/>
  </si>
  <si>
    <t>ｵｷｼｺﾝﾁﾝ錠20mg</t>
    <rPh sb="7" eb="8">
      <t>ジョウ</t>
    </rPh>
    <phoneticPr fontId="8"/>
  </si>
  <si>
    <t>ｵｷｼｺﾝﾁﾝ錠40mg</t>
    <rPh sb="7" eb="8">
      <t>ジョウ</t>
    </rPh>
    <phoneticPr fontId="8"/>
  </si>
  <si>
    <t>　</t>
    <phoneticPr fontId="8"/>
  </si>
  <si>
    <t>単位</t>
    <rPh sb="0" eb="2">
      <t>タンイ</t>
    </rPh>
    <phoneticPr fontId="8"/>
  </si>
  <si>
    <t>ｵﾌﾟｿ内服液10mg</t>
    <rPh sb="4" eb="6">
      <t>ナイフク</t>
    </rPh>
    <rPh sb="6" eb="7">
      <t>エキ</t>
    </rPh>
    <phoneticPr fontId="8"/>
  </si>
  <si>
    <t>ﾌｪﾝﾀﾆﾙ注射液0.1mg</t>
    <rPh sb="6" eb="9">
      <t>チュウシャエキ</t>
    </rPh>
    <phoneticPr fontId="8"/>
  </si>
  <si>
    <t>V</t>
    <phoneticPr fontId="8"/>
  </si>
  <si>
    <t>包</t>
    <phoneticPr fontId="8"/>
  </si>
  <si>
    <t>ｹﾀﾐﾝ注5%</t>
    <rPh sb="4" eb="5">
      <t>チュウ</t>
    </rPh>
    <phoneticPr fontId="8"/>
  </si>
  <si>
    <t>ｹﾀﾐﾝ注10%</t>
    <rPh sb="4" eb="5">
      <t>チュウ</t>
    </rPh>
    <phoneticPr fontId="8"/>
  </si>
  <si>
    <t>V</t>
  </si>
  <si>
    <t>10ｍL×</t>
  </si>
  <si>
    <t>ﾓﾙﾋﾈ塩酸塩水和物</t>
    <rPh sb="4" eb="6">
      <t>エンサン</t>
    </rPh>
    <rPh sb="6" eb="7">
      <t>エン</t>
    </rPh>
    <rPh sb="7" eb="10">
      <t>スイワブツ</t>
    </rPh>
    <phoneticPr fontId="8"/>
  </si>
  <si>
    <t>ﾓﾙﾋﾈ塩酸塩錠</t>
    <rPh sb="4" eb="6">
      <t>エンサン</t>
    </rPh>
    <rPh sb="6" eb="7">
      <t>エン</t>
    </rPh>
    <phoneticPr fontId="8"/>
  </si>
  <si>
    <t>ﾓﾙﾋﾈ塩酸塩注10mg</t>
    <rPh sb="4" eb="6">
      <t>エンサン</t>
    </rPh>
    <rPh sb="6" eb="7">
      <t>エン</t>
    </rPh>
    <phoneticPr fontId="8"/>
  </si>
  <si>
    <t>ﾓﾙﾋﾈ塩酸塩注50mg</t>
    <rPh sb="4" eb="6">
      <t>エンサン</t>
    </rPh>
    <rPh sb="6" eb="7">
      <t>エン</t>
    </rPh>
    <phoneticPr fontId="8"/>
  </si>
  <si>
    <t>ﾓﾙﾋﾈ塩酸塩注200mg</t>
    <rPh sb="4" eb="6">
      <t>エンサン</t>
    </rPh>
    <rPh sb="6" eb="7">
      <t>エン</t>
    </rPh>
    <phoneticPr fontId="8"/>
  </si>
  <si>
    <t>本</t>
  </si>
  <si>
    <t>ｵﾌﾟｿ内服液5mg</t>
    <rPh sb="4" eb="6">
      <t>ナイフク</t>
    </rPh>
    <rPh sb="6" eb="7">
      <t>エキ</t>
    </rPh>
    <phoneticPr fontId="8"/>
  </si>
  <si>
    <t>ﾓﾙﾍﾟｽ細粒2%</t>
  </si>
  <si>
    <t>0.5g</t>
  </si>
  <si>
    <t>ﾓﾙﾍﾟｽ細粒6%</t>
  </si>
  <si>
    <t>MSﾂﾜｲｽﾛﾝｶﾌﾟｾﾙ10mg</t>
  </si>
  <si>
    <t>MSﾂﾜｲｽﾛﾝｶﾌﾟｾﾙ30mg</t>
  </si>
  <si>
    <t>MSﾂﾜｲｽﾛﾝｶﾌﾟｾﾙ60mg</t>
  </si>
  <si>
    <t>ｺﾃﾞｲﾝﾘﾝ酸塩水和物</t>
    <rPh sb="8" eb="9">
      <t>エン</t>
    </rPh>
    <rPh sb="9" eb="12">
      <t>スイワブツ</t>
    </rPh>
    <phoneticPr fontId="8"/>
  </si>
  <si>
    <t>ｺﾃﾞｲﾝﾘﾝ酸塩散10%</t>
    <rPh sb="9" eb="10">
      <t>サン</t>
    </rPh>
    <phoneticPr fontId="8"/>
  </si>
  <si>
    <t>ｼﾞﾋﾄﾞﾛｺﾃﾞｲﾝﾘﾝ酸塩</t>
    <rPh sb="14" eb="15">
      <t>エン</t>
    </rPh>
    <phoneticPr fontId="8"/>
  </si>
  <si>
    <t>ｼﾞﾋﾄﾞﾛｺﾃﾞｲﾝﾘﾝ酸塩散10%</t>
    <rPh sb="15" eb="16">
      <t>サン</t>
    </rPh>
    <phoneticPr fontId="8"/>
  </si>
  <si>
    <t xml:space="preserve">ｵｷｼｺﾝﾁﾝ錠5mg </t>
    <rPh sb="7" eb="8">
      <t>ジョウ</t>
    </rPh>
    <phoneticPr fontId="8"/>
  </si>
  <si>
    <t>ｺｶｲﾝ塩酸塩</t>
    <rPh sb="4" eb="6">
      <t>エンサン</t>
    </rPh>
    <rPh sb="6" eb="7">
      <t>エン</t>
    </rPh>
    <phoneticPr fontId="8"/>
  </si>
  <si>
    <t>ﾍﾟﾁｼﾞﾝ塩酸塩</t>
    <rPh sb="6" eb="8">
      <t>エンサン</t>
    </rPh>
    <rPh sb="8" eb="9">
      <t>エン</t>
    </rPh>
    <phoneticPr fontId="8"/>
  </si>
  <si>
    <t>ﾍﾟﾁｼﾞﾝ塩酸塩注射液</t>
    <rPh sb="6" eb="8">
      <t>エンサン</t>
    </rPh>
    <rPh sb="8" eb="9">
      <t>エン</t>
    </rPh>
    <rPh sb="9" eb="10">
      <t>エキ</t>
    </rPh>
    <phoneticPr fontId="8"/>
  </si>
  <si>
    <t>枚</t>
  </si>
  <si>
    <t>ｱﾙﾁﾊﾞ静注用2mg</t>
    <rPh sb="5" eb="6">
      <t>シズ</t>
    </rPh>
    <rPh sb="6" eb="7">
      <t>チュウ</t>
    </rPh>
    <rPh sb="7" eb="8">
      <t>ヨウ</t>
    </rPh>
    <phoneticPr fontId="8"/>
  </si>
  <si>
    <t>ｹﾀﾗｰﾙ筋注用500㎎</t>
    <rPh sb="5" eb="7">
      <t>キンチュウ</t>
    </rPh>
    <rPh sb="7" eb="8">
      <t>ヨウ</t>
    </rPh>
    <phoneticPr fontId="8"/>
  </si>
  <si>
    <t>ｱﾍﾝｱﾙｶﾛｲﾄﾞ塩酸塩</t>
    <rPh sb="10" eb="13">
      <t>エンサンエン</t>
    </rPh>
    <phoneticPr fontId="8"/>
  </si>
  <si>
    <t>弱ｱﾍﾝｱﾙｶﾛｲﾄﾞ･ｽｺﾎﾟﾗﾐﾝ注射液</t>
    <rPh sb="0" eb="1">
      <t>ジャク</t>
    </rPh>
    <phoneticPr fontId="8"/>
  </si>
  <si>
    <t>品　　名</t>
    <phoneticPr fontId="8"/>
  </si>
  <si>
    <t>期　初　在　庫　数　量</t>
    <phoneticPr fontId="8"/>
  </si>
  <si>
    <t>期　末　在　庫　数　量</t>
    <phoneticPr fontId="8"/>
  </si>
  <si>
    <t>廃　棄　数　量</t>
    <phoneticPr fontId="8"/>
  </si>
  <si>
    <t>譲　渡　数　量</t>
    <phoneticPr fontId="8"/>
  </si>
  <si>
    <t>譲　受　数　量</t>
    <phoneticPr fontId="8"/>
  </si>
  <si>
    <t>小売業者等</t>
    <rPh sb="0" eb="2">
      <t>コウリ</t>
    </rPh>
    <rPh sb="2" eb="4">
      <t>ギョウシャ</t>
    </rPh>
    <rPh sb="4" eb="5">
      <t>トウ</t>
    </rPh>
    <phoneticPr fontId="8"/>
  </si>
  <si>
    <t>麻薬業務所の所在地</t>
    <phoneticPr fontId="8"/>
  </si>
  <si>
    <t>届出年月日</t>
    <phoneticPr fontId="8"/>
  </si>
  <si>
    <t>容　器</t>
    <phoneticPr fontId="8"/>
  </si>
  <si>
    <t>備　考</t>
    <phoneticPr fontId="8"/>
  </si>
  <si>
    <t>ｹﾀﾗｰﾙ静注用50㎎</t>
    <rPh sb="5" eb="7">
      <t>ジョウチュウ</t>
    </rPh>
    <rPh sb="7" eb="8">
      <t>ヨウ</t>
    </rPh>
    <phoneticPr fontId="8"/>
  </si>
  <si>
    <t>ﾌｪﾝﾄｽﾃｰﾌﾟ2mg</t>
  </si>
  <si>
    <t>ｵｷﾉｰﾑ散2.5mg (ｵｷﾉｰﾑ散0.5%)</t>
    <rPh sb="5" eb="6">
      <t>サン</t>
    </rPh>
    <phoneticPr fontId="8"/>
  </si>
  <si>
    <t>ｵｷﾌｧｽﾄ注10mg</t>
    <rPh sb="6" eb="7">
      <t>チュウ</t>
    </rPh>
    <phoneticPr fontId="8"/>
  </si>
  <si>
    <t>ﾒｻﾍﾟｲﾝ錠5mg</t>
    <rPh sb="6" eb="7">
      <t>ジョウ</t>
    </rPh>
    <phoneticPr fontId="8"/>
  </si>
  <si>
    <t>ﾒｻﾍﾟｲﾝ錠10mg</t>
    <rPh sb="6" eb="7">
      <t>ジョウ</t>
    </rPh>
    <phoneticPr fontId="8"/>
  </si>
  <si>
    <t>ｲｰﾌｪﾝﾊﾞｯｶﾙ錠50μg</t>
    <rPh sb="10" eb="11">
      <t>ジョウ</t>
    </rPh>
    <phoneticPr fontId="8"/>
  </si>
  <si>
    <t>ｲｰﾌｪﾝﾊﾞｯｶﾙ錠100μg</t>
    <rPh sb="10" eb="11">
      <t>ジョウ</t>
    </rPh>
    <phoneticPr fontId="8"/>
  </si>
  <si>
    <t>ｲｰﾌｪﾝﾊﾞｯｶﾙ錠200μg</t>
    <rPh sb="10" eb="11">
      <t>ジョウ</t>
    </rPh>
    <phoneticPr fontId="8"/>
  </si>
  <si>
    <t>ｲｰﾌｪﾝﾊﾞｯｶﾙ錠400μg</t>
    <rPh sb="10" eb="11">
      <t>ジョウ</t>
    </rPh>
    <phoneticPr fontId="8"/>
  </si>
  <si>
    <t>ｲｰﾌｪﾝﾊﾞｯｶﾙ錠600μg</t>
    <rPh sb="10" eb="11">
      <t>ジョウ</t>
    </rPh>
    <phoneticPr fontId="8"/>
  </si>
  <si>
    <t>ｲｰﾌｪﾝﾊﾞｯｶﾙ錠800μg</t>
    <rPh sb="10" eb="11">
      <t>ジョウ</t>
    </rPh>
    <phoneticPr fontId="8"/>
  </si>
  <si>
    <t>ﾌｪﾝﾀﾆﾙ3日用ﾃｰﾌﾟ2.1mg</t>
    <rPh sb="7" eb="9">
      <t>ニチヨウ</t>
    </rPh>
    <phoneticPr fontId="8"/>
  </si>
  <si>
    <t>ﾌｪﾝﾀﾆﾙ3日用ﾃｰﾌﾟ4.2mg</t>
    <rPh sb="7" eb="9">
      <t>ニチヨウ</t>
    </rPh>
    <phoneticPr fontId="8"/>
  </si>
  <si>
    <t>ﾌｪﾝﾀﾆﾙ3日用ﾃｰﾌﾟ8.4mg</t>
    <rPh sb="7" eb="9">
      <t>ニチヨウ</t>
    </rPh>
    <phoneticPr fontId="8"/>
  </si>
  <si>
    <t>ﾌｪﾝﾀﾆﾙ3日用ﾃｰﾌﾟ12.6mg</t>
    <rPh sb="7" eb="9">
      <t>ニチヨウ</t>
    </rPh>
    <phoneticPr fontId="8"/>
  </si>
  <si>
    <t>ﾌｪﾝﾀﾆﾙ3日用ﾃｰﾌﾟ16.8mg</t>
    <rPh sb="7" eb="9">
      <t>ニチヨウ</t>
    </rPh>
    <phoneticPr fontId="8"/>
  </si>
  <si>
    <t>ｱﾌﾞｽﾄﾗﾙ舌下錠100μg</t>
    <rPh sb="7" eb="9">
      <t>ゼッカ</t>
    </rPh>
    <rPh sb="9" eb="10">
      <t>ジョウ</t>
    </rPh>
    <phoneticPr fontId="8"/>
  </si>
  <si>
    <t>ｱﾌﾞｽﾄﾗﾙ舌下錠200μg</t>
    <rPh sb="7" eb="9">
      <t>ゼッカ</t>
    </rPh>
    <rPh sb="9" eb="10">
      <t>ジョウ</t>
    </rPh>
    <phoneticPr fontId="8"/>
  </si>
  <si>
    <t>ｱﾌﾞｽﾄﾗﾙ舌下錠400μg</t>
    <rPh sb="7" eb="9">
      <t>ゼッカ</t>
    </rPh>
    <rPh sb="9" eb="10">
      <t>ジョウ</t>
    </rPh>
    <phoneticPr fontId="8"/>
  </si>
  <si>
    <t>ｵｷｼｺﾄﾞﾝ徐放ｶﾌﾟｾﾙ5mg</t>
    <rPh sb="7" eb="9">
      <t>ジョホウ</t>
    </rPh>
    <phoneticPr fontId="8"/>
  </si>
  <si>
    <t>ｵｷｼｺﾄﾞﾝ徐放ｶﾌﾟｾﾙ10mg</t>
    <rPh sb="7" eb="9">
      <t>ジョホウ</t>
    </rPh>
    <phoneticPr fontId="8"/>
  </si>
  <si>
    <t>ｵｷｼｺﾄﾞﾝ徐放ｶﾌﾟｾﾙ20mg</t>
    <rPh sb="7" eb="9">
      <t>ジョホウ</t>
    </rPh>
    <phoneticPr fontId="8"/>
  </si>
  <si>
    <t>ｵｷｼｺﾄﾞﾝ徐放ｶﾌﾟｾﾙ40mg</t>
    <rPh sb="7" eb="9">
      <t>ジョホウ</t>
    </rPh>
    <phoneticPr fontId="8"/>
  </si>
  <si>
    <t>Cap</t>
    <phoneticPr fontId="8"/>
  </si>
  <si>
    <t>ﾚﾐﾌｪﾝﾀﾆﾙ静注用2mg</t>
    <rPh sb="8" eb="9">
      <t>シズ</t>
    </rPh>
    <rPh sb="9" eb="10">
      <t>チュウ</t>
    </rPh>
    <rPh sb="10" eb="11">
      <t>ヨウ</t>
    </rPh>
    <phoneticPr fontId="8"/>
  </si>
  <si>
    <t>ﾌｪﾝﾀﾆﾙ1日用ﾃｰﾌﾟ0.84mg</t>
    <rPh sb="7" eb="9">
      <t>ニチヨウ</t>
    </rPh>
    <phoneticPr fontId="8"/>
  </si>
  <si>
    <t>ﾌｪﾝﾀﾆﾙ1日用ﾃｰﾌﾟ1.7mg</t>
    <rPh sb="7" eb="9">
      <t>ニチヨウ</t>
    </rPh>
    <phoneticPr fontId="8"/>
  </si>
  <si>
    <t>ﾌｪﾝﾀﾆﾙ1日用ﾃｰﾌﾟ3.4mg</t>
    <rPh sb="7" eb="9">
      <t>ニチヨウ</t>
    </rPh>
    <phoneticPr fontId="8"/>
  </si>
  <si>
    <t>ﾌｪﾝﾀﾆﾙ1日用ﾃｰﾌﾟ5mg</t>
    <rPh sb="7" eb="9">
      <t>ニチヨウ</t>
    </rPh>
    <phoneticPr fontId="8"/>
  </si>
  <si>
    <t>ﾌｪﾝﾀﾆﾙ1日用ﾃｰﾌﾟ6.7mg</t>
    <rPh sb="7" eb="9">
      <t>ニチヨウ</t>
    </rPh>
    <phoneticPr fontId="8"/>
  </si>
  <si>
    <t>ｵｷｼｺﾄﾞﾝ徐放錠5mg</t>
    <rPh sb="7" eb="9">
      <t>ジョホウ</t>
    </rPh>
    <rPh sb="9" eb="10">
      <t>ジョウ</t>
    </rPh>
    <phoneticPr fontId="8"/>
  </si>
  <si>
    <t>ｵｷｼｺﾄﾞﾝ徐放錠10mg</t>
    <rPh sb="7" eb="9">
      <t>ジョホウ</t>
    </rPh>
    <rPh sb="9" eb="10">
      <t>ジョウ</t>
    </rPh>
    <phoneticPr fontId="8"/>
  </si>
  <si>
    <t>ｵｷｼｺﾄﾞﾝ徐放錠20mg</t>
    <rPh sb="7" eb="9">
      <t>ジョホウ</t>
    </rPh>
    <rPh sb="9" eb="10">
      <t>ジョウ</t>
    </rPh>
    <phoneticPr fontId="8"/>
  </si>
  <si>
    <t>ｵｷｼｺﾄﾞﾝ徐放錠40mg</t>
    <rPh sb="7" eb="9">
      <t>ジョホウ</t>
    </rPh>
    <rPh sb="9" eb="10">
      <t>ジョウ</t>
    </rPh>
    <phoneticPr fontId="8"/>
  </si>
  <si>
    <t>ﾅﾙｻｽ錠2mg</t>
    <rPh sb="4" eb="5">
      <t>ジョウ</t>
    </rPh>
    <phoneticPr fontId="8"/>
  </si>
  <si>
    <t>ﾅﾙｻｽ錠6mg</t>
    <rPh sb="4" eb="5">
      <t>ジョウ</t>
    </rPh>
    <phoneticPr fontId="8"/>
  </si>
  <si>
    <t>ﾅﾙｻｽ錠12mg</t>
    <rPh sb="4" eb="5">
      <t>ジョウ</t>
    </rPh>
    <phoneticPr fontId="8"/>
  </si>
  <si>
    <t>ﾅﾙｻｽ錠24mg</t>
    <rPh sb="4" eb="5">
      <t>ジョウ</t>
    </rPh>
    <phoneticPr fontId="8"/>
  </si>
  <si>
    <t>ﾅﾙﾗﾋﾟﾄﾞ錠1mg</t>
    <rPh sb="7" eb="8">
      <t>ジョウ</t>
    </rPh>
    <phoneticPr fontId="8"/>
  </si>
  <si>
    <t>ﾅﾙﾗﾋﾟﾄﾞ錠2mg</t>
    <rPh sb="7" eb="8">
      <t>ジョウ</t>
    </rPh>
    <phoneticPr fontId="8"/>
  </si>
  <si>
    <t>ﾅﾙﾗﾋﾟﾄﾞ錠4mg</t>
    <rPh sb="7" eb="8">
      <t>ジョウ</t>
    </rPh>
    <phoneticPr fontId="8"/>
  </si>
  <si>
    <t>ｵｷｼｺﾄﾞﾝ錠2.5mg</t>
    <rPh sb="7" eb="8">
      <t>ジョウ</t>
    </rPh>
    <phoneticPr fontId="8"/>
  </si>
  <si>
    <t>ｵｷｼｺﾄﾞﾝ錠5mg</t>
    <rPh sb="7" eb="8">
      <t>ジョウ</t>
    </rPh>
    <phoneticPr fontId="8"/>
  </si>
  <si>
    <t>ｵｷｼｺﾄﾞﾝ錠10mg</t>
    <rPh sb="7" eb="8">
      <t>ジョウ</t>
    </rPh>
    <phoneticPr fontId="8"/>
  </si>
  <si>
    <t>ｵｷｼｺﾄﾞﾝ錠20mg</t>
    <rPh sb="7" eb="8">
      <t>ジョウ</t>
    </rPh>
    <phoneticPr fontId="8"/>
  </si>
  <si>
    <t>ｵｷｼｺﾝﾁﾝTR錠5mg</t>
    <rPh sb="9" eb="10">
      <t>ジョウ</t>
    </rPh>
    <phoneticPr fontId="8"/>
  </si>
  <si>
    <t>ｵｷｼｺﾝﾁﾝTR錠10mg</t>
    <rPh sb="9" eb="10">
      <t>ジョウ</t>
    </rPh>
    <phoneticPr fontId="8"/>
  </si>
  <si>
    <t>ｵｷｼｺﾝﾁﾝTR錠20mg</t>
    <rPh sb="9" eb="10">
      <t>ジョウ</t>
    </rPh>
    <phoneticPr fontId="8"/>
  </si>
  <si>
    <t>ｵｷｼｺﾝﾁﾝTR錠40mg</t>
    <rPh sb="9" eb="10">
      <t>ジョウ</t>
    </rPh>
    <phoneticPr fontId="8"/>
  </si>
  <si>
    <t>ﾅﾙﾍﾞｲﾝ注2mg</t>
    <rPh sb="6" eb="7">
      <t>チュウ</t>
    </rPh>
    <phoneticPr fontId="8"/>
  </si>
  <si>
    <t>ﾌｪﾝﾀﾆﾙｸｴﾝ酸塩１日用ﾃｰﾌﾟ1mg</t>
    <rPh sb="9" eb="10">
      <t>サン</t>
    </rPh>
    <rPh sb="10" eb="11">
      <t>エン</t>
    </rPh>
    <rPh sb="12" eb="14">
      <t>ニチヨウ</t>
    </rPh>
    <phoneticPr fontId="8"/>
  </si>
  <si>
    <t>ﾌｪﾝﾀﾆﾙｸｴﾝ酸塩１日用ﾃｰﾌﾟ2mg</t>
    <rPh sb="9" eb="10">
      <t>サン</t>
    </rPh>
    <rPh sb="10" eb="11">
      <t>エン</t>
    </rPh>
    <rPh sb="12" eb="14">
      <t>ニチヨウ</t>
    </rPh>
    <phoneticPr fontId="8"/>
  </si>
  <si>
    <t>ﾌｪﾝﾀﾆﾙｸｴﾝ酸塩１日用ﾃｰﾌﾟ4mg</t>
    <rPh sb="9" eb="10">
      <t>サン</t>
    </rPh>
    <rPh sb="10" eb="11">
      <t>エン</t>
    </rPh>
    <rPh sb="12" eb="14">
      <t>ニチヨウ</t>
    </rPh>
    <phoneticPr fontId="8"/>
  </si>
  <si>
    <t>ﾌｪﾝﾀﾆﾙｸｴﾝ酸塩１日用ﾃｰﾌﾟ6mg</t>
    <rPh sb="9" eb="10">
      <t>サン</t>
    </rPh>
    <rPh sb="10" eb="11">
      <t>エン</t>
    </rPh>
    <rPh sb="12" eb="14">
      <t>ニチヨウ</t>
    </rPh>
    <phoneticPr fontId="8"/>
  </si>
  <si>
    <t>ﾌｪﾝﾀﾆﾙｸｴﾝ酸塩１日用ﾃｰﾌﾟ8mg</t>
    <rPh sb="9" eb="10">
      <t>サン</t>
    </rPh>
    <rPh sb="10" eb="11">
      <t>エン</t>
    </rPh>
    <rPh sb="12" eb="14">
      <t>ニチヨウ</t>
    </rPh>
    <phoneticPr fontId="8"/>
  </si>
  <si>
    <t>ｵｷｼｺﾄﾞﾝ注射液10mg</t>
    <rPh sb="7" eb="10">
      <t>チュウシャエキ</t>
    </rPh>
    <phoneticPr fontId="8"/>
  </si>
  <si>
    <t>ｵｷｼｺﾄﾞﾝ徐放錠5mgNX</t>
    <rPh sb="7" eb="9">
      <t>ジョホウ</t>
    </rPh>
    <rPh sb="9" eb="10">
      <t>ジョウ</t>
    </rPh>
    <phoneticPr fontId="8"/>
  </si>
  <si>
    <t>ｵｷｼｺﾄﾞﾝ徐放錠10mgNX</t>
    <rPh sb="7" eb="9">
      <t>ジョホウ</t>
    </rPh>
    <rPh sb="9" eb="10">
      <t>ジョウ</t>
    </rPh>
    <phoneticPr fontId="8"/>
  </si>
  <si>
    <t>ｵｷｼｺﾄﾞﾝ徐放錠20mgNX</t>
    <rPh sb="7" eb="9">
      <t>ジョホウ</t>
    </rPh>
    <rPh sb="9" eb="10">
      <t>ジョウ</t>
    </rPh>
    <phoneticPr fontId="8"/>
  </si>
  <si>
    <t>ｵｷｼｺﾄﾞﾝ徐放錠40mgNX</t>
    <rPh sb="7" eb="9">
      <t>ジョホウ</t>
    </rPh>
    <rPh sb="9" eb="10">
      <t>ジョウ</t>
    </rPh>
    <phoneticPr fontId="8"/>
  </si>
  <si>
    <t>令和　   年　  月　　日　　　</t>
    <rPh sb="0" eb="2">
      <t>レイワ</t>
    </rPh>
    <rPh sb="6" eb="7">
      <t>ネン</t>
    </rPh>
    <rPh sb="10" eb="11">
      <t>ツキ</t>
    </rPh>
    <rPh sb="13" eb="14">
      <t>ヒ</t>
    </rPh>
    <phoneticPr fontId="8"/>
  </si>
  <si>
    <t>ｵｷｼｺﾄﾞﾝ錠2.5mgNX</t>
    <rPh sb="7" eb="8">
      <t>ジョウ</t>
    </rPh>
    <phoneticPr fontId="8"/>
  </si>
  <si>
    <t>ｵｷｼｺﾄﾞﾝ錠5mgNX</t>
    <rPh sb="7" eb="8">
      <t>ジョウ</t>
    </rPh>
    <phoneticPr fontId="8"/>
  </si>
  <si>
    <t>ｵｷｼｺﾄﾞﾝ錠10mgNX</t>
    <rPh sb="7" eb="8">
      <t>ジョウ</t>
    </rPh>
    <phoneticPr fontId="8"/>
  </si>
  <si>
    <t>ｵｷｼｺﾄﾞﾝ錠20mgNX</t>
    <rPh sb="7" eb="8">
      <t>ジョウ</t>
    </rPh>
    <phoneticPr fontId="8"/>
  </si>
  <si>
    <t>包</t>
    <rPh sb="0" eb="1">
      <t>ホウ</t>
    </rPh>
    <phoneticPr fontId="8"/>
  </si>
  <si>
    <t>ｵｷｼｺﾄﾞﾝ内服液2.5mg</t>
    <rPh sb="7" eb="10">
      <t>ナイフクエキ</t>
    </rPh>
    <phoneticPr fontId="8"/>
  </si>
  <si>
    <t>ｵｷｼｺﾄﾞﾝ内服液5mg</t>
    <rPh sb="7" eb="10">
      <t>ナイフクエキ</t>
    </rPh>
    <phoneticPr fontId="8"/>
  </si>
  <si>
    <t>ｵｷｼｺﾄﾞﾝ内服液10mg</t>
    <rPh sb="7" eb="10">
      <t>ナイフクエキ</t>
    </rPh>
    <phoneticPr fontId="8"/>
  </si>
  <si>
    <t>ｵｷｼｺﾄﾞﾝ内服液20mg</t>
    <rPh sb="7" eb="10">
      <t>ナイフクエキ</t>
    </rPh>
    <phoneticPr fontId="8"/>
  </si>
  <si>
    <t>ﾓﾙﾋﾈ硫酸塩水和物徐放細粒分包10mg</t>
    <rPh sb="4" eb="16">
      <t>リュウサンエンスイワブツジョホウサイリュウブンポウ</t>
    </rPh>
    <phoneticPr fontId="8"/>
  </si>
  <si>
    <t>麻薬卸売業者報告書</t>
    <phoneticPr fontId="8"/>
  </si>
  <si>
    <t>令和　　年</t>
    <rPh sb="0" eb="2">
      <t>レイワ</t>
    </rPh>
    <phoneticPr fontId="8"/>
  </si>
  <si>
    <t>上半期</t>
  </si>
  <si>
    <t>Ver</t>
    <phoneticPr fontId="8"/>
  </si>
  <si>
    <t>A、B、Cセルの結合（前期末在庫数量との照合に必要）</t>
    <rPh sb="8" eb="10">
      <t>ケツゴウ</t>
    </rPh>
    <rPh sb="11" eb="14">
      <t>ゼンキマツ</t>
    </rPh>
    <rPh sb="14" eb="16">
      <t>ザイコ</t>
    </rPh>
    <rPh sb="16" eb="18">
      <t>スウリョウ</t>
    </rPh>
    <rPh sb="20" eb="22">
      <t>ショウゴウ</t>
    </rPh>
    <rPh sb="23" eb="25">
      <t>ヒツヨウ</t>
    </rPh>
    <phoneticPr fontId="8"/>
  </si>
  <si>
    <t>前記の期末在庫数量（容器数）</t>
    <rPh sb="0" eb="2">
      <t>ゼンキ</t>
    </rPh>
    <rPh sb="3" eb="5">
      <t>キマツ</t>
    </rPh>
    <rPh sb="5" eb="7">
      <t>ザイコ</t>
    </rPh>
    <rPh sb="7" eb="9">
      <t>スウリョウ</t>
    </rPh>
    <rPh sb="10" eb="12">
      <t>ヨウキ</t>
    </rPh>
    <rPh sb="12" eb="13">
      <t>スウ</t>
    </rPh>
    <phoneticPr fontId="8"/>
  </si>
  <si>
    <t>入力確認1</t>
    <rPh sb="0" eb="2">
      <t>ニュウリョク</t>
    </rPh>
    <rPh sb="2" eb="4">
      <t>カクニン</t>
    </rPh>
    <phoneticPr fontId="8"/>
  </si>
  <si>
    <t>入力確認2</t>
    <rPh sb="0" eb="2">
      <t>ニュウリョク</t>
    </rPh>
    <rPh sb="2" eb="4">
      <t>カクニン</t>
    </rPh>
    <phoneticPr fontId="8"/>
  </si>
  <si>
    <t>ﾍﾟﾁﾛﾙﾌｧﾝ配合注LD</t>
    <rPh sb="8" eb="10">
      <t>ハイゴウ</t>
    </rPh>
    <rPh sb="10" eb="11">
      <t>チュウ</t>
    </rPh>
    <phoneticPr fontId="8"/>
  </si>
  <si>
    <t>ﾍﾟﾁﾛﾙﾌｧﾝ配合注HD</t>
    <rPh sb="8" eb="10">
      <t>ハイゴウ</t>
    </rPh>
    <rPh sb="10" eb="11">
      <t>チュウ</t>
    </rPh>
    <phoneticPr fontId="8"/>
  </si>
  <si>
    <t>ｱﾍﾝ末</t>
  </si>
  <si>
    <t>ｱﾍﾝ散</t>
  </si>
  <si>
    <t>ｱﾍﾝ・ﾄｺﾝ散</t>
  </si>
  <si>
    <t>ｱﾍﾝｱﾙｶﾛｲﾄﾞ塩酸塩注射液</t>
  </si>
  <si>
    <t>1ｍL×</t>
  </si>
  <si>
    <t>ｱﾍﾝｱﾙｶﾛｲﾄﾞ･ｱﾄﾛﾋﾟﾝ注射液</t>
  </si>
  <si>
    <t>ｱﾍﾝｱﾙｶﾛｲﾄﾞ･ｽｺﾎﾟﾗﾐﾝ注射液</t>
  </si>
  <si>
    <t>ﾊﾟｼｰﾌｶﾌﾟｾﾙ30mg</t>
  </si>
  <si>
    <t>ﾊﾟｼｰﾌｶﾌﾟｾﾙ60mg</t>
  </si>
  <si>
    <t>ﾊﾟｼｰﾌｶﾌﾟｾﾙ120mg</t>
  </si>
  <si>
    <t>120mg</t>
  </si>
  <si>
    <t>ﾓﾙﾋﾈ塩酸塩注100mgｼﾘﾝｼﾞ</t>
    <rPh sb="4" eb="6">
      <t>エンサン</t>
    </rPh>
    <rPh sb="6" eb="7">
      <t>エン</t>
    </rPh>
    <phoneticPr fontId="8"/>
  </si>
  <si>
    <t>ﾌﾟﾚﾍﾟﾉﾝ注50mgｼﾘﾝｼﾞ</t>
  </si>
  <si>
    <t>ﾌﾟﾚﾍﾟﾉﾝ注100mgｼﾘﾝｼﾞ</t>
  </si>
  <si>
    <t>ﾓﾙﾋﾈ･ｱﾄﾛﾋﾟﾝ注射液</t>
  </si>
  <si>
    <t>5mg</t>
  </si>
  <si>
    <t>20mgPTP</t>
  </si>
  <si>
    <t>ﾓﾙﾋﾈ硫酸塩水和物徐放細粒分包30mg</t>
  </si>
  <si>
    <t>ｺﾃﾞｲﾝﾘﾝ酸塩錠</t>
  </si>
  <si>
    <t>複方ｵｷｼｺﾄﾞﾝ注射液</t>
  </si>
  <si>
    <t>複方ｵｷｼｺﾄﾞﾝ･ｱﾄﾛﾋﾟﾝ注射液</t>
  </si>
  <si>
    <t>ｵｷﾉｰﾑ散5mg (ｵｷﾉｰﾑ散0.5%)</t>
  </si>
  <si>
    <t>1g</t>
  </si>
  <si>
    <t>ｵｷﾉｰﾑ散10mg (ｵｷﾉｰﾑ散0.5%)</t>
  </si>
  <si>
    <t>2g</t>
  </si>
  <si>
    <t>ｵｷﾉｰﾑ散10mg (ｵｷﾉｰﾑ散1%)</t>
  </si>
  <si>
    <t>ｵｷﾉｰﾑ散20mg (ｵｷﾉｰﾑ散2%)</t>
  </si>
  <si>
    <t>5mgPTP</t>
  </si>
  <si>
    <t>40mgPTP</t>
  </si>
  <si>
    <t>2.5mgPTP</t>
  </si>
  <si>
    <t>2.5mg</t>
  </si>
  <si>
    <t>ｵｷﾌｧｽﾄ注50mg</t>
    <rPh sb="6" eb="7">
      <t>チュウ</t>
    </rPh>
    <phoneticPr fontId="8"/>
  </si>
  <si>
    <t>1mL×</t>
  </si>
  <si>
    <t>ｵｷｼｺﾄﾞﾝ注射液50mg</t>
  </si>
  <si>
    <t>5mL×</t>
  </si>
  <si>
    <t>ﾒﾃﾊﾞﾆｰﾙ錠2ｍｇ</t>
  </si>
  <si>
    <t>2mgPTP</t>
  </si>
  <si>
    <t>6mgPTP</t>
  </si>
  <si>
    <t>12mgPTP</t>
  </si>
  <si>
    <t>24mgPTP</t>
  </si>
  <si>
    <t>1mgPTP</t>
  </si>
  <si>
    <t>4mgPTP</t>
  </si>
  <si>
    <t>2mg1mL</t>
  </si>
  <si>
    <t>ﾅﾙﾍﾞｲﾝ注20mg</t>
  </si>
  <si>
    <t>20mg2mL</t>
  </si>
  <si>
    <t>ﾌｪﾝﾀﾆﾙ注射液0.25mg</t>
  </si>
  <si>
    <t>ﾌｪﾝﾀﾆﾙ注射液0.5mg</t>
  </si>
  <si>
    <t>ﾃﾞｭﾛﾃｯﾌﾟMTﾊﾟｯﾁ2.1mg</t>
  </si>
  <si>
    <t>2.1mg</t>
  </si>
  <si>
    <t>ﾃﾞｭﾛﾃｯﾌﾟMTﾊﾟｯﾁ4.2mg</t>
  </si>
  <si>
    <t>4.2mg</t>
  </si>
  <si>
    <t>ﾃﾞｭﾛﾃｯﾌﾟMTﾊﾟｯﾁ8.4mg</t>
  </si>
  <si>
    <t>8.4mg</t>
  </si>
  <si>
    <t>ﾃﾞｭﾛﾃｯﾌﾟMTﾊﾟｯﾁ12.6mg</t>
  </si>
  <si>
    <t>12.6mg</t>
  </si>
  <si>
    <t>ﾃﾞｭﾛﾃｯﾌﾟMTﾊﾟｯﾁ16.8mg</t>
  </si>
  <si>
    <t>16.8mg</t>
  </si>
  <si>
    <t>ﾌｪﾝﾄｽﾃｰﾌﾟ0.5mg</t>
  </si>
  <si>
    <t>0.5mg</t>
  </si>
  <si>
    <t>ﾌｪﾝﾄｽﾃｰﾌﾟ1mg</t>
  </si>
  <si>
    <t>1mg</t>
  </si>
  <si>
    <t>ﾌｪﾝﾄｽﾃｰﾌﾟ4mg</t>
  </si>
  <si>
    <t>4mg</t>
  </si>
  <si>
    <t>ﾌｪﾝﾄｽﾃｰﾌﾟ6mg</t>
  </si>
  <si>
    <t>6mg</t>
  </si>
  <si>
    <t>ﾌｪﾝﾄｽﾃｰﾌﾟ8mg</t>
  </si>
  <si>
    <t>8mg</t>
  </si>
  <si>
    <t>ﾜﾝﾃﾞｭﾛﾊﾟｯﾁ0.84mg</t>
  </si>
  <si>
    <t>0.84mg</t>
  </si>
  <si>
    <t>ﾜﾝﾃﾞｭﾛﾊﾟｯﾁ1.7mg</t>
  </si>
  <si>
    <t>1.7mg</t>
  </si>
  <si>
    <t>ﾜﾝﾃﾞｭﾛﾊﾟｯﾁ3.4mg</t>
  </si>
  <si>
    <t>3.4mg</t>
  </si>
  <si>
    <t>ﾜﾝﾃﾞｭﾛﾊﾟｯﾁ5mg</t>
  </si>
  <si>
    <t>ﾜﾝﾃﾞｭﾛﾊﾟｯﾁ6.7mg</t>
  </si>
  <si>
    <t>6.7mg</t>
  </si>
  <si>
    <t>ﾌｪﾝﾀﾆﾙｸｴﾝ酸塩１日用ﾃｰﾌﾟ0.5mg</t>
  </si>
  <si>
    <t>ﾗﾌｪﾝﾀﾃｰﾌﾟ1.38mg</t>
  </si>
  <si>
    <t>1.38mg</t>
  </si>
  <si>
    <t>ﾗﾌｪﾝﾀﾃｰﾌﾟ2.75mg</t>
  </si>
  <si>
    <t>2.75mg</t>
  </si>
  <si>
    <t>ﾗﾌｪﾝﾀﾃｰﾌﾟ5.5mg</t>
  </si>
  <si>
    <t>5.5mg</t>
  </si>
  <si>
    <t>ﾗﾌｪﾝﾀﾃｰﾌﾟ8.25mg</t>
  </si>
  <si>
    <t>8.25mg</t>
  </si>
  <si>
    <t>ﾗﾌｪﾝﾀﾃｰﾌﾟ11mg</t>
  </si>
  <si>
    <t>11mg</t>
  </si>
  <si>
    <t>50μg</t>
  </si>
  <si>
    <t>100μg</t>
  </si>
  <si>
    <t>200μg</t>
  </si>
  <si>
    <t>400μg</t>
  </si>
  <si>
    <t>600μg</t>
  </si>
  <si>
    <t>800μg</t>
  </si>
  <si>
    <t>ｱﾙﾁﾊﾞ静注用5mg</t>
  </si>
  <si>
    <t>ﾚﾐﾌｪﾝﾀﾆﾙ静注用5mg</t>
  </si>
  <si>
    <t>ﾒｻﾍﾟｲﾝ錠5mg</t>
  </si>
  <si>
    <t>ﾒｻﾍﾟｲﾝ錠10mg</t>
  </si>
  <si>
    <t>タペンタ錠25mg</t>
    <rPh sb="4" eb="5">
      <t>ジョウ</t>
    </rPh>
    <phoneticPr fontId="8"/>
  </si>
  <si>
    <t>25mgPTP</t>
  </si>
  <si>
    <t>タペンタ錠50mg</t>
    <rPh sb="4" eb="5">
      <t>ジョウ</t>
    </rPh>
    <phoneticPr fontId="8"/>
  </si>
  <si>
    <t>50mgPTP</t>
  </si>
  <si>
    <t>タペンタ錠100㎎</t>
    <rPh sb="4" eb="5">
      <t>ジョウ</t>
    </rPh>
    <phoneticPr fontId="8"/>
  </si>
  <si>
    <t>100㎎PTP</t>
  </si>
  <si>
    <t>ｹﾀﾗｰﾙ静注用200㎎</t>
    <rPh sb="5" eb="7">
      <t>ジョウチュウ</t>
    </rPh>
    <rPh sb="7" eb="8">
      <t>ヨウ</t>
    </rPh>
    <phoneticPr fontId="8"/>
  </si>
  <si>
    <t>20ｍL×</t>
  </si>
  <si>
    <t>50ｍL×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</si>
</sst>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0;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3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4">
    <xf numFmtId="0" fontId="0" fillId="0" borderId="0" xfId="0"/>
    <xf numFmtId="0" fontId="2" fillId="0" borderId="1" xfId="1" applyNumberFormat="1" applyFont="1" applyFill="1" applyBorder="1" applyProtection="1">
      <protection locked="0"/>
    </xf>
    <xf numFmtId="0" fontId="2" fillId="0" borderId="3" xfId="1" applyNumberFormat="1" applyFont="1" applyFill="1" applyBorder="1" applyProtection="1">
      <protection locked="0"/>
    </xf>
    <xf numFmtId="0" fontId="2" fillId="0" borderId="4" xfId="1" applyNumberFormat="1" applyFont="1" applyFill="1" applyBorder="1" applyProtection="1">
      <protection locked="0"/>
    </xf>
    <xf numFmtId="0" fontId="2" fillId="0" borderId="5" xfId="1" applyNumberFormat="1" applyFont="1" applyFill="1" applyBorder="1" applyProtection="1">
      <protection locked="0"/>
    </xf>
    <xf numFmtId="0" fontId="2" fillId="0" borderId="6" xfId="1" applyNumberFormat="1" applyFont="1" applyFill="1" applyBorder="1" applyProtection="1">
      <protection locked="0"/>
    </xf>
    <xf numFmtId="0" fontId="2" fillId="0" borderId="9" xfId="1" applyNumberFormat="1" applyFont="1" applyFill="1" applyBorder="1" applyProtection="1">
      <protection locked="0"/>
    </xf>
    <xf numFmtId="0" fontId="2" fillId="0" borderId="10" xfId="1" applyNumberFormat="1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" fillId="0" borderId="5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0" fillId="0" borderId="0" xfId="0" applyNumberFormat="1" applyFill="1" applyProtection="1">
      <protection locked="0"/>
    </xf>
    <xf numFmtId="0" fontId="5" fillId="0" borderId="0" xfId="0" applyNumberFormat="1" applyFont="1" applyFill="1" applyProtection="1"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3" xfId="0" applyNumberFormat="1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5" xfId="0" applyNumberFormat="1" applyFont="1" applyFill="1" applyBorder="1" applyProtection="1"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Protection="1">
      <protection locked="0"/>
    </xf>
    <xf numFmtId="0" fontId="6" fillId="0" borderId="13" xfId="0" applyFont="1" applyFill="1" applyBorder="1" applyAlignment="1" applyProtection="1">
      <alignment horizontal="center" wrapText="1"/>
      <protection locked="0"/>
    </xf>
    <xf numFmtId="0" fontId="2" fillId="0" borderId="9" xfId="0" applyNumberFormat="1" applyFont="1" applyFill="1" applyBorder="1" applyProtection="1"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NumberFormat="1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25" xfId="0" applyFont="1" applyFill="1" applyBorder="1"/>
    <xf numFmtId="0" fontId="2" fillId="0" borderId="26" xfId="0" applyFon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 applyProtection="1">
      <alignment horizontal="center"/>
      <protection locked="0"/>
    </xf>
    <xf numFmtId="0" fontId="6" fillId="0" borderId="25" xfId="0" applyFont="1" applyFill="1" applyBorder="1" applyAlignment="1" applyProtection="1">
      <alignment horizontal="right" wrapText="1"/>
      <protection locked="0"/>
    </xf>
    <xf numFmtId="0" fontId="2" fillId="0" borderId="28" xfId="0" applyFont="1" applyFill="1" applyBorder="1" applyProtection="1">
      <protection locked="0"/>
    </xf>
    <xf numFmtId="0" fontId="2" fillId="0" borderId="29" xfId="0" applyFont="1" applyFill="1" applyBorder="1" applyProtection="1">
      <protection locked="0"/>
    </xf>
    <xf numFmtId="0" fontId="2" fillId="0" borderId="30" xfId="0" applyFont="1" applyFill="1" applyBorder="1" applyProtection="1">
      <protection locked="0"/>
    </xf>
    <xf numFmtId="0" fontId="2" fillId="0" borderId="25" xfId="0" applyFont="1" applyFill="1" applyBorder="1" applyProtection="1"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 applyProtection="1">
      <alignment horizontal="center"/>
      <protection locked="0"/>
    </xf>
    <xf numFmtId="0" fontId="2" fillId="0" borderId="36" xfId="1" applyNumberFormat="1" applyFont="1" applyFill="1" applyBorder="1" applyProtection="1">
      <protection locked="0"/>
    </xf>
    <xf numFmtId="0" fontId="6" fillId="0" borderId="25" xfId="1" applyNumberFormat="1" applyFont="1" applyFill="1" applyBorder="1" applyProtection="1">
      <protection locked="0"/>
    </xf>
    <xf numFmtId="0" fontId="2" fillId="0" borderId="25" xfId="0" applyNumberFormat="1" applyFont="1" applyFill="1" applyBorder="1" applyAlignment="1" applyProtection="1">
      <alignment horizontal="right"/>
      <protection locked="0"/>
    </xf>
    <xf numFmtId="0" fontId="6" fillId="0" borderId="28" xfId="1" applyNumberFormat="1" applyFont="1" applyFill="1" applyBorder="1" applyProtection="1">
      <protection locked="0"/>
    </xf>
    <xf numFmtId="0" fontId="2" fillId="0" borderId="28" xfId="0" applyNumberFormat="1" applyFont="1" applyFill="1" applyBorder="1" applyAlignment="1" applyProtection="1">
      <alignment horizontal="right"/>
      <protection locked="0"/>
    </xf>
    <xf numFmtId="0" fontId="6" fillId="0" borderId="41" xfId="1" applyNumberFormat="1" applyFont="1" applyFill="1" applyBorder="1" applyProtection="1">
      <protection locked="0"/>
    </xf>
    <xf numFmtId="0" fontId="2" fillId="0" borderId="41" xfId="0" applyNumberFormat="1" applyFont="1" applyFill="1" applyBorder="1" applyAlignment="1" applyProtection="1">
      <alignment horizontal="right"/>
      <protection locked="0"/>
    </xf>
    <xf numFmtId="0" fontId="2" fillId="0" borderId="38" xfId="0" applyFont="1" applyFill="1" applyBorder="1" applyProtection="1">
      <protection locked="0"/>
    </xf>
    <xf numFmtId="0" fontId="2" fillId="0" borderId="41" xfId="0" applyFont="1" applyFill="1" applyBorder="1" applyAlignment="1" applyProtection="1">
      <protection locked="0"/>
    </xf>
    <xf numFmtId="0" fontId="2" fillId="0" borderId="41" xfId="0" applyFont="1" applyFill="1" applyBorder="1" applyProtection="1">
      <protection locked="0"/>
    </xf>
    <xf numFmtId="0" fontId="2" fillId="0" borderId="25" xfId="0" applyFont="1" applyFill="1" applyBorder="1" applyAlignment="1" applyProtection="1">
      <protection locked="0"/>
    </xf>
    <xf numFmtId="0" fontId="2" fillId="0" borderId="28" xfId="0" applyFont="1" applyFill="1" applyBorder="1" applyAlignment="1" applyProtection="1">
      <protection locked="0"/>
    </xf>
    <xf numFmtId="0" fontId="14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Fill="1" applyBorder="1" applyAlignment="1" applyProtection="1">
      <alignment wrapText="1"/>
      <protection locked="0"/>
    </xf>
    <xf numFmtId="0" fontId="2" fillId="0" borderId="38" xfId="0" applyFont="1" applyFill="1" applyBorder="1" applyAlignment="1" applyProtection="1">
      <protection locked="0"/>
    </xf>
    <xf numFmtId="0" fontId="2" fillId="0" borderId="40" xfId="0" applyFont="1" applyFill="1" applyBorder="1" applyAlignment="1" applyProtection="1">
      <protection locked="0"/>
    </xf>
    <xf numFmtId="0" fontId="2" fillId="0" borderId="40" xfId="0" applyFont="1" applyFill="1" applyBorder="1" applyProtection="1">
      <protection locked="0"/>
    </xf>
    <xf numFmtId="0" fontId="2" fillId="0" borderId="29" xfId="0" applyFont="1" applyFill="1" applyBorder="1" applyAlignment="1" applyProtection="1"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0" fontId="2" fillId="0" borderId="46" xfId="0" applyFont="1" applyFill="1" applyBorder="1" applyAlignment="1" applyProtection="1">
      <alignment horizontal="center"/>
      <protection locked="0"/>
    </xf>
    <xf numFmtId="0" fontId="2" fillId="0" borderId="28" xfId="0" applyFont="1" applyFill="1" applyBorder="1"/>
    <xf numFmtId="0" fontId="2" fillId="0" borderId="47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 applyProtection="1">
      <alignment horizontal="left" vertical="center"/>
      <protection locked="0"/>
    </xf>
    <xf numFmtId="0" fontId="10" fillId="0" borderId="9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/>
    <xf numFmtId="0" fontId="10" fillId="0" borderId="5" xfId="0" applyFont="1" applyFill="1" applyBorder="1"/>
    <xf numFmtId="0" fontId="2" fillId="0" borderId="17" xfId="0" applyFont="1" applyFill="1" applyBorder="1" applyAlignment="1" applyProtection="1">
      <protection locked="0"/>
    </xf>
    <xf numFmtId="0" fontId="6" fillId="0" borderId="38" xfId="1" applyNumberFormat="1" applyFont="1" applyFill="1" applyBorder="1" applyProtection="1">
      <protection locked="0"/>
    </xf>
    <xf numFmtId="0" fontId="2" fillId="0" borderId="38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0" fontId="0" fillId="0" borderId="51" xfId="0" applyFill="1" applyBorder="1" applyProtection="1">
      <protection locked="0"/>
    </xf>
    <xf numFmtId="0" fontId="2" fillId="0" borderId="52" xfId="0" applyFont="1" applyFill="1" applyBorder="1" applyAlignment="1" applyProtection="1">
      <alignment horizontal="center"/>
      <protection locked="0"/>
    </xf>
    <xf numFmtId="0" fontId="2" fillId="0" borderId="53" xfId="0" applyFont="1" applyFill="1" applyBorder="1" applyAlignment="1" applyProtection="1">
      <alignment horizontal="center"/>
      <protection locked="0"/>
    </xf>
    <xf numFmtId="0" fontId="2" fillId="0" borderId="54" xfId="0" applyFont="1" applyFill="1" applyBorder="1" applyAlignment="1" applyProtection="1">
      <alignment horizontal="center"/>
      <protection locked="0"/>
    </xf>
    <xf numFmtId="0" fontId="6" fillId="0" borderId="46" xfId="0" applyFont="1" applyFill="1" applyBorder="1" applyAlignment="1" applyProtection="1">
      <alignment horizontal="center" wrapText="1"/>
      <protection locked="0"/>
    </xf>
    <xf numFmtId="0" fontId="0" fillId="0" borderId="1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15" fillId="0" borderId="5" xfId="0" applyFont="1" applyFill="1" applyBorder="1" applyAlignment="1" applyProtection="1">
      <alignment horizontal="left" vertical="center"/>
      <protection locked="0"/>
    </xf>
    <xf numFmtId="0" fontId="16" fillId="0" borderId="28" xfId="0" applyFont="1" applyFill="1" applyBorder="1" applyAlignment="1" applyProtection="1">
      <protection locked="0"/>
    </xf>
    <xf numFmtId="0" fontId="16" fillId="0" borderId="28" xfId="0" applyFont="1" applyFill="1" applyBorder="1" applyProtection="1">
      <protection locked="0"/>
    </xf>
    <xf numFmtId="0" fontId="16" fillId="0" borderId="14" xfId="0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Alignment="1" applyProtection="1">
      <alignment horizontal="left" vertical="center"/>
      <protection locked="0"/>
    </xf>
    <xf numFmtId="0" fontId="16" fillId="0" borderId="25" xfId="0" applyFont="1" applyFill="1" applyBorder="1" applyProtection="1">
      <protection locked="0"/>
    </xf>
    <xf numFmtId="0" fontId="16" fillId="0" borderId="13" xfId="0" applyFont="1" applyFill="1" applyBorder="1" applyAlignment="1" applyProtection="1">
      <alignment horizontal="center"/>
      <protection locked="0"/>
    </xf>
    <xf numFmtId="0" fontId="2" fillId="0" borderId="55" xfId="1" applyNumberFormat="1" applyFont="1" applyFill="1" applyBorder="1" applyProtection="1">
      <protection locked="0"/>
    </xf>
    <xf numFmtId="0" fontId="2" fillId="0" borderId="57" xfId="0" applyFont="1" applyFill="1" applyBorder="1" applyAlignment="1" applyProtection="1">
      <alignment horizontal="center"/>
      <protection locked="0"/>
    </xf>
    <xf numFmtId="0" fontId="2" fillId="0" borderId="55" xfId="0" applyFont="1" applyFill="1" applyBorder="1" applyProtection="1">
      <protection locked="0"/>
    </xf>
    <xf numFmtId="0" fontId="2" fillId="0" borderId="55" xfId="0" applyNumberFormat="1" applyFont="1" applyFill="1" applyBorder="1" applyProtection="1">
      <protection locked="0"/>
    </xf>
    <xf numFmtId="0" fontId="2" fillId="0" borderId="60" xfId="0" applyFont="1" applyFill="1" applyBorder="1" applyAlignment="1" applyProtection="1">
      <alignment horizontal="center"/>
      <protection locked="0"/>
    </xf>
    <xf numFmtId="0" fontId="6" fillId="0" borderId="24" xfId="0" applyFont="1" applyFill="1" applyBorder="1" applyAlignment="1" applyProtection="1">
      <alignment horizontal="center" wrapText="1"/>
      <protection locked="0"/>
    </xf>
    <xf numFmtId="0" fontId="2" fillId="0" borderId="23" xfId="0" applyFont="1" applyFill="1" applyBorder="1" applyAlignment="1" applyProtection="1">
      <alignment horizontal="center"/>
      <protection locked="0"/>
    </xf>
    <xf numFmtId="0" fontId="2" fillId="0" borderId="61" xfId="0" applyFont="1" applyFill="1" applyBorder="1" applyAlignment="1" applyProtection="1">
      <alignment horizontal="center"/>
      <protection locked="0"/>
    </xf>
    <xf numFmtId="0" fontId="6" fillId="0" borderId="12" xfId="0" applyFont="1" applyFill="1" applyBorder="1" applyAlignment="1" applyProtection="1">
      <alignment horizontal="center" wrapText="1"/>
      <protection locked="0"/>
    </xf>
    <xf numFmtId="0" fontId="6" fillId="0" borderId="54" xfId="0" applyFont="1" applyFill="1" applyBorder="1" applyAlignment="1" applyProtection="1">
      <alignment horizontal="center" wrapText="1"/>
      <protection locked="0"/>
    </xf>
    <xf numFmtId="0" fontId="17" fillId="0" borderId="0" xfId="0" applyNumberFormat="1" applyFont="1" applyFill="1" applyAlignment="1" applyProtection="1">
      <alignment horizontal="left" vertical="center"/>
      <protection locked="0"/>
    </xf>
    <xf numFmtId="0" fontId="17" fillId="0" borderId="0" xfId="0" applyFont="1" applyFill="1" applyAlignment="1" applyProtection="1">
      <alignment horizontal="left" vertical="center"/>
      <protection locked="0"/>
    </xf>
    <xf numFmtId="0" fontId="9" fillId="0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NumberFormat="1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2" fillId="0" borderId="63" xfId="0" applyFon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0" fontId="20" fillId="0" borderId="13" xfId="0" applyFont="1" applyFill="1" applyBorder="1" applyAlignment="1" applyProtection="1">
      <alignment horizontal="center"/>
      <protection locked="0"/>
    </xf>
    <xf numFmtId="0" fontId="6" fillId="0" borderId="29" xfId="1" applyNumberFormat="1" applyFont="1" applyFill="1" applyBorder="1" applyProtection="1">
      <protection locked="0"/>
    </xf>
    <xf numFmtId="0" fontId="6" fillId="0" borderId="40" xfId="1" applyNumberFormat="1" applyFont="1" applyFill="1" applyBorder="1" applyProtection="1">
      <protection locked="0"/>
    </xf>
    <xf numFmtId="0" fontId="6" fillId="0" borderId="37" xfId="1" applyNumberFormat="1" applyFont="1" applyFill="1" applyBorder="1" applyProtection="1">
      <protection locked="0"/>
    </xf>
    <xf numFmtId="0" fontId="6" fillId="0" borderId="30" xfId="1" applyNumberFormat="1" applyFont="1" applyFill="1" applyBorder="1" applyProtection="1">
      <protection locked="0"/>
    </xf>
    <xf numFmtId="0" fontId="2" fillId="0" borderId="29" xfId="0" applyNumberFormat="1" applyFont="1" applyFill="1" applyBorder="1" applyAlignment="1" applyProtection="1">
      <alignment horizontal="right"/>
      <protection locked="0"/>
    </xf>
    <xf numFmtId="0" fontId="2" fillId="0" borderId="40" xfId="0" applyNumberFormat="1" applyFont="1" applyFill="1" applyBorder="1" applyAlignment="1" applyProtection="1">
      <alignment horizontal="right"/>
      <protection locked="0"/>
    </xf>
    <xf numFmtId="0" fontId="2" fillId="0" borderId="37" xfId="0" applyNumberFormat="1" applyFont="1" applyFill="1" applyBorder="1" applyAlignment="1" applyProtection="1">
      <alignment horizontal="right"/>
      <protection locked="0"/>
    </xf>
    <xf numFmtId="0" fontId="2" fillId="0" borderId="30" xfId="0" applyNumberFormat="1" applyFont="1" applyFill="1" applyBorder="1" applyAlignment="1" applyProtection="1">
      <alignment horizontal="right"/>
      <protection locked="0"/>
    </xf>
    <xf numFmtId="0" fontId="2" fillId="0" borderId="52" xfId="0" applyFont="1" applyFill="1" applyBorder="1" applyAlignment="1" applyProtection="1">
      <protection locked="0"/>
    </xf>
    <xf numFmtId="0" fontId="2" fillId="0" borderId="45" xfId="0" applyFont="1" applyFill="1" applyBorder="1" applyAlignment="1" applyProtection="1">
      <protection locked="0"/>
    </xf>
    <xf numFmtId="0" fontId="2" fillId="0" borderId="48" xfId="0" applyFont="1" applyFill="1" applyBorder="1" applyAlignment="1" applyProtection="1">
      <protection locked="0"/>
    </xf>
    <xf numFmtId="0" fontId="2" fillId="0" borderId="50" xfId="0" applyFont="1" applyFill="1" applyBorder="1" applyAlignment="1" applyProtection="1">
      <protection locked="0"/>
    </xf>
    <xf numFmtId="0" fontId="6" fillId="0" borderId="45" xfId="0" applyFont="1" applyFill="1" applyBorder="1" applyAlignment="1" applyProtection="1">
      <alignment wrapText="1"/>
      <protection locked="0"/>
    </xf>
    <xf numFmtId="0" fontId="6" fillId="0" borderId="50" xfId="0" applyFont="1" applyFill="1" applyBorder="1" applyAlignment="1" applyProtection="1">
      <alignment wrapText="1"/>
      <protection locked="0"/>
    </xf>
    <xf numFmtId="0" fontId="2" fillId="0" borderId="64" xfId="0" applyFont="1" applyFill="1" applyBorder="1" applyAlignment="1" applyProtection="1">
      <protection locked="0"/>
    </xf>
    <xf numFmtId="0" fontId="2" fillId="0" borderId="65" xfId="0" applyFont="1" applyFill="1" applyBorder="1" applyAlignment="1" applyProtection="1">
      <protection locked="0"/>
    </xf>
    <xf numFmtId="0" fontId="2" fillId="0" borderId="66" xfId="0" applyFont="1" applyFill="1" applyBorder="1" applyAlignment="1" applyProtection="1">
      <protection locked="0"/>
    </xf>
    <xf numFmtId="0" fontId="2" fillId="0" borderId="59" xfId="0" applyFont="1" applyFill="1" applyBorder="1" applyAlignment="1" applyProtection="1">
      <protection locked="0"/>
    </xf>
    <xf numFmtId="0" fontId="2" fillId="0" borderId="49" xfId="0" applyFont="1" applyFill="1" applyBorder="1" applyAlignment="1" applyProtection="1">
      <protection locked="0"/>
    </xf>
    <xf numFmtId="0" fontId="2" fillId="0" borderId="43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6" fillId="0" borderId="3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2" fillId="0" borderId="9" xfId="0" applyFont="1" applyFill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2" fillId="0" borderId="36" xfId="0" applyFont="1" applyFill="1" applyBorder="1" applyAlignment="1" applyProtection="1">
      <protection locked="0"/>
    </xf>
    <xf numFmtId="0" fontId="2" fillId="0" borderId="55" xfId="0" applyFont="1" applyFill="1" applyBorder="1" applyAlignment="1" applyProtection="1">
      <protection locked="0"/>
    </xf>
    <xf numFmtId="0" fontId="2" fillId="0" borderId="10" xfId="0" applyFont="1" applyFill="1" applyBorder="1" applyAlignment="1" applyProtection="1">
      <protection locked="0"/>
    </xf>
    <xf numFmtId="0" fontId="10" fillId="0" borderId="36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2" fillId="0" borderId="71" xfId="0" applyFont="1" applyFill="1" applyBorder="1" applyAlignment="1" applyProtection="1">
      <alignment horizontal="center"/>
      <protection locked="0"/>
    </xf>
    <xf numFmtId="0" fontId="10" fillId="0" borderId="36" xfId="0" applyFont="1" applyFill="1" applyBorder="1"/>
    <xf numFmtId="0" fontId="2" fillId="0" borderId="39" xfId="0" applyFont="1" applyFill="1" applyBorder="1"/>
    <xf numFmtId="0" fontId="2" fillId="0" borderId="41" xfId="0" applyFont="1" applyFill="1" applyBorder="1"/>
    <xf numFmtId="0" fontId="0" fillId="0" borderId="0" xfId="0" applyFill="1" applyAlignment="1" applyProtection="1">
      <alignment horizontal="left" vertical="center"/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6" fillId="0" borderId="38" xfId="0" applyFont="1" applyFill="1" applyBorder="1" applyAlignment="1" applyProtection="1">
      <protection locked="0"/>
    </xf>
    <xf numFmtId="0" fontId="16" fillId="0" borderId="38" xfId="0" applyFont="1" applyFill="1" applyBorder="1" applyProtection="1">
      <protection locked="0"/>
    </xf>
    <xf numFmtId="0" fontId="16" fillId="0" borderId="12" xfId="0" applyFont="1" applyFill="1" applyBorder="1" applyAlignment="1" applyProtection="1">
      <alignment horizontal="center"/>
      <protection locked="0"/>
    </xf>
    <xf numFmtId="0" fontId="16" fillId="0" borderId="25" xfId="0" applyFont="1" applyFill="1" applyBorder="1" applyAlignment="1" applyProtection="1"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38" xfId="0" applyFont="1" applyFill="1" applyBorder="1" applyAlignment="1" applyProtection="1">
      <alignment horizontal="right" wrapText="1"/>
      <protection locked="0"/>
    </xf>
    <xf numFmtId="0" fontId="0" fillId="0" borderId="44" xfId="0" applyFill="1" applyBorder="1" applyProtection="1">
      <protection locked="0"/>
    </xf>
    <xf numFmtId="0" fontId="10" fillId="0" borderId="4" xfId="0" applyFont="1" applyFill="1" applyBorder="1"/>
    <xf numFmtId="0" fontId="2" fillId="0" borderId="17" xfId="0" applyFont="1" applyFill="1" applyBorder="1"/>
    <xf numFmtId="0" fontId="2" fillId="0" borderId="30" xfId="0" applyFont="1" applyFill="1" applyBorder="1"/>
    <xf numFmtId="0" fontId="2" fillId="0" borderId="36" xfId="0" applyFont="1" applyFill="1" applyBorder="1" applyProtection="1">
      <protection locked="0"/>
    </xf>
    <xf numFmtId="0" fontId="2" fillId="0" borderId="46" xfId="0" applyFont="1" applyFill="1" applyBorder="1" applyAlignment="1" applyProtection="1">
      <protection locked="0"/>
    </xf>
    <xf numFmtId="0" fontId="2" fillId="0" borderId="42" xfId="0" applyFont="1" applyFill="1" applyBorder="1" applyAlignment="1" applyProtection="1">
      <alignment horizontal="center"/>
      <protection locked="0"/>
    </xf>
    <xf numFmtId="0" fontId="10" fillId="0" borderId="10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protection locked="0"/>
    </xf>
    <xf numFmtId="0" fontId="2" fillId="0" borderId="72" xfId="0" applyFont="1" applyFill="1" applyBorder="1" applyAlignment="1" applyProtection="1">
      <protection locked="0"/>
    </xf>
    <xf numFmtId="0" fontId="21" fillId="0" borderId="3" xfId="0" applyFont="1" applyFill="1" applyBorder="1" applyAlignment="1" applyProtection="1">
      <alignment horizontal="left" vertical="center"/>
      <protection locked="0"/>
    </xf>
    <xf numFmtId="0" fontId="22" fillId="0" borderId="25" xfId="0" applyFont="1" applyFill="1" applyBorder="1" applyAlignment="1" applyProtection="1">
      <protection locked="0"/>
    </xf>
    <xf numFmtId="0" fontId="22" fillId="0" borderId="25" xfId="0" applyFont="1" applyFill="1" applyBorder="1" applyProtection="1">
      <protection locked="0"/>
    </xf>
    <xf numFmtId="0" fontId="22" fillId="0" borderId="13" xfId="0" applyFont="1" applyFill="1" applyBorder="1" applyAlignment="1" applyProtection="1">
      <alignment horizontal="center"/>
      <protection locked="0"/>
    </xf>
    <xf numFmtId="0" fontId="23" fillId="0" borderId="2" xfId="0" applyFont="1" applyFill="1" applyBorder="1" applyProtection="1">
      <protection locked="0"/>
    </xf>
    <xf numFmtId="0" fontId="2" fillId="0" borderId="61" xfId="1" applyNumberFormat="1" applyFont="1" applyFill="1" applyBorder="1" applyProtection="1">
      <protection locked="0"/>
    </xf>
    <xf numFmtId="0" fontId="2" fillId="0" borderId="61" xfId="0" applyFont="1" applyFill="1" applyBorder="1" applyProtection="1">
      <protection locked="0"/>
    </xf>
    <xf numFmtId="0" fontId="6" fillId="0" borderId="61" xfId="1" applyNumberFormat="1" applyFont="1" applyFill="1" applyBorder="1" applyProtection="1">
      <protection locked="0"/>
    </xf>
    <xf numFmtId="0" fontId="2" fillId="0" borderId="61" xfId="0" applyNumberFormat="1" applyFont="1" applyFill="1" applyBorder="1" applyAlignment="1" applyProtection="1">
      <alignment horizontal="right"/>
      <protection locked="0"/>
    </xf>
    <xf numFmtId="0" fontId="2" fillId="0" borderId="61" xfId="0" applyNumberFormat="1" applyFont="1" applyFill="1" applyBorder="1" applyProtection="1">
      <protection locked="0"/>
    </xf>
    <xf numFmtId="0" fontId="2" fillId="0" borderId="61" xfId="0" applyFont="1" applyFill="1" applyBorder="1" applyAlignment="1" applyProtection="1">
      <alignment horizontal="left" vertical="center"/>
      <protection locked="0"/>
    </xf>
    <xf numFmtId="0" fontId="2" fillId="0" borderId="61" xfId="0" applyFont="1" applyFill="1" applyBorder="1" applyAlignment="1" applyProtection="1">
      <protection locked="0"/>
    </xf>
    <xf numFmtId="0" fontId="3" fillId="0" borderId="61" xfId="0" applyFont="1" applyFill="1" applyBorder="1" applyProtection="1">
      <protection locked="0"/>
    </xf>
    <xf numFmtId="0" fontId="3" fillId="0" borderId="61" xfId="0" applyFont="1" applyFill="1" applyBorder="1" applyAlignment="1" applyProtection="1">
      <alignment horizontal="center"/>
      <protection locked="0"/>
    </xf>
    <xf numFmtId="176" fontId="7" fillId="0" borderId="61" xfId="1" applyNumberFormat="1" applyFont="1" applyFill="1" applyBorder="1" applyProtection="1">
      <protection locked="0"/>
    </xf>
    <xf numFmtId="176" fontId="2" fillId="0" borderId="61" xfId="1" applyNumberFormat="1" applyFont="1" applyFill="1" applyBorder="1" applyProtection="1">
      <protection locked="0"/>
    </xf>
    <xf numFmtId="0" fontId="2" fillId="0" borderId="61" xfId="0" applyFont="1" applyFill="1" applyBorder="1" applyAlignment="1" applyProtection="1">
      <alignment horizontal="left"/>
      <protection locked="0"/>
    </xf>
    <xf numFmtId="176" fontId="7" fillId="0" borderId="61" xfId="0" applyNumberFormat="1" applyFont="1" applyFill="1" applyBorder="1" applyProtection="1">
      <protection locked="0"/>
    </xf>
    <xf numFmtId="0" fontId="0" fillId="0" borderId="61" xfId="0" applyFill="1" applyBorder="1" applyProtection="1">
      <protection locked="0"/>
    </xf>
    <xf numFmtId="0" fontId="2" fillId="0" borderId="0" xfId="0" applyFont="1" applyFill="1" applyBorder="1"/>
    <xf numFmtId="0" fontId="4" fillId="0" borderId="16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 applyProtection="1">
      <alignment horizontal="center"/>
      <protection locked="0"/>
    </xf>
    <xf numFmtId="0" fontId="2" fillId="0" borderId="52" xfId="0" applyFont="1" applyFill="1" applyBorder="1"/>
    <xf numFmtId="0" fontId="2" fillId="0" borderId="46" xfId="0" applyFont="1" applyFill="1" applyBorder="1"/>
    <xf numFmtId="0" fontId="0" fillId="0" borderId="2" xfId="0" applyFont="1" applyFill="1" applyBorder="1" applyProtection="1">
      <protection locked="0"/>
    </xf>
    <xf numFmtId="0" fontId="6" fillId="0" borderId="39" xfId="1" applyNumberFormat="1" applyFont="1" applyFill="1" applyBorder="1" applyProtection="1">
      <protection locked="0"/>
    </xf>
    <xf numFmtId="0" fontId="2" fillId="0" borderId="39" xfId="0" applyNumberFormat="1" applyFont="1" applyFill="1" applyBorder="1" applyAlignment="1" applyProtection="1">
      <alignment horizontal="right"/>
      <protection locked="0"/>
    </xf>
    <xf numFmtId="0" fontId="2" fillId="0" borderId="36" xfId="0" applyNumberFormat="1" applyFont="1" applyFill="1" applyBorder="1" applyProtection="1">
      <protection locked="0"/>
    </xf>
    <xf numFmtId="0" fontId="2" fillId="0" borderId="25" xfId="1" applyNumberFormat="1" applyFont="1" applyFill="1" applyBorder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176" fontId="7" fillId="0" borderId="41" xfId="1" applyNumberFormat="1" applyFont="1" applyFill="1" applyBorder="1" applyProtection="1">
      <protection locked="0"/>
    </xf>
    <xf numFmtId="176" fontId="2" fillId="0" borderId="41" xfId="1" applyNumberFormat="1" applyFont="1" applyFill="1" applyBorder="1" applyProtection="1">
      <protection locked="0"/>
    </xf>
    <xf numFmtId="0" fontId="2" fillId="0" borderId="58" xfId="0" applyFont="1" applyFill="1" applyBorder="1" applyProtection="1">
      <protection locked="0"/>
    </xf>
    <xf numFmtId="176" fontId="7" fillId="0" borderId="59" xfId="0" applyNumberFormat="1" applyFont="1" applyFill="1" applyBorder="1" applyProtection="1">
      <protection locked="0"/>
    </xf>
    <xf numFmtId="0" fontId="2" fillId="0" borderId="67" xfId="0" applyFont="1" applyFill="1" applyBorder="1" applyAlignment="1" applyProtection="1">
      <protection locked="0"/>
    </xf>
    <xf numFmtId="0" fontId="2" fillId="0" borderId="37" xfId="0" applyFont="1" applyFill="1" applyBorder="1" applyProtection="1">
      <protection locked="0"/>
    </xf>
    <xf numFmtId="176" fontId="7" fillId="0" borderId="25" xfId="1" applyNumberFormat="1" applyFont="1" applyFill="1" applyBorder="1" applyProtection="1">
      <protection locked="0"/>
    </xf>
    <xf numFmtId="176" fontId="2" fillId="0" borderId="25" xfId="1" applyNumberFormat="1" applyFont="1" applyFill="1" applyBorder="1" applyProtection="1">
      <protection locked="0"/>
    </xf>
    <xf numFmtId="176" fontId="7" fillId="0" borderId="25" xfId="0" applyNumberFormat="1" applyFont="1" applyFill="1" applyBorder="1" applyProtection="1">
      <protection locked="0"/>
    </xf>
    <xf numFmtId="0" fontId="2" fillId="0" borderId="34" xfId="0" applyFont="1" applyFill="1" applyBorder="1" applyAlignment="1" applyProtection="1">
      <protection locked="0"/>
    </xf>
    <xf numFmtId="176" fontId="7" fillId="0" borderId="28" xfId="1" applyNumberFormat="1" applyFont="1" applyFill="1" applyBorder="1" applyProtection="1">
      <protection locked="0"/>
    </xf>
    <xf numFmtId="176" fontId="2" fillId="0" borderId="28" xfId="1" applyNumberFormat="1" applyFont="1" applyFill="1" applyBorder="1" applyProtection="1">
      <protection locked="0"/>
    </xf>
    <xf numFmtId="176" fontId="7" fillId="0" borderId="28" xfId="0" applyNumberFormat="1" applyFont="1" applyFill="1" applyBorder="1" applyProtection="1">
      <protection locked="0"/>
    </xf>
    <xf numFmtId="0" fontId="2" fillId="0" borderId="68" xfId="0" applyFont="1" applyFill="1" applyBorder="1" applyAlignment="1" applyProtection="1">
      <protection locked="0"/>
    </xf>
    <xf numFmtId="176" fontId="7" fillId="0" borderId="38" xfId="1" applyNumberFormat="1" applyFont="1" applyFill="1" applyBorder="1" applyProtection="1">
      <protection locked="0"/>
    </xf>
    <xf numFmtId="176" fontId="2" fillId="0" borderId="38" xfId="1" applyNumberFormat="1" applyFont="1" applyFill="1" applyBorder="1" applyProtection="1">
      <protection locked="0"/>
    </xf>
    <xf numFmtId="176" fontId="7" fillId="0" borderId="38" xfId="0" applyNumberFormat="1" applyFont="1" applyFill="1" applyBorder="1" applyProtection="1">
      <protection locked="0"/>
    </xf>
    <xf numFmtId="0" fontId="2" fillId="0" borderId="69" xfId="0" applyFont="1" applyFill="1" applyBorder="1" applyAlignment="1" applyProtection="1">
      <protection locked="0"/>
    </xf>
    <xf numFmtId="0" fontId="2" fillId="0" borderId="39" xfId="0" applyFont="1" applyFill="1" applyBorder="1" applyProtection="1">
      <protection locked="0"/>
    </xf>
    <xf numFmtId="176" fontId="7" fillId="0" borderId="29" xfId="1" applyNumberFormat="1" applyFont="1" applyFill="1" applyBorder="1" applyProtection="1">
      <protection locked="0"/>
    </xf>
    <xf numFmtId="176" fontId="2" fillId="0" borderId="29" xfId="1" applyNumberFormat="1" applyFont="1" applyFill="1" applyBorder="1" applyProtection="1">
      <protection locked="0"/>
    </xf>
    <xf numFmtId="176" fontId="7" fillId="0" borderId="29" xfId="0" applyNumberFormat="1" applyFont="1" applyFill="1" applyBorder="1" applyProtection="1">
      <protection locked="0"/>
    </xf>
    <xf numFmtId="0" fontId="2" fillId="0" borderId="21" xfId="0" applyFont="1" applyFill="1" applyBorder="1" applyAlignment="1" applyProtection="1">
      <protection locked="0"/>
    </xf>
    <xf numFmtId="176" fontId="7" fillId="0" borderId="30" xfId="1" applyNumberFormat="1" applyFont="1" applyFill="1" applyBorder="1" applyProtection="1">
      <protection locked="0"/>
    </xf>
    <xf numFmtId="176" fontId="2" fillId="0" borderId="30" xfId="1" applyNumberFormat="1" applyFont="1" applyFill="1" applyBorder="1" applyProtection="1">
      <protection locked="0"/>
    </xf>
    <xf numFmtId="176" fontId="7" fillId="0" borderId="30" xfId="0" applyNumberFormat="1" applyFont="1" applyFill="1" applyBorder="1" applyProtection="1">
      <protection locked="0"/>
    </xf>
    <xf numFmtId="0" fontId="2" fillId="0" borderId="22" xfId="0" applyFont="1" applyFill="1" applyBorder="1" applyAlignment="1" applyProtection="1">
      <protection locked="0"/>
    </xf>
    <xf numFmtId="176" fontId="7" fillId="0" borderId="40" xfId="1" applyNumberFormat="1" applyFont="1" applyFill="1" applyBorder="1" applyProtection="1">
      <protection locked="0"/>
    </xf>
    <xf numFmtId="176" fontId="2" fillId="0" borderId="40" xfId="1" applyNumberFormat="1" applyFont="1" applyFill="1" applyBorder="1" applyProtection="1">
      <protection locked="0"/>
    </xf>
    <xf numFmtId="176" fontId="7" fillId="0" borderId="40" xfId="0" applyNumberFormat="1" applyFont="1" applyFill="1" applyBorder="1" applyProtection="1">
      <protection locked="0"/>
    </xf>
    <xf numFmtId="176" fontId="2" fillId="0" borderId="25" xfId="0" applyNumberFormat="1" applyFont="1" applyFill="1" applyBorder="1" applyProtection="1">
      <protection locked="0"/>
    </xf>
    <xf numFmtId="176" fontId="7" fillId="0" borderId="41" xfId="0" applyNumberFormat="1" applyFont="1" applyFill="1" applyBorder="1" applyProtection="1">
      <protection locked="0"/>
    </xf>
    <xf numFmtId="0" fontId="4" fillId="0" borderId="35" xfId="0" applyFont="1" applyFill="1" applyBorder="1" applyProtection="1">
      <protection locked="0"/>
    </xf>
    <xf numFmtId="0" fontId="20" fillId="0" borderId="42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4" fillId="0" borderId="38" xfId="0" applyFont="1" applyFill="1" applyBorder="1" applyProtection="1">
      <protection locked="0"/>
    </xf>
    <xf numFmtId="0" fontId="4" fillId="0" borderId="50" xfId="0" applyFont="1" applyFill="1" applyBorder="1" applyProtection="1">
      <protection locked="0"/>
    </xf>
    <xf numFmtId="0" fontId="9" fillId="0" borderId="42" xfId="0" applyFont="1" applyFill="1" applyBorder="1" applyProtection="1">
      <protection locked="0"/>
    </xf>
    <xf numFmtId="0" fontId="4" fillId="0" borderId="33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0" fontId="4" fillId="0" borderId="45" xfId="0" applyFont="1" applyFill="1" applyBorder="1" applyProtection="1">
      <protection locked="0"/>
    </xf>
    <xf numFmtId="0" fontId="9" fillId="0" borderId="24" xfId="0" applyFont="1" applyFill="1" applyBorder="1" applyProtection="1">
      <protection locked="0"/>
    </xf>
    <xf numFmtId="0" fontId="20" fillId="0" borderId="24" xfId="0" applyFont="1" applyFill="1" applyBorder="1" applyAlignment="1" applyProtection="1">
      <alignment horizontal="center"/>
      <protection locked="0"/>
    </xf>
    <xf numFmtId="0" fontId="20" fillId="0" borderId="32" xfId="0" applyFont="1" applyFill="1" applyBorder="1" applyAlignment="1" applyProtection="1">
      <alignment horizontal="center"/>
      <protection locked="0"/>
    </xf>
    <xf numFmtId="0" fontId="4" fillId="0" borderId="22" xfId="0" applyFont="1" applyFill="1" applyBorder="1" applyProtection="1">
      <protection locked="0"/>
    </xf>
    <xf numFmtId="0" fontId="20" fillId="0" borderId="27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Protection="1">
      <protection locked="0"/>
    </xf>
    <xf numFmtId="0" fontId="4" fillId="0" borderId="30" xfId="0" applyFont="1" applyFill="1" applyBorder="1" applyProtection="1">
      <protection locked="0"/>
    </xf>
    <xf numFmtId="0" fontId="4" fillId="0" borderId="72" xfId="0" applyFont="1" applyFill="1" applyBorder="1" applyProtection="1">
      <protection locked="0"/>
    </xf>
    <xf numFmtId="0" fontId="9" fillId="0" borderId="27" xfId="0" applyFont="1" applyFill="1" applyBorder="1" applyProtection="1">
      <protection locked="0"/>
    </xf>
    <xf numFmtId="0" fontId="13" fillId="0" borderId="33" xfId="0" applyFont="1" applyFill="1" applyBorder="1" applyProtection="1">
      <protection locked="0"/>
    </xf>
    <xf numFmtId="0" fontId="2" fillId="0" borderId="33" xfId="0" applyFont="1" applyFill="1" applyBorder="1" applyProtection="1">
      <protection locked="0"/>
    </xf>
    <xf numFmtId="0" fontId="23" fillId="0" borderId="33" xfId="0" applyFont="1" applyFill="1" applyBorder="1" applyProtection="1">
      <protection locked="0"/>
    </xf>
    <xf numFmtId="0" fontId="22" fillId="0" borderId="24" xfId="0" applyFont="1" applyFill="1" applyBorder="1" applyAlignment="1" applyProtection="1">
      <alignment horizontal="center"/>
      <protection locked="0"/>
    </xf>
    <xf numFmtId="0" fontId="22" fillId="0" borderId="33" xfId="0" applyFont="1" applyFill="1" applyBorder="1" applyProtection="1">
      <protection locked="0"/>
    </xf>
    <xf numFmtId="176" fontId="22" fillId="0" borderId="25" xfId="1" applyNumberFormat="1" applyFont="1" applyFill="1" applyBorder="1" applyProtection="1">
      <protection locked="0"/>
    </xf>
    <xf numFmtId="0" fontId="22" fillId="0" borderId="45" xfId="0" applyFont="1" applyFill="1" applyBorder="1" applyAlignment="1" applyProtection="1">
      <protection locked="0"/>
    </xf>
    <xf numFmtId="0" fontId="22" fillId="0" borderId="3" xfId="0" applyFont="1" applyFill="1" applyBorder="1" applyAlignment="1" applyProtection="1">
      <protection locked="0"/>
    </xf>
    <xf numFmtId="0" fontId="22" fillId="0" borderId="46" xfId="0" applyFont="1" applyFill="1" applyBorder="1" applyAlignment="1" applyProtection="1">
      <alignment horizontal="center"/>
      <protection locked="0"/>
    </xf>
    <xf numFmtId="0" fontId="2" fillId="0" borderId="70" xfId="0" applyFont="1" applyFill="1" applyBorder="1" applyAlignment="1" applyProtection="1">
      <protection locked="0"/>
    </xf>
    <xf numFmtId="0" fontId="2" fillId="0" borderId="35" xfId="0" applyFont="1" applyFill="1" applyBorder="1" applyAlignment="1" applyProtection="1">
      <protection locked="0"/>
    </xf>
    <xf numFmtId="176" fontId="7" fillId="0" borderId="39" xfId="1" applyNumberFormat="1" applyFont="1" applyFill="1" applyBorder="1" applyProtection="1">
      <protection locked="0"/>
    </xf>
    <xf numFmtId="176" fontId="7" fillId="0" borderId="39" xfId="0" applyNumberFormat="1" applyFont="1" applyFill="1" applyBorder="1" applyProtection="1">
      <protection locked="0"/>
    </xf>
    <xf numFmtId="176" fontId="2" fillId="0" borderId="39" xfId="1" applyNumberFormat="1" applyFont="1" applyFill="1" applyBorder="1" applyProtection="1">
      <protection locked="0"/>
    </xf>
    <xf numFmtId="176" fontId="7" fillId="0" borderId="43" xfId="1" applyNumberFormat="1" applyFont="1" applyFill="1" applyBorder="1" applyProtection="1">
      <protection locked="0"/>
    </xf>
    <xf numFmtId="0" fontId="12" fillId="0" borderId="21" xfId="0" applyNumberFormat="1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2" fillId="3" borderId="25" xfId="0" applyFont="1" applyFill="1" applyBorder="1" applyAlignment="1" applyProtection="1">
      <protection locked="0"/>
    </xf>
    <xf numFmtId="0" fontId="2" fillId="3" borderId="25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3" xfId="1" applyNumberFormat="1" applyFont="1" applyFill="1" applyBorder="1" applyProtection="1">
      <protection locked="0"/>
    </xf>
    <xf numFmtId="176" fontId="7" fillId="3" borderId="25" xfId="1" applyNumberFormat="1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6" fillId="3" borderId="25" xfId="1" applyNumberFormat="1" applyFont="1" applyFill="1" applyBorder="1" applyProtection="1">
      <protection locked="0"/>
    </xf>
    <xf numFmtId="0" fontId="2" fillId="3" borderId="25" xfId="0" applyNumberFormat="1" applyFont="1" applyFill="1" applyBorder="1" applyAlignment="1" applyProtection="1">
      <alignment horizontal="right"/>
      <protection locked="0"/>
    </xf>
    <xf numFmtId="176" fontId="2" fillId="3" borderId="25" xfId="1" applyNumberFormat="1" applyFont="1" applyFill="1" applyBorder="1" applyProtection="1">
      <protection locked="0"/>
    </xf>
    <xf numFmtId="0" fontId="2" fillId="3" borderId="3" xfId="0" applyNumberFormat="1" applyFont="1" applyFill="1" applyBorder="1" applyProtection="1">
      <protection locked="0"/>
    </xf>
    <xf numFmtId="0" fontId="2" fillId="3" borderId="45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176" fontId="7" fillId="3" borderId="25" xfId="0" applyNumberFormat="1" applyFont="1" applyFill="1" applyBorder="1" applyProtection="1">
      <protection locked="0"/>
    </xf>
    <xf numFmtId="0" fontId="2" fillId="3" borderId="34" xfId="0" applyFont="1" applyFill="1" applyBorder="1" applyAlignment="1" applyProtection="1">
      <protection locked="0"/>
    </xf>
    <xf numFmtId="0" fontId="2" fillId="3" borderId="40" xfId="0" applyFont="1" applyFill="1" applyBorder="1" applyProtection="1">
      <protection locked="0"/>
    </xf>
    <xf numFmtId="0" fontId="2" fillId="3" borderId="46" xfId="0" applyFon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0" xfId="0" applyFill="1" applyProtection="1">
      <protection locked="0"/>
    </xf>
    <xf numFmtId="0" fontId="9" fillId="3" borderId="0" xfId="0" applyFont="1" applyFill="1" applyBorder="1"/>
    <xf numFmtId="0" fontId="10" fillId="3" borderId="5" xfId="0" applyFont="1" applyFill="1" applyBorder="1" applyAlignment="1" applyProtection="1">
      <alignment horizontal="left" vertical="center"/>
      <protection locked="0"/>
    </xf>
    <xf numFmtId="0" fontId="2" fillId="3" borderId="28" xfId="0" applyFont="1" applyFill="1" applyBorder="1" applyAlignment="1" applyProtection="1">
      <protection locked="0"/>
    </xf>
    <xf numFmtId="0" fontId="2" fillId="3" borderId="28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5" xfId="1" applyNumberFormat="1" applyFont="1" applyFill="1" applyBorder="1" applyProtection="1">
      <protection locked="0"/>
    </xf>
    <xf numFmtId="176" fontId="7" fillId="3" borderId="28" xfId="1" applyNumberFormat="1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6" fillId="3" borderId="28" xfId="1" applyNumberFormat="1" applyFont="1" applyFill="1" applyBorder="1" applyProtection="1">
      <protection locked="0"/>
    </xf>
    <xf numFmtId="0" fontId="2" fillId="3" borderId="28" xfId="0" applyNumberFormat="1" applyFont="1" applyFill="1" applyBorder="1" applyAlignment="1" applyProtection="1">
      <alignment horizontal="right"/>
      <protection locked="0"/>
    </xf>
    <xf numFmtId="176" fontId="2" fillId="3" borderId="28" xfId="1" applyNumberFormat="1" applyFont="1" applyFill="1" applyBorder="1" applyProtection="1">
      <protection locked="0"/>
    </xf>
    <xf numFmtId="0" fontId="2" fillId="3" borderId="5" xfId="0" applyNumberFormat="1" applyFont="1" applyFill="1" applyBorder="1" applyProtection="1">
      <protection locked="0"/>
    </xf>
    <xf numFmtId="0" fontId="2" fillId="3" borderId="48" xfId="0" applyFont="1" applyFill="1" applyBorder="1" applyAlignment="1" applyProtection="1">
      <protection locked="0"/>
    </xf>
    <xf numFmtId="0" fontId="2" fillId="3" borderId="5" xfId="0" applyFont="1" applyFill="1" applyBorder="1" applyAlignment="1" applyProtection="1">
      <protection locked="0"/>
    </xf>
    <xf numFmtId="176" fontId="7" fillId="3" borderId="28" xfId="0" applyNumberFormat="1" applyFont="1" applyFill="1" applyBorder="1" applyProtection="1">
      <protection locked="0"/>
    </xf>
    <xf numFmtId="0" fontId="2" fillId="3" borderId="68" xfId="0" applyFont="1" applyFill="1" applyBorder="1" applyAlignment="1" applyProtection="1">
      <protection locked="0"/>
    </xf>
    <xf numFmtId="0" fontId="2" fillId="3" borderId="26" xfId="0" applyFon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0" fontId="2" fillId="0" borderId="74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7" fillId="0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9" fillId="0" borderId="69" xfId="0" applyFont="1" applyFill="1" applyBorder="1" applyAlignment="1" applyProtection="1">
      <alignment horizontal="center" vertical="center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73" xfId="0" applyFont="1" applyFill="1" applyBorder="1" applyAlignment="1" applyProtection="1">
      <alignment horizontal="center" vertical="center" wrapText="1"/>
      <protection locked="0"/>
    </xf>
    <xf numFmtId="0" fontId="12" fillId="0" borderId="44" xfId="0" applyFont="1" applyFill="1" applyBorder="1" applyAlignment="1" applyProtection="1">
      <alignment horizontal="center" vertical="center" wrapText="1"/>
      <protection locked="0"/>
    </xf>
    <xf numFmtId="38" fontId="12" fillId="0" borderId="69" xfId="1" applyFont="1" applyFill="1" applyBorder="1" applyAlignment="1" applyProtection="1">
      <alignment horizontal="center" vertical="center"/>
      <protection locked="0"/>
    </xf>
    <xf numFmtId="38" fontId="12" fillId="0" borderId="37" xfId="1" applyFont="1" applyFill="1" applyBorder="1" applyAlignment="1" applyProtection="1">
      <alignment horizontal="center" vertical="center"/>
      <protection locked="0"/>
    </xf>
    <xf numFmtId="38" fontId="12" fillId="0" borderId="39" xfId="1" applyFont="1" applyFill="1" applyBorder="1" applyAlignment="1" applyProtection="1">
      <alignment horizontal="center" vertical="center"/>
      <protection locked="0"/>
    </xf>
    <xf numFmtId="0" fontId="12" fillId="0" borderId="21" xfId="0" applyNumberFormat="1" applyFont="1" applyFill="1" applyBorder="1" applyAlignment="1" applyProtection="1">
      <alignment horizontal="center" vertical="center"/>
      <protection locked="0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12" fillId="0" borderId="29" xfId="0" applyFont="1" applyFill="1" applyBorder="1" applyAlignment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12" fillId="0" borderId="62" xfId="0" applyFont="1" applyFill="1" applyBorder="1" applyAlignment="1" applyProtection="1">
      <alignment horizontal="center" vertical="center"/>
      <protection locked="0"/>
    </xf>
    <xf numFmtId="0" fontId="12" fillId="0" borderId="73" xfId="0" applyFont="1" applyFill="1" applyBorder="1" applyAlignment="1" applyProtection="1">
      <alignment horizontal="center" vertical="center"/>
      <protection locked="0"/>
    </xf>
    <xf numFmtId="0" fontId="12" fillId="0" borderId="44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38" fontId="12" fillId="0" borderId="21" xfId="1" applyFont="1" applyFill="1" applyBorder="1" applyAlignment="1" applyProtection="1">
      <alignment horizontal="center" vertical="center"/>
      <protection locked="0"/>
    </xf>
    <xf numFmtId="38" fontId="12" fillId="0" borderId="62" xfId="1" applyFont="1" applyFill="1" applyBorder="1" applyAlignment="1" applyProtection="1">
      <alignment horizontal="center" vertical="center"/>
      <protection locked="0"/>
    </xf>
    <xf numFmtId="38" fontId="12" fillId="0" borderId="23" xfId="1" applyFont="1" applyFill="1" applyBorder="1" applyAlignment="1" applyProtection="1">
      <alignment horizontal="center" vertical="center"/>
      <protection locked="0"/>
    </xf>
    <xf numFmtId="0" fontId="12" fillId="0" borderId="57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0" fontId="4" fillId="2" borderId="17" xfId="0" applyNumberFormat="1" applyFont="1" applyFill="1" applyBorder="1" applyAlignment="1" applyProtection="1">
      <alignment horizontal="left" vertical="center"/>
      <protection locked="0"/>
    </xf>
    <xf numFmtId="0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12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21" xfId="0" applyNumberFormat="1" applyFont="1" applyFill="1" applyBorder="1" applyAlignment="1" applyProtection="1">
      <alignment horizontal="center" vertical="center"/>
      <protection locked="0"/>
    </xf>
    <xf numFmtId="0" fontId="19" fillId="0" borderId="62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NumberFormat="1" applyFont="1" applyFill="1" applyBorder="1" applyAlignment="1" applyProtection="1">
      <alignment horizontal="center" vertical="center"/>
      <protection locked="0"/>
    </xf>
    <xf numFmtId="0" fontId="12" fillId="0" borderId="62" xfId="0" applyNumberFormat="1" applyFont="1" applyFill="1" applyBorder="1" applyAlignment="1" applyProtection="1">
      <alignment horizontal="center" vertical="center"/>
      <protection locked="0"/>
    </xf>
    <xf numFmtId="0" fontId="12" fillId="0" borderId="23" xfId="0" applyNumberFormat="1" applyFont="1" applyFill="1" applyBorder="1" applyAlignment="1" applyProtection="1">
      <alignment horizontal="center" vertical="center"/>
      <protection locked="0"/>
    </xf>
    <xf numFmtId="0" fontId="12" fillId="0" borderId="21" xfId="0" applyNumberFormat="1" applyFont="1" applyFill="1" applyBorder="1" applyAlignment="1" applyProtection="1">
      <alignment horizontal="center"/>
      <protection locked="0"/>
    </xf>
    <xf numFmtId="0" fontId="12" fillId="0" borderId="62" xfId="0" applyNumberFormat="1" applyFont="1" applyFill="1" applyBorder="1" applyAlignment="1" applyProtection="1">
      <alignment horizontal="center"/>
      <protection locked="0"/>
    </xf>
    <xf numFmtId="0" fontId="12" fillId="0" borderId="51" xfId="0" applyNumberFormat="1" applyFont="1" applyFill="1" applyBorder="1" applyAlignment="1" applyProtection="1">
      <alignment horizontal="center"/>
      <protection locked="0"/>
    </xf>
    <xf numFmtId="0" fontId="12" fillId="0" borderId="51" xfId="0" applyFont="1" applyFill="1" applyBorder="1" applyAlignment="1" applyProtection="1">
      <alignment horizontal="center"/>
      <protection locked="0"/>
    </xf>
    <xf numFmtId="0" fontId="19" fillId="0" borderId="51" xfId="0" applyNumberFormat="1" applyFont="1" applyFill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323850</xdr:colOff>
          <xdr:row>10</xdr:row>
          <xdr:rowOff>152400</xdr:rowOff>
        </xdr:from>
        <xdr:to>
          <xdr:col>30</xdr:col>
          <xdr:colOff>1752600</xdr:colOff>
          <xdr:row>15</xdr:row>
          <xdr:rowOff>9525</xdr:rowOff>
        </xdr:to>
        <xdr:sp macro="" textlink="">
          <xdr:nvSpPr>
            <xdr:cNvPr id="6148" name="Butto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前期の期末在庫量と照合する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AE230"/>
  <sheetViews>
    <sheetView showZeros="0" tabSelected="1" view="pageBreakPreview" zoomScaleNormal="100" zoomScaleSheetLayoutView="100" workbookViewId="0">
      <pane xSplit="4" ySplit="9" topLeftCell="E208" activePane="bottomRight" state="frozen"/>
      <selection pane="topRight" activeCell="F1" sqref="F1"/>
      <selection pane="bottomLeft" activeCell="A11" sqref="A11"/>
      <selection pane="bottomRight" activeCell="F226" sqref="F225:F226"/>
    </sheetView>
  </sheetViews>
  <sheetFormatPr defaultRowHeight="13.5"/>
  <cols>
    <col min="1" max="1" width="28.25" style="163" bestFit="1" customWidth="1"/>
    <col min="2" max="2" width="8.375" style="164" customWidth="1"/>
    <col min="3" max="3" width="4.125" style="11" customWidth="1"/>
    <col min="4" max="4" width="4.5" style="165" customWidth="1"/>
    <col min="5" max="5" width="6.5" style="19" customWidth="1"/>
    <col min="6" max="6" width="7.625" style="11" customWidth="1"/>
    <col min="7" max="7" width="4.375" style="165" customWidth="1"/>
    <col min="8" max="8" width="5.625" style="11" customWidth="1"/>
    <col min="9" max="9" width="7.625" style="11" customWidth="1"/>
    <col min="10" max="10" width="5.625" style="20" customWidth="1"/>
    <col min="11" max="11" width="7.625" style="11" customWidth="1"/>
    <col min="12" max="12" width="5.625" style="19" customWidth="1"/>
    <col min="13" max="13" width="7.625" style="11" customWidth="1"/>
    <col min="14" max="14" width="4.375" style="165" customWidth="1"/>
    <col min="15" max="15" width="5.625" style="19" customWidth="1"/>
    <col min="16" max="16" width="7.625" style="11" customWidth="1"/>
    <col min="17" max="17" width="5.625" style="165" customWidth="1"/>
    <col min="18" max="18" width="7.625" style="8" customWidth="1"/>
    <col min="19" max="19" width="4.5" style="8" customWidth="1"/>
    <col min="20" max="20" width="5.625" style="8" customWidth="1"/>
    <col min="21" max="21" width="7.625" style="11" customWidth="1"/>
    <col min="22" max="22" width="4.5" style="11" customWidth="1"/>
    <col min="23" max="23" width="6.625" style="165" customWidth="1"/>
    <col min="24" max="24" width="7.625" style="11" customWidth="1"/>
    <col min="25" max="25" width="4.5" style="11" customWidth="1"/>
    <col min="26" max="26" width="10.625" style="11" customWidth="1"/>
    <col min="27" max="27" width="9" style="11"/>
    <col min="28" max="28" width="3.125" style="11" customWidth="1"/>
    <col min="29" max="30" width="9" style="283"/>
    <col min="31" max="31" width="54.875" style="283" bestFit="1" customWidth="1"/>
    <col min="32" max="16384" width="9" style="11"/>
  </cols>
  <sheetData>
    <row r="1" spans="1:31" s="152" customFormat="1" ht="35.25" customHeight="1">
      <c r="A1" s="113"/>
      <c r="B1" s="150"/>
      <c r="C1" s="109"/>
      <c r="D1" s="109"/>
      <c r="E1" s="108"/>
      <c r="F1" s="109"/>
      <c r="G1" s="109"/>
      <c r="H1" s="327" t="s">
        <v>174</v>
      </c>
      <c r="I1" s="327"/>
      <c r="J1" s="327" t="s">
        <v>175</v>
      </c>
      <c r="K1" s="327"/>
      <c r="L1" s="326" t="s">
        <v>173</v>
      </c>
      <c r="M1" s="326"/>
      <c r="N1" s="326"/>
      <c r="O1" s="326"/>
      <c r="P1" s="109"/>
      <c r="Q1" s="151"/>
      <c r="R1" s="8"/>
      <c r="S1" s="8"/>
      <c r="T1" s="8"/>
      <c r="U1" s="109"/>
      <c r="V1" s="109"/>
      <c r="W1" s="109"/>
      <c r="X1" s="109"/>
      <c r="AC1" s="283"/>
      <c r="AD1" s="283"/>
      <c r="AE1" s="283"/>
    </row>
    <row r="2" spans="1:31" s="152" customFormat="1" ht="14.25">
      <c r="A2" s="113"/>
      <c r="B2" s="153"/>
      <c r="C2" s="113"/>
      <c r="D2" s="154" t="s">
        <v>49</v>
      </c>
      <c r="E2" s="110"/>
      <c r="F2" s="113"/>
      <c r="G2" s="113"/>
      <c r="H2" s="113"/>
      <c r="I2" s="113"/>
      <c r="J2" s="111"/>
      <c r="K2" s="113"/>
      <c r="L2" s="110"/>
      <c r="M2" s="113"/>
      <c r="N2" s="113"/>
      <c r="O2" s="349" t="s">
        <v>97</v>
      </c>
      <c r="P2" s="349"/>
      <c r="Q2" s="342"/>
      <c r="R2" s="342"/>
      <c r="S2" s="342"/>
      <c r="T2" s="342"/>
      <c r="U2" s="342"/>
      <c r="V2" s="342"/>
      <c r="W2" s="342"/>
      <c r="X2" s="113"/>
      <c r="AA2" s="152" t="s">
        <v>176</v>
      </c>
      <c r="AB2" s="152">
        <v>1</v>
      </c>
      <c r="AC2" s="283"/>
      <c r="AD2" s="283"/>
      <c r="AE2" s="283"/>
    </row>
    <row r="3" spans="1:31" s="152" customFormat="1">
      <c r="A3" s="113"/>
      <c r="B3" s="153"/>
      <c r="C3" s="113"/>
      <c r="D3" s="113"/>
      <c r="E3" s="110"/>
      <c r="F3" s="113"/>
      <c r="G3" s="113"/>
      <c r="H3" s="113"/>
      <c r="I3" s="113"/>
      <c r="J3" s="111"/>
      <c r="K3" s="113"/>
      <c r="L3" s="110"/>
      <c r="M3" s="113"/>
      <c r="N3" s="113"/>
      <c r="O3" s="110"/>
      <c r="P3" s="113"/>
      <c r="Q3" s="156"/>
      <c r="R3" s="8"/>
      <c r="S3" s="8"/>
      <c r="T3" s="8"/>
      <c r="U3" s="113"/>
      <c r="V3" s="113"/>
      <c r="W3" s="113"/>
      <c r="X3" s="113"/>
      <c r="AC3" s="283"/>
      <c r="AD3" s="283"/>
      <c r="AE3" s="283"/>
    </row>
    <row r="4" spans="1:31" s="152" customFormat="1">
      <c r="A4" s="157" t="s">
        <v>98</v>
      </c>
      <c r="B4" s="158" t="s">
        <v>162</v>
      </c>
      <c r="C4" s="157"/>
      <c r="D4" s="157"/>
      <c r="E4" s="110"/>
      <c r="F4" s="113"/>
      <c r="G4" s="113"/>
      <c r="H4" s="113"/>
      <c r="I4" s="113"/>
      <c r="J4" s="111"/>
      <c r="K4" s="113"/>
      <c r="L4" s="112"/>
      <c r="M4" s="113"/>
      <c r="N4" s="155"/>
      <c r="O4" s="348" t="s">
        <v>0</v>
      </c>
      <c r="P4" s="348"/>
      <c r="Q4" s="342"/>
      <c r="R4" s="342"/>
      <c r="S4" s="342"/>
      <c r="T4" s="342"/>
      <c r="U4" s="342"/>
      <c r="V4" s="342"/>
      <c r="W4" s="342"/>
      <c r="X4" s="213" t="s">
        <v>54</v>
      </c>
      <c r="AC4" s="283"/>
      <c r="AD4" s="283"/>
      <c r="AE4" s="283"/>
    </row>
    <row r="5" spans="1:31" s="152" customFormat="1">
      <c r="A5" s="157" t="s">
        <v>47</v>
      </c>
      <c r="B5" s="158" t="s">
        <v>48</v>
      </c>
      <c r="C5" s="157"/>
      <c r="D5" s="157"/>
      <c r="E5" s="110"/>
      <c r="F5" s="113"/>
      <c r="G5" s="113"/>
      <c r="H5" s="113"/>
      <c r="I5" s="113"/>
      <c r="J5" s="111"/>
      <c r="K5" s="113"/>
      <c r="L5" s="112"/>
      <c r="M5" s="113"/>
      <c r="N5" s="155"/>
      <c r="O5" s="112"/>
      <c r="P5" s="113"/>
      <c r="Q5" s="156"/>
      <c r="R5" s="8"/>
      <c r="S5" s="8"/>
      <c r="T5" s="8"/>
      <c r="U5" s="113"/>
      <c r="V5" s="113"/>
      <c r="W5" s="113"/>
      <c r="X5" s="155"/>
      <c r="AC5" s="283"/>
      <c r="AD5" s="283"/>
      <c r="AE5" s="283"/>
    </row>
    <row r="6" spans="1:31" s="152" customFormat="1">
      <c r="A6" s="157"/>
      <c r="B6" s="158"/>
      <c r="C6" s="157"/>
      <c r="D6" s="157"/>
      <c r="E6" s="110"/>
      <c r="F6" s="113"/>
      <c r="G6" s="113"/>
      <c r="H6" s="113"/>
      <c r="I6" s="113"/>
      <c r="J6" s="111"/>
      <c r="K6" s="113"/>
      <c r="L6" s="112"/>
      <c r="M6" s="113"/>
      <c r="N6" s="155"/>
      <c r="O6" s="112"/>
      <c r="P6" s="113"/>
      <c r="Q6" s="156"/>
      <c r="R6" s="8"/>
      <c r="S6" s="8"/>
      <c r="T6" s="8"/>
      <c r="U6" s="113"/>
      <c r="V6" s="113"/>
      <c r="W6" s="113"/>
      <c r="X6" s="155"/>
      <c r="AC6" s="283"/>
      <c r="AD6" s="283"/>
      <c r="AE6" s="283"/>
    </row>
    <row r="7" spans="1:31" s="152" customFormat="1" ht="14.25" customHeight="1">
      <c r="A7" s="340" t="s">
        <v>90</v>
      </c>
      <c r="B7" s="338" t="s">
        <v>99</v>
      </c>
      <c r="C7" s="339"/>
      <c r="D7" s="329"/>
      <c r="E7" s="350" t="s">
        <v>91</v>
      </c>
      <c r="F7" s="351"/>
      <c r="G7" s="352"/>
      <c r="H7" s="353" t="s">
        <v>95</v>
      </c>
      <c r="I7" s="354"/>
      <c r="J7" s="354"/>
      <c r="K7" s="354"/>
      <c r="L7" s="354"/>
      <c r="M7" s="354"/>
      <c r="N7" s="355"/>
      <c r="O7" s="335" t="s">
        <v>94</v>
      </c>
      <c r="P7" s="356"/>
      <c r="Q7" s="356"/>
      <c r="R7" s="356"/>
      <c r="S7" s="357"/>
      <c r="T7" s="343" t="s">
        <v>93</v>
      </c>
      <c r="U7" s="344"/>
      <c r="V7" s="345"/>
      <c r="W7" s="338" t="s">
        <v>92</v>
      </c>
      <c r="X7" s="339"/>
      <c r="Y7" s="329"/>
      <c r="Z7" s="340" t="s">
        <v>100</v>
      </c>
      <c r="AA7" s="328" t="s">
        <v>179</v>
      </c>
      <c r="AB7" s="284"/>
      <c r="AC7" s="325" t="s">
        <v>178</v>
      </c>
      <c r="AD7" s="324" t="s">
        <v>180</v>
      </c>
      <c r="AE7" s="324" t="s">
        <v>177</v>
      </c>
    </row>
    <row r="8" spans="1:31" s="152" customFormat="1" ht="14.25" customHeight="1">
      <c r="A8" s="341"/>
      <c r="B8" s="338" t="s">
        <v>45</v>
      </c>
      <c r="C8" s="336" t="s">
        <v>46</v>
      </c>
      <c r="D8" s="329" t="s">
        <v>55</v>
      </c>
      <c r="E8" s="335" t="s">
        <v>42</v>
      </c>
      <c r="F8" s="336" t="s">
        <v>4</v>
      </c>
      <c r="G8" s="329" t="s">
        <v>55</v>
      </c>
      <c r="H8" s="361" t="s">
        <v>1</v>
      </c>
      <c r="I8" s="361"/>
      <c r="J8" s="362" t="s">
        <v>2</v>
      </c>
      <c r="K8" s="362"/>
      <c r="L8" s="358" t="s">
        <v>3</v>
      </c>
      <c r="M8" s="359"/>
      <c r="N8" s="330" t="s">
        <v>55</v>
      </c>
      <c r="O8" s="360" t="s">
        <v>96</v>
      </c>
      <c r="P8" s="360"/>
      <c r="Q8" s="358" t="s">
        <v>3</v>
      </c>
      <c r="R8" s="359"/>
      <c r="S8" s="330" t="s">
        <v>55</v>
      </c>
      <c r="T8" s="332" t="s">
        <v>42</v>
      </c>
      <c r="U8" s="333" t="s">
        <v>44</v>
      </c>
      <c r="V8" s="346" t="s">
        <v>55</v>
      </c>
      <c r="W8" s="335" t="s">
        <v>42</v>
      </c>
      <c r="X8" s="336" t="s">
        <v>4</v>
      </c>
      <c r="Y8" s="329" t="s">
        <v>55</v>
      </c>
      <c r="Z8" s="341"/>
      <c r="AA8" s="328"/>
      <c r="AB8" s="284"/>
      <c r="AC8" s="325"/>
      <c r="AD8" s="324"/>
      <c r="AE8" s="324"/>
    </row>
    <row r="9" spans="1:31" s="152" customFormat="1" ht="14.25" customHeight="1">
      <c r="A9" s="341"/>
      <c r="B9" s="363"/>
      <c r="C9" s="337"/>
      <c r="D9" s="329"/>
      <c r="E9" s="363"/>
      <c r="F9" s="337"/>
      <c r="G9" s="329"/>
      <c r="H9" s="280" t="s">
        <v>42</v>
      </c>
      <c r="I9" s="281" t="s">
        <v>4</v>
      </c>
      <c r="J9" s="280" t="s">
        <v>42</v>
      </c>
      <c r="K9" s="281" t="s">
        <v>4</v>
      </c>
      <c r="L9" s="280" t="s">
        <v>42</v>
      </c>
      <c r="M9" s="282" t="s">
        <v>4</v>
      </c>
      <c r="N9" s="331"/>
      <c r="O9" s="280" t="s">
        <v>42</v>
      </c>
      <c r="P9" s="281" t="s">
        <v>4</v>
      </c>
      <c r="Q9" s="280" t="s">
        <v>42</v>
      </c>
      <c r="R9" s="282" t="s">
        <v>4</v>
      </c>
      <c r="S9" s="331"/>
      <c r="T9" s="332"/>
      <c r="U9" s="334"/>
      <c r="V9" s="347"/>
      <c r="W9" s="335"/>
      <c r="X9" s="336"/>
      <c r="Y9" s="329"/>
      <c r="Z9" s="341"/>
      <c r="AA9" s="328"/>
      <c r="AB9" s="284"/>
      <c r="AC9" s="325"/>
      <c r="AD9" s="324"/>
      <c r="AE9" s="324"/>
    </row>
    <row r="10" spans="1:31" ht="14.25" customHeight="1">
      <c r="A10" s="72" t="s">
        <v>183</v>
      </c>
      <c r="B10" s="57"/>
      <c r="C10" s="58">
        <v>5</v>
      </c>
      <c r="D10" s="21" t="s">
        <v>5</v>
      </c>
      <c r="E10" s="3"/>
      <c r="F10" s="214">
        <f>C10*E10</f>
        <v>0</v>
      </c>
      <c r="G10" s="21" t="s">
        <v>5</v>
      </c>
      <c r="H10" s="9"/>
      <c r="I10" s="214">
        <f>C10*H10</f>
        <v>0</v>
      </c>
      <c r="J10" s="54"/>
      <c r="K10" s="214">
        <f>C10*J10</f>
        <v>0</v>
      </c>
      <c r="L10" s="55"/>
      <c r="M10" s="215">
        <f>C10*L10</f>
        <v>0</v>
      </c>
      <c r="N10" s="21" t="s">
        <v>5</v>
      </c>
      <c r="O10" s="3"/>
      <c r="P10" s="215">
        <f>C10*O10</f>
        <v>0</v>
      </c>
      <c r="Q10" s="125"/>
      <c r="R10" s="216">
        <f>C10*Q10</f>
        <v>0</v>
      </c>
      <c r="S10" s="21" t="s">
        <v>5</v>
      </c>
      <c r="T10" s="137"/>
      <c r="U10" s="217">
        <f>C10*T10</f>
        <v>0</v>
      </c>
      <c r="V10" s="21" t="s">
        <v>5</v>
      </c>
      <c r="W10" s="218"/>
      <c r="X10" s="219">
        <f>C10*W10</f>
        <v>0</v>
      </c>
      <c r="Y10" s="84" t="s">
        <v>5</v>
      </c>
      <c r="Z10" s="115"/>
      <c r="AA10" s="11" t="str">
        <f>IF(E10+H10+J10+L10-O10-Q10-T10-W10=0,"","×")</f>
        <v/>
      </c>
      <c r="AD10" s="283" t="str">
        <f t="shared" ref="AD10:AD49" si="0">IF(AC10-E10=0,"","×")</f>
        <v/>
      </c>
      <c r="AE10" s="283" t="str">
        <f t="shared" ref="AE10:AE49" si="1">A10&amp;B10&amp;C10</f>
        <v>ｱﾍﾝ末5</v>
      </c>
    </row>
    <row r="11" spans="1:31" ht="14.25" customHeight="1">
      <c r="A11" s="73" t="s">
        <v>184</v>
      </c>
      <c r="B11" s="59"/>
      <c r="C11" s="45">
        <v>25</v>
      </c>
      <c r="D11" s="23" t="s">
        <v>5</v>
      </c>
      <c r="E11" s="2"/>
      <c r="F11" s="220">
        <f>C11*E11</f>
        <v>0</v>
      </c>
      <c r="G11" s="23" t="s">
        <v>5</v>
      </c>
      <c r="H11" s="10"/>
      <c r="I11" s="220">
        <f>C11*H11</f>
        <v>0</v>
      </c>
      <c r="J11" s="50"/>
      <c r="K11" s="220">
        <f>C11*J11</f>
        <v>0</v>
      </c>
      <c r="L11" s="51"/>
      <c r="M11" s="221">
        <f>C11*L11</f>
        <v>0</v>
      </c>
      <c r="N11" s="23" t="s">
        <v>5</v>
      </c>
      <c r="O11" s="2"/>
      <c r="P11" s="220">
        <f>C11*O11</f>
        <v>0</v>
      </c>
      <c r="Q11" s="126"/>
      <c r="R11" s="45">
        <f>C11*Q11</f>
        <v>0</v>
      </c>
      <c r="S11" s="23" t="s">
        <v>5</v>
      </c>
      <c r="T11" s="138"/>
      <c r="U11" s="222">
        <f>C11*T11</f>
        <v>0</v>
      </c>
      <c r="V11" s="102" t="s">
        <v>5</v>
      </c>
      <c r="W11" s="138"/>
      <c r="X11" s="65">
        <f>C11*W11</f>
        <v>0</v>
      </c>
      <c r="Y11" s="46" t="s">
        <v>5</v>
      </c>
      <c r="Z11" s="88"/>
      <c r="AA11" s="11" t="str">
        <f t="shared" ref="AA11:AA49" si="2">IF(E11+H11+J11+L11-O11-Q11-T11-W11=0,"","×")</f>
        <v/>
      </c>
      <c r="AD11" s="283" t="str">
        <f t="shared" si="0"/>
        <v/>
      </c>
      <c r="AE11" s="283" t="str">
        <f t="shared" si="1"/>
        <v>ｱﾍﾝ散25</v>
      </c>
    </row>
    <row r="12" spans="1:31" ht="14.25" customHeight="1">
      <c r="A12" s="73" t="s">
        <v>6</v>
      </c>
      <c r="B12" s="59"/>
      <c r="C12" s="45">
        <v>25</v>
      </c>
      <c r="D12" s="23" t="s">
        <v>7</v>
      </c>
      <c r="E12" s="2"/>
      <c r="F12" s="220">
        <f t="shared" ref="F12:F52" si="3">C12*E12</f>
        <v>0</v>
      </c>
      <c r="G12" s="23" t="s">
        <v>7</v>
      </c>
      <c r="H12" s="10"/>
      <c r="I12" s="220">
        <f t="shared" ref="I12:I52" si="4">C12*H12</f>
        <v>0</v>
      </c>
      <c r="J12" s="50"/>
      <c r="K12" s="220">
        <f t="shared" ref="K12:K52" si="5">C12*J12</f>
        <v>0</v>
      </c>
      <c r="L12" s="51"/>
      <c r="M12" s="221">
        <f t="shared" ref="M12:M52" si="6">C12*L12</f>
        <v>0</v>
      </c>
      <c r="N12" s="23" t="s">
        <v>7</v>
      </c>
      <c r="O12" s="2"/>
      <c r="P12" s="220">
        <f t="shared" ref="P12:P52" si="7">C12*O12</f>
        <v>0</v>
      </c>
      <c r="Q12" s="126"/>
      <c r="R12" s="45">
        <f t="shared" ref="R12:R52" si="8">C12*Q12</f>
        <v>0</v>
      </c>
      <c r="S12" s="23" t="s">
        <v>7</v>
      </c>
      <c r="T12" s="139"/>
      <c r="U12" s="222">
        <f t="shared" ref="U12:U52" si="9">C12*T12</f>
        <v>0</v>
      </c>
      <c r="V12" s="23" t="s">
        <v>7</v>
      </c>
      <c r="W12" s="223"/>
      <c r="X12" s="65">
        <f t="shared" ref="X12:X52" si="10">C12*W12</f>
        <v>0</v>
      </c>
      <c r="Y12" s="69" t="s">
        <v>7</v>
      </c>
      <c r="Z12" s="88"/>
      <c r="AA12" s="11" t="str">
        <f t="shared" si="2"/>
        <v/>
      </c>
      <c r="AD12" s="283" t="str">
        <f t="shared" si="0"/>
        <v/>
      </c>
      <c r="AE12" s="283" t="str">
        <f t="shared" si="1"/>
        <v>ｱﾍﾝﾁﾝｷ25</v>
      </c>
    </row>
    <row r="13" spans="1:31" ht="14.25" customHeight="1">
      <c r="A13" s="91" t="s">
        <v>185</v>
      </c>
      <c r="B13" s="92"/>
      <c r="C13" s="93">
        <v>25</v>
      </c>
      <c r="D13" s="94" t="s">
        <v>5</v>
      </c>
      <c r="E13" s="4"/>
      <c r="F13" s="224">
        <f t="shared" si="3"/>
        <v>0</v>
      </c>
      <c r="G13" s="25" t="s">
        <v>5</v>
      </c>
      <c r="H13" s="12"/>
      <c r="I13" s="224">
        <f t="shared" si="4"/>
        <v>0</v>
      </c>
      <c r="J13" s="52"/>
      <c r="K13" s="224">
        <f t="shared" si="5"/>
        <v>0</v>
      </c>
      <c r="L13" s="53"/>
      <c r="M13" s="225">
        <f t="shared" si="6"/>
        <v>0</v>
      </c>
      <c r="N13" s="25" t="s">
        <v>5</v>
      </c>
      <c r="O13" s="4"/>
      <c r="P13" s="224">
        <f t="shared" si="7"/>
        <v>0</v>
      </c>
      <c r="Q13" s="127"/>
      <c r="R13" s="42">
        <f t="shared" si="8"/>
        <v>0</v>
      </c>
      <c r="S13" s="25" t="s">
        <v>5</v>
      </c>
      <c r="T13" s="140"/>
      <c r="U13" s="226">
        <f t="shared" si="9"/>
        <v>0</v>
      </c>
      <c r="V13" s="25" t="s">
        <v>5</v>
      </c>
      <c r="W13" s="227"/>
      <c r="X13" s="42">
        <f t="shared" si="10"/>
        <v>0</v>
      </c>
      <c r="Y13" s="39" t="s">
        <v>5</v>
      </c>
      <c r="Z13" s="82"/>
      <c r="AA13" s="11" t="str">
        <f t="shared" si="2"/>
        <v/>
      </c>
      <c r="AD13" s="283" t="str">
        <f t="shared" si="0"/>
        <v/>
      </c>
      <c r="AE13" s="283" t="str">
        <f t="shared" si="1"/>
        <v>ｱﾍﾝ・ﾄｺﾝ散25</v>
      </c>
    </row>
    <row r="14" spans="1:31" ht="14.25" customHeight="1">
      <c r="A14" s="166" t="s">
        <v>88</v>
      </c>
      <c r="B14" s="167"/>
      <c r="C14" s="168">
        <v>5</v>
      </c>
      <c r="D14" s="169" t="s">
        <v>5</v>
      </c>
      <c r="E14" s="1"/>
      <c r="F14" s="228">
        <f t="shared" si="3"/>
        <v>0</v>
      </c>
      <c r="G14" s="27" t="s">
        <v>5</v>
      </c>
      <c r="H14" s="15"/>
      <c r="I14" s="228">
        <f t="shared" si="4"/>
        <v>0</v>
      </c>
      <c r="J14" s="80"/>
      <c r="K14" s="228">
        <f t="shared" si="5"/>
        <v>0</v>
      </c>
      <c r="L14" s="81"/>
      <c r="M14" s="229">
        <f t="shared" si="6"/>
        <v>0</v>
      </c>
      <c r="N14" s="27" t="s">
        <v>5</v>
      </c>
      <c r="O14" s="1"/>
      <c r="P14" s="228">
        <f t="shared" si="7"/>
        <v>0</v>
      </c>
      <c r="Q14" s="128"/>
      <c r="R14" s="56">
        <f t="shared" si="8"/>
        <v>0</v>
      </c>
      <c r="S14" s="27" t="s">
        <v>5</v>
      </c>
      <c r="T14" s="141"/>
      <c r="U14" s="230">
        <f t="shared" si="9"/>
        <v>0</v>
      </c>
      <c r="V14" s="27" t="s">
        <v>5</v>
      </c>
      <c r="W14" s="231"/>
      <c r="X14" s="232">
        <f t="shared" si="10"/>
        <v>0</v>
      </c>
      <c r="Y14" s="86" t="s">
        <v>5</v>
      </c>
      <c r="Z14" s="115"/>
      <c r="AA14" s="11" t="str">
        <f t="shared" si="2"/>
        <v/>
      </c>
      <c r="AD14" s="283" t="str">
        <f t="shared" si="0"/>
        <v/>
      </c>
      <c r="AE14" s="283" t="str">
        <f t="shared" si="1"/>
        <v>ｱﾍﾝｱﾙｶﾛｲﾄﾞ塩酸塩5</v>
      </c>
    </row>
    <row r="15" spans="1:31" ht="14.25" customHeight="1">
      <c r="A15" s="95" t="s">
        <v>186</v>
      </c>
      <c r="B15" s="170" t="s">
        <v>187</v>
      </c>
      <c r="C15" s="96">
        <v>10</v>
      </c>
      <c r="D15" s="97" t="s">
        <v>8</v>
      </c>
      <c r="E15" s="2"/>
      <c r="F15" s="220">
        <f t="shared" si="3"/>
        <v>0</v>
      </c>
      <c r="G15" s="23" t="s">
        <v>8</v>
      </c>
      <c r="H15" s="10"/>
      <c r="I15" s="220">
        <f t="shared" si="4"/>
        <v>0</v>
      </c>
      <c r="J15" s="50"/>
      <c r="K15" s="220">
        <f t="shared" si="5"/>
        <v>0</v>
      </c>
      <c r="L15" s="51"/>
      <c r="M15" s="221">
        <f t="shared" si="6"/>
        <v>0</v>
      </c>
      <c r="N15" s="23" t="s">
        <v>8</v>
      </c>
      <c r="O15" s="2"/>
      <c r="P15" s="220">
        <f t="shared" si="7"/>
        <v>0</v>
      </c>
      <c r="Q15" s="126"/>
      <c r="R15" s="45">
        <f t="shared" si="8"/>
        <v>0</v>
      </c>
      <c r="S15" s="23" t="s">
        <v>8</v>
      </c>
      <c r="T15" s="139"/>
      <c r="U15" s="222">
        <f t="shared" si="9"/>
        <v>0</v>
      </c>
      <c r="V15" s="23" t="s">
        <v>8</v>
      </c>
      <c r="W15" s="223"/>
      <c r="X15" s="65">
        <f t="shared" si="10"/>
        <v>0</v>
      </c>
      <c r="Y15" s="69" t="s">
        <v>8</v>
      </c>
      <c r="Z15" s="88"/>
      <c r="AA15" s="11" t="str">
        <f t="shared" si="2"/>
        <v/>
      </c>
      <c r="AD15" s="283" t="str">
        <f t="shared" si="0"/>
        <v/>
      </c>
      <c r="AE15" s="283" t="str">
        <f t="shared" si="1"/>
        <v>ｱﾍﾝｱﾙｶﾛｲﾄﾞ塩酸塩注射液1ｍL×10</v>
      </c>
    </row>
    <row r="16" spans="1:31" ht="14.25" customHeight="1">
      <c r="A16" s="95" t="s">
        <v>188</v>
      </c>
      <c r="B16" s="170" t="s">
        <v>187</v>
      </c>
      <c r="C16" s="96">
        <v>10</v>
      </c>
      <c r="D16" s="97" t="s">
        <v>8</v>
      </c>
      <c r="E16" s="2"/>
      <c r="F16" s="220">
        <f t="shared" si="3"/>
        <v>0</v>
      </c>
      <c r="G16" s="23" t="s">
        <v>8</v>
      </c>
      <c r="H16" s="10"/>
      <c r="I16" s="220">
        <f t="shared" si="4"/>
        <v>0</v>
      </c>
      <c r="J16" s="50"/>
      <c r="K16" s="220">
        <f t="shared" si="5"/>
        <v>0</v>
      </c>
      <c r="L16" s="51"/>
      <c r="M16" s="221">
        <f t="shared" si="6"/>
        <v>0</v>
      </c>
      <c r="N16" s="23" t="s">
        <v>8</v>
      </c>
      <c r="O16" s="2"/>
      <c r="P16" s="220">
        <f t="shared" si="7"/>
        <v>0</v>
      </c>
      <c r="Q16" s="126"/>
      <c r="R16" s="45">
        <f t="shared" si="8"/>
        <v>0</v>
      </c>
      <c r="S16" s="23" t="s">
        <v>8</v>
      </c>
      <c r="T16" s="139"/>
      <c r="U16" s="222">
        <f t="shared" si="9"/>
        <v>0</v>
      </c>
      <c r="V16" s="23" t="s">
        <v>8</v>
      </c>
      <c r="W16" s="223"/>
      <c r="X16" s="65">
        <f t="shared" si="10"/>
        <v>0</v>
      </c>
      <c r="Y16" s="69" t="s">
        <v>8</v>
      </c>
      <c r="Z16" s="88"/>
      <c r="AA16" s="11" t="str">
        <f t="shared" si="2"/>
        <v/>
      </c>
      <c r="AD16" s="283" t="str">
        <f t="shared" si="0"/>
        <v/>
      </c>
      <c r="AE16" s="283" t="str">
        <f t="shared" si="1"/>
        <v>ｱﾍﾝｱﾙｶﾛｲﾄﾞ･ｱﾄﾛﾋﾟﾝ注射液1ｍL×10</v>
      </c>
    </row>
    <row r="17" spans="1:31" ht="14.25" customHeight="1">
      <c r="A17" s="95" t="s">
        <v>89</v>
      </c>
      <c r="B17" s="170" t="s">
        <v>187</v>
      </c>
      <c r="C17" s="96">
        <v>10</v>
      </c>
      <c r="D17" s="97" t="s">
        <v>8</v>
      </c>
      <c r="E17" s="2"/>
      <c r="F17" s="220">
        <f t="shared" si="3"/>
        <v>0</v>
      </c>
      <c r="G17" s="23" t="s">
        <v>8</v>
      </c>
      <c r="H17" s="10"/>
      <c r="I17" s="220">
        <f t="shared" si="4"/>
        <v>0</v>
      </c>
      <c r="J17" s="50"/>
      <c r="K17" s="220">
        <f t="shared" si="5"/>
        <v>0</v>
      </c>
      <c r="L17" s="51"/>
      <c r="M17" s="221">
        <f t="shared" si="6"/>
        <v>0</v>
      </c>
      <c r="N17" s="23" t="s">
        <v>8</v>
      </c>
      <c r="O17" s="2"/>
      <c r="P17" s="220">
        <f t="shared" si="7"/>
        <v>0</v>
      </c>
      <c r="Q17" s="126"/>
      <c r="R17" s="45">
        <f t="shared" si="8"/>
        <v>0</v>
      </c>
      <c r="S17" s="23" t="s">
        <v>8</v>
      </c>
      <c r="T17" s="139"/>
      <c r="U17" s="222">
        <f t="shared" si="9"/>
        <v>0</v>
      </c>
      <c r="V17" s="23" t="s">
        <v>8</v>
      </c>
      <c r="W17" s="223"/>
      <c r="X17" s="65">
        <f t="shared" si="10"/>
        <v>0</v>
      </c>
      <c r="Y17" s="69" t="s">
        <v>8</v>
      </c>
      <c r="Z17" s="89"/>
      <c r="AA17" s="11" t="str">
        <f t="shared" si="2"/>
        <v/>
      </c>
      <c r="AD17" s="283" t="str">
        <f t="shared" si="0"/>
        <v/>
      </c>
      <c r="AE17" s="283" t="str">
        <f t="shared" si="1"/>
        <v>弱ｱﾍﾝｱﾙｶﾛｲﾄﾞ･ｽｺﾎﾟﾗﾐﾝ注射液1ｍL×10</v>
      </c>
    </row>
    <row r="18" spans="1:31" ht="14.25" customHeight="1">
      <c r="A18" s="91" t="s">
        <v>189</v>
      </c>
      <c r="B18" s="92" t="s">
        <v>187</v>
      </c>
      <c r="C18" s="93">
        <v>10</v>
      </c>
      <c r="D18" s="94" t="s">
        <v>8</v>
      </c>
      <c r="E18" s="4"/>
      <c r="F18" s="224">
        <f t="shared" si="3"/>
        <v>0</v>
      </c>
      <c r="G18" s="25" t="s">
        <v>8</v>
      </c>
      <c r="H18" s="12"/>
      <c r="I18" s="224">
        <f t="shared" si="4"/>
        <v>0</v>
      </c>
      <c r="J18" s="52"/>
      <c r="K18" s="224">
        <f t="shared" si="5"/>
        <v>0</v>
      </c>
      <c r="L18" s="53"/>
      <c r="M18" s="225">
        <f t="shared" si="6"/>
        <v>0</v>
      </c>
      <c r="N18" s="25" t="s">
        <v>8</v>
      </c>
      <c r="O18" s="4"/>
      <c r="P18" s="224">
        <f t="shared" si="7"/>
        <v>0</v>
      </c>
      <c r="Q18" s="127"/>
      <c r="R18" s="42">
        <f t="shared" si="8"/>
        <v>0</v>
      </c>
      <c r="S18" s="25" t="s">
        <v>8</v>
      </c>
      <c r="T18" s="140"/>
      <c r="U18" s="226">
        <f t="shared" si="9"/>
        <v>0</v>
      </c>
      <c r="V18" s="25" t="s">
        <v>8</v>
      </c>
      <c r="W18" s="227"/>
      <c r="X18" s="42">
        <f t="shared" si="10"/>
        <v>0</v>
      </c>
      <c r="Y18" s="71" t="s">
        <v>8</v>
      </c>
      <c r="Z18" s="82"/>
      <c r="AA18" s="11" t="str">
        <f t="shared" si="2"/>
        <v/>
      </c>
      <c r="AD18" s="283" t="str">
        <f t="shared" si="0"/>
        <v/>
      </c>
      <c r="AE18" s="283" t="str">
        <f t="shared" si="1"/>
        <v>ｱﾍﾝｱﾙｶﾛｲﾄﾞ･ｽｺﾎﾟﾗﾐﾝ注射液1ｍL×10</v>
      </c>
    </row>
    <row r="19" spans="1:31" ht="14.25" customHeight="1">
      <c r="A19" s="74" t="s">
        <v>64</v>
      </c>
      <c r="B19" s="63"/>
      <c r="C19" s="56">
        <v>5</v>
      </c>
      <c r="D19" s="27" t="s">
        <v>5</v>
      </c>
      <c r="E19" s="1"/>
      <c r="F19" s="228">
        <f t="shared" si="3"/>
        <v>0</v>
      </c>
      <c r="G19" s="27" t="s">
        <v>5</v>
      </c>
      <c r="H19" s="15"/>
      <c r="I19" s="228">
        <f t="shared" si="4"/>
        <v>0</v>
      </c>
      <c r="J19" s="80"/>
      <c r="K19" s="228">
        <f t="shared" si="5"/>
        <v>0</v>
      </c>
      <c r="L19" s="81"/>
      <c r="M19" s="229">
        <f t="shared" si="6"/>
        <v>0</v>
      </c>
      <c r="N19" s="27" t="s">
        <v>5</v>
      </c>
      <c r="O19" s="1"/>
      <c r="P19" s="228">
        <f t="shared" si="7"/>
        <v>0</v>
      </c>
      <c r="Q19" s="128"/>
      <c r="R19" s="56">
        <f t="shared" si="8"/>
        <v>0</v>
      </c>
      <c r="S19" s="27" t="s">
        <v>5</v>
      </c>
      <c r="T19" s="141"/>
      <c r="U19" s="230">
        <f t="shared" si="9"/>
        <v>0</v>
      </c>
      <c r="V19" s="27" t="s">
        <v>5</v>
      </c>
      <c r="W19" s="231"/>
      <c r="X19" s="232">
        <f t="shared" si="10"/>
        <v>0</v>
      </c>
      <c r="Y19" s="86" t="s">
        <v>5</v>
      </c>
      <c r="Z19" s="115"/>
      <c r="AA19" s="11" t="str">
        <f t="shared" si="2"/>
        <v/>
      </c>
      <c r="AD19" s="283" t="str">
        <f t="shared" si="0"/>
        <v/>
      </c>
      <c r="AE19" s="283" t="str">
        <f t="shared" si="1"/>
        <v>ﾓﾙﾋﾈ塩酸塩水和物5</v>
      </c>
    </row>
    <row r="20" spans="1:31" ht="14.25" customHeight="1">
      <c r="A20" s="73" t="s">
        <v>65</v>
      </c>
      <c r="B20" s="59" t="s">
        <v>19</v>
      </c>
      <c r="C20" s="45">
        <v>80</v>
      </c>
      <c r="D20" s="116" t="s">
        <v>10</v>
      </c>
      <c r="E20" s="2"/>
      <c r="F20" s="220">
        <f t="shared" si="3"/>
        <v>0</v>
      </c>
      <c r="G20" s="23" t="s">
        <v>10</v>
      </c>
      <c r="H20" s="10"/>
      <c r="I20" s="220">
        <f t="shared" si="4"/>
        <v>0</v>
      </c>
      <c r="J20" s="50"/>
      <c r="K20" s="220">
        <f t="shared" si="5"/>
        <v>0</v>
      </c>
      <c r="L20" s="51"/>
      <c r="M20" s="221">
        <f t="shared" si="6"/>
        <v>0</v>
      </c>
      <c r="N20" s="23" t="s">
        <v>10</v>
      </c>
      <c r="O20" s="2"/>
      <c r="P20" s="220">
        <f t="shared" si="7"/>
        <v>0</v>
      </c>
      <c r="Q20" s="126"/>
      <c r="R20" s="45">
        <f t="shared" si="8"/>
        <v>0</v>
      </c>
      <c r="S20" s="23" t="s">
        <v>10</v>
      </c>
      <c r="T20" s="139"/>
      <c r="U20" s="222">
        <f t="shared" si="9"/>
        <v>0</v>
      </c>
      <c r="V20" s="23" t="s">
        <v>10</v>
      </c>
      <c r="W20" s="223"/>
      <c r="X20" s="65">
        <f t="shared" si="10"/>
        <v>0</v>
      </c>
      <c r="Y20" s="69" t="s">
        <v>10</v>
      </c>
      <c r="Z20" s="88"/>
      <c r="AA20" s="11" t="str">
        <f t="shared" si="2"/>
        <v/>
      </c>
      <c r="AD20" s="283" t="str">
        <f t="shared" si="0"/>
        <v/>
      </c>
      <c r="AE20" s="283" t="str">
        <f t="shared" si="1"/>
        <v>ﾓﾙﾋﾈ塩酸塩錠10mgPTP80</v>
      </c>
    </row>
    <row r="21" spans="1:31" ht="14.25" customHeight="1">
      <c r="A21" s="73" t="s">
        <v>65</v>
      </c>
      <c r="B21" s="59" t="s">
        <v>9</v>
      </c>
      <c r="C21" s="45">
        <v>100</v>
      </c>
      <c r="D21" s="116" t="s">
        <v>10</v>
      </c>
      <c r="E21" s="2"/>
      <c r="F21" s="220">
        <f t="shared" si="3"/>
        <v>0</v>
      </c>
      <c r="G21" s="23" t="s">
        <v>10</v>
      </c>
      <c r="H21" s="10"/>
      <c r="I21" s="220">
        <f t="shared" si="4"/>
        <v>0</v>
      </c>
      <c r="J21" s="50"/>
      <c r="K21" s="220">
        <f t="shared" si="5"/>
        <v>0</v>
      </c>
      <c r="L21" s="51"/>
      <c r="M21" s="221">
        <f t="shared" si="6"/>
        <v>0</v>
      </c>
      <c r="N21" s="23" t="s">
        <v>10</v>
      </c>
      <c r="O21" s="2"/>
      <c r="P21" s="220">
        <f t="shared" si="7"/>
        <v>0</v>
      </c>
      <c r="Q21" s="126"/>
      <c r="R21" s="45">
        <f t="shared" si="8"/>
        <v>0</v>
      </c>
      <c r="S21" s="23" t="s">
        <v>10</v>
      </c>
      <c r="T21" s="139"/>
      <c r="U21" s="222">
        <f t="shared" si="9"/>
        <v>0</v>
      </c>
      <c r="V21" s="23" t="s">
        <v>10</v>
      </c>
      <c r="W21" s="223"/>
      <c r="X21" s="65">
        <f t="shared" si="10"/>
        <v>0</v>
      </c>
      <c r="Y21" s="69" t="s">
        <v>10</v>
      </c>
      <c r="Z21" s="88"/>
      <c r="AA21" s="11" t="str">
        <f t="shared" si="2"/>
        <v/>
      </c>
      <c r="AD21" s="283" t="str">
        <f t="shared" si="0"/>
        <v/>
      </c>
      <c r="AE21" s="283" t="str">
        <f t="shared" si="1"/>
        <v>ﾓﾙﾋﾈ塩酸塩錠10mg100</v>
      </c>
    </row>
    <row r="22" spans="1:31" ht="14.25" customHeight="1">
      <c r="A22" s="61" t="s">
        <v>190</v>
      </c>
      <c r="B22" s="59" t="s">
        <v>17</v>
      </c>
      <c r="C22" s="41">
        <v>50</v>
      </c>
      <c r="D22" s="31" t="s">
        <v>26</v>
      </c>
      <c r="E22" s="2"/>
      <c r="F22" s="220">
        <f t="shared" si="3"/>
        <v>0</v>
      </c>
      <c r="G22" s="23" t="s">
        <v>26</v>
      </c>
      <c r="H22" s="10"/>
      <c r="I22" s="220">
        <f t="shared" si="4"/>
        <v>0</v>
      </c>
      <c r="J22" s="50"/>
      <c r="K22" s="220">
        <f t="shared" si="5"/>
        <v>0</v>
      </c>
      <c r="L22" s="51"/>
      <c r="M22" s="221">
        <f t="shared" si="6"/>
        <v>0</v>
      </c>
      <c r="N22" s="23" t="s">
        <v>26</v>
      </c>
      <c r="O22" s="2"/>
      <c r="P22" s="220">
        <f t="shared" si="7"/>
        <v>0</v>
      </c>
      <c r="Q22" s="126"/>
      <c r="R22" s="45">
        <f t="shared" si="8"/>
        <v>0</v>
      </c>
      <c r="S22" s="23" t="s">
        <v>26</v>
      </c>
      <c r="T22" s="139"/>
      <c r="U22" s="222">
        <f t="shared" si="9"/>
        <v>0</v>
      </c>
      <c r="V22" s="23" t="s">
        <v>26</v>
      </c>
      <c r="W22" s="223"/>
      <c r="X22" s="65">
        <f t="shared" si="10"/>
        <v>0</v>
      </c>
      <c r="Y22" s="69" t="s">
        <v>26</v>
      </c>
      <c r="Z22" s="89"/>
      <c r="AA22" s="11" t="str">
        <f t="shared" si="2"/>
        <v/>
      </c>
      <c r="AD22" s="283" t="str">
        <f t="shared" si="0"/>
        <v/>
      </c>
      <c r="AE22" s="283" t="str">
        <f t="shared" si="1"/>
        <v>ﾊﾟｼｰﾌｶﾌﾟｾﾙ30mg30mg50</v>
      </c>
    </row>
    <row r="23" spans="1:31" ht="14.25" customHeight="1">
      <c r="A23" s="61" t="s">
        <v>191</v>
      </c>
      <c r="B23" s="59" t="s">
        <v>23</v>
      </c>
      <c r="C23" s="41">
        <v>50</v>
      </c>
      <c r="D23" s="31" t="s">
        <v>26</v>
      </c>
      <c r="E23" s="2"/>
      <c r="F23" s="220">
        <f t="shared" si="3"/>
        <v>0</v>
      </c>
      <c r="G23" s="23" t="s">
        <v>26</v>
      </c>
      <c r="H23" s="10"/>
      <c r="I23" s="220">
        <f t="shared" si="4"/>
        <v>0</v>
      </c>
      <c r="J23" s="50"/>
      <c r="K23" s="220">
        <f t="shared" si="5"/>
        <v>0</v>
      </c>
      <c r="L23" s="51"/>
      <c r="M23" s="221">
        <f t="shared" si="6"/>
        <v>0</v>
      </c>
      <c r="N23" s="23" t="s">
        <v>26</v>
      </c>
      <c r="O23" s="2"/>
      <c r="P23" s="220">
        <f t="shared" si="7"/>
        <v>0</v>
      </c>
      <c r="Q23" s="126"/>
      <c r="R23" s="45">
        <f t="shared" si="8"/>
        <v>0</v>
      </c>
      <c r="S23" s="23" t="s">
        <v>26</v>
      </c>
      <c r="T23" s="139"/>
      <c r="U23" s="222">
        <f t="shared" si="9"/>
        <v>0</v>
      </c>
      <c r="V23" s="23" t="s">
        <v>26</v>
      </c>
      <c r="W23" s="223"/>
      <c r="X23" s="65">
        <f t="shared" si="10"/>
        <v>0</v>
      </c>
      <c r="Y23" s="69" t="s">
        <v>26</v>
      </c>
      <c r="Z23" s="88"/>
      <c r="AA23" s="11" t="str">
        <f t="shared" si="2"/>
        <v/>
      </c>
      <c r="AD23" s="283" t="str">
        <f t="shared" si="0"/>
        <v/>
      </c>
      <c r="AE23" s="283" t="str">
        <f t="shared" si="1"/>
        <v>ﾊﾟｼｰﾌｶﾌﾟｾﾙ60mg60mg50</v>
      </c>
    </row>
    <row r="24" spans="1:31" ht="14.25" customHeight="1">
      <c r="A24" s="61" t="s">
        <v>192</v>
      </c>
      <c r="B24" s="59" t="s">
        <v>193</v>
      </c>
      <c r="C24" s="41">
        <v>50</v>
      </c>
      <c r="D24" s="31" t="s">
        <v>26</v>
      </c>
      <c r="E24" s="2"/>
      <c r="F24" s="220">
        <f t="shared" si="3"/>
        <v>0</v>
      </c>
      <c r="G24" s="23" t="s">
        <v>26</v>
      </c>
      <c r="H24" s="10"/>
      <c r="I24" s="220">
        <f t="shared" si="4"/>
        <v>0</v>
      </c>
      <c r="J24" s="50"/>
      <c r="K24" s="220">
        <f t="shared" si="5"/>
        <v>0</v>
      </c>
      <c r="L24" s="51"/>
      <c r="M24" s="221">
        <f t="shared" si="6"/>
        <v>0</v>
      </c>
      <c r="N24" s="23" t="s">
        <v>26</v>
      </c>
      <c r="O24" s="2"/>
      <c r="P24" s="220">
        <f t="shared" si="7"/>
        <v>0</v>
      </c>
      <c r="Q24" s="126"/>
      <c r="R24" s="45">
        <f t="shared" si="8"/>
        <v>0</v>
      </c>
      <c r="S24" s="23" t="s">
        <v>26</v>
      </c>
      <c r="T24" s="139"/>
      <c r="U24" s="222">
        <f t="shared" si="9"/>
        <v>0</v>
      </c>
      <c r="V24" s="23" t="s">
        <v>26</v>
      </c>
      <c r="W24" s="223"/>
      <c r="X24" s="65">
        <f t="shared" si="10"/>
        <v>0</v>
      </c>
      <c r="Y24" s="69" t="s">
        <v>26</v>
      </c>
      <c r="Z24" s="88"/>
      <c r="AA24" s="11" t="str">
        <f t="shared" si="2"/>
        <v/>
      </c>
      <c r="AD24" s="283" t="str">
        <f t="shared" si="0"/>
        <v/>
      </c>
      <c r="AE24" s="283" t="str">
        <f t="shared" si="1"/>
        <v>ﾊﾟｼｰﾌｶﾌﾟｾﾙ120mg120mg50</v>
      </c>
    </row>
    <row r="25" spans="1:31" s="14" customFormat="1" ht="14.25" customHeight="1">
      <c r="A25" s="74" t="s">
        <v>66</v>
      </c>
      <c r="B25" s="63" t="s">
        <v>187</v>
      </c>
      <c r="C25" s="56">
        <v>10</v>
      </c>
      <c r="D25" s="27" t="s">
        <v>8</v>
      </c>
      <c r="E25" s="2"/>
      <c r="F25" s="220">
        <f t="shared" si="3"/>
        <v>0</v>
      </c>
      <c r="G25" s="23" t="s">
        <v>8</v>
      </c>
      <c r="H25" s="10"/>
      <c r="I25" s="220">
        <f t="shared" si="4"/>
        <v>0</v>
      </c>
      <c r="J25" s="50"/>
      <c r="K25" s="220">
        <f t="shared" si="5"/>
        <v>0</v>
      </c>
      <c r="L25" s="51"/>
      <c r="M25" s="221">
        <f t="shared" si="6"/>
        <v>0</v>
      </c>
      <c r="N25" s="23" t="s">
        <v>8</v>
      </c>
      <c r="O25" s="2"/>
      <c r="P25" s="220">
        <f t="shared" si="7"/>
        <v>0</v>
      </c>
      <c r="Q25" s="126"/>
      <c r="R25" s="45">
        <f t="shared" si="8"/>
        <v>0</v>
      </c>
      <c r="S25" s="23" t="s">
        <v>8</v>
      </c>
      <c r="T25" s="139"/>
      <c r="U25" s="222">
        <f t="shared" si="9"/>
        <v>0</v>
      </c>
      <c r="V25" s="23" t="s">
        <v>8</v>
      </c>
      <c r="W25" s="223"/>
      <c r="X25" s="65">
        <f t="shared" si="10"/>
        <v>0</v>
      </c>
      <c r="Y25" s="69" t="s">
        <v>8</v>
      </c>
      <c r="Z25" s="89"/>
      <c r="AA25" s="11" t="str">
        <f t="shared" si="2"/>
        <v/>
      </c>
      <c r="AB25" s="11"/>
      <c r="AC25" s="283"/>
      <c r="AD25" s="283" t="str">
        <f t="shared" si="0"/>
        <v/>
      </c>
      <c r="AE25" s="283" t="str">
        <f t="shared" si="1"/>
        <v>ﾓﾙﾋﾈ塩酸塩注10mg1ｍL×10</v>
      </c>
    </row>
    <row r="26" spans="1:31" s="14" customFormat="1" ht="14.25" customHeight="1">
      <c r="A26" s="73" t="s">
        <v>67</v>
      </c>
      <c r="B26" s="59" t="s">
        <v>11</v>
      </c>
      <c r="C26" s="45">
        <v>5</v>
      </c>
      <c r="D26" s="23" t="s">
        <v>8</v>
      </c>
      <c r="E26" s="2"/>
      <c r="F26" s="220">
        <f t="shared" si="3"/>
        <v>0</v>
      </c>
      <c r="G26" s="23" t="s">
        <v>8</v>
      </c>
      <c r="H26" s="10"/>
      <c r="I26" s="220">
        <f t="shared" si="4"/>
        <v>0</v>
      </c>
      <c r="J26" s="50"/>
      <c r="K26" s="220">
        <f t="shared" si="5"/>
        <v>0</v>
      </c>
      <c r="L26" s="51"/>
      <c r="M26" s="221">
        <f t="shared" si="6"/>
        <v>0</v>
      </c>
      <c r="N26" s="23" t="s">
        <v>8</v>
      </c>
      <c r="O26" s="2"/>
      <c r="P26" s="220">
        <f t="shared" si="7"/>
        <v>0</v>
      </c>
      <c r="Q26" s="126"/>
      <c r="R26" s="45">
        <f t="shared" si="8"/>
        <v>0</v>
      </c>
      <c r="S26" s="23" t="s">
        <v>8</v>
      </c>
      <c r="T26" s="139"/>
      <c r="U26" s="222">
        <f t="shared" si="9"/>
        <v>0</v>
      </c>
      <c r="V26" s="23" t="s">
        <v>8</v>
      </c>
      <c r="W26" s="223"/>
      <c r="X26" s="65">
        <f t="shared" si="10"/>
        <v>0</v>
      </c>
      <c r="Y26" s="69" t="s">
        <v>8</v>
      </c>
      <c r="Z26" s="88"/>
      <c r="AA26" s="11" t="str">
        <f t="shared" si="2"/>
        <v/>
      </c>
      <c r="AB26" s="11"/>
      <c r="AC26" s="283"/>
      <c r="AD26" s="283" t="str">
        <f t="shared" si="0"/>
        <v/>
      </c>
      <c r="AE26" s="283" t="str">
        <f t="shared" si="1"/>
        <v>ﾓﾙﾋﾈ塩酸塩注50mg5ｍL×5</v>
      </c>
    </row>
    <row r="27" spans="1:31" ht="14.25" customHeight="1">
      <c r="A27" s="73" t="s">
        <v>67</v>
      </c>
      <c r="B27" s="59" t="s">
        <v>11</v>
      </c>
      <c r="C27" s="45">
        <v>10</v>
      </c>
      <c r="D27" s="23" t="s">
        <v>8</v>
      </c>
      <c r="E27" s="2"/>
      <c r="F27" s="220">
        <f t="shared" si="3"/>
        <v>0</v>
      </c>
      <c r="G27" s="23" t="s">
        <v>8</v>
      </c>
      <c r="H27" s="10"/>
      <c r="I27" s="220">
        <f t="shared" si="4"/>
        <v>0</v>
      </c>
      <c r="J27" s="50"/>
      <c r="K27" s="220">
        <f t="shared" si="5"/>
        <v>0</v>
      </c>
      <c r="L27" s="51"/>
      <c r="M27" s="221">
        <f t="shared" si="6"/>
        <v>0</v>
      </c>
      <c r="N27" s="23" t="s">
        <v>8</v>
      </c>
      <c r="O27" s="2"/>
      <c r="P27" s="220">
        <f t="shared" si="7"/>
        <v>0</v>
      </c>
      <c r="Q27" s="126"/>
      <c r="R27" s="45">
        <f t="shared" si="8"/>
        <v>0</v>
      </c>
      <c r="S27" s="23" t="s">
        <v>8</v>
      </c>
      <c r="T27" s="139"/>
      <c r="U27" s="222">
        <f t="shared" si="9"/>
        <v>0</v>
      </c>
      <c r="V27" s="23" t="s">
        <v>8</v>
      </c>
      <c r="W27" s="223"/>
      <c r="X27" s="65">
        <f t="shared" si="10"/>
        <v>0</v>
      </c>
      <c r="Y27" s="69" t="s">
        <v>8</v>
      </c>
      <c r="Z27" s="88"/>
      <c r="AA27" s="11" t="str">
        <f t="shared" si="2"/>
        <v/>
      </c>
      <c r="AD27" s="283" t="str">
        <f t="shared" si="0"/>
        <v/>
      </c>
      <c r="AE27" s="283" t="str">
        <f t="shared" si="1"/>
        <v>ﾓﾙﾋﾈ塩酸塩注50mg5ｍL×10</v>
      </c>
    </row>
    <row r="28" spans="1:31" ht="14.25" customHeight="1">
      <c r="A28" s="73" t="s">
        <v>68</v>
      </c>
      <c r="B28" s="59" t="s">
        <v>11</v>
      </c>
      <c r="C28" s="45">
        <v>5</v>
      </c>
      <c r="D28" s="23" t="s">
        <v>8</v>
      </c>
      <c r="E28" s="2"/>
      <c r="F28" s="220">
        <f t="shared" si="3"/>
        <v>0</v>
      </c>
      <c r="G28" s="23" t="s">
        <v>8</v>
      </c>
      <c r="H28" s="10"/>
      <c r="I28" s="220">
        <f t="shared" si="4"/>
        <v>0</v>
      </c>
      <c r="J28" s="50"/>
      <c r="K28" s="220">
        <f t="shared" si="5"/>
        <v>0</v>
      </c>
      <c r="L28" s="51"/>
      <c r="M28" s="221">
        <f t="shared" si="6"/>
        <v>0</v>
      </c>
      <c r="N28" s="23" t="s">
        <v>8</v>
      </c>
      <c r="O28" s="2"/>
      <c r="P28" s="220">
        <f t="shared" si="7"/>
        <v>0</v>
      </c>
      <c r="Q28" s="126"/>
      <c r="R28" s="45">
        <f t="shared" si="8"/>
        <v>0</v>
      </c>
      <c r="S28" s="23" t="s">
        <v>8</v>
      </c>
      <c r="T28" s="139"/>
      <c r="U28" s="222">
        <f t="shared" si="9"/>
        <v>0</v>
      </c>
      <c r="V28" s="23" t="s">
        <v>8</v>
      </c>
      <c r="W28" s="223"/>
      <c r="X28" s="65">
        <f t="shared" si="10"/>
        <v>0</v>
      </c>
      <c r="Y28" s="69" t="s">
        <v>8</v>
      </c>
      <c r="Z28" s="89"/>
      <c r="AA28" s="11" t="str">
        <f t="shared" si="2"/>
        <v/>
      </c>
      <c r="AD28" s="283" t="str">
        <f t="shared" si="0"/>
        <v/>
      </c>
      <c r="AE28" s="283" t="str">
        <f t="shared" si="1"/>
        <v>ﾓﾙﾋﾈ塩酸塩注200mg5ｍL×5</v>
      </c>
    </row>
    <row r="29" spans="1:31" ht="14.25" customHeight="1">
      <c r="A29" s="73" t="s">
        <v>194</v>
      </c>
      <c r="B29" s="59" t="s">
        <v>63</v>
      </c>
      <c r="C29" s="45">
        <v>5</v>
      </c>
      <c r="D29" s="23" t="s">
        <v>69</v>
      </c>
      <c r="E29" s="2"/>
      <c r="F29" s="220">
        <f t="shared" ref="F29" si="11">C29*E29</f>
        <v>0</v>
      </c>
      <c r="G29" s="23" t="s">
        <v>38</v>
      </c>
      <c r="H29" s="10"/>
      <c r="I29" s="220">
        <f t="shared" ref="I29" si="12">C29*H29</f>
        <v>0</v>
      </c>
      <c r="J29" s="50"/>
      <c r="K29" s="220">
        <f t="shared" ref="K29" si="13">C29*J29</f>
        <v>0</v>
      </c>
      <c r="L29" s="51"/>
      <c r="M29" s="221">
        <f t="shared" ref="M29" si="14">C29*L29</f>
        <v>0</v>
      </c>
      <c r="N29" s="23" t="s">
        <v>38</v>
      </c>
      <c r="O29" s="2"/>
      <c r="P29" s="220">
        <f t="shared" ref="P29" si="15">C29*O29</f>
        <v>0</v>
      </c>
      <c r="Q29" s="126"/>
      <c r="R29" s="45">
        <f t="shared" ref="R29" si="16">C29*Q29</f>
        <v>0</v>
      </c>
      <c r="S29" s="23" t="s">
        <v>38</v>
      </c>
      <c r="T29" s="139"/>
      <c r="U29" s="222">
        <f t="shared" ref="U29" si="17">C29*T29</f>
        <v>0</v>
      </c>
      <c r="V29" s="23" t="s">
        <v>38</v>
      </c>
      <c r="W29" s="223"/>
      <c r="X29" s="65">
        <f t="shared" ref="X29" si="18">C29*W29</f>
        <v>0</v>
      </c>
      <c r="Y29" s="69" t="s">
        <v>38</v>
      </c>
      <c r="Z29" s="88"/>
      <c r="AA29" s="11" t="str">
        <f t="shared" si="2"/>
        <v/>
      </c>
      <c r="AD29" s="283" t="str">
        <f t="shared" si="0"/>
        <v/>
      </c>
      <c r="AE29" s="283" t="str">
        <f t="shared" si="1"/>
        <v>ﾓﾙﾋﾈ塩酸塩注100mgｼﾘﾝｼﾞ10ｍL×5</v>
      </c>
    </row>
    <row r="30" spans="1:31" ht="14.25" customHeight="1">
      <c r="A30" s="73" t="s">
        <v>195</v>
      </c>
      <c r="B30" s="59" t="s">
        <v>11</v>
      </c>
      <c r="C30" s="45">
        <v>5</v>
      </c>
      <c r="D30" s="23" t="s">
        <v>69</v>
      </c>
      <c r="E30" s="2"/>
      <c r="F30" s="220">
        <f t="shared" si="3"/>
        <v>0</v>
      </c>
      <c r="G30" s="23" t="s">
        <v>38</v>
      </c>
      <c r="H30" s="10"/>
      <c r="I30" s="220">
        <f t="shared" si="4"/>
        <v>0</v>
      </c>
      <c r="J30" s="50"/>
      <c r="K30" s="220">
        <f t="shared" si="5"/>
        <v>0</v>
      </c>
      <c r="L30" s="51"/>
      <c r="M30" s="221">
        <f t="shared" si="6"/>
        <v>0</v>
      </c>
      <c r="N30" s="23" t="s">
        <v>38</v>
      </c>
      <c r="O30" s="2"/>
      <c r="P30" s="220">
        <f t="shared" si="7"/>
        <v>0</v>
      </c>
      <c r="Q30" s="126"/>
      <c r="R30" s="45">
        <f t="shared" si="8"/>
        <v>0</v>
      </c>
      <c r="S30" s="23" t="s">
        <v>38</v>
      </c>
      <c r="T30" s="139"/>
      <c r="U30" s="222">
        <f t="shared" si="9"/>
        <v>0</v>
      </c>
      <c r="V30" s="23" t="s">
        <v>38</v>
      </c>
      <c r="W30" s="223"/>
      <c r="X30" s="65">
        <f t="shared" si="10"/>
        <v>0</v>
      </c>
      <c r="Y30" s="69" t="s">
        <v>38</v>
      </c>
      <c r="Z30" s="88"/>
      <c r="AA30" s="11" t="str">
        <f t="shared" si="2"/>
        <v/>
      </c>
      <c r="AD30" s="283" t="str">
        <f t="shared" si="0"/>
        <v/>
      </c>
      <c r="AE30" s="283" t="str">
        <f t="shared" si="1"/>
        <v>ﾌﾟﾚﾍﾟﾉﾝ注50mgｼﾘﾝｼﾞ5ｍL×5</v>
      </c>
    </row>
    <row r="31" spans="1:31" ht="14.25" customHeight="1">
      <c r="A31" s="73" t="s">
        <v>196</v>
      </c>
      <c r="B31" s="59" t="s">
        <v>63</v>
      </c>
      <c r="C31" s="45">
        <v>5</v>
      </c>
      <c r="D31" s="23" t="s">
        <v>69</v>
      </c>
      <c r="E31" s="2"/>
      <c r="F31" s="220">
        <f t="shared" si="3"/>
        <v>0</v>
      </c>
      <c r="G31" s="23" t="s">
        <v>38</v>
      </c>
      <c r="H31" s="10"/>
      <c r="I31" s="220">
        <f t="shared" si="4"/>
        <v>0</v>
      </c>
      <c r="J31" s="50"/>
      <c r="K31" s="220">
        <f t="shared" si="5"/>
        <v>0</v>
      </c>
      <c r="L31" s="51"/>
      <c r="M31" s="221">
        <f t="shared" si="6"/>
        <v>0</v>
      </c>
      <c r="N31" s="23" t="s">
        <v>38</v>
      </c>
      <c r="O31" s="2"/>
      <c r="P31" s="220">
        <f t="shared" si="7"/>
        <v>0</v>
      </c>
      <c r="Q31" s="126"/>
      <c r="R31" s="45">
        <f t="shared" si="8"/>
        <v>0</v>
      </c>
      <c r="S31" s="23" t="s">
        <v>38</v>
      </c>
      <c r="T31" s="139"/>
      <c r="U31" s="222">
        <f t="shared" si="9"/>
        <v>0</v>
      </c>
      <c r="V31" s="23" t="s">
        <v>38</v>
      </c>
      <c r="W31" s="223"/>
      <c r="X31" s="65">
        <f t="shared" si="10"/>
        <v>0</v>
      </c>
      <c r="Y31" s="69" t="s">
        <v>38</v>
      </c>
      <c r="Z31" s="88"/>
      <c r="AA31" s="11" t="str">
        <f t="shared" si="2"/>
        <v/>
      </c>
      <c r="AD31" s="283" t="str">
        <f t="shared" si="0"/>
        <v/>
      </c>
      <c r="AE31" s="283" t="str">
        <f t="shared" si="1"/>
        <v>ﾌﾟﾚﾍﾟﾉﾝ注100mgｼﾘﾝｼﾞ10ｍL×5</v>
      </c>
    </row>
    <row r="32" spans="1:31" ht="14.25" customHeight="1">
      <c r="A32" s="73" t="s">
        <v>197</v>
      </c>
      <c r="B32" s="59" t="s">
        <v>187</v>
      </c>
      <c r="C32" s="45">
        <v>10</v>
      </c>
      <c r="D32" s="23" t="s">
        <v>8</v>
      </c>
      <c r="E32" s="2"/>
      <c r="F32" s="220">
        <f t="shared" si="3"/>
        <v>0</v>
      </c>
      <c r="G32" s="23" t="s">
        <v>8</v>
      </c>
      <c r="H32" s="10"/>
      <c r="I32" s="220">
        <f t="shared" si="4"/>
        <v>0</v>
      </c>
      <c r="J32" s="50"/>
      <c r="K32" s="220">
        <f t="shared" si="5"/>
        <v>0</v>
      </c>
      <c r="L32" s="51"/>
      <c r="M32" s="221">
        <f t="shared" si="6"/>
        <v>0</v>
      </c>
      <c r="N32" s="23" t="s">
        <v>8</v>
      </c>
      <c r="O32" s="2"/>
      <c r="P32" s="220">
        <f t="shared" si="7"/>
        <v>0</v>
      </c>
      <c r="Q32" s="126"/>
      <c r="R32" s="45">
        <f t="shared" si="8"/>
        <v>0</v>
      </c>
      <c r="S32" s="23" t="s">
        <v>8</v>
      </c>
      <c r="T32" s="139"/>
      <c r="U32" s="222">
        <f t="shared" si="9"/>
        <v>0</v>
      </c>
      <c r="V32" s="23" t="s">
        <v>8</v>
      </c>
      <c r="W32" s="223"/>
      <c r="X32" s="65">
        <f t="shared" si="10"/>
        <v>0</v>
      </c>
      <c r="Y32" s="69" t="s">
        <v>8</v>
      </c>
      <c r="Z32" s="88"/>
      <c r="AA32" s="11" t="str">
        <f t="shared" si="2"/>
        <v/>
      </c>
      <c r="AD32" s="283" t="str">
        <f t="shared" si="0"/>
        <v/>
      </c>
      <c r="AE32" s="283" t="str">
        <f t="shared" si="1"/>
        <v>ﾓﾙﾋﾈ･ｱﾄﾛﾋﾟﾝ注射液1ｍL×10</v>
      </c>
    </row>
    <row r="33" spans="1:31" ht="14.25" customHeight="1">
      <c r="A33" s="73" t="s">
        <v>12</v>
      </c>
      <c r="B33" s="59" t="s">
        <v>9</v>
      </c>
      <c r="C33" s="45">
        <v>50</v>
      </c>
      <c r="D33" s="23" t="s">
        <v>13</v>
      </c>
      <c r="E33" s="2"/>
      <c r="F33" s="220">
        <f t="shared" si="3"/>
        <v>0</v>
      </c>
      <c r="G33" s="23" t="s">
        <v>13</v>
      </c>
      <c r="H33" s="10"/>
      <c r="I33" s="220">
        <f t="shared" si="4"/>
        <v>0</v>
      </c>
      <c r="J33" s="50"/>
      <c r="K33" s="220">
        <f t="shared" si="5"/>
        <v>0</v>
      </c>
      <c r="L33" s="51"/>
      <c r="M33" s="221">
        <f t="shared" si="6"/>
        <v>0</v>
      </c>
      <c r="N33" s="23" t="s">
        <v>13</v>
      </c>
      <c r="O33" s="2"/>
      <c r="P33" s="220">
        <f t="shared" si="7"/>
        <v>0</v>
      </c>
      <c r="Q33" s="126"/>
      <c r="R33" s="45">
        <f t="shared" si="8"/>
        <v>0</v>
      </c>
      <c r="S33" s="23" t="s">
        <v>13</v>
      </c>
      <c r="T33" s="139"/>
      <c r="U33" s="222">
        <f t="shared" si="9"/>
        <v>0</v>
      </c>
      <c r="V33" s="23" t="s">
        <v>13</v>
      </c>
      <c r="W33" s="223"/>
      <c r="X33" s="65">
        <f t="shared" si="10"/>
        <v>0</v>
      </c>
      <c r="Y33" s="69" t="s">
        <v>13</v>
      </c>
      <c r="Z33" s="89"/>
      <c r="AA33" s="11" t="str">
        <f t="shared" si="2"/>
        <v/>
      </c>
      <c r="AD33" s="283" t="str">
        <f t="shared" si="0"/>
        <v/>
      </c>
      <c r="AE33" s="283" t="str">
        <f t="shared" si="1"/>
        <v>ｱﾝﾍﾟｯｸ坐剤10mg10mg50</v>
      </c>
    </row>
    <row r="34" spans="1:31" ht="14.25" customHeight="1">
      <c r="A34" s="73" t="s">
        <v>14</v>
      </c>
      <c r="B34" s="59" t="s">
        <v>15</v>
      </c>
      <c r="C34" s="45">
        <v>50</v>
      </c>
      <c r="D34" s="23" t="s">
        <v>13</v>
      </c>
      <c r="E34" s="2"/>
      <c r="F34" s="220">
        <f t="shared" si="3"/>
        <v>0</v>
      </c>
      <c r="G34" s="23" t="s">
        <v>13</v>
      </c>
      <c r="H34" s="10"/>
      <c r="I34" s="220">
        <f t="shared" si="4"/>
        <v>0</v>
      </c>
      <c r="J34" s="50"/>
      <c r="K34" s="220">
        <f t="shared" si="5"/>
        <v>0</v>
      </c>
      <c r="L34" s="51"/>
      <c r="M34" s="221">
        <f t="shared" si="6"/>
        <v>0</v>
      </c>
      <c r="N34" s="23" t="s">
        <v>13</v>
      </c>
      <c r="O34" s="2"/>
      <c r="P34" s="220">
        <f t="shared" si="7"/>
        <v>0</v>
      </c>
      <c r="Q34" s="126"/>
      <c r="R34" s="45">
        <f t="shared" si="8"/>
        <v>0</v>
      </c>
      <c r="S34" s="23" t="s">
        <v>13</v>
      </c>
      <c r="T34" s="139"/>
      <c r="U34" s="222">
        <f t="shared" si="9"/>
        <v>0</v>
      </c>
      <c r="V34" s="23" t="s">
        <v>13</v>
      </c>
      <c r="W34" s="223"/>
      <c r="X34" s="65">
        <f t="shared" si="10"/>
        <v>0</v>
      </c>
      <c r="Y34" s="69" t="s">
        <v>13</v>
      </c>
      <c r="Z34" s="89"/>
      <c r="AA34" s="11" t="str">
        <f t="shared" si="2"/>
        <v/>
      </c>
      <c r="AD34" s="283" t="str">
        <f t="shared" si="0"/>
        <v/>
      </c>
      <c r="AE34" s="283" t="str">
        <f t="shared" si="1"/>
        <v>ｱﾝﾍﾟｯｸ坐剤20mg20mg50</v>
      </c>
    </row>
    <row r="35" spans="1:31" ht="14.25" customHeight="1">
      <c r="A35" s="73" t="s">
        <v>16</v>
      </c>
      <c r="B35" s="59" t="s">
        <v>17</v>
      </c>
      <c r="C35" s="45">
        <v>30</v>
      </c>
      <c r="D35" s="23" t="s">
        <v>13</v>
      </c>
      <c r="E35" s="2"/>
      <c r="F35" s="220">
        <f t="shared" si="3"/>
        <v>0</v>
      </c>
      <c r="G35" s="23" t="s">
        <v>13</v>
      </c>
      <c r="H35" s="10"/>
      <c r="I35" s="220">
        <f t="shared" si="4"/>
        <v>0</v>
      </c>
      <c r="J35" s="50"/>
      <c r="K35" s="220">
        <f t="shared" si="5"/>
        <v>0</v>
      </c>
      <c r="L35" s="51"/>
      <c r="M35" s="221">
        <f t="shared" si="6"/>
        <v>0</v>
      </c>
      <c r="N35" s="23" t="s">
        <v>13</v>
      </c>
      <c r="O35" s="2"/>
      <c r="P35" s="220">
        <f t="shared" si="7"/>
        <v>0</v>
      </c>
      <c r="Q35" s="126"/>
      <c r="R35" s="45">
        <f t="shared" si="8"/>
        <v>0</v>
      </c>
      <c r="S35" s="23" t="s">
        <v>13</v>
      </c>
      <c r="T35" s="139"/>
      <c r="U35" s="222">
        <f t="shared" si="9"/>
        <v>0</v>
      </c>
      <c r="V35" s="23" t="s">
        <v>13</v>
      </c>
      <c r="W35" s="223"/>
      <c r="X35" s="65">
        <f t="shared" si="10"/>
        <v>0</v>
      </c>
      <c r="Y35" s="69" t="s">
        <v>13</v>
      </c>
      <c r="Z35" s="88"/>
      <c r="AA35" s="11" t="str">
        <f t="shared" si="2"/>
        <v/>
      </c>
      <c r="AD35" s="283" t="str">
        <f t="shared" si="0"/>
        <v/>
      </c>
      <c r="AE35" s="283" t="str">
        <f t="shared" si="1"/>
        <v>ｱﾝﾍﾟｯｸ坐剤30mg30mg30</v>
      </c>
    </row>
    <row r="36" spans="1:31" ht="14.25" customHeight="1">
      <c r="A36" s="73" t="s">
        <v>70</v>
      </c>
      <c r="B36" s="59" t="s">
        <v>198</v>
      </c>
      <c r="C36" s="45">
        <v>20</v>
      </c>
      <c r="D36" s="23" t="s">
        <v>40</v>
      </c>
      <c r="E36" s="2"/>
      <c r="F36" s="220">
        <f t="shared" si="3"/>
        <v>0</v>
      </c>
      <c r="G36" s="23" t="s">
        <v>40</v>
      </c>
      <c r="H36" s="10"/>
      <c r="I36" s="220">
        <f t="shared" si="4"/>
        <v>0</v>
      </c>
      <c r="J36" s="50"/>
      <c r="K36" s="220">
        <f t="shared" si="5"/>
        <v>0</v>
      </c>
      <c r="L36" s="51"/>
      <c r="M36" s="221">
        <f t="shared" si="6"/>
        <v>0</v>
      </c>
      <c r="N36" s="23" t="s">
        <v>40</v>
      </c>
      <c r="O36" s="2"/>
      <c r="P36" s="220">
        <f t="shared" si="7"/>
        <v>0</v>
      </c>
      <c r="Q36" s="126"/>
      <c r="R36" s="45">
        <f t="shared" si="8"/>
        <v>0</v>
      </c>
      <c r="S36" s="23" t="s">
        <v>40</v>
      </c>
      <c r="T36" s="139"/>
      <c r="U36" s="222">
        <f t="shared" si="9"/>
        <v>0</v>
      </c>
      <c r="V36" s="23" t="s">
        <v>40</v>
      </c>
      <c r="W36" s="223"/>
      <c r="X36" s="65">
        <f t="shared" si="10"/>
        <v>0</v>
      </c>
      <c r="Y36" s="69" t="s">
        <v>40</v>
      </c>
      <c r="Z36" s="88"/>
      <c r="AA36" s="11" t="str">
        <f t="shared" si="2"/>
        <v/>
      </c>
      <c r="AD36" s="283" t="str">
        <f t="shared" si="0"/>
        <v/>
      </c>
      <c r="AE36" s="283" t="str">
        <f t="shared" si="1"/>
        <v>ｵﾌﾟｿ内服液5mg5mg20</v>
      </c>
    </row>
    <row r="37" spans="1:31" ht="14.25" customHeight="1">
      <c r="A37" s="67" t="s">
        <v>56</v>
      </c>
      <c r="B37" s="60" t="s">
        <v>9</v>
      </c>
      <c r="C37" s="42">
        <v>20</v>
      </c>
      <c r="D37" s="25" t="s">
        <v>40</v>
      </c>
      <c r="E37" s="4"/>
      <c r="F37" s="224">
        <f t="shared" si="3"/>
        <v>0</v>
      </c>
      <c r="G37" s="25" t="s">
        <v>40</v>
      </c>
      <c r="H37" s="12"/>
      <c r="I37" s="224">
        <f t="shared" si="4"/>
        <v>0</v>
      </c>
      <c r="J37" s="52"/>
      <c r="K37" s="224">
        <f t="shared" si="5"/>
        <v>0</v>
      </c>
      <c r="L37" s="53"/>
      <c r="M37" s="225">
        <f t="shared" si="6"/>
        <v>0</v>
      </c>
      <c r="N37" s="25" t="s">
        <v>40</v>
      </c>
      <c r="O37" s="4"/>
      <c r="P37" s="224">
        <f t="shared" si="7"/>
        <v>0</v>
      </c>
      <c r="Q37" s="127"/>
      <c r="R37" s="42">
        <f t="shared" si="8"/>
        <v>0</v>
      </c>
      <c r="S37" s="25" t="s">
        <v>40</v>
      </c>
      <c r="T37" s="140"/>
      <c r="U37" s="226">
        <f t="shared" si="9"/>
        <v>0</v>
      </c>
      <c r="V37" s="25" t="s">
        <v>40</v>
      </c>
      <c r="W37" s="227"/>
      <c r="X37" s="42">
        <f t="shared" si="10"/>
        <v>0</v>
      </c>
      <c r="Y37" s="39" t="s">
        <v>40</v>
      </c>
      <c r="Z37" s="90"/>
      <c r="AA37" s="11" t="str">
        <f t="shared" si="2"/>
        <v/>
      </c>
      <c r="AD37" s="283" t="str">
        <f t="shared" si="0"/>
        <v/>
      </c>
      <c r="AE37" s="283" t="str">
        <f t="shared" si="1"/>
        <v>ｵﾌﾟｿ内服液10mg10mg20</v>
      </c>
    </row>
    <row r="38" spans="1:31" ht="14.25" customHeight="1">
      <c r="A38" s="73" t="s">
        <v>18</v>
      </c>
      <c r="B38" s="59" t="s">
        <v>9</v>
      </c>
      <c r="C38" s="45">
        <v>100</v>
      </c>
      <c r="D38" s="23" t="s">
        <v>10</v>
      </c>
      <c r="E38" s="2"/>
      <c r="F38" s="220">
        <f t="shared" si="3"/>
        <v>0</v>
      </c>
      <c r="G38" s="23" t="s">
        <v>10</v>
      </c>
      <c r="H38" s="10"/>
      <c r="I38" s="220">
        <f t="shared" si="4"/>
        <v>0</v>
      </c>
      <c r="J38" s="50"/>
      <c r="K38" s="220">
        <f t="shared" si="5"/>
        <v>0</v>
      </c>
      <c r="L38" s="51"/>
      <c r="M38" s="221">
        <f t="shared" si="6"/>
        <v>0</v>
      </c>
      <c r="N38" s="23" t="s">
        <v>10</v>
      </c>
      <c r="O38" s="2"/>
      <c r="P38" s="220">
        <f t="shared" si="7"/>
        <v>0</v>
      </c>
      <c r="Q38" s="126"/>
      <c r="R38" s="45">
        <f t="shared" si="8"/>
        <v>0</v>
      </c>
      <c r="S38" s="23" t="s">
        <v>10</v>
      </c>
      <c r="T38" s="139"/>
      <c r="U38" s="222">
        <f t="shared" si="9"/>
        <v>0</v>
      </c>
      <c r="V38" s="23" t="s">
        <v>10</v>
      </c>
      <c r="W38" s="223"/>
      <c r="X38" s="65">
        <f t="shared" si="10"/>
        <v>0</v>
      </c>
      <c r="Y38" s="69" t="s">
        <v>10</v>
      </c>
      <c r="Z38" s="89"/>
      <c r="AA38" s="11" t="str">
        <f t="shared" si="2"/>
        <v/>
      </c>
      <c r="AD38" s="283" t="str">
        <f t="shared" si="0"/>
        <v/>
      </c>
      <c r="AE38" s="283" t="str">
        <f t="shared" si="1"/>
        <v>MSｺﾝﾁﾝ錠10mg10mg100</v>
      </c>
    </row>
    <row r="39" spans="1:31" ht="14.25" customHeight="1">
      <c r="A39" s="73" t="s">
        <v>18</v>
      </c>
      <c r="B39" s="59" t="s">
        <v>19</v>
      </c>
      <c r="C39" s="45">
        <v>100</v>
      </c>
      <c r="D39" s="23" t="s">
        <v>10</v>
      </c>
      <c r="E39" s="2"/>
      <c r="F39" s="220">
        <f t="shared" si="3"/>
        <v>0</v>
      </c>
      <c r="G39" s="23" t="s">
        <v>10</v>
      </c>
      <c r="H39" s="10"/>
      <c r="I39" s="220">
        <f t="shared" si="4"/>
        <v>0</v>
      </c>
      <c r="J39" s="50"/>
      <c r="K39" s="220">
        <f t="shared" si="5"/>
        <v>0</v>
      </c>
      <c r="L39" s="51"/>
      <c r="M39" s="221">
        <f t="shared" si="6"/>
        <v>0</v>
      </c>
      <c r="N39" s="23" t="s">
        <v>10</v>
      </c>
      <c r="O39" s="2"/>
      <c r="P39" s="220">
        <f t="shared" si="7"/>
        <v>0</v>
      </c>
      <c r="Q39" s="126"/>
      <c r="R39" s="45">
        <f t="shared" si="8"/>
        <v>0</v>
      </c>
      <c r="S39" s="23" t="s">
        <v>10</v>
      </c>
      <c r="T39" s="139"/>
      <c r="U39" s="222">
        <f t="shared" si="9"/>
        <v>0</v>
      </c>
      <c r="V39" s="23" t="s">
        <v>10</v>
      </c>
      <c r="W39" s="223"/>
      <c r="X39" s="65">
        <f t="shared" si="10"/>
        <v>0</v>
      </c>
      <c r="Y39" s="69" t="s">
        <v>10</v>
      </c>
      <c r="Z39" s="89"/>
      <c r="AA39" s="11" t="str">
        <f t="shared" si="2"/>
        <v/>
      </c>
      <c r="AD39" s="283" t="str">
        <f t="shared" si="0"/>
        <v/>
      </c>
      <c r="AE39" s="283" t="str">
        <f t="shared" si="1"/>
        <v>MSｺﾝﾁﾝ錠10mg10mgPTP100</v>
      </c>
    </row>
    <row r="40" spans="1:31" ht="14.25" customHeight="1">
      <c r="A40" s="73" t="s">
        <v>18</v>
      </c>
      <c r="B40" s="59" t="s">
        <v>19</v>
      </c>
      <c r="C40" s="45">
        <v>200</v>
      </c>
      <c r="D40" s="23" t="s">
        <v>10</v>
      </c>
      <c r="E40" s="2"/>
      <c r="F40" s="220">
        <f t="shared" si="3"/>
        <v>0</v>
      </c>
      <c r="G40" s="23" t="s">
        <v>10</v>
      </c>
      <c r="H40" s="10"/>
      <c r="I40" s="220">
        <f t="shared" si="4"/>
        <v>0</v>
      </c>
      <c r="J40" s="50"/>
      <c r="K40" s="220">
        <f t="shared" si="5"/>
        <v>0</v>
      </c>
      <c r="L40" s="51"/>
      <c r="M40" s="221">
        <f t="shared" si="6"/>
        <v>0</v>
      </c>
      <c r="N40" s="23" t="s">
        <v>10</v>
      </c>
      <c r="O40" s="2"/>
      <c r="P40" s="220">
        <f t="shared" si="7"/>
        <v>0</v>
      </c>
      <c r="Q40" s="126"/>
      <c r="R40" s="45">
        <f t="shared" si="8"/>
        <v>0</v>
      </c>
      <c r="S40" s="23" t="s">
        <v>10</v>
      </c>
      <c r="T40" s="139"/>
      <c r="U40" s="222">
        <f t="shared" si="9"/>
        <v>0</v>
      </c>
      <c r="V40" s="23" t="s">
        <v>10</v>
      </c>
      <c r="W40" s="223"/>
      <c r="X40" s="65">
        <f t="shared" si="10"/>
        <v>0</v>
      </c>
      <c r="Y40" s="69" t="s">
        <v>10</v>
      </c>
      <c r="Z40" s="88"/>
      <c r="AA40" s="11" t="str">
        <f t="shared" si="2"/>
        <v/>
      </c>
      <c r="AD40" s="283" t="str">
        <f t="shared" si="0"/>
        <v/>
      </c>
      <c r="AE40" s="283" t="str">
        <f t="shared" si="1"/>
        <v>MSｺﾝﾁﾝ錠10mg10mgPTP200</v>
      </c>
    </row>
    <row r="41" spans="1:31" ht="14.25" customHeight="1">
      <c r="A41" s="73" t="s">
        <v>20</v>
      </c>
      <c r="B41" s="59" t="s">
        <v>21</v>
      </c>
      <c r="C41" s="45">
        <v>100</v>
      </c>
      <c r="D41" s="23" t="s">
        <v>10</v>
      </c>
      <c r="E41" s="2"/>
      <c r="F41" s="220">
        <f t="shared" si="3"/>
        <v>0</v>
      </c>
      <c r="G41" s="23" t="s">
        <v>10</v>
      </c>
      <c r="H41" s="10"/>
      <c r="I41" s="220">
        <f t="shared" si="4"/>
        <v>0</v>
      </c>
      <c r="J41" s="50"/>
      <c r="K41" s="220">
        <f t="shared" si="5"/>
        <v>0</v>
      </c>
      <c r="L41" s="51"/>
      <c r="M41" s="221">
        <f t="shared" si="6"/>
        <v>0</v>
      </c>
      <c r="N41" s="23" t="s">
        <v>10</v>
      </c>
      <c r="O41" s="2"/>
      <c r="P41" s="220">
        <f t="shared" si="7"/>
        <v>0</v>
      </c>
      <c r="Q41" s="126"/>
      <c r="R41" s="45">
        <f t="shared" si="8"/>
        <v>0</v>
      </c>
      <c r="S41" s="23" t="s">
        <v>10</v>
      </c>
      <c r="T41" s="139"/>
      <c r="U41" s="222">
        <f t="shared" si="9"/>
        <v>0</v>
      </c>
      <c r="V41" s="23" t="s">
        <v>10</v>
      </c>
      <c r="W41" s="223"/>
      <c r="X41" s="65">
        <f t="shared" si="10"/>
        <v>0</v>
      </c>
      <c r="Y41" s="69" t="s">
        <v>10</v>
      </c>
      <c r="Z41" s="88"/>
      <c r="AA41" s="11" t="str">
        <f t="shared" si="2"/>
        <v/>
      </c>
      <c r="AD41" s="283" t="str">
        <f t="shared" si="0"/>
        <v/>
      </c>
      <c r="AE41" s="283" t="str">
        <f t="shared" si="1"/>
        <v>MSｺﾝﾁﾝ錠30mg30mgPTP100</v>
      </c>
    </row>
    <row r="42" spans="1:31" ht="14.25" customHeight="1">
      <c r="A42" s="73" t="s">
        <v>22</v>
      </c>
      <c r="B42" s="59" t="s">
        <v>24</v>
      </c>
      <c r="C42" s="45">
        <v>100</v>
      </c>
      <c r="D42" s="23" t="s">
        <v>10</v>
      </c>
      <c r="E42" s="2"/>
      <c r="F42" s="220">
        <f t="shared" si="3"/>
        <v>0</v>
      </c>
      <c r="G42" s="23" t="s">
        <v>10</v>
      </c>
      <c r="H42" s="10"/>
      <c r="I42" s="220">
        <f t="shared" si="4"/>
        <v>0</v>
      </c>
      <c r="J42" s="50"/>
      <c r="K42" s="220">
        <f t="shared" si="5"/>
        <v>0</v>
      </c>
      <c r="L42" s="51"/>
      <c r="M42" s="221">
        <f t="shared" si="6"/>
        <v>0</v>
      </c>
      <c r="N42" s="23" t="s">
        <v>10</v>
      </c>
      <c r="O42" s="2"/>
      <c r="P42" s="220">
        <f t="shared" si="7"/>
        <v>0</v>
      </c>
      <c r="Q42" s="126"/>
      <c r="R42" s="45">
        <f t="shared" si="8"/>
        <v>0</v>
      </c>
      <c r="S42" s="23" t="s">
        <v>10</v>
      </c>
      <c r="T42" s="139"/>
      <c r="U42" s="222">
        <f t="shared" si="9"/>
        <v>0</v>
      </c>
      <c r="V42" s="23" t="s">
        <v>10</v>
      </c>
      <c r="W42" s="223"/>
      <c r="X42" s="65">
        <f t="shared" si="10"/>
        <v>0</v>
      </c>
      <c r="Y42" s="69" t="s">
        <v>10</v>
      </c>
      <c r="Z42" s="89"/>
      <c r="AA42" s="11" t="str">
        <f t="shared" si="2"/>
        <v/>
      </c>
      <c r="AD42" s="283" t="str">
        <f t="shared" si="0"/>
        <v/>
      </c>
      <c r="AE42" s="283" t="str">
        <f t="shared" si="1"/>
        <v>MSｺﾝﾁﾝ錠60mg60mgPTP100</v>
      </c>
    </row>
    <row r="43" spans="1:31" ht="14.25" customHeight="1">
      <c r="A43" s="61" t="s">
        <v>25</v>
      </c>
      <c r="B43" s="59" t="s">
        <v>199</v>
      </c>
      <c r="C43" s="41">
        <v>50</v>
      </c>
      <c r="D43" s="31" t="s">
        <v>26</v>
      </c>
      <c r="E43" s="2"/>
      <c r="F43" s="220">
        <f t="shared" si="3"/>
        <v>0</v>
      </c>
      <c r="G43" s="31" t="s">
        <v>26</v>
      </c>
      <c r="H43" s="10"/>
      <c r="I43" s="220">
        <f t="shared" si="4"/>
        <v>0</v>
      </c>
      <c r="J43" s="50"/>
      <c r="K43" s="220">
        <f t="shared" si="5"/>
        <v>0</v>
      </c>
      <c r="L43" s="51"/>
      <c r="M43" s="221">
        <f t="shared" si="6"/>
        <v>0</v>
      </c>
      <c r="N43" s="31" t="s">
        <v>26</v>
      </c>
      <c r="O43" s="2"/>
      <c r="P43" s="220">
        <f t="shared" si="7"/>
        <v>0</v>
      </c>
      <c r="Q43" s="129"/>
      <c r="R43" s="45">
        <f t="shared" si="8"/>
        <v>0</v>
      </c>
      <c r="S43" s="31" t="s">
        <v>26</v>
      </c>
      <c r="T43" s="142"/>
      <c r="U43" s="222">
        <f t="shared" si="9"/>
        <v>0</v>
      </c>
      <c r="V43" s="31" t="s">
        <v>26</v>
      </c>
      <c r="W43" s="223"/>
      <c r="X43" s="65">
        <f t="shared" si="10"/>
        <v>0</v>
      </c>
      <c r="Y43" s="87" t="s">
        <v>26</v>
      </c>
      <c r="Z43" s="89"/>
      <c r="AA43" s="11" t="str">
        <f t="shared" si="2"/>
        <v/>
      </c>
      <c r="AD43" s="283" t="str">
        <f t="shared" si="0"/>
        <v/>
      </c>
      <c r="AE43" s="283" t="str">
        <f t="shared" si="1"/>
        <v>ｶﾃﾞｨｱﾝｶﾌﾟｾﾙ20mg20mgPTP50</v>
      </c>
    </row>
    <row r="44" spans="1:31" ht="14.25" customHeight="1">
      <c r="A44" s="61" t="s">
        <v>27</v>
      </c>
      <c r="B44" s="59" t="s">
        <v>21</v>
      </c>
      <c r="C44" s="41">
        <v>50</v>
      </c>
      <c r="D44" s="31" t="s">
        <v>26</v>
      </c>
      <c r="E44" s="2"/>
      <c r="F44" s="220">
        <f t="shared" si="3"/>
        <v>0</v>
      </c>
      <c r="G44" s="31" t="s">
        <v>26</v>
      </c>
      <c r="H44" s="10"/>
      <c r="I44" s="220">
        <f t="shared" si="4"/>
        <v>0</v>
      </c>
      <c r="J44" s="50"/>
      <c r="K44" s="220">
        <f t="shared" si="5"/>
        <v>0</v>
      </c>
      <c r="L44" s="51"/>
      <c r="M44" s="221">
        <f t="shared" si="6"/>
        <v>0</v>
      </c>
      <c r="N44" s="31" t="s">
        <v>26</v>
      </c>
      <c r="O44" s="2"/>
      <c r="P44" s="220">
        <f t="shared" si="7"/>
        <v>0</v>
      </c>
      <c r="Q44" s="129"/>
      <c r="R44" s="45">
        <f t="shared" si="8"/>
        <v>0</v>
      </c>
      <c r="S44" s="31" t="s">
        <v>26</v>
      </c>
      <c r="T44" s="142"/>
      <c r="U44" s="222">
        <f t="shared" si="9"/>
        <v>0</v>
      </c>
      <c r="V44" s="31" t="s">
        <v>26</v>
      </c>
      <c r="W44" s="223"/>
      <c r="X44" s="65">
        <f t="shared" si="10"/>
        <v>0</v>
      </c>
      <c r="Y44" s="87" t="s">
        <v>26</v>
      </c>
      <c r="Z44" s="88"/>
      <c r="AA44" s="11" t="str">
        <f t="shared" si="2"/>
        <v/>
      </c>
      <c r="AD44" s="283" t="str">
        <f t="shared" si="0"/>
        <v/>
      </c>
      <c r="AE44" s="283" t="str">
        <f t="shared" si="1"/>
        <v>ｶﾃﾞｨｱﾝｶﾌﾟｾﾙ30mg30mgPTP50</v>
      </c>
    </row>
    <row r="45" spans="1:31" ht="14.25" customHeight="1">
      <c r="A45" s="171" t="s">
        <v>28</v>
      </c>
      <c r="B45" s="63" t="s">
        <v>24</v>
      </c>
      <c r="C45" s="172">
        <v>50</v>
      </c>
      <c r="D45" s="106" t="s">
        <v>26</v>
      </c>
      <c r="E45" s="1"/>
      <c r="F45" s="228">
        <f t="shared" si="3"/>
        <v>0</v>
      </c>
      <c r="G45" s="106" t="s">
        <v>26</v>
      </c>
      <c r="H45" s="15"/>
      <c r="I45" s="228">
        <f t="shared" si="4"/>
        <v>0</v>
      </c>
      <c r="J45" s="80"/>
      <c r="K45" s="228">
        <f t="shared" si="5"/>
        <v>0</v>
      </c>
      <c r="L45" s="81"/>
      <c r="M45" s="229">
        <f t="shared" si="6"/>
        <v>0</v>
      </c>
      <c r="N45" s="106" t="s">
        <v>26</v>
      </c>
      <c r="O45" s="1"/>
      <c r="P45" s="228">
        <f t="shared" si="7"/>
        <v>0</v>
      </c>
      <c r="Q45" s="130"/>
      <c r="R45" s="56">
        <f t="shared" si="8"/>
        <v>0</v>
      </c>
      <c r="S45" s="106" t="s">
        <v>26</v>
      </c>
      <c r="T45" s="143"/>
      <c r="U45" s="230">
        <f t="shared" si="9"/>
        <v>0</v>
      </c>
      <c r="V45" s="106" t="s">
        <v>26</v>
      </c>
      <c r="W45" s="231"/>
      <c r="X45" s="232">
        <f t="shared" si="10"/>
        <v>0</v>
      </c>
      <c r="Y45" s="107" t="s">
        <v>26</v>
      </c>
      <c r="Z45" s="88"/>
      <c r="AA45" s="11" t="str">
        <f t="shared" si="2"/>
        <v/>
      </c>
      <c r="AD45" s="283" t="str">
        <f t="shared" si="0"/>
        <v/>
      </c>
      <c r="AE45" s="283" t="str">
        <f t="shared" si="1"/>
        <v>ｶﾃﾞｨｱﾝｶﾌﾟｾﾙ60mg60mgPTP50</v>
      </c>
    </row>
    <row r="46" spans="1:31" ht="14.25" customHeight="1">
      <c r="A46" s="61" t="s">
        <v>71</v>
      </c>
      <c r="B46" s="62" t="s">
        <v>72</v>
      </c>
      <c r="C46" s="41">
        <v>40</v>
      </c>
      <c r="D46" s="31" t="s">
        <v>29</v>
      </c>
      <c r="E46" s="2"/>
      <c r="F46" s="220">
        <f t="shared" si="3"/>
        <v>0</v>
      </c>
      <c r="G46" s="31" t="s">
        <v>40</v>
      </c>
      <c r="H46" s="10"/>
      <c r="I46" s="220">
        <f t="shared" si="4"/>
        <v>0</v>
      </c>
      <c r="J46" s="50"/>
      <c r="K46" s="220">
        <f t="shared" si="5"/>
        <v>0</v>
      </c>
      <c r="L46" s="51"/>
      <c r="M46" s="221">
        <f t="shared" si="6"/>
        <v>0</v>
      </c>
      <c r="N46" s="31" t="s">
        <v>40</v>
      </c>
      <c r="O46" s="2"/>
      <c r="P46" s="220">
        <f t="shared" si="7"/>
        <v>0</v>
      </c>
      <c r="Q46" s="129"/>
      <c r="R46" s="45">
        <f t="shared" si="8"/>
        <v>0</v>
      </c>
      <c r="S46" s="31" t="s">
        <v>40</v>
      </c>
      <c r="T46" s="142"/>
      <c r="U46" s="222">
        <f t="shared" si="9"/>
        <v>0</v>
      </c>
      <c r="V46" s="31" t="s">
        <v>40</v>
      </c>
      <c r="W46" s="223"/>
      <c r="X46" s="65">
        <f t="shared" si="10"/>
        <v>0</v>
      </c>
      <c r="Y46" s="87" t="s">
        <v>40</v>
      </c>
      <c r="Z46" s="89"/>
      <c r="AA46" s="11" t="str">
        <f t="shared" si="2"/>
        <v/>
      </c>
      <c r="AD46" s="283" t="str">
        <f t="shared" si="0"/>
        <v/>
      </c>
      <c r="AE46" s="283" t="str">
        <f t="shared" si="1"/>
        <v>ﾓﾙﾍﾟｽ細粒2%0.5g40</v>
      </c>
    </row>
    <row r="47" spans="1:31" ht="14.25" customHeight="1">
      <c r="A47" s="285" t="s">
        <v>172</v>
      </c>
      <c r="B47" s="62" t="s">
        <v>72</v>
      </c>
      <c r="C47" s="41">
        <v>40</v>
      </c>
      <c r="D47" s="31" t="s">
        <v>29</v>
      </c>
      <c r="E47" s="2"/>
      <c r="F47" s="220">
        <f t="shared" si="3"/>
        <v>0</v>
      </c>
      <c r="G47" s="31" t="s">
        <v>40</v>
      </c>
      <c r="H47" s="10"/>
      <c r="I47" s="220">
        <f t="shared" si="4"/>
        <v>0</v>
      </c>
      <c r="J47" s="50"/>
      <c r="K47" s="220">
        <f t="shared" si="5"/>
        <v>0</v>
      </c>
      <c r="L47" s="51"/>
      <c r="M47" s="221">
        <f t="shared" si="6"/>
        <v>0</v>
      </c>
      <c r="N47" s="31" t="s">
        <v>40</v>
      </c>
      <c r="O47" s="2"/>
      <c r="P47" s="220">
        <f t="shared" si="7"/>
        <v>0</v>
      </c>
      <c r="Q47" s="129"/>
      <c r="R47" s="45">
        <f t="shared" si="8"/>
        <v>0</v>
      </c>
      <c r="S47" s="31" t="s">
        <v>40</v>
      </c>
      <c r="T47" s="142"/>
      <c r="U47" s="222">
        <f t="shared" si="9"/>
        <v>0</v>
      </c>
      <c r="V47" s="31" t="s">
        <v>40</v>
      </c>
      <c r="W47" s="223"/>
      <c r="X47" s="65">
        <f t="shared" si="10"/>
        <v>0</v>
      </c>
      <c r="Y47" s="87" t="s">
        <v>40</v>
      </c>
      <c r="Z47" s="88"/>
      <c r="AA47" s="11" t="str">
        <f t="shared" si="2"/>
        <v/>
      </c>
      <c r="AD47" s="283" t="str">
        <f t="shared" si="0"/>
        <v/>
      </c>
      <c r="AE47" s="283" t="str">
        <f t="shared" si="1"/>
        <v>ﾓﾙﾋﾈ硫酸塩水和物徐放細粒分包10mg0.5g40</v>
      </c>
    </row>
    <row r="48" spans="1:31" ht="14.25" customHeight="1">
      <c r="A48" s="61" t="s">
        <v>73</v>
      </c>
      <c r="B48" s="62" t="s">
        <v>72</v>
      </c>
      <c r="C48" s="41">
        <v>40</v>
      </c>
      <c r="D48" s="31" t="s">
        <v>29</v>
      </c>
      <c r="E48" s="2"/>
      <c r="F48" s="220">
        <f t="shared" si="3"/>
        <v>0</v>
      </c>
      <c r="G48" s="31" t="s">
        <v>40</v>
      </c>
      <c r="H48" s="10"/>
      <c r="I48" s="220">
        <f t="shared" si="4"/>
        <v>0</v>
      </c>
      <c r="J48" s="50"/>
      <c r="K48" s="220">
        <f t="shared" si="5"/>
        <v>0</v>
      </c>
      <c r="L48" s="51"/>
      <c r="M48" s="221">
        <f t="shared" si="6"/>
        <v>0</v>
      </c>
      <c r="N48" s="31" t="s">
        <v>40</v>
      </c>
      <c r="O48" s="2"/>
      <c r="P48" s="220">
        <f t="shared" si="7"/>
        <v>0</v>
      </c>
      <c r="Q48" s="129"/>
      <c r="R48" s="45">
        <f t="shared" si="8"/>
        <v>0</v>
      </c>
      <c r="S48" s="31" t="s">
        <v>40</v>
      </c>
      <c r="T48" s="142"/>
      <c r="U48" s="222">
        <f t="shared" si="9"/>
        <v>0</v>
      </c>
      <c r="V48" s="31" t="s">
        <v>40</v>
      </c>
      <c r="W48" s="223"/>
      <c r="X48" s="65">
        <f t="shared" si="10"/>
        <v>0</v>
      </c>
      <c r="Y48" s="87" t="s">
        <v>40</v>
      </c>
      <c r="Z48" s="88"/>
      <c r="AA48" s="11" t="str">
        <f t="shared" si="2"/>
        <v/>
      </c>
      <c r="AD48" s="283" t="str">
        <f t="shared" si="0"/>
        <v/>
      </c>
      <c r="AE48" s="283" t="str">
        <f t="shared" si="1"/>
        <v>ﾓﾙﾍﾟｽ細粒6%0.5g40</v>
      </c>
    </row>
    <row r="49" spans="1:31" ht="14.25" customHeight="1">
      <c r="A49" s="61" t="s">
        <v>200</v>
      </c>
      <c r="B49" s="62" t="s">
        <v>72</v>
      </c>
      <c r="C49" s="41">
        <v>40</v>
      </c>
      <c r="D49" s="31" t="s">
        <v>29</v>
      </c>
      <c r="E49" s="2"/>
      <c r="F49" s="220">
        <f t="shared" si="3"/>
        <v>0</v>
      </c>
      <c r="G49" s="31" t="s">
        <v>40</v>
      </c>
      <c r="H49" s="10"/>
      <c r="I49" s="220">
        <f t="shared" si="4"/>
        <v>0</v>
      </c>
      <c r="J49" s="50"/>
      <c r="K49" s="220">
        <f t="shared" si="5"/>
        <v>0</v>
      </c>
      <c r="L49" s="51"/>
      <c r="M49" s="221">
        <f t="shared" si="6"/>
        <v>0</v>
      </c>
      <c r="N49" s="31" t="s">
        <v>40</v>
      </c>
      <c r="O49" s="2"/>
      <c r="P49" s="220">
        <f t="shared" si="7"/>
        <v>0</v>
      </c>
      <c r="Q49" s="129"/>
      <c r="R49" s="45">
        <f t="shared" si="8"/>
        <v>0</v>
      </c>
      <c r="S49" s="31" t="s">
        <v>40</v>
      </c>
      <c r="T49" s="142"/>
      <c r="U49" s="222">
        <f t="shared" si="9"/>
        <v>0</v>
      </c>
      <c r="V49" s="31" t="s">
        <v>40</v>
      </c>
      <c r="W49" s="223"/>
      <c r="X49" s="65">
        <f t="shared" si="10"/>
        <v>0</v>
      </c>
      <c r="Y49" s="87" t="s">
        <v>40</v>
      </c>
      <c r="Z49" s="88"/>
      <c r="AA49" s="11" t="str">
        <f t="shared" si="2"/>
        <v/>
      </c>
      <c r="AD49" s="283" t="str">
        <f t="shared" si="0"/>
        <v/>
      </c>
      <c r="AE49" s="283" t="str">
        <f t="shared" si="1"/>
        <v>ﾓﾙﾋﾈ硫酸塩水和物徐放細粒分包30mg0.5g40</v>
      </c>
    </row>
    <row r="50" spans="1:31" ht="14.25" customHeight="1">
      <c r="A50" s="61" t="s">
        <v>74</v>
      </c>
      <c r="B50" s="62" t="s">
        <v>19</v>
      </c>
      <c r="C50" s="41">
        <v>40</v>
      </c>
      <c r="D50" s="31" t="s">
        <v>26</v>
      </c>
      <c r="E50" s="2"/>
      <c r="F50" s="220">
        <f t="shared" si="3"/>
        <v>0</v>
      </c>
      <c r="G50" s="31" t="s">
        <v>26</v>
      </c>
      <c r="H50" s="10"/>
      <c r="I50" s="220">
        <f t="shared" si="4"/>
        <v>0</v>
      </c>
      <c r="J50" s="50"/>
      <c r="K50" s="220">
        <f t="shared" si="5"/>
        <v>0</v>
      </c>
      <c r="L50" s="51"/>
      <c r="M50" s="221">
        <f t="shared" si="6"/>
        <v>0</v>
      </c>
      <c r="N50" s="31" t="s">
        <v>26</v>
      </c>
      <c r="O50" s="2"/>
      <c r="P50" s="220">
        <f t="shared" si="7"/>
        <v>0</v>
      </c>
      <c r="Q50" s="129"/>
      <c r="R50" s="45">
        <f t="shared" si="8"/>
        <v>0</v>
      </c>
      <c r="S50" s="31" t="s">
        <v>26</v>
      </c>
      <c r="T50" s="142"/>
      <c r="U50" s="222">
        <f t="shared" si="9"/>
        <v>0</v>
      </c>
      <c r="V50" s="31" t="s">
        <v>26</v>
      </c>
      <c r="W50" s="223"/>
      <c r="X50" s="65">
        <f t="shared" si="10"/>
        <v>0</v>
      </c>
      <c r="Y50" s="87" t="s">
        <v>26</v>
      </c>
      <c r="Z50" s="88"/>
      <c r="AA50" s="11" t="str">
        <f t="shared" ref="AA50:AA106" si="19">IF(E50+H50+J50+L50-O50-Q50-T50-W50=0,"","×")</f>
        <v/>
      </c>
      <c r="AD50" s="283" t="str">
        <f t="shared" ref="AD50:AD105" si="20">IF(AC50-E50=0,"","×")</f>
        <v/>
      </c>
      <c r="AE50" s="283" t="str">
        <f t="shared" ref="AE50:AE105" si="21">A50&amp;B50&amp;C50</f>
        <v>MSﾂﾜｲｽﾛﾝｶﾌﾟｾﾙ10mg10mgPTP40</v>
      </c>
    </row>
    <row r="51" spans="1:31" ht="14.25" customHeight="1">
      <c r="A51" s="61" t="s">
        <v>74</v>
      </c>
      <c r="B51" s="62" t="s">
        <v>19</v>
      </c>
      <c r="C51" s="41">
        <v>100</v>
      </c>
      <c r="D51" s="31" t="s">
        <v>26</v>
      </c>
      <c r="E51" s="2"/>
      <c r="F51" s="220">
        <f t="shared" si="3"/>
        <v>0</v>
      </c>
      <c r="G51" s="31" t="s">
        <v>26</v>
      </c>
      <c r="H51" s="10"/>
      <c r="I51" s="220">
        <f t="shared" si="4"/>
        <v>0</v>
      </c>
      <c r="J51" s="50"/>
      <c r="K51" s="220">
        <f t="shared" si="5"/>
        <v>0</v>
      </c>
      <c r="L51" s="51"/>
      <c r="M51" s="221">
        <f t="shared" si="6"/>
        <v>0</v>
      </c>
      <c r="N51" s="31" t="s">
        <v>26</v>
      </c>
      <c r="O51" s="2"/>
      <c r="P51" s="220">
        <f t="shared" si="7"/>
        <v>0</v>
      </c>
      <c r="Q51" s="129"/>
      <c r="R51" s="45">
        <f t="shared" si="8"/>
        <v>0</v>
      </c>
      <c r="S51" s="31" t="s">
        <v>26</v>
      </c>
      <c r="T51" s="142"/>
      <c r="U51" s="222">
        <f t="shared" si="9"/>
        <v>0</v>
      </c>
      <c r="V51" s="31" t="s">
        <v>26</v>
      </c>
      <c r="W51" s="223"/>
      <c r="X51" s="65">
        <f t="shared" si="10"/>
        <v>0</v>
      </c>
      <c r="Y51" s="87" t="s">
        <v>26</v>
      </c>
      <c r="Z51" s="88"/>
      <c r="AA51" s="11" t="str">
        <f t="shared" si="19"/>
        <v/>
      </c>
      <c r="AD51" s="283" t="str">
        <f t="shared" si="20"/>
        <v/>
      </c>
      <c r="AE51" s="283" t="str">
        <f t="shared" si="21"/>
        <v>MSﾂﾜｲｽﾛﾝｶﾌﾟｾﾙ10mg10mgPTP100</v>
      </c>
    </row>
    <row r="52" spans="1:31" ht="14.25" customHeight="1">
      <c r="A52" s="61" t="s">
        <v>75</v>
      </c>
      <c r="B52" s="62" t="s">
        <v>21</v>
      </c>
      <c r="C52" s="41">
        <v>40</v>
      </c>
      <c r="D52" s="31" t="s">
        <v>26</v>
      </c>
      <c r="E52" s="2"/>
      <c r="F52" s="220">
        <f t="shared" si="3"/>
        <v>0</v>
      </c>
      <c r="G52" s="31" t="s">
        <v>26</v>
      </c>
      <c r="H52" s="10"/>
      <c r="I52" s="220">
        <f t="shared" si="4"/>
        <v>0</v>
      </c>
      <c r="J52" s="50"/>
      <c r="K52" s="220">
        <f t="shared" si="5"/>
        <v>0</v>
      </c>
      <c r="L52" s="51"/>
      <c r="M52" s="221">
        <f t="shared" si="6"/>
        <v>0</v>
      </c>
      <c r="N52" s="31" t="s">
        <v>26</v>
      </c>
      <c r="O52" s="2"/>
      <c r="P52" s="220">
        <f t="shared" si="7"/>
        <v>0</v>
      </c>
      <c r="Q52" s="129"/>
      <c r="R52" s="45">
        <f t="shared" si="8"/>
        <v>0</v>
      </c>
      <c r="S52" s="31" t="s">
        <v>26</v>
      </c>
      <c r="T52" s="142"/>
      <c r="U52" s="222">
        <f t="shared" si="9"/>
        <v>0</v>
      </c>
      <c r="V52" s="31" t="s">
        <v>26</v>
      </c>
      <c r="W52" s="223"/>
      <c r="X52" s="65">
        <f t="shared" si="10"/>
        <v>0</v>
      </c>
      <c r="Y52" s="87" t="s">
        <v>26</v>
      </c>
      <c r="Z52" s="88"/>
      <c r="AA52" s="11" t="str">
        <f t="shared" si="19"/>
        <v/>
      </c>
      <c r="AD52" s="283" t="str">
        <f t="shared" si="20"/>
        <v/>
      </c>
      <c r="AE52" s="283" t="str">
        <f t="shared" si="21"/>
        <v>MSﾂﾜｲｽﾛﾝｶﾌﾟｾﾙ30mg30mgPTP40</v>
      </c>
    </row>
    <row r="53" spans="1:31" ht="14.25" customHeight="1">
      <c r="A53" s="61" t="s">
        <v>75</v>
      </c>
      <c r="B53" s="62" t="s">
        <v>21</v>
      </c>
      <c r="C53" s="41">
        <v>100</v>
      </c>
      <c r="D53" s="31" t="s">
        <v>26</v>
      </c>
      <c r="E53" s="2"/>
      <c r="F53" s="220">
        <f t="shared" ref="F53:F228" si="22">C53*E53</f>
        <v>0</v>
      </c>
      <c r="G53" s="31" t="s">
        <v>26</v>
      </c>
      <c r="H53" s="10"/>
      <c r="I53" s="220">
        <f t="shared" ref="I53:I228" si="23">C53*H53</f>
        <v>0</v>
      </c>
      <c r="J53" s="50"/>
      <c r="K53" s="220">
        <f t="shared" ref="K53:K228" si="24">C53*J53</f>
        <v>0</v>
      </c>
      <c r="L53" s="51"/>
      <c r="M53" s="221">
        <f t="shared" ref="M53:M228" si="25">C53*L53</f>
        <v>0</v>
      </c>
      <c r="N53" s="31" t="s">
        <v>26</v>
      </c>
      <c r="O53" s="2"/>
      <c r="P53" s="220">
        <f t="shared" ref="P53:P228" si="26">C53*O53</f>
        <v>0</v>
      </c>
      <c r="Q53" s="129"/>
      <c r="R53" s="45">
        <f t="shared" ref="R53:R228" si="27">C53*Q53</f>
        <v>0</v>
      </c>
      <c r="S53" s="31" t="s">
        <v>26</v>
      </c>
      <c r="T53" s="142"/>
      <c r="U53" s="222">
        <f t="shared" ref="U53:U229" si="28">C53*T53</f>
        <v>0</v>
      </c>
      <c r="V53" s="31" t="s">
        <v>26</v>
      </c>
      <c r="W53" s="223"/>
      <c r="X53" s="65">
        <f t="shared" ref="X53:X229" si="29">C53*W53</f>
        <v>0</v>
      </c>
      <c r="Y53" s="103" t="s">
        <v>26</v>
      </c>
      <c r="Z53" s="89"/>
      <c r="AA53" s="11" t="str">
        <f t="shared" si="19"/>
        <v/>
      </c>
      <c r="AD53" s="283" t="str">
        <f t="shared" si="20"/>
        <v/>
      </c>
      <c r="AE53" s="283" t="str">
        <f t="shared" si="21"/>
        <v>MSﾂﾜｲｽﾛﾝｶﾌﾟｾﾙ30mg30mgPTP100</v>
      </c>
    </row>
    <row r="54" spans="1:31" ht="14.25" customHeight="1">
      <c r="A54" s="61" t="s">
        <v>76</v>
      </c>
      <c r="B54" s="62" t="s">
        <v>24</v>
      </c>
      <c r="C54" s="41">
        <v>40</v>
      </c>
      <c r="D54" s="31" t="s">
        <v>26</v>
      </c>
      <c r="E54" s="2"/>
      <c r="F54" s="220">
        <f t="shared" si="22"/>
        <v>0</v>
      </c>
      <c r="G54" s="31" t="s">
        <v>26</v>
      </c>
      <c r="H54" s="10"/>
      <c r="I54" s="220">
        <f t="shared" si="23"/>
        <v>0</v>
      </c>
      <c r="J54" s="50"/>
      <c r="K54" s="220">
        <f t="shared" si="24"/>
        <v>0</v>
      </c>
      <c r="L54" s="51"/>
      <c r="M54" s="221">
        <f t="shared" si="25"/>
        <v>0</v>
      </c>
      <c r="N54" s="31" t="s">
        <v>26</v>
      </c>
      <c r="O54" s="2"/>
      <c r="P54" s="220">
        <f t="shared" si="26"/>
        <v>0</v>
      </c>
      <c r="Q54" s="129"/>
      <c r="R54" s="45">
        <f t="shared" si="27"/>
        <v>0</v>
      </c>
      <c r="S54" s="31" t="s">
        <v>26</v>
      </c>
      <c r="T54" s="142"/>
      <c r="U54" s="222">
        <f t="shared" si="28"/>
        <v>0</v>
      </c>
      <c r="V54" s="31" t="s">
        <v>26</v>
      </c>
      <c r="W54" s="223"/>
      <c r="X54" s="65">
        <f t="shared" si="29"/>
        <v>0</v>
      </c>
      <c r="Y54" s="103" t="s">
        <v>26</v>
      </c>
      <c r="Z54" s="89"/>
      <c r="AA54" s="11" t="str">
        <f t="shared" si="19"/>
        <v/>
      </c>
      <c r="AD54" s="283" t="str">
        <f t="shared" si="20"/>
        <v/>
      </c>
      <c r="AE54" s="283" t="str">
        <f t="shared" si="21"/>
        <v>MSﾂﾜｲｽﾛﾝｶﾌﾟｾﾙ60mg60mgPTP40</v>
      </c>
    </row>
    <row r="55" spans="1:31" ht="14.25" customHeight="1">
      <c r="A55" s="74" t="s">
        <v>77</v>
      </c>
      <c r="B55" s="63"/>
      <c r="C55" s="56">
        <v>5</v>
      </c>
      <c r="D55" s="27" t="s">
        <v>5</v>
      </c>
      <c r="E55" s="1"/>
      <c r="F55" s="228">
        <f t="shared" si="22"/>
        <v>0</v>
      </c>
      <c r="G55" s="27" t="s">
        <v>5</v>
      </c>
      <c r="H55" s="15"/>
      <c r="I55" s="228">
        <f t="shared" si="23"/>
        <v>0</v>
      </c>
      <c r="J55" s="80"/>
      <c r="K55" s="228">
        <f t="shared" si="24"/>
        <v>0</v>
      </c>
      <c r="L55" s="81"/>
      <c r="M55" s="229">
        <f t="shared" si="25"/>
        <v>0</v>
      </c>
      <c r="N55" s="27" t="s">
        <v>5</v>
      </c>
      <c r="O55" s="28"/>
      <c r="P55" s="228">
        <f t="shared" si="26"/>
        <v>0</v>
      </c>
      <c r="Q55" s="128"/>
      <c r="R55" s="56">
        <f t="shared" si="27"/>
        <v>0</v>
      </c>
      <c r="S55" s="27" t="s">
        <v>5</v>
      </c>
      <c r="T55" s="141"/>
      <c r="U55" s="230">
        <f t="shared" si="28"/>
        <v>0</v>
      </c>
      <c r="V55" s="27" t="s">
        <v>5</v>
      </c>
      <c r="W55" s="231"/>
      <c r="X55" s="232">
        <f t="shared" si="29"/>
        <v>0</v>
      </c>
      <c r="Y55" s="86" t="s">
        <v>5</v>
      </c>
      <c r="Z55" s="88"/>
      <c r="AA55" s="11" t="str">
        <f t="shared" si="19"/>
        <v/>
      </c>
      <c r="AD55" s="283" t="str">
        <f t="shared" si="20"/>
        <v/>
      </c>
      <c r="AE55" s="283" t="str">
        <f t="shared" si="21"/>
        <v>ｺﾃﾞｲﾝﾘﾝ酸塩水和物5</v>
      </c>
    </row>
    <row r="56" spans="1:31" ht="14.25" customHeight="1">
      <c r="A56" s="74" t="s">
        <v>77</v>
      </c>
      <c r="B56" s="59"/>
      <c r="C56" s="45">
        <v>25</v>
      </c>
      <c r="D56" s="23" t="s">
        <v>5</v>
      </c>
      <c r="E56" s="1"/>
      <c r="F56" s="220">
        <f t="shared" si="22"/>
        <v>0</v>
      </c>
      <c r="G56" s="27" t="s">
        <v>5</v>
      </c>
      <c r="H56" s="15"/>
      <c r="I56" s="220">
        <f t="shared" si="23"/>
        <v>0</v>
      </c>
      <c r="J56" s="80"/>
      <c r="K56" s="220">
        <f t="shared" si="24"/>
        <v>0</v>
      </c>
      <c r="L56" s="81"/>
      <c r="M56" s="221">
        <f t="shared" si="25"/>
        <v>0</v>
      </c>
      <c r="N56" s="27" t="s">
        <v>5</v>
      </c>
      <c r="O56" s="28"/>
      <c r="P56" s="220">
        <f t="shared" si="26"/>
        <v>0</v>
      </c>
      <c r="Q56" s="128"/>
      <c r="R56" s="45">
        <f t="shared" si="27"/>
        <v>0</v>
      </c>
      <c r="S56" s="27" t="s">
        <v>5</v>
      </c>
      <c r="T56" s="141"/>
      <c r="U56" s="222">
        <f t="shared" si="28"/>
        <v>0</v>
      </c>
      <c r="V56" s="27" t="s">
        <v>5</v>
      </c>
      <c r="W56" s="223"/>
      <c r="X56" s="65">
        <f t="shared" si="29"/>
        <v>0</v>
      </c>
      <c r="Y56" s="86" t="s">
        <v>5</v>
      </c>
      <c r="Z56" s="89"/>
      <c r="AA56" s="11" t="str">
        <f t="shared" si="19"/>
        <v/>
      </c>
      <c r="AD56" s="283" t="str">
        <f t="shared" si="20"/>
        <v/>
      </c>
      <c r="AE56" s="283" t="str">
        <f t="shared" si="21"/>
        <v>ｺﾃﾞｲﾝﾘﾝ酸塩水和物25</v>
      </c>
    </row>
    <row r="57" spans="1:31" ht="14.25" customHeight="1">
      <c r="A57" s="73" t="s">
        <v>78</v>
      </c>
      <c r="B57" s="59"/>
      <c r="C57" s="45">
        <v>50</v>
      </c>
      <c r="D57" s="23" t="s">
        <v>5</v>
      </c>
      <c r="E57" s="2"/>
      <c r="F57" s="220">
        <f t="shared" si="22"/>
        <v>0</v>
      </c>
      <c r="G57" s="23" t="s">
        <v>5</v>
      </c>
      <c r="H57" s="10"/>
      <c r="I57" s="220">
        <f t="shared" si="23"/>
        <v>0</v>
      </c>
      <c r="J57" s="50"/>
      <c r="K57" s="220">
        <f t="shared" si="24"/>
        <v>0</v>
      </c>
      <c r="L57" s="51"/>
      <c r="M57" s="221">
        <f t="shared" si="25"/>
        <v>0</v>
      </c>
      <c r="N57" s="23" t="s">
        <v>5</v>
      </c>
      <c r="O57" s="24"/>
      <c r="P57" s="220">
        <f t="shared" si="26"/>
        <v>0</v>
      </c>
      <c r="Q57" s="126"/>
      <c r="R57" s="45">
        <f t="shared" si="27"/>
        <v>0</v>
      </c>
      <c r="S57" s="23" t="s">
        <v>5</v>
      </c>
      <c r="T57" s="139"/>
      <c r="U57" s="222">
        <f t="shared" si="28"/>
        <v>0</v>
      </c>
      <c r="V57" s="23" t="s">
        <v>5</v>
      </c>
      <c r="W57" s="223"/>
      <c r="X57" s="65">
        <f t="shared" si="29"/>
        <v>0</v>
      </c>
      <c r="Y57" s="69" t="s">
        <v>5</v>
      </c>
      <c r="Z57" s="88"/>
      <c r="AA57" s="11" t="str">
        <f t="shared" si="19"/>
        <v/>
      </c>
      <c r="AD57" s="283" t="str">
        <f t="shared" si="20"/>
        <v/>
      </c>
      <c r="AE57" s="283" t="str">
        <f t="shared" si="21"/>
        <v>ｺﾃﾞｲﾝﾘﾝ酸塩散10%50</v>
      </c>
    </row>
    <row r="58" spans="1:31" ht="14.25" customHeight="1">
      <c r="A58" s="73" t="s">
        <v>78</v>
      </c>
      <c r="B58" s="59"/>
      <c r="C58" s="45">
        <v>100</v>
      </c>
      <c r="D58" s="23" t="s">
        <v>5</v>
      </c>
      <c r="E58" s="2"/>
      <c r="F58" s="220">
        <f t="shared" si="22"/>
        <v>0</v>
      </c>
      <c r="G58" s="23" t="s">
        <v>5</v>
      </c>
      <c r="H58" s="10"/>
      <c r="I58" s="220">
        <f t="shared" si="23"/>
        <v>0</v>
      </c>
      <c r="J58" s="50"/>
      <c r="K58" s="220">
        <f t="shared" si="24"/>
        <v>0</v>
      </c>
      <c r="L58" s="51"/>
      <c r="M58" s="221">
        <f t="shared" si="25"/>
        <v>0</v>
      </c>
      <c r="N58" s="23" t="s">
        <v>5</v>
      </c>
      <c r="O58" s="24"/>
      <c r="P58" s="220">
        <f t="shared" si="26"/>
        <v>0</v>
      </c>
      <c r="Q58" s="126"/>
      <c r="R58" s="45">
        <f t="shared" si="27"/>
        <v>0</v>
      </c>
      <c r="S58" s="23" t="s">
        <v>5</v>
      </c>
      <c r="T58" s="139"/>
      <c r="U58" s="222">
        <f t="shared" si="28"/>
        <v>0</v>
      </c>
      <c r="V58" s="23" t="s">
        <v>5</v>
      </c>
      <c r="W58" s="138"/>
      <c r="X58" s="45">
        <f t="shared" si="29"/>
        <v>0</v>
      </c>
      <c r="Y58" s="69" t="s">
        <v>5</v>
      </c>
      <c r="Z58" s="88"/>
      <c r="AA58" s="11" t="str">
        <f t="shared" si="19"/>
        <v/>
      </c>
      <c r="AD58" s="283" t="str">
        <f t="shared" si="20"/>
        <v/>
      </c>
      <c r="AE58" s="283" t="str">
        <f t="shared" si="21"/>
        <v>ｺﾃﾞｲﾝﾘﾝ酸塩散10%100</v>
      </c>
    </row>
    <row r="59" spans="1:31" ht="14.25" customHeight="1">
      <c r="A59" s="73" t="s">
        <v>201</v>
      </c>
      <c r="B59" s="59" t="s">
        <v>15</v>
      </c>
      <c r="C59" s="45">
        <v>50</v>
      </c>
      <c r="D59" s="23" t="s">
        <v>10</v>
      </c>
      <c r="E59" s="2"/>
      <c r="F59" s="220">
        <f>C59*E59</f>
        <v>0</v>
      </c>
      <c r="G59" s="23" t="s">
        <v>39</v>
      </c>
      <c r="H59" s="10"/>
      <c r="I59" s="220">
        <f>C59*H59</f>
        <v>0</v>
      </c>
      <c r="J59" s="50"/>
      <c r="K59" s="220">
        <f>C59*J59</f>
        <v>0</v>
      </c>
      <c r="L59" s="51"/>
      <c r="M59" s="221">
        <f>C59*L59</f>
        <v>0</v>
      </c>
      <c r="N59" s="23" t="s">
        <v>39</v>
      </c>
      <c r="O59" s="24"/>
      <c r="P59" s="220">
        <f>C59*O59</f>
        <v>0</v>
      </c>
      <c r="Q59" s="126"/>
      <c r="R59" s="45">
        <f>C59*Q59</f>
        <v>0</v>
      </c>
      <c r="S59" s="23" t="s">
        <v>39</v>
      </c>
      <c r="T59" s="139"/>
      <c r="U59" s="222">
        <f>C59*T59</f>
        <v>0</v>
      </c>
      <c r="V59" s="23" t="s">
        <v>39</v>
      </c>
      <c r="W59" s="223"/>
      <c r="X59" s="65">
        <f>C59*W59</f>
        <v>0</v>
      </c>
      <c r="Y59" s="69" t="s">
        <v>39</v>
      </c>
      <c r="Z59" s="88"/>
      <c r="AA59" s="11" t="str">
        <f t="shared" si="19"/>
        <v/>
      </c>
      <c r="AD59" s="283" t="str">
        <f t="shared" si="20"/>
        <v/>
      </c>
      <c r="AE59" s="283" t="str">
        <f t="shared" si="21"/>
        <v>ｺﾃﾞｲﾝﾘﾝ酸塩錠20mg50</v>
      </c>
    </row>
    <row r="60" spans="1:31" ht="14.25" customHeight="1">
      <c r="A60" s="73" t="s">
        <v>201</v>
      </c>
      <c r="B60" s="59" t="s">
        <v>199</v>
      </c>
      <c r="C60" s="45">
        <v>50</v>
      </c>
      <c r="D60" s="23" t="s">
        <v>10</v>
      </c>
      <c r="E60" s="2"/>
      <c r="F60" s="220">
        <f t="shared" si="22"/>
        <v>0</v>
      </c>
      <c r="G60" s="23" t="s">
        <v>39</v>
      </c>
      <c r="H60" s="10"/>
      <c r="I60" s="220">
        <f t="shared" si="23"/>
        <v>0</v>
      </c>
      <c r="J60" s="50"/>
      <c r="K60" s="220">
        <f t="shared" si="24"/>
        <v>0</v>
      </c>
      <c r="L60" s="51"/>
      <c r="M60" s="221">
        <f t="shared" si="25"/>
        <v>0</v>
      </c>
      <c r="N60" s="23" t="s">
        <v>39</v>
      </c>
      <c r="O60" s="24"/>
      <c r="P60" s="220">
        <f t="shared" si="26"/>
        <v>0</v>
      </c>
      <c r="Q60" s="126"/>
      <c r="R60" s="45">
        <f t="shared" si="27"/>
        <v>0</v>
      </c>
      <c r="S60" s="23" t="s">
        <v>39</v>
      </c>
      <c r="T60" s="139"/>
      <c r="U60" s="222">
        <f t="shared" si="28"/>
        <v>0</v>
      </c>
      <c r="V60" s="23" t="s">
        <v>39</v>
      </c>
      <c r="W60" s="223"/>
      <c r="X60" s="65">
        <f t="shared" si="29"/>
        <v>0</v>
      </c>
      <c r="Y60" s="69" t="s">
        <v>39</v>
      </c>
      <c r="Z60" s="88"/>
      <c r="AA60" s="11" t="str">
        <f t="shared" si="19"/>
        <v/>
      </c>
      <c r="AD60" s="283" t="str">
        <f t="shared" si="20"/>
        <v/>
      </c>
      <c r="AE60" s="283" t="str">
        <f t="shared" si="21"/>
        <v>ｺﾃﾞｲﾝﾘﾝ酸塩錠20mgPTP50</v>
      </c>
    </row>
    <row r="61" spans="1:31" ht="14.25" customHeight="1">
      <c r="A61" s="73" t="s">
        <v>201</v>
      </c>
      <c r="B61" s="59" t="s">
        <v>15</v>
      </c>
      <c r="C61" s="45">
        <v>100</v>
      </c>
      <c r="D61" s="23" t="s">
        <v>10</v>
      </c>
      <c r="E61" s="2"/>
      <c r="F61" s="220">
        <f>C61*E61</f>
        <v>0</v>
      </c>
      <c r="G61" s="23" t="s">
        <v>39</v>
      </c>
      <c r="H61" s="10"/>
      <c r="I61" s="220">
        <f>C61*H61</f>
        <v>0</v>
      </c>
      <c r="J61" s="50"/>
      <c r="K61" s="220">
        <f>C61*J61</f>
        <v>0</v>
      </c>
      <c r="L61" s="51"/>
      <c r="M61" s="221">
        <f>C61*L61</f>
        <v>0</v>
      </c>
      <c r="N61" s="23" t="s">
        <v>39</v>
      </c>
      <c r="O61" s="24"/>
      <c r="P61" s="220">
        <f>C61*O61</f>
        <v>0</v>
      </c>
      <c r="Q61" s="126"/>
      <c r="R61" s="45">
        <f>C61*Q61</f>
        <v>0</v>
      </c>
      <c r="S61" s="23" t="s">
        <v>39</v>
      </c>
      <c r="T61" s="139"/>
      <c r="U61" s="222">
        <f>C61*T61</f>
        <v>0</v>
      </c>
      <c r="V61" s="23" t="s">
        <v>39</v>
      </c>
      <c r="W61" s="138"/>
      <c r="X61" s="45">
        <f>C61*W61</f>
        <v>0</v>
      </c>
      <c r="Y61" s="46" t="s">
        <v>39</v>
      </c>
      <c r="Z61" s="89"/>
      <c r="AA61" s="11" t="str">
        <f t="shared" si="19"/>
        <v/>
      </c>
      <c r="AD61" s="283" t="str">
        <f t="shared" si="20"/>
        <v/>
      </c>
      <c r="AE61" s="283" t="str">
        <f t="shared" si="21"/>
        <v>ｺﾃﾞｲﾝﾘﾝ酸塩錠20mg100</v>
      </c>
    </row>
    <row r="62" spans="1:31" ht="14.25" customHeight="1">
      <c r="A62" s="180" t="s">
        <v>201</v>
      </c>
      <c r="B62" s="181" t="s">
        <v>199</v>
      </c>
      <c r="C62" s="44">
        <v>100</v>
      </c>
      <c r="D62" s="34" t="s">
        <v>10</v>
      </c>
      <c r="E62" s="7"/>
      <c r="F62" s="237">
        <f t="shared" si="22"/>
        <v>0</v>
      </c>
      <c r="G62" s="34" t="s">
        <v>50</v>
      </c>
      <c r="H62" s="35"/>
      <c r="I62" s="237">
        <f t="shared" si="23"/>
        <v>0</v>
      </c>
      <c r="J62" s="120"/>
      <c r="K62" s="237">
        <f t="shared" si="24"/>
        <v>0</v>
      </c>
      <c r="L62" s="124"/>
      <c r="M62" s="238">
        <f t="shared" si="25"/>
        <v>0</v>
      </c>
      <c r="N62" s="34" t="s">
        <v>50</v>
      </c>
      <c r="O62" s="36"/>
      <c r="P62" s="237">
        <f t="shared" si="26"/>
        <v>0</v>
      </c>
      <c r="Q62" s="182"/>
      <c r="R62" s="44">
        <f t="shared" si="27"/>
        <v>0</v>
      </c>
      <c r="S62" s="34" t="s">
        <v>39</v>
      </c>
      <c r="T62" s="148"/>
      <c r="U62" s="239">
        <f t="shared" si="28"/>
        <v>0</v>
      </c>
      <c r="V62" s="34" t="s">
        <v>39</v>
      </c>
      <c r="W62" s="240"/>
      <c r="X62" s="44">
        <f t="shared" si="29"/>
        <v>0</v>
      </c>
      <c r="Y62" s="40" t="s">
        <v>39</v>
      </c>
      <c r="Z62" s="82"/>
      <c r="AA62" s="11" t="str">
        <f t="shared" si="19"/>
        <v/>
      </c>
      <c r="AD62" s="283" t="str">
        <f t="shared" si="20"/>
        <v/>
      </c>
      <c r="AE62" s="283" t="str">
        <f t="shared" si="21"/>
        <v>ｺﾃﾞｲﾝﾘﾝ酸塩錠20mgPTP100</v>
      </c>
    </row>
    <row r="63" spans="1:31" ht="14.25" customHeight="1">
      <c r="A63" s="74" t="s">
        <v>79</v>
      </c>
      <c r="B63" s="63"/>
      <c r="C63" s="56">
        <v>5</v>
      </c>
      <c r="D63" s="27" t="s">
        <v>5</v>
      </c>
      <c r="E63" s="1"/>
      <c r="F63" s="228">
        <f t="shared" si="22"/>
        <v>0</v>
      </c>
      <c r="G63" s="27" t="s">
        <v>5</v>
      </c>
      <c r="H63" s="15"/>
      <c r="I63" s="228">
        <f t="shared" si="23"/>
        <v>0</v>
      </c>
      <c r="J63" s="80"/>
      <c r="K63" s="228">
        <f t="shared" si="24"/>
        <v>0</v>
      </c>
      <c r="L63" s="81"/>
      <c r="M63" s="229">
        <f t="shared" si="25"/>
        <v>0</v>
      </c>
      <c r="N63" s="27" t="s">
        <v>5</v>
      </c>
      <c r="O63" s="28"/>
      <c r="P63" s="228">
        <f t="shared" si="26"/>
        <v>0</v>
      </c>
      <c r="Q63" s="128"/>
      <c r="R63" s="56">
        <f t="shared" si="27"/>
        <v>0</v>
      </c>
      <c r="S63" s="27" t="s">
        <v>5</v>
      </c>
      <c r="T63" s="141"/>
      <c r="U63" s="230">
        <f t="shared" si="28"/>
        <v>0</v>
      </c>
      <c r="V63" s="27" t="s">
        <v>5</v>
      </c>
      <c r="W63" s="231"/>
      <c r="X63" s="232">
        <f t="shared" si="29"/>
        <v>0</v>
      </c>
      <c r="Y63" s="86" t="s">
        <v>5</v>
      </c>
      <c r="Z63" s="88"/>
      <c r="AA63" s="11" t="str">
        <f t="shared" si="19"/>
        <v/>
      </c>
      <c r="AD63" s="283" t="str">
        <f t="shared" si="20"/>
        <v/>
      </c>
      <c r="AE63" s="283" t="str">
        <f t="shared" si="21"/>
        <v>ｼﾞﾋﾄﾞﾛｺﾃﾞｲﾝﾘﾝ酸塩5</v>
      </c>
    </row>
    <row r="64" spans="1:31" ht="14.25" customHeight="1">
      <c r="A64" s="67" t="s">
        <v>80</v>
      </c>
      <c r="B64" s="60"/>
      <c r="C64" s="42">
        <v>50</v>
      </c>
      <c r="D64" s="25" t="s">
        <v>5</v>
      </c>
      <c r="E64" s="4"/>
      <c r="F64" s="224">
        <f t="shared" si="22"/>
        <v>0</v>
      </c>
      <c r="G64" s="25" t="s">
        <v>5</v>
      </c>
      <c r="H64" s="12"/>
      <c r="I64" s="224">
        <f t="shared" si="23"/>
        <v>0</v>
      </c>
      <c r="J64" s="52"/>
      <c r="K64" s="224">
        <f t="shared" si="24"/>
        <v>0</v>
      </c>
      <c r="L64" s="53"/>
      <c r="M64" s="225">
        <f t="shared" si="25"/>
        <v>0</v>
      </c>
      <c r="N64" s="25" t="s">
        <v>5</v>
      </c>
      <c r="O64" s="26"/>
      <c r="P64" s="224">
        <f t="shared" si="26"/>
        <v>0</v>
      </c>
      <c r="Q64" s="127"/>
      <c r="R64" s="42">
        <f t="shared" si="27"/>
        <v>0</v>
      </c>
      <c r="S64" s="25" t="s">
        <v>5</v>
      </c>
      <c r="T64" s="140"/>
      <c r="U64" s="226">
        <f t="shared" si="28"/>
        <v>0</v>
      </c>
      <c r="V64" s="25" t="s">
        <v>5</v>
      </c>
      <c r="W64" s="227"/>
      <c r="X64" s="42">
        <f t="shared" si="29"/>
        <v>0</v>
      </c>
      <c r="Y64" s="39" t="s">
        <v>5</v>
      </c>
      <c r="Z64" s="90"/>
      <c r="AA64" s="11" t="str">
        <f t="shared" si="19"/>
        <v/>
      </c>
      <c r="AD64" s="283" t="str">
        <f t="shared" si="20"/>
        <v/>
      </c>
      <c r="AE64" s="283" t="str">
        <f t="shared" si="21"/>
        <v>ｼﾞﾋﾄﾞﾛｺﾃﾞｲﾝﾘﾝ酸塩散10%50</v>
      </c>
    </row>
    <row r="65" spans="1:31" ht="14.25" customHeight="1">
      <c r="A65" s="74" t="s">
        <v>202</v>
      </c>
      <c r="B65" s="63" t="s">
        <v>187</v>
      </c>
      <c r="C65" s="56">
        <v>10</v>
      </c>
      <c r="D65" s="27" t="s">
        <v>8</v>
      </c>
      <c r="E65" s="1"/>
      <c r="F65" s="228">
        <f t="shared" si="22"/>
        <v>0</v>
      </c>
      <c r="G65" s="27" t="s">
        <v>8</v>
      </c>
      <c r="H65" s="15"/>
      <c r="I65" s="228">
        <f t="shared" si="23"/>
        <v>0</v>
      </c>
      <c r="J65" s="80"/>
      <c r="K65" s="228">
        <f t="shared" si="24"/>
        <v>0</v>
      </c>
      <c r="L65" s="81"/>
      <c r="M65" s="229">
        <f t="shared" si="25"/>
        <v>0</v>
      </c>
      <c r="N65" s="27" t="s">
        <v>8</v>
      </c>
      <c r="O65" s="28"/>
      <c r="P65" s="228">
        <f t="shared" si="26"/>
        <v>0</v>
      </c>
      <c r="Q65" s="128"/>
      <c r="R65" s="56">
        <f t="shared" si="27"/>
        <v>0</v>
      </c>
      <c r="S65" s="27" t="s">
        <v>8</v>
      </c>
      <c r="T65" s="141"/>
      <c r="U65" s="230">
        <f t="shared" si="28"/>
        <v>0</v>
      </c>
      <c r="V65" s="27" t="s">
        <v>8</v>
      </c>
      <c r="W65" s="231"/>
      <c r="X65" s="232">
        <f t="shared" si="29"/>
        <v>0</v>
      </c>
      <c r="Y65" s="86" t="s">
        <v>8</v>
      </c>
      <c r="Z65" s="88"/>
      <c r="AA65" s="11" t="str">
        <f t="shared" si="19"/>
        <v/>
      </c>
      <c r="AD65" s="283" t="str">
        <f t="shared" si="20"/>
        <v/>
      </c>
      <c r="AE65" s="283" t="str">
        <f t="shared" si="21"/>
        <v>複方ｵｷｼｺﾄﾞﾝ注射液1ｍL×10</v>
      </c>
    </row>
    <row r="66" spans="1:31" ht="14.25" customHeight="1">
      <c r="A66" s="74" t="s">
        <v>203</v>
      </c>
      <c r="B66" s="59" t="s">
        <v>187</v>
      </c>
      <c r="C66" s="45">
        <v>10</v>
      </c>
      <c r="D66" s="23" t="s">
        <v>8</v>
      </c>
      <c r="E66" s="2"/>
      <c r="F66" s="220">
        <f t="shared" si="22"/>
        <v>0</v>
      </c>
      <c r="G66" s="23" t="s">
        <v>8</v>
      </c>
      <c r="H66" s="10"/>
      <c r="I66" s="220">
        <f t="shared" si="23"/>
        <v>0</v>
      </c>
      <c r="J66" s="50"/>
      <c r="K66" s="220">
        <f t="shared" si="24"/>
        <v>0</v>
      </c>
      <c r="L66" s="51"/>
      <c r="M66" s="221">
        <f t="shared" si="25"/>
        <v>0</v>
      </c>
      <c r="N66" s="23" t="s">
        <v>8</v>
      </c>
      <c r="O66" s="24"/>
      <c r="P66" s="220">
        <f t="shared" si="26"/>
        <v>0</v>
      </c>
      <c r="Q66" s="126"/>
      <c r="R66" s="45">
        <f t="shared" si="27"/>
        <v>0</v>
      </c>
      <c r="S66" s="23" t="s">
        <v>8</v>
      </c>
      <c r="T66" s="139"/>
      <c r="U66" s="222">
        <f t="shared" si="28"/>
        <v>0</v>
      </c>
      <c r="V66" s="23" t="s">
        <v>8</v>
      </c>
      <c r="W66" s="223"/>
      <c r="X66" s="65">
        <f t="shared" si="29"/>
        <v>0</v>
      </c>
      <c r="Y66" s="69" t="s">
        <v>8</v>
      </c>
      <c r="Z66" s="88"/>
      <c r="AA66" s="11" t="str">
        <f t="shared" si="19"/>
        <v/>
      </c>
      <c r="AD66" s="283" t="str">
        <f t="shared" si="20"/>
        <v/>
      </c>
      <c r="AE66" s="283" t="str">
        <f t="shared" si="21"/>
        <v>複方ｵｷｼｺﾄﾞﾝ･ｱﾄﾛﾋﾟﾝ注射液1ｍL×10</v>
      </c>
    </row>
    <row r="67" spans="1:31" ht="14.25" customHeight="1">
      <c r="A67" s="73" t="s">
        <v>103</v>
      </c>
      <c r="B67" s="59" t="s">
        <v>72</v>
      </c>
      <c r="C67" s="45">
        <v>30</v>
      </c>
      <c r="D67" s="23" t="s">
        <v>40</v>
      </c>
      <c r="E67" s="2"/>
      <c r="F67" s="220">
        <f t="shared" si="22"/>
        <v>0</v>
      </c>
      <c r="G67" s="23" t="s">
        <v>29</v>
      </c>
      <c r="H67" s="10"/>
      <c r="I67" s="220">
        <f t="shared" si="23"/>
        <v>0</v>
      </c>
      <c r="J67" s="50"/>
      <c r="K67" s="220">
        <f t="shared" si="24"/>
        <v>0</v>
      </c>
      <c r="L67" s="51"/>
      <c r="M67" s="221">
        <f t="shared" si="25"/>
        <v>0</v>
      </c>
      <c r="N67" s="23" t="s">
        <v>29</v>
      </c>
      <c r="O67" s="24"/>
      <c r="P67" s="220">
        <f t="shared" si="26"/>
        <v>0</v>
      </c>
      <c r="Q67" s="126"/>
      <c r="R67" s="45">
        <f t="shared" si="27"/>
        <v>0</v>
      </c>
      <c r="S67" s="23" t="s">
        <v>29</v>
      </c>
      <c r="T67" s="139"/>
      <c r="U67" s="222">
        <f t="shared" si="28"/>
        <v>0</v>
      </c>
      <c r="V67" s="23" t="s">
        <v>29</v>
      </c>
      <c r="W67" s="223"/>
      <c r="X67" s="65">
        <f t="shared" si="29"/>
        <v>0</v>
      </c>
      <c r="Y67" s="69" t="s">
        <v>29</v>
      </c>
      <c r="Z67" s="89"/>
      <c r="AA67" s="11" t="str">
        <f t="shared" si="19"/>
        <v/>
      </c>
      <c r="AD67" s="283" t="str">
        <f t="shared" si="20"/>
        <v/>
      </c>
      <c r="AE67" s="283" t="str">
        <f t="shared" si="21"/>
        <v>ｵｷﾉｰﾑ散2.5mg (ｵｷﾉｰﾑ散0.5%)0.5g30</v>
      </c>
    </row>
    <row r="68" spans="1:31" ht="14.25" customHeight="1">
      <c r="A68" s="73" t="s">
        <v>204</v>
      </c>
      <c r="B68" s="59" t="s">
        <v>205</v>
      </c>
      <c r="C68" s="45">
        <v>30</v>
      </c>
      <c r="D68" s="23" t="s">
        <v>59</v>
      </c>
      <c r="E68" s="2"/>
      <c r="F68" s="220">
        <f t="shared" si="22"/>
        <v>0</v>
      </c>
      <c r="G68" s="23" t="s">
        <v>29</v>
      </c>
      <c r="H68" s="10"/>
      <c r="I68" s="220">
        <f t="shared" si="23"/>
        <v>0</v>
      </c>
      <c r="J68" s="50"/>
      <c r="K68" s="220">
        <f t="shared" si="24"/>
        <v>0</v>
      </c>
      <c r="L68" s="51"/>
      <c r="M68" s="221">
        <f t="shared" si="25"/>
        <v>0</v>
      </c>
      <c r="N68" s="23" t="s">
        <v>29</v>
      </c>
      <c r="O68" s="24"/>
      <c r="P68" s="220">
        <f t="shared" si="26"/>
        <v>0</v>
      </c>
      <c r="Q68" s="126"/>
      <c r="R68" s="45">
        <f t="shared" si="27"/>
        <v>0</v>
      </c>
      <c r="S68" s="23" t="s">
        <v>29</v>
      </c>
      <c r="T68" s="139"/>
      <c r="U68" s="222">
        <f t="shared" si="28"/>
        <v>0</v>
      </c>
      <c r="V68" s="23" t="s">
        <v>29</v>
      </c>
      <c r="W68" s="223"/>
      <c r="X68" s="65">
        <f t="shared" si="29"/>
        <v>0</v>
      </c>
      <c r="Y68" s="69" t="s">
        <v>29</v>
      </c>
      <c r="Z68" s="89"/>
      <c r="AA68" s="11" t="str">
        <f t="shared" si="19"/>
        <v/>
      </c>
      <c r="AD68" s="283" t="str">
        <f t="shared" si="20"/>
        <v/>
      </c>
      <c r="AE68" s="283" t="str">
        <f t="shared" si="21"/>
        <v>ｵｷﾉｰﾑ散5mg (ｵｷﾉｰﾑ散0.5%)1g30</v>
      </c>
    </row>
    <row r="69" spans="1:31" ht="14.25" customHeight="1">
      <c r="A69" s="73" t="s">
        <v>206</v>
      </c>
      <c r="B69" s="59" t="s">
        <v>207</v>
      </c>
      <c r="C69" s="45">
        <v>30</v>
      </c>
      <c r="D69" s="23" t="s">
        <v>59</v>
      </c>
      <c r="E69" s="2"/>
      <c r="F69" s="220">
        <f t="shared" si="22"/>
        <v>0</v>
      </c>
      <c r="G69" s="23" t="s">
        <v>29</v>
      </c>
      <c r="H69" s="10"/>
      <c r="I69" s="220">
        <f t="shared" si="23"/>
        <v>0</v>
      </c>
      <c r="J69" s="50"/>
      <c r="K69" s="220">
        <f t="shared" si="24"/>
        <v>0</v>
      </c>
      <c r="L69" s="51"/>
      <c r="M69" s="221">
        <f t="shared" si="25"/>
        <v>0</v>
      </c>
      <c r="N69" s="23" t="s">
        <v>29</v>
      </c>
      <c r="O69" s="24"/>
      <c r="P69" s="220">
        <f t="shared" si="26"/>
        <v>0</v>
      </c>
      <c r="Q69" s="126"/>
      <c r="R69" s="45">
        <f t="shared" si="27"/>
        <v>0</v>
      </c>
      <c r="S69" s="23" t="s">
        <v>29</v>
      </c>
      <c r="T69" s="139"/>
      <c r="U69" s="222">
        <f t="shared" si="28"/>
        <v>0</v>
      </c>
      <c r="V69" s="23" t="s">
        <v>29</v>
      </c>
      <c r="W69" s="223"/>
      <c r="X69" s="65">
        <f t="shared" si="29"/>
        <v>0</v>
      </c>
      <c r="Y69" s="69" t="s">
        <v>29</v>
      </c>
      <c r="Z69" s="88"/>
      <c r="AA69" s="11" t="str">
        <f t="shared" si="19"/>
        <v/>
      </c>
      <c r="AD69" s="283" t="str">
        <f t="shared" si="20"/>
        <v/>
      </c>
      <c r="AE69" s="283" t="str">
        <f t="shared" si="21"/>
        <v>ｵｷﾉｰﾑ散10mg (ｵｷﾉｰﾑ散0.5%)2g30</v>
      </c>
    </row>
    <row r="70" spans="1:31" ht="14.25" customHeight="1">
      <c r="A70" s="73" t="s">
        <v>208</v>
      </c>
      <c r="B70" s="59" t="s">
        <v>205</v>
      </c>
      <c r="C70" s="45">
        <v>30</v>
      </c>
      <c r="D70" s="23" t="s">
        <v>59</v>
      </c>
      <c r="E70" s="2"/>
      <c r="F70" s="220">
        <f t="shared" si="22"/>
        <v>0</v>
      </c>
      <c r="G70" s="23" t="s">
        <v>29</v>
      </c>
      <c r="H70" s="10"/>
      <c r="I70" s="220">
        <f>C70*H70</f>
        <v>0</v>
      </c>
      <c r="J70" s="50"/>
      <c r="K70" s="220">
        <f>C70*J70</f>
        <v>0</v>
      </c>
      <c r="L70" s="51"/>
      <c r="M70" s="221">
        <f>C70*L70</f>
        <v>0</v>
      </c>
      <c r="N70" s="23" t="s">
        <v>29</v>
      </c>
      <c r="O70" s="24"/>
      <c r="P70" s="220">
        <f>C70*O70</f>
        <v>0</v>
      </c>
      <c r="Q70" s="126"/>
      <c r="R70" s="45">
        <f>C70*Q70</f>
        <v>0</v>
      </c>
      <c r="S70" s="23" t="s">
        <v>29</v>
      </c>
      <c r="T70" s="139"/>
      <c r="U70" s="222">
        <f>C70*T70</f>
        <v>0</v>
      </c>
      <c r="V70" s="23" t="s">
        <v>29</v>
      </c>
      <c r="W70" s="223"/>
      <c r="X70" s="65">
        <f>C70*W70</f>
        <v>0</v>
      </c>
      <c r="Y70" s="69" t="s">
        <v>29</v>
      </c>
      <c r="Z70" s="88"/>
      <c r="AA70" s="11" t="str">
        <f t="shared" si="19"/>
        <v/>
      </c>
      <c r="AD70" s="283" t="str">
        <f t="shared" si="20"/>
        <v/>
      </c>
      <c r="AE70" s="283" t="str">
        <f t="shared" si="21"/>
        <v>ｵｷﾉｰﾑ散10mg (ｵｷﾉｰﾑ散1%)1g30</v>
      </c>
    </row>
    <row r="71" spans="1:31" ht="14.25" customHeight="1">
      <c r="A71" s="73" t="s">
        <v>209</v>
      </c>
      <c r="B71" s="59" t="s">
        <v>205</v>
      </c>
      <c r="C71" s="45">
        <v>30</v>
      </c>
      <c r="D71" s="23" t="s">
        <v>59</v>
      </c>
      <c r="E71" s="2"/>
      <c r="F71" s="220">
        <f t="shared" si="22"/>
        <v>0</v>
      </c>
      <c r="G71" s="23" t="s">
        <v>40</v>
      </c>
      <c r="H71" s="10"/>
      <c r="I71" s="220">
        <f>C71*H71</f>
        <v>0</v>
      </c>
      <c r="J71" s="50"/>
      <c r="K71" s="220">
        <f>C71*J71</f>
        <v>0</v>
      </c>
      <c r="L71" s="51"/>
      <c r="M71" s="221">
        <f>C71*L71</f>
        <v>0</v>
      </c>
      <c r="N71" s="23" t="s">
        <v>29</v>
      </c>
      <c r="O71" s="24"/>
      <c r="P71" s="220">
        <f>C71*O71</f>
        <v>0</v>
      </c>
      <c r="Q71" s="126"/>
      <c r="R71" s="45">
        <f>C71*Q71</f>
        <v>0</v>
      </c>
      <c r="S71" s="23" t="s">
        <v>29</v>
      </c>
      <c r="T71" s="139"/>
      <c r="U71" s="222">
        <f>C71*T71</f>
        <v>0</v>
      </c>
      <c r="V71" s="23" t="s">
        <v>29</v>
      </c>
      <c r="W71" s="223"/>
      <c r="X71" s="65">
        <f>C71*W71</f>
        <v>0</v>
      </c>
      <c r="Y71" s="69" t="s">
        <v>29</v>
      </c>
      <c r="Z71" s="88"/>
      <c r="AA71" s="11" t="str">
        <f t="shared" si="19"/>
        <v/>
      </c>
      <c r="AD71" s="283" t="str">
        <f t="shared" si="20"/>
        <v/>
      </c>
      <c r="AE71" s="283" t="str">
        <f t="shared" si="21"/>
        <v>ｵｷﾉｰﾑ散20mg (ｵｷﾉｰﾑ散2%)1g30</v>
      </c>
    </row>
    <row r="72" spans="1:31" ht="14.25" customHeight="1">
      <c r="A72" s="73" t="s">
        <v>81</v>
      </c>
      <c r="B72" s="59" t="s">
        <v>210</v>
      </c>
      <c r="C72" s="45">
        <v>20</v>
      </c>
      <c r="D72" s="23" t="s">
        <v>10</v>
      </c>
      <c r="E72" s="2"/>
      <c r="F72" s="220">
        <f>C72*E72</f>
        <v>0</v>
      </c>
      <c r="G72" s="23" t="s">
        <v>39</v>
      </c>
      <c r="H72" s="10"/>
      <c r="I72" s="220">
        <f>C72*H72</f>
        <v>0</v>
      </c>
      <c r="J72" s="50"/>
      <c r="K72" s="220">
        <f>C72*J72</f>
        <v>0</v>
      </c>
      <c r="L72" s="51"/>
      <c r="M72" s="221">
        <f>C72*L72</f>
        <v>0</v>
      </c>
      <c r="N72" s="23" t="s">
        <v>39</v>
      </c>
      <c r="O72" s="24"/>
      <c r="P72" s="220">
        <f>C72*O72</f>
        <v>0</v>
      </c>
      <c r="Q72" s="126"/>
      <c r="R72" s="45">
        <f>C72*Q72</f>
        <v>0</v>
      </c>
      <c r="S72" s="23" t="s">
        <v>39</v>
      </c>
      <c r="T72" s="139"/>
      <c r="U72" s="222">
        <f>C72*T72</f>
        <v>0</v>
      </c>
      <c r="V72" s="23" t="s">
        <v>39</v>
      </c>
      <c r="W72" s="223"/>
      <c r="X72" s="65">
        <f>C72*W72</f>
        <v>0</v>
      </c>
      <c r="Y72" s="69" t="s">
        <v>39</v>
      </c>
      <c r="Z72" s="89"/>
      <c r="AA72" s="11" t="str">
        <f t="shared" si="19"/>
        <v/>
      </c>
      <c r="AD72" s="283" t="str">
        <f t="shared" si="20"/>
        <v/>
      </c>
      <c r="AE72" s="283" t="str">
        <f t="shared" si="21"/>
        <v>ｵｷｼｺﾝﾁﾝ錠5mg 5mgPTP20</v>
      </c>
    </row>
    <row r="73" spans="1:31" ht="14.25" customHeight="1">
      <c r="A73" s="73" t="s">
        <v>81</v>
      </c>
      <c r="B73" s="59" t="s">
        <v>210</v>
      </c>
      <c r="C73" s="45">
        <v>100</v>
      </c>
      <c r="D73" s="23" t="s">
        <v>10</v>
      </c>
      <c r="E73" s="2"/>
      <c r="F73" s="220">
        <f t="shared" si="22"/>
        <v>0</v>
      </c>
      <c r="G73" s="23" t="s">
        <v>39</v>
      </c>
      <c r="H73" s="10"/>
      <c r="I73" s="220">
        <f t="shared" si="23"/>
        <v>0</v>
      </c>
      <c r="J73" s="50"/>
      <c r="K73" s="220">
        <f t="shared" si="24"/>
        <v>0</v>
      </c>
      <c r="L73" s="51"/>
      <c r="M73" s="221">
        <f t="shared" si="25"/>
        <v>0</v>
      </c>
      <c r="N73" s="23" t="s">
        <v>39</v>
      </c>
      <c r="O73" s="24"/>
      <c r="P73" s="220">
        <f t="shared" si="26"/>
        <v>0</v>
      </c>
      <c r="Q73" s="126"/>
      <c r="R73" s="45">
        <f t="shared" si="27"/>
        <v>0</v>
      </c>
      <c r="S73" s="23" t="s">
        <v>39</v>
      </c>
      <c r="T73" s="139"/>
      <c r="U73" s="222">
        <f t="shared" si="28"/>
        <v>0</v>
      </c>
      <c r="V73" s="23" t="s">
        <v>39</v>
      </c>
      <c r="W73" s="223"/>
      <c r="X73" s="65">
        <f t="shared" si="29"/>
        <v>0</v>
      </c>
      <c r="Y73" s="69" t="s">
        <v>39</v>
      </c>
      <c r="Z73" s="89"/>
      <c r="AA73" s="11" t="str">
        <f t="shared" si="19"/>
        <v/>
      </c>
      <c r="AD73" s="283" t="str">
        <f t="shared" si="20"/>
        <v/>
      </c>
      <c r="AE73" s="283" t="str">
        <f t="shared" si="21"/>
        <v>ｵｷｼｺﾝﾁﾝ錠5mg 5mgPTP100</v>
      </c>
    </row>
    <row r="74" spans="1:31" ht="14.25" customHeight="1">
      <c r="A74" s="73" t="s">
        <v>51</v>
      </c>
      <c r="B74" s="59" t="s">
        <v>19</v>
      </c>
      <c r="C74" s="45">
        <v>20</v>
      </c>
      <c r="D74" s="23" t="s">
        <v>39</v>
      </c>
      <c r="E74" s="2"/>
      <c r="F74" s="220">
        <f>C74*E74</f>
        <v>0</v>
      </c>
      <c r="G74" s="23" t="s">
        <v>39</v>
      </c>
      <c r="H74" s="10"/>
      <c r="I74" s="220">
        <f>C74*H74</f>
        <v>0</v>
      </c>
      <c r="J74" s="50"/>
      <c r="K74" s="220">
        <f>C74*J74</f>
        <v>0</v>
      </c>
      <c r="L74" s="51"/>
      <c r="M74" s="221">
        <f>C74*L74</f>
        <v>0</v>
      </c>
      <c r="N74" s="23" t="s">
        <v>39</v>
      </c>
      <c r="O74" s="24"/>
      <c r="P74" s="220">
        <f>C74*O74</f>
        <v>0</v>
      </c>
      <c r="Q74" s="126"/>
      <c r="R74" s="45">
        <f>C74*Q74</f>
        <v>0</v>
      </c>
      <c r="S74" s="23" t="s">
        <v>39</v>
      </c>
      <c r="T74" s="139"/>
      <c r="U74" s="222">
        <f>C74*T74</f>
        <v>0</v>
      </c>
      <c r="V74" s="23" t="s">
        <v>39</v>
      </c>
      <c r="W74" s="223"/>
      <c r="X74" s="65">
        <f>C74*W74</f>
        <v>0</v>
      </c>
      <c r="Y74" s="69" t="s">
        <v>39</v>
      </c>
      <c r="Z74" s="88"/>
      <c r="AA74" s="11" t="str">
        <f t="shared" si="19"/>
        <v/>
      </c>
      <c r="AD74" s="283" t="str">
        <f t="shared" si="20"/>
        <v/>
      </c>
      <c r="AE74" s="283" t="str">
        <f t="shared" si="21"/>
        <v>ｵｷｼｺﾝﾁﾝ錠10mg10mgPTP20</v>
      </c>
    </row>
    <row r="75" spans="1:31" ht="14.25" customHeight="1">
      <c r="A75" s="73" t="s">
        <v>51</v>
      </c>
      <c r="B75" s="59" t="s">
        <v>19</v>
      </c>
      <c r="C75" s="45">
        <v>100</v>
      </c>
      <c r="D75" s="23" t="s">
        <v>10</v>
      </c>
      <c r="E75" s="2"/>
      <c r="F75" s="220">
        <f t="shared" si="22"/>
        <v>0</v>
      </c>
      <c r="G75" s="23" t="s">
        <v>39</v>
      </c>
      <c r="H75" s="10"/>
      <c r="I75" s="220">
        <f t="shared" si="23"/>
        <v>0</v>
      </c>
      <c r="J75" s="50"/>
      <c r="K75" s="220">
        <f t="shared" si="24"/>
        <v>0</v>
      </c>
      <c r="L75" s="51"/>
      <c r="M75" s="221">
        <f t="shared" si="25"/>
        <v>0</v>
      </c>
      <c r="N75" s="23" t="s">
        <v>39</v>
      </c>
      <c r="O75" s="24"/>
      <c r="P75" s="220">
        <f t="shared" si="26"/>
        <v>0</v>
      </c>
      <c r="Q75" s="126"/>
      <c r="R75" s="45">
        <f t="shared" si="27"/>
        <v>0</v>
      </c>
      <c r="S75" s="23" t="s">
        <v>39</v>
      </c>
      <c r="T75" s="139"/>
      <c r="U75" s="222">
        <f t="shared" si="28"/>
        <v>0</v>
      </c>
      <c r="V75" s="23" t="s">
        <v>39</v>
      </c>
      <c r="W75" s="138"/>
      <c r="X75" s="45">
        <f t="shared" si="29"/>
        <v>0</v>
      </c>
      <c r="Y75" s="69" t="s">
        <v>39</v>
      </c>
      <c r="Z75" s="89"/>
      <c r="AA75" s="11" t="str">
        <f t="shared" si="19"/>
        <v/>
      </c>
      <c r="AD75" s="283" t="str">
        <f t="shared" si="20"/>
        <v/>
      </c>
      <c r="AE75" s="283" t="str">
        <f t="shared" si="21"/>
        <v>ｵｷｼｺﾝﾁﾝ錠10mg10mgPTP100</v>
      </c>
    </row>
    <row r="76" spans="1:31" ht="14.25" customHeight="1">
      <c r="A76" s="73" t="s">
        <v>52</v>
      </c>
      <c r="B76" s="59" t="s">
        <v>199</v>
      </c>
      <c r="C76" s="45">
        <v>20</v>
      </c>
      <c r="D76" s="23" t="s">
        <v>10</v>
      </c>
      <c r="E76" s="2"/>
      <c r="F76" s="220">
        <f>C76*E76</f>
        <v>0</v>
      </c>
      <c r="G76" s="23" t="s">
        <v>39</v>
      </c>
      <c r="H76" s="10"/>
      <c r="I76" s="220">
        <f>C76*H76</f>
        <v>0</v>
      </c>
      <c r="J76" s="50"/>
      <c r="K76" s="220">
        <f>C76*J76</f>
        <v>0</v>
      </c>
      <c r="L76" s="51"/>
      <c r="M76" s="221">
        <f>C76*L76</f>
        <v>0</v>
      </c>
      <c r="N76" s="23" t="s">
        <v>39</v>
      </c>
      <c r="O76" s="24"/>
      <c r="P76" s="220">
        <f>C76*O76</f>
        <v>0</v>
      </c>
      <c r="Q76" s="126"/>
      <c r="R76" s="45">
        <f>C76*Q76</f>
        <v>0</v>
      </c>
      <c r="S76" s="23" t="s">
        <v>39</v>
      </c>
      <c r="T76" s="139"/>
      <c r="U76" s="222">
        <f>C76*T76</f>
        <v>0</v>
      </c>
      <c r="V76" s="23" t="s">
        <v>39</v>
      </c>
      <c r="W76" s="138"/>
      <c r="X76" s="45">
        <f>C76*W76</f>
        <v>0</v>
      </c>
      <c r="Y76" s="69" t="s">
        <v>39</v>
      </c>
      <c r="Z76" s="89"/>
      <c r="AA76" s="11" t="str">
        <f t="shared" si="19"/>
        <v/>
      </c>
      <c r="AD76" s="283" t="str">
        <f t="shared" si="20"/>
        <v/>
      </c>
      <c r="AE76" s="283" t="str">
        <f t="shared" si="21"/>
        <v>ｵｷｼｺﾝﾁﾝ錠20mg20mgPTP20</v>
      </c>
    </row>
    <row r="77" spans="1:31" ht="14.25" customHeight="1">
      <c r="A77" s="73" t="s">
        <v>52</v>
      </c>
      <c r="B77" s="59" t="s">
        <v>199</v>
      </c>
      <c r="C77" s="45">
        <v>100</v>
      </c>
      <c r="D77" s="23" t="s">
        <v>10</v>
      </c>
      <c r="E77" s="2"/>
      <c r="F77" s="220">
        <f t="shared" si="22"/>
        <v>0</v>
      </c>
      <c r="G77" s="23" t="s">
        <v>39</v>
      </c>
      <c r="H77" s="10"/>
      <c r="I77" s="220">
        <f t="shared" si="23"/>
        <v>0</v>
      </c>
      <c r="J77" s="50"/>
      <c r="K77" s="220">
        <f t="shared" si="24"/>
        <v>0</v>
      </c>
      <c r="L77" s="51"/>
      <c r="M77" s="221">
        <f t="shared" si="25"/>
        <v>0</v>
      </c>
      <c r="N77" s="23" t="s">
        <v>39</v>
      </c>
      <c r="O77" s="24"/>
      <c r="P77" s="220">
        <f t="shared" si="26"/>
        <v>0</v>
      </c>
      <c r="Q77" s="126"/>
      <c r="R77" s="45">
        <f t="shared" si="27"/>
        <v>0</v>
      </c>
      <c r="S77" s="23" t="s">
        <v>39</v>
      </c>
      <c r="T77" s="139"/>
      <c r="U77" s="222">
        <f t="shared" si="28"/>
        <v>0</v>
      </c>
      <c r="V77" s="23" t="s">
        <v>39</v>
      </c>
      <c r="W77" s="138"/>
      <c r="X77" s="45">
        <f t="shared" si="29"/>
        <v>0</v>
      </c>
      <c r="Y77" s="69" t="s">
        <v>39</v>
      </c>
      <c r="Z77" s="89"/>
      <c r="AA77" s="11" t="str">
        <f t="shared" si="19"/>
        <v/>
      </c>
      <c r="AD77" s="283" t="str">
        <f t="shared" si="20"/>
        <v/>
      </c>
      <c r="AE77" s="283" t="str">
        <f t="shared" si="21"/>
        <v>ｵｷｼｺﾝﾁﾝ錠20mg20mgPTP100</v>
      </c>
    </row>
    <row r="78" spans="1:31" ht="14.25" customHeight="1">
      <c r="A78" s="73" t="s">
        <v>53</v>
      </c>
      <c r="B78" s="59" t="s">
        <v>211</v>
      </c>
      <c r="C78" s="45">
        <v>20</v>
      </c>
      <c r="D78" s="23" t="s">
        <v>10</v>
      </c>
      <c r="E78" s="2"/>
      <c r="F78" s="220">
        <f>C78*E78</f>
        <v>0</v>
      </c>
      <c r="G78" s="23" t="s">
        <v>39</v>
      </c>
      <c r="H78" s="10"/>
      <c r="I78" s="220">
        <f>C78*H78</f>
        <v>0</v>
      </c>
      <c r="J78" s="50"/>
      <c r="K78" s="220">
        <f>C78*J78</f>
        <v>0</v>
      </c>
      <c r="L78" s="51"/>
      <c r="M78" s="221">
        <f>C78*L78</f>
        <v>0</v>
      </c>
      <c r="N78" s="23" t="s">
        <v>39</v>
      </c>
      <c r="O78" s="24"/>
      <c r="P78" s="220">
        <f>C78*O78</f>
        <v>0</v>
      </c>
      <c r="Q78" s="126"/>
      <c r="R78" s="45">
        <f>C78*Q78</f>
        <v>0</v>
      </c>
      <c r="S78" s="23" t="s">
        <v>39</v>
      </c>
      <c r="T78" s="139"/>
      <c r="U78" s="222">
        <f>C78*T78</f>
        <v>0</v>
      </c>
      <c r="V78" s="23" t="s">
        <v>39</v>
      </c>
      <c r="W78" s="138"/>
      <c r="X78" s="45">
        <f>C78*W78</f>
        <v>0</v>
      </c>
      <c r="Y78" s="69" t="s">
        <v>39</v>
      </c>
      <c r="Z78" s="89"/>
      <c r="AA78" s="11" t="str">
        <f t="shared" si="19"/>
        <v/>
      </c>
      <c r="AD78" s="283" t="str">
        <f t="shared" si="20"/>
        <v/>
      </c>
      <c r="AE78" s="283" t="str">
        <f t="shared" si="21"/>
        <v>ｵｷｼｺﾝﾁﾝ錠40mg40mgPTP20</v>
      </c>
    </row>
    <row r="79" spans="1:31" ht="14.25" customHeight="1">
      <c r="A79" s="73" t="s">
        <v>53</v>
      </c>
      <c r="B79" s="59" t="s">
        <v>211</v>
      </c>
      <c r="C79" s="45">
        <v>100</v>
      </c>
      <c r="D79" s="23" t="s">
        <v>10</v>
      </c>
      <c r="E79" s="2"/>
      <c r="F79" s="220">
        <f>C79*E79</f>
        <v>0</v>
      </c>
      <c r="G79" s="23" t="s">
        <v>39</v>
      </c>
      <c r="H79" s="10"/>
      <c r="I79" s="220">
        <f>C79*H79</f>
        <v>0</v>
      </c>
      <c r="J79" s="50"/>
      <c r="K79" s="220">
        <f t="shared" si="24"/>
        <v>0</v>
      </c>
      <c r="L79" s="51"/>
      <c r="M79" s="221">
        <f t="shared" si="25"/>
        <v>0</v>
      </c>
      <c r="N79" s="23" t="s">
        <v>39</v>
      </c>
      <c r="O79" s="24"/>
      <c r="P79" s="220">
        <f t="shared" si="26"/>
        <v>0</v>
      </c>
      <c r="Q79" s="126"/>
      <c r="R79" s="45">
        <f t="shared" si="27"/>
        <v>0</v>
      </c>
      <c r="S79" s="23" t="s">
        <v>39</v>
      </c>
      <c r="T79" s="139"/>
      <c r="U79" s="222">
        <f t="shared" si="28"/>
        <v>0</v>
      </c>
      <c r="V79" s="23" t="s">
        <v>39</v>
      </c>
      <c r="W79" s="138"/>
      <c r="X79" s="45">
        <f t="shared" si="29"/>
        <v>0</v>
      </c>
      <c r="Y79" s="69" t="s">
        <v>39</v>
      </c>
      <c r="Z79" s="89"/>
      <c r="AA79" s="11" t="str">
        <f t="shared" si="19"/>
        <v/>
      </c>
      <c r="AD79" s="283" t="str">
        <f t="shared" si="20"/>
        <v/>
      </c>
      <c r="AE79" s="283" t="str">
        <f t="shared" si="21"/>
        <v>ｵｷｼｺﾝﾁﾝ錠40mg40mgPTP100</v>
      </c>
    </row>
    <row r="80" spans="1:31" ht="14.25" customHeight="1">
      <c r="A80" s="73" t="s">
        <v>147</v>
      </c>
      <c r="B80" s="59" t="s">
        <v>210</v>
      </c>
      <c r="C80" s="45">
        <v>20</v>
      </c>
      <c r="D80" s="23" t="s">
        <v>10</v>
      </c>
      <c r="E80" s="2"/>
      <c r="F80" s="220">
        <f t="shared" ref="F80:F87" si="30">C80*E80</f>
        <v>0</v>
      </c>
      <c r="G80" s="23" t="s">
        <v>39</v>
      </c>
      <c r="H80" s="10"/>
      <c r="I80" s="220">
        <f t="shared" ref="I80:I87" si="31">C80*H80</f>
        <v>0</v>
      </c>
      <c r="J80" s="50"/>
      <c r="K80" s="220">
        <f t="shared" si="24"/>
        <v>0</v>
      </c>
      <c r="L80" s="51"/>
      <c r="M80" s="221">
        <f t="shared" si="25"/>
        <v>0</v>
      </c>
      <c r="N80" s="23" t="s">
        <v>39</v>
      </c>
      <c r="O80" s="24"/>
      <c r="P80" s="220">
        <f t="shared" si="26"/>
        <v>0</v>
      </c>
      <c r="Q80" s="126"/>
      <c r="R80" s="45">
        <f t="shared" si="27"/>
        <v>0</v>
      </c>
      <c r="S80" s="23" t="s">
        <v>39</v>
      </c>
      <c r="T80" s="139"/>
      <c r="U80" s="222">
        <f t="shared" si="28"/>
        <v>0</v>
      </c>
      <c r="V80" s="23" t="s">
        <v>39</v>
      </c>
      <c r="W80" s="138"/>
      <c r="X80" s="45">
        <f t="shared" si="29"/>
        <v>0</v>
      </c>
      <c r="Y80" s="69" t="s">
        <v>39</v>
      </c>
      <c r="Z80" s="89"/>
      <c r="AA80" s="11" t="str">
        <f t="shared" si="19"/>
        <v/>
      </c>
      <c r="AD80" s="283" t="str">
        <f t="shared" si="20"/>
        <v/>
      </c>
      <c r="AE80" s="283" t="str">
        <f t="shared" si="21"/>
        <v>ｵｷｼｺﾝﾁﾝTR錠5mg5mgPTP20</v>
      </c>
    </row>
    <row r="81" spans="1:31" ht="14.25" customHeight="1">
      <c r="A81" s="75" t="s">
        <v>147</v>
      </c>
      <c r="B81" s="64" t="s">
        <v>210</v>
      </c>
      <c r="C81" s="65">
        <v>100</v>
      </c>
      <c r="D81" s="29" t="s">
        <v>10</v>
      </c>
      <c r="E81" s="5"/>
      <c r="F81" s="241">
        <f t="shared" si="30"/>
        <v>0</v>
      </c>
      <c r="G81" s="29" t="s">
        <v>39</v>
      </c>
      <c r="H81" s="16"/>
      <c r="I81" s="241">
        <f t="shared" si="31"/>
        <v>0</v>
      </c>
      <c r="J81" s="118"/>
      <c r="K81" s="241">
        <f t="shared" si="24"/>
        <v>0</v>
      </c>
      <c r="L81" s="122"/>
      <c r="M81" s="242">
        <f t="shared" si="25"/>
        <v>0</v>
      </c>
      <c r="N81" s="29" t="s">
        <v>39</v>
      </c>
      <c r="O81" s="30"/>
      <c r="P81" s="241">
        <f t="shared" si="26"/>
        <v>0</v>
      </c>
      <c r="Q81" s="132"/>
      <c r="R81" s="65">
        <f t="shared" si="27"/>
        <v>0</v>
      </c>
      <c r="S81" s="29" t="s">
        <v>39</v>
      </c>
      <c r="T81" s="145"/>
      <c r="U81" s="243">
        <f t="shared" si="28"/>
        <v>0</v>
      </c>
      <c r="V81" s="29" t="s">
        <v>39</v>
      </c>
      <c r="W81" s="223"/>
      <c r="X81" s="65">
        <f t="shared" si="29"/>
        <v>0</v>
      </c>
      <c r="Y81" s="85" t="s">
        <v>39</v>
      </c>
      <c r="Z81" s="89"/>
      <c r="AA81" s="11" t="str">
        <f t="shared" si="19"/>
        <v/>
      </c>
      <c r="AD81" s="283" t="str">
        <f t="shared" si="20"/>
        <v/>
      </c>
      <c r="AE81" s="283" t="str">
        <f t="shared" si="21"/>
        <v>ｵｷｼｺﾝﾁﾝTR錠5mg5mgPTP100</v>
      </c>
    </row>
    <row r="82" spans="1:31" ht="14.25" customHeight="1">
      <c r="A82" s="75" t="s">
        <v>148</v>
      </c>
      <c r="B82" s="64" t="s">
        <v>19</v>
      </c>
      <c r="C82" s="65">
        <v>20</v>
      </c>
      <c r="D82" s="29" t="s">
        <v>10</v>
      </c>
      <c r="E82" s="5"/>
      <c r="F82" s="241">
        <f t="shared" si="30"/>
        <v>0</v>
      </c>
      <c r="G82" s="29" t="s">
        <v>39</v>
      </c>
      <c r="H82" s="16"/>
      <c r="I82" s="241">
        <f t="shared" si="31"/>
        <v>0</v>
      </c>
      <c r="J82" s="118"/>
      <c r="K82" s="241">
        <f t="shared" si="24"/>
        <v>0</v>
      </c>
      <c r="L82" s="122"/>
      <c r="M82" s="242">
        <f t="shared" si="25"/>
        <v>0</v>
      </c>
      <c r="N82" s="29" t="s">
        <v>39</v>
      </c>
      <c r="O82" s="30"/>
      <c r="P82" s="241">
        <f t="shared" si="26"/>
        <v>0</v>
      </c>
      <c r="Q82" s="132"/>
      <c r="R82" s="65">
        <f t="shared" si="27"/>
        <v>0</v>
      </c>
      <c r="S82" s="29" t="s">
        <v>39</v>
      </c>
      <c r="T82" s="145"/>
      <c r="U82" s="243">
        <f t="shared" si="28"/>
        <v>0</v>
      </c>
      <c r="V82" s="29" t="s">
        <v>39</v>
      </c>
      <c r="W82" s="223"/>
      <c r="X82" s="65">
        <f t="shared" si="29"/>
        <v>0</v>
      </c>
      <c r="Y82" s="85" t="s">
        <v>39</v>
      </c>
      <c r="Z82" s="89"/>
      <c r="AA82" s="11" t="str">
        <f t="shared" si="19"/>
        <v/>
      </c>
      <c r="AD82" s="283" t="str">
        <f t="shared" si="20"/>
        <v/>
      </c>
      <c r="AE82" s="283" t="str">
        <f t="shared" si="21"/>
        <v>ｵｷｼｺﾝﾁﾝTR錠10mg10mgPTP20</v>
      </c>
    </row>
    <row r="83" spans="1:31" ht="14.25" customHeight="1">
      <c r="A83" s="75" t="s">
        <v>148</v>
      </c>
      <c r="B83" s="64" t="s">
        <v>19</v>
      </c>
      <c r="C83" s="65">
        <v>100</v>
      </c>
      <c r="D83" s="29" t="s">
        <v>10</v>
      </c>
      <c r="E83" s="5"/>
      <c r="F83" s="241">
        <f t="shared" si="30"/>
        <v>0</v>
      </c>
      <c r="G83" s="29" t="s">
        <v>39</v>
      </c>
      <c r="H83" s="16"/>
      <c r="I83" s="241">
        <f t="shared" si="31"/>
        <v>0</v>
      </c>
      <c r="J83" s="118"/>
      <c r="K83" s="241">
        <f t="shared" si="24"/>
        <v>0</v>
      </c>
      <c r="L83" s="122"/>
      <c r="M83" s="242">
        <f t="shared" si="25"/>
        <v>0</v>
      </c>
      <c r="N83" s="29" t="s">
        <v>39</v>
      </c>
      <c r="O83" s="30"/>
      <c r="P83" s="241">
        <f t="shared" si="26"/>
        <v>0</v>
      </c>
      <c r="Q83" s="132"/>
      <c r="R83" s="65">
        <f t="shared" si="27"/>
        <v>0</v>
      </c>
      <c r="S83" s="29" t="s">
        <v>39</v>
      </c>
      <c r="T83" s="145"/>
      <c r="U83" s="243">
        <f t="shared" si="28"/>
        <v>0</v>
      </c>
      <c r="V83" s="29" t="s">
        <v>39</v>
      </c>
      <c r="W83" s="223"/>
      <c r="X83" s="65">
        <f t="shared" si="29"/>
        <v>0</v>
      </c>
      <c r="Y83" s="85" t="s">
        <v>39</v>
      </c>
      <c r="Z83" s="89"/>
      <c r="AA83" s="11" t="str">
        <f t="shared" si="19"/>
        <v/>
      </c>
      <c r="AD83" s="283" t="str">
        <f t="shared" si="20"/>
        <v/>
      </c>
      <c r="AE83" s="283" t="str">
        <f t="shared" si="21"/>
        <v>ｵｷｼｺﾝﾁﾝTR錠10mg10mgPTP100</v>
      </c>
    </row>
    <row r="84" spans="1:31" ht="14.25" customHeight="1">
      <c r="A84" s="75" t="s">
        <v>149</v>
      </c>
      <c r="B84" s="64" t="s">
        <v>199</v>
      </c>
      <c r="C84" s="65">
        <v>20</v>
      </c>
      <c r="D84" s="29" t="s">
        <v>10</v>
      </c>
      <c r="E84" s="5"/>
      <c r="F84" s="241">
        <f t="shared" si="30"/>
        <v>0</v>
      </c>
      <c r="G84" s="29" t="s">
        <v>39</v>
      </c>
      <c r="H84" s="16"/>
      <c r="I84" s="241">
        <f t="shared" si="31"/>
        <v>0</v>
      </c>
      <c r="J84" s="118"/>
      <c r="K84" s="241">
        <f t="shared" si="24"/>
        <v>0</v>
      </c>
      <c r="L84" s="122"/>
      <c r="M84" s="242">
        <f t="shared" si="25"/>
        <v>0</v>
      </c>
      <c r="N84" s="29" t="s">
        <v>39</v>
      </c>
      <c r="O84" s="30"/>
      <c r="P84" s="241">
        <f t="shared" si="26"/>
        <v>0</v>
      </c>
      <c r="Q84" s="132"/>
      <c r="R84" s="65">
        <f t="shared" si="27"/>
        <v>0</v>
      </c>
      <c r="S84" s="29" t="s">
        <v>39</v>
      </c>
      <c r="T84" s="145"/>
      <c r="U84" s="243">
        <f t="shared" si="28"/>
        <v>0</v>
      </c>
      <c r="V84" s="29" t="s">
        <v>39</v>
      </c>
      <c r="W84" s="223"/>
      <c r="X84" s="65">
        <f t="shared" si="29"/>
        <v>0</v>
      </c>
      <c r="Y84" s="85" t="s">
        <v>39</v>
      </c>
      <c r="Z84" s="89"/>
      <c r="AA84" s="11" t="str">
        <f t="shared" si="19"/>
        <v/>
      </c>
      <c r="AD84" s="283" t="str">
        <f t="shared" si="20"/>
        <v/>
      </c>
      <c r="AE84" s="283" t="str">
        <f t="shared" si="21"/>
        <v>ｵｷｼｺﾝﾁﾝTR錠20mg20mgPTP20</v>
      </c>
    </row>
    <row r="85" spans="1:31" ht="14.25" customHeight="1">
      <c r="A85" s="75" t="s">
        <v>149</v>
      </c>
      <c r="B85" s="64" t="s">
        <v>199</v>
      </c>
      <c r="C85" s="65">
        <v>100</v>
      </c>
      <c r="D85" s="29" t="s">
        <v>10</v>
      </c>
      <c r="E85" s="5"/>
      <c r="F85" s="241">
        <f t="shared" si="30"/>
        <v>0</v>
      </c>
      <c r="G85" s="29" t="s">
        <v>39</v>
      </c>
      <c r="H85" s="16"/>
      <c r="I85" s="241">
        <f t="shared" si="31"/>
        <v>0</v>
      </c>
      <c r="J85" s="118"/>
      <c r="K85" s="241">
        <f t="shared" si="24"/>
        <v>0</v>
      </c>
      <c r="L85" s="122"/>
      <c r="M85" s="242">
        <f t="shared" si="25"/>
        <v>0</v>
      </c>
      <c r="N85" s="29" t="s">
        <v>39</v>
      </c>
      <c r="O85" s="30"/>
      <c r="P85" s="241">
        <f t="shared" si="26"/>
        <v>0</v>
      </c>
      <c r="Q85" s="132"/>
      <c r="R85" s="65">
        <f t="shared" si="27"/>
        <v>0</v>
      </c>
      <c r="S85" s="29" t="s">
        <v>39</v>
      </c>
      <c r="T85" s="145"/>
      <c r="U85" s="243">
        <f t="shared" si="28"/>
        <v>0</v>
      </c>
      <c r="V85" s="29" t="s">
        <v>39</v>
      </c>
      <c r="W85" s="223"/>
      <c r="X85" s="65">
        <f t="shared" si="29"/>
        <v>0</v>
      </c>
      <c r="Y85" s="85" t="s">
        <v>39</v>
      </c>
      <c r="Z85" s="89"/>
      <c r="AA85" s="11" t="str">
        <f t="shared" si="19"/>
        <v/>
      </c>
      <c r="AD85" s="283" t="str">
        <f t="shared" si="20"/>
        <v/>
      </c>
      <c r="AE85" s="283" t="str">
        <f t="shared" si="21"/>
        <v>ｵｷｼｺﾝﾁﾝTR錠20mg20mgPTP100</v>
      </c>
    </row>
    <row r="86" spans="1:31" ht="14.25" customHeight="1">
      <c r="A86" s="75" t="s">
        <v>150</v>
      </c>
      <c r="B86" s="64" t="s">
        <v>211</v>
      </c>
      <c r="C86" s="65">
        <v>20</v>
      </c>
      <c r="D86" s="29" t="s">
        <v>10</v>
      </c>
      <c r="E86" s="5"/>
      <c r="F86" s="241">
        <f t="shared" si="30"/>
        <v>0</v>
      </c>
      <c r="G86" s="29" t="s">
        <v>39</v>
      </c>
      <c r="H86" s="16"/>
      <c r="I86" s="241">
        <f t="shared" si="31"/>
        <v>0</v>
      </c>
      <c r="J86" s="118"/>
      <c r="K86" s="241">
        <f t="shared" si="24"/>
        <v>0</v>
      </c>
      <c r="L86" s="122"/>
      <c r="M86" s="242">
        <f t="shared" si="25"/>
        <v>0</v>
      </c>
      <c r="N86" s="29" t="s">
        <v>39</v>
      </c>
      <c r="O86" s="30"/>
      <c r="P86" s="241">
        <f t="shared" si="26"/>
        <v>0</v>
      </c>
      <c r="Q86" s="132"/>
      <c r="R86" s="65">
        <f t="shared" si="27"/>
        <v>0</v>
      </c>
      <c r="S86" s="29" t="s">
        <v>39</v>
      </c>
      <c r="T86" s="145"/>
      <c r="U86" s="243">
        <f t="shared" si="28"/>
        <v>0</v>
      </c>
      <c r="V86" s="29" t="s">
        <v>39</v>
      </c>
      <c r="W86" s="223"/>
      <c r="X86" s="65">
        <f t="shared" si="29"/>
        <v>0</v>
      </c>
      <c r="Y86" s="85" t="s">
        <v>39</v>
      </c>
      <c r="Z86" s="89"/>
      <c r="AA86" s="11" t="str">
        <f t="shared" si="19"/>
        <v/>
      </c>
      <c r="AD86" s="283" t="str">
        <f t="shared" si="20"/>
        <v/>
      </c>
      <c r="AE86" s="283" t="str">
        <f t="shared" si="21"/>
        <v>ｵｷｼｺﾝﾁﾝTR錠40mg40mgPTP20</v>
      </c>
    </row>
    <row r="87" spans="1:31" ht="14.25" customHeight="1">
      <c r="A87" s="75" t="s">
        <v>150</v>
      </c>
      <c r="B87" s="64" t="s">
        <v>211</v>
      </c>
      <c r="C87" s="65">
        <v>100</v>
      </c>
      <c r="D87" s="29" t="s">
        <v>10</v>
      </c>
      <c r="E87" s="5"/>
      <c r="F87" s="241">
        <f t="shared" si="30"/>
        <v>0</v>
      </c>
      <c r="G87" s="29" t="s">
        <v>39</v>
      </c>
      <c r="H87" s="16"/>
      <c r="I87" s="241">
        <f t="shared" si="31"/>
        <v>0</v>
      </c>
      <c r="J87" s="118"/>
      <c r="K87" s="241">
        <f t="shared" si="24"/>
        <v>0</v>
      </c>
      <c r="L87" s="122"/>
      <c r="M87" s="242">
        <f t="shared" si="25"/>
        <v>0</v>
      </c>
      <c r="N87" s="29" t="s">
        <v>39</v>
      </c>
      <c r="O87" s="30"/>
      <c r="P87" s="241">
        <f t="shared" si="26"/>
        <v>0</v>
      </c>
      <c r="Q87" s="132"/>
      <c r="R87" s="65">
        <f t="shared" si="27"/>
        <v>0</v>
      </c>
      <c r="S87" s="29" t="s">
        <v>39</v>
      </c>
      <c r="T87" s="145"/>
      <c r="U87" s="243">
        <f t="shared" si="28"/>
        <v>0</v>
      </c>
      <c r="V87" s="29" t="s">
        <v>39</v>
      </c>
      <c r="W87" s="223"/>
      <c r="X87" s="65">
        <f t="shared" si="29"/>
        <v>0</v>
      </c>
      <c r="Y87" s="85" t="s">
        <v>39</v>
      </c>
      <c r="Z87" s="89"/>
      <c r="AA87" s="11" t="str">
        <f t="shared" si="19"/>
        <v/>
      </c>
      <c r="AD87" s="283" t="str">
        <f t="shared" si="20"/>
        <v/>
      </c>
      <c r="AE87" s="283" t="str">
        <f t="shared" si="21"/>
        <v>ｵｷｼｺﾝﾁﾝTR錠40mg40mgPTP100</v>
      </c>
    </row>
    <row r="88" spans="1:31" ht="14.25" customHeight="1">
      <c r="A88" s="75" t="s">
        <v>132</v>
      </c>
      <c r="B88" s="64" t="s">
        <v>210</v>
      </c>
      <c r="C88" s="65">
        <v>20</v>
      </c>
      <c r="D88" s="29" t="s">
        <v>39</v>
      </c>
      <c r="E88" s="5"/>
      <c r="F88" s="241">
        <f>C88*E88</f>
        <v>0</v>
      </c>
      <c r="G88" s="29" t="s">
        <v>39</v>
      </c>
      <c r="H88" s="16"/>
      <c r="I88" s="241">
        <f>C88*H88</f>
        <v>0</v>
      </c>
      <c r="J88" s="118"/>
      <c r="K88" s="241">
        <f t="shared" si="24"/>
        <v>0</v>
      </c>
      <c r="L88" s="122"/>
      <c r="M88" s="242">
        <f t="shared" si="25"/>
        <v>0</v>
      </c>
      <c r="N88" s="29" t="s">
        <v>39</v>
      </c>
      <c r="O88" s="30"/>
      <c r="P88" s="241">
        <f t="shared" si="26"/>
        <v>0</v>
      </c>
      <c r="Q88" s="132"/>
      <c r="R88" s="65">
        <f t="shared" si="27"/>
        <v>0</v>
      </c>
      <c r="S88" s="29" t="s">
        <v>39</v>
      </c>
      <c r="T88" s="145"/>
      <c r="U88" s="243">
        <f t="shared" si="28"/>
        <v>0</v>
      </c>
      <c r="V88" s="29" t="s">
        <v>39</v>
      </c>
      <c r="W88" s="223"/>
      <c r="X88" s="65">
        <f t="shared" si="29"/>
        <v>0</v>
      </c>
      <c r="Y88" s="29" t="s">
        <v>39</v>
      </c>
      <c r="Z88" s="89"/>
      <c r="AA88" s="11" t="str">
        <f t="shared" si="19"/>
        <v/>
      </c>
      <c r="AC88" s="11"/>
      <c r="AD88" s="283" t="str">
        <f t="shared" si="20"/>
        <v/>
      </c>
      <c r="AE88" s="283" t="str">
        <f t="shared" si="21"/>
        <v>ｵｷｼｺﾄﾞﾝ徐放錠5mg5mgPTP20</v>
      </c>
    </row>
    <row r="89" spans="1:31" ht="14.25" customHeight="1">
      <c r="A89" s="75" t="s">
        <v>132</v>
      </c>
      <c r="B89" s="64" t="s">
        <v>210</v>
      </c>
      <c r="C89" s="65">
        <v>100</v>
      </c>
      <c r="D89" s="29" t="s">
        <v>39</v>
      </c>
      <c r="E89" s="5"/>
      <c r="F89" s="241">
        <f>C89*E89</f>
        <v>0</v>
      </c>
      <c r="G89" s="29" t="s">
        <v>39</v>
      </c>
      <c r="H89" s="16"/>
      <c r="I89" s="241">
        <f>C89*H89</f>
        <v>0</v>
      </c>
      <c r="J89" s="118"/>
      <c r="K89" s="241">
        <f t="shared" si="24"/>
        <v>0</v>
      </c>
      <c r="L89" s="122"/>
      <c r="M89" s="242">
        <f t="shared" si="25"/>
        <v>0</v>
      </c>
      <c r="N89" s="29" t="s">
        <v>39</v>
      </c>
      <c r="O89" s="30"/>
      <c r="P89" s="241">
        <f t="shared" si="26"/>
        <v>0</v>
      </c>
      <c r="Q89" s="132"/>
      <c r="R89" s="65">
        <f t="shared" si="27"/>
        <v>0</v>
      </c>
      <c r="S89" s="29" t="s">
        <v>39</v>
      </c>
      <c r="T89" s="145"/>
      <c r="U89" s="243">
        <f t="shared" si="28"/>
        <v>0</v>
      </c>
      <c r="V89" s="29" t="s">
        <v>39</v>
      </c>
      <c r="W89" s="223"/>
      <c r="X89" s="65">
        <f t="shared" si="29"/>
        <v>0</v>
      </c>
      <c r="Y89" s="29" t="s">
        <v>39</v>
      </c>
      <c r="Z89" s="89"/>
      <c r="AA89" s="11" t="str">
        <f t="shared" si="19"/>
        <v/>
      </c>
      <c r="AC89" s="11"/>
      <c r="AD89" s="283" t="str">
        <f t="shared" si="20"/>
        <v/>
      </c>
      <c r="AE89" s="283" t="str">
        <f t="shared" si="21"/>
        <v>ｵｷｼｺﾄﾞﾝ徐放錠5mg5mgPTP100</v>
      </c>
    </row>
    <row r="90" spans="1:31" ht="14.25" customHeight="1">
      <c r="A90" s="75" t="s">
        <v>133</v>
      </c>
      <c r="B90" s="64" t="s">
        <v>19</v>
      </c>
      <c r="C90" s="65">
        <v>20</v>
      </c>
      <c r="D90" s="29" t="s">
        <v>39</v>
      </c>
      <c r="E90" s="5"/>
      <c r="F90" s="241">
        <f t="shared" ref="F90:F120" si="32">C90*E90</f>
        <v>0</v>
      </c>
      <c r="G90" s="29" t="s">
        <v>39</v>
      </c>
      <c r="H90" s="16"/>
      <c r="I90" s="241">
        <f t="shared" ref="I90:I121" si="33">C90*H90</f>
        <v>0</v>
      </c>
      <c r="J90" s="118"/>
      <c r="K90" s="241">
        <f t="shared" si="24"/>
        <v>0</v>
      </c>
      <c r="L90" s="122"/>
      <c r="M90" s="242">
        <f t="shared" si="25"/>
        <v>0</v>
      </c>
      <c r="N90" s="29" t="s">
        <v>39</v>
      </c>
      <c r="O90" s="30"/>
      <c r="P90" s="241">
        <f t="shared" si="26"/>
        <v>0</v>
      </c>
      <c r="Q90" s="132"/>
      <c r="R90" s="65">
        <f t="shared" si="27"/>
        <v>0</v>
      </c>
      <c r="S90" s="29" t="s">
        <v>39</v>
      </c>
      <c r="T90" s="145"/>
      <c r="U90" s="243">
        <f t="shared" si="28"/>
        <v>0</v>
      </c>
      <c r="V90" s="29" t="s">
        <v>39</v>
      </c>
      <c r="W90" s="223"/>
      <c r="X90" s="65">
        <f t="shared" si="29"/>
        <v>0</v>
      </c>
      <c r="Y90" s="29" t="s">
        <v>39</v>
      </c>
      <c r="Z90" s="89"/>
      <c r="AA90" s="11" t="str">
        <f t="shared" si="19"/>
        <v/>
      </c>
      <c r="AC90" s="11"/>
      <c r="AD90" s="283" t="str">
        <f t="shared" si="20"/>
        <v/>
      </c>
      <c r="AE90" s="283" t="str">
        <f t="shared" si="21"/>
        <v>ｵｷｼｺﾄﾞﾝ徐放錠10mg10mgPTP20</v>
      </c>
    </row>
    <row r="91" spans="1:31" ht="14.25" customHeight="1">
      <c r="A91" s="75" t="s">
        <v>133</v>
      </c>
      <c r="B91" s="64" t="s">
        <v>19</v>
      </c>
      <c r="C91" s="65">
        <v>100</v>
      </c>
      <c r="D91" s="29" t="s">
        <v>39</v>
      </c>
      <c r="E91" s="5"/>
      <c r="F91" s="241">
        <f t="shared" si="32"/>
        <v>0</v>
      </c>
      <c r="G91" s="29" t="s">
        <v>39</v>
      </c>
      <c r="H91" s="16"/>
      <c r="I91" s="241">
        <f t="shared" si="33"/>
        <v>0</v>
      </c>
      <c r="J91" s="118"/>
      <c r="K91" s="241">
        <f t="shared" si="24"/>
        <v>0</v>
      </c>
      <c r="L91" s="122"/>
      <c r="M91" s="242">
        <f t="shared" si="25"/>
        <v>0</v>
      </c>
      <c r="N91" s="29" t="s">
        <v>39</v>
      </c>
      <c r="O91" s="30"/>
      <c r="P91" s="241">
        <f t="shared" si="26"/>
        <v>0</v>
      </c>
      <c r="Q91" s="132"/>
      <c r="R91" s="65">
        <f t="shared" si="27"/>
        <v>0</v>
      </c>
      <c r="S91" s="29" t="s">
        <v>39</v>
      </c>
      <c r="T91" s="145"/>
      <c r="U91" s="243">
        <f t="shared" si="28"/>
        <v>0</v>
      </c>
      <c r="V91" s="29" t="s">
        <v>39</v>
      </c>
      <c r="W91" s="223"/>
      <c r="X91" s="65">
        <f t="shared" si="29"/>
        <v>0</v>
      </c>
      <c r="Y91" s="29" t="s">
        <v>39</v>
      </c>
      <c r="Z91" s="89"/>
      <c r="AA91" s="11" t="str">
        <f t="shared" si="19"/>
        <v/>
      </c>
      <c r="AC91" s="11"/>
      <c r="AD91" s="283" t="str">
        <f t="shared" si="20"/>
        <v/>
      </c>
      <c r="AE91" s="283" t="str">
        <f t="shared" si="21"/>
        <v>ｵｷｼｺﾄﾞﾝ徐放錠10mg10mgPTP100</v>
      </c>
    </row>
    <row r="92" spans="1:31" ht="14.25" customHeight="1">
      <c r="A92" s="75" t="s">
        <v>134</v>
      </c>
      <c r="B92" s="64" t="s">
        <v>199</v>
      </c>
      <c r="C92" s="65">
        <v>20</v>
      </c>
      <c r="D92" s="29" t="s">
        <v>39</v>
      </c>
      <c r="E92" s="5"/>
      <c r="F92" s="241">
        <f t="shared" si="32"/>
        <v>0</v>
      </c>
      <c r="G92" s="29" t="s">
        <v>39</v>
      </c>
      <c r="H92" s="16"/>
      <c r="I92" s="241">
        <f t="shared" si="33"/>
        <v>0</v>
      </c>
      <c r="J92" s="118"/>
      <c r="K92" s="241">
        <f t="shared" si="24"/>
        <v>0</v>
      </c>
      <c r="L92" s="122"/>
      <c r="M92" s="242">
        <f t="shared" si="25"/>
        <v>0</v>
      </c>
      <c r="N92" s="29" t="s">
        <v>39</v>
      </c>
      <c r="O92" s="30"/>
      <c r="P92" s="241">
        <f t="shared" si="26"/>
        <v>0</v>
      </c>
      <c r="Q92" s="132"/>
      <c r="R92" s="65">
        <f t="shared" si="27"/>
        <v>0</v>
      </c>
      <c r="S92" s="29" t="s">
        <v>39</v>
      </c>
      <c r="T92" s="145"/>
      <c r="U92" s="243">
        <f t="shared" si="28"/>
        <v>0</v>
      </c>
      <c r="V92" s="29" t="s">
        <v>39</v>
      </c>
      <c r="W92" s="223"/>
      <c r="X92" s="65">
        <f t="shared" si="29"/>
        <v>0</v>
      </c>
      <c r="Y92" s="29" t="s">
        <v>39</v>
      </c>
      <c r="Z92" s="89"/>
      <c r="AA92" s="11" t="str">
        <f t="shared" si="19"/>
        <v/>
      </c>
      <c r="AC92" s="11"/>
      <c r="AD92" s="283" t="str">
        <f t="shared" si="20"/>
        <v/>
      </c>
      <c r="AE92" s="283" t="str">
        <f t="shared" si="21"/>
        <v>ｵｷｼｺﾄﾞﾝ徐放錠20mg20mgPTP20</v>
      </c>
    </row>
    <row r="93" spans="1:31" ht="14.25" customHeight="1">
      <c r="A93" s="75" t="s">
        <v>134</v>
      </c>
      <c r="B93" s="64" t="s">
        <v>199</v>
      </c>
      <c r="C93" s="65">
        <v>100</v>
      </c>
      <c r="D93" s="29" t="s">
        <v>39</v>
      </c>
      <c r="E93" s="5"/>
      <c r="F93" s="241">
        <f t="shared" si="32"/>
        <v>0</v>
      </c>
      <c r="G93" s="29" t="s">
        <v>39</v>
      </c>
      <c r="H93" s="16"/>
      <c r="I93" s="241">
        <f t="shared" si="33"/>
        <v>0</v>
      </c>
      <c r="J93" s="118"/>
      <c r="K93" s="241">
        <f t="shared" si="24"/>
        <v>0</v>
      </c>
      <c r="L93" s="122"/>
      <c r="M93" s="242">
        <f t="shared" si="25"/>
        <v>0</v>
      </c>
      <c r="N93" s="29" t="s">
        <v>39</v>
      </c>
      <c r="O93" s="30"/>
      <c r="P93" s="241">
        <f t="shared" si="26"/>
        <v>0</v>
      </c>
      <c r="Q93" s="132"/>
      <c r="R93" s="65">
        <f t="shared" si="27"/>
        <v>0</v>
      </c>
      <c r="S93" s="29" t="s">
        <v>39</v>
      </c>
      <c r="T93" s="145"/>
      <c r="U93" s="243">
        <f t="shared" si="28"/>
        <v>0</v>
      </c>
      <c r="V93" s="29" t="s">
        <v>39</v>
      </c>
      <c r="W93" s="223"/>
      <c r="X93" s="65">
        <f t="shared" si="29"/>
        <v>0</v>
      </c>
      <c r="Y93" s="29" t="s">
        <v>39</v>
      </c>
      <c r="Z93" s="89"/>
      <c r="AA93" s="11" t="str">
        <f t="shared" si="19"/>
        <v/>
      </c>
      <c r="AC93" s="11"/>
      <c r="AD93" s="283" t="str">
        <f t="shared" si="20"/>
        <v/>
      </c>
      <c r="AE93" s="283" t="str">
        <f t="shared" si="21"/>
        <v>ｵｷｼｺﾄﾞﾝ徐放錠20mg20mgPTP100</v>
      </c>
    </row>
    <row r="94" spans="1:31" ht="14.25" customHeight="1">
      <c r="A94" s="75" t="s">
        <v>135</v>
      </c>
      <c r="B94" s="64" t="s">
        <v>211</v>
      </c>
      <c r="C94" s="65">
        <v>20</v>
      </c>
      <c r="D94" s="29" t="s">
        <v>39</v>
      </c>
      <c r="E94" s="5"/>
      <c r="F94" s="241">
        <f t="shared" si="32"/>
        <v>0</v>
      </c>
      <c r="G94" s="29" t="s">
        <v>39</v>
      </c>
      <c r="H94" s="16"/>
      <c r="I94" s="241">
        <f t="shared" si="33"/>
        <v>0</v>
      </c>
      <c r="J94" s="118"/>
      <c r="K94" s="241">
        <f t="shared" si="24"/>
        <v>0</v>
      </c>
      <c r="L94" s="122"/>
      <c r="M94" s="242">
        <f t="shared" si="25"/>
        <v>0</v>
      </c>
      <c r="N94" s="29" t="s">
        <v>39</v>
      </c>
      <c r="O94" s="30"/>
      <c r="P94" s="241">
        <f t="shared" si="26"/>
        <v>0</v>
      </c>
      <c r="Q94" s="132"/>
      <c r="R94" s="65">
        <f t="shared" si="27"/>
        <v>0</v>
      </c>
      <c r="S94" s="29" t="s">
        <v>39</v>
      </c>
      <c r="T94" s="145"/>
      <c r="U94" s="243">
        <f t="shared" si="28"/>
        <v>0</v>
      </c>
      <c r="V94" s="29" t="s">
        <v>39</v>
      </c>
      <c r="W94" s="223"/>
      <c r="X94" s="65">
        <f t="shared" si="29"/>
        <v>0</v>
      </c>
      <c r="Y94" s="29" t="s">
        <v>39</v>
      </c>
      <c r="Z94" s="89"/>
      <c r="AA94" s="11" t="str">
        <f t="shared" si="19"/>
        <v/>
      </c>
      <c r="AC94" s="11"/>
      <c r="AD94" s="283" t="str">
        <f t="shared" si="20"/>
        <v/>
      </c>
      <c r="AE94" s="283" t="str">
        <f t="shared" si="21"/>
        <v>ｵｷｼｺﾄﾞﾝ徐放錠40mg40mgPTP20</v>
      </c>
    </row>
    <row r="95" spans="1:31" ht="14.25" customHeight="1">
      <c r="A95" s="75" t="s">
        <v>135</v>
      </c>
      <c r="B95" s="64" t="s">
        <v>211</v>
      </c>
      <c r="C95" s="65">
        <v>100</v>
      </c>
      <c r="D95" s="29" t="s">
        <v>39</v>
      </c>
      <c r="E95" s="5"/>
      <c r="F95" s="241">
        <f t="shared" si="32"/>
        <v>0</v>
      </c>
      <c r="G95" s="29" t="s">
        <v>39</v>
      </c>
      <c r="H95" s="16"/>
      <c r="I95" s="241">
        <f t="shared" si="33"/>
        <v>0</v>
      </c>
      <c r="J95" s="118"/>
      <c r="K95" s="241">
        <f t="shared" si="24"/>
        <v>0</v>
      </c>
      <c r="L95" s="122"/>
      <c r="M95" s="242">
        <f t="shared" si="25"/>
        <v>0</v>
      </c>
      <c r="N95" s="29" t="s">
        <v>39</v>
      </c>
      <c r="O95" s="30"/>
      <c r="P95" s="241">
        <f t="shared" si="26"/>
        <v>0</v>
      </c>
      <c r="Q95" s="132"/>
      <c r="R95" s="65">
        <f t="shared" si="27"/>
        <v>0</v>
      </c>
      <c r="S95" s="29" t="s">
        <v>39</v>
      </c>
      <c r="T95" s="145"/>
      <c r="U95" s="243">
        <f t="shared" si="28"/>
        <v>0</v>
      </c>
      <c r="V95" s="29" t="s">
        <v>39</v>
      </c>
      <c r="W95" s="223"/>
      <c r="X95" s="65">
        <f t="shared" si="29"/>
        <v>0</v>
      </c>
      <c r="Y95" s="29" t="s">
        <v>39</v>
      </c>
      <c r="Z95" s="89"/>
      <c r="AA95" s="11" t="str">
        <f t="shared" si="19"/>
        <v/>
      </c>
      <c r="AC95" s="11"/>
      <c r="AD95" s="283" t="str">
        <f t="shared" si="20"/>
        <v/>
      </c>
      <c r="AE95" s="283" t="str">
        <f t="shared" si="21"/>
        <v>ｵｷｼｺﾄﾞﾝ徐放錠40mg40mgPTP100</v>
      </c>
    </row>
    <row r="96" spans="1:31" ht="14.25" customHeight="1">
      <c r="A96" s="75" t="s">
        <v>158</v>
      </c>
      <c r="B96" s="64" t="s">
        <v>210</v>
      </c>
      <c r="C96" s="65">
        <v>20</v>
      </c>
      <c r="D96" s="29" t="s">
        <v>39</v>
      </c>
      <c r="E96" s="5"/>
      <c r="F96" s="241">
        <f t="shared" ref="F96:F104" si="34">C96*E96</f>
        <v>0</v>
      </c>
      <c r="G96" s="29" t="s">
        <v>39</v>
      </c>
      <c r="H96" s="16"/>
      <c r="I96" s="241">
        <f t="shared" ref="I96:I104" si="35">C96*H96</f>
        <v>0</v>
      </c>
      <c r="J96" s="118"/>
      <c r="K96" s="241">
        <f t="shared" ref="K96:K104" si="36">C96*J96</f>
        <v>0</v>
      </c>
      <c r="L96" s="122"/>
      <c r="M96" s="242">
        <f t="shared" ref="M96:M104" si="37">C96*L96</f>
        <v>0</v>
      </c>
      <c r="N96" s="29" t="s">
        <v>39</v>
      </c>
      <c r="O96" s="30"/>
      <c r="P96" s="241">
        <f t="shared" ref="P96:P104" si="38">C96*O96</f>
        <v>0</v>
      </c>
      <c r="Q96" s="132"/>
      <c r="R96" s="65">
        <f t="shared" ref="R96:R104" si="39">C96*Q96</f>
        <v>0</v>
      </c>
      <c r="S96" s="29" t="s">
        <v>39</v>
      </c>
      <c r="T96" s="145"/>
      <c r="U96" s="243">
        <f t="shared" ref="U96:U104" si="40">C96*T96</f>
        <v>0</v>
      </c>
      <c r="V96" s="29" t="s">
        <v>39</v>
      </c>
      <c r="W96" s="223"/>
      <c r="X96" s="65">
        <f t="shared" ref="X96:X104" si="41">C96*W96</f>
        <v>0</v>
      </c>
      <c r="Y96" s="29" t="s">
        <v>39</v>
      </c>
      <c r="Z96" s="89"/>
      <c r="AA96" s="11" t="str">
        <f t="shared" si="19"/>
        <v/>
      </c>
      <c r="AC96" s="11"/>
      <c r="AD96" s="283" t="str">
        <f t="shared" si="20"/>
        <v/>
      </c>
      <c r="AE96" s="283" t="str">
        <f t="shared" si="21"/>
        <v>ｵｷｼｺﾄﾞﾝ徐放錠5mgNX5mgPTP20</v>
      </c>
    </row>
    <row r="97" spans="1:31" ht="14.25" customHeight="1">
      <c r="A97" s="75" t="s">
        <v>158</v>
      </c>
      <c r="B97" s="64" t="s">
        <v>210</v>
      </c>
      <c r="C97" s="65">
        <v>100</v>
      </c>
      <c r="D97" s="29" t="s">
        <v>39</v>
      </c>
      <c r="E97" s="5"/>
      <c r="F97" s="241">
        <f t="shared" si="34"/>
        <v>0</v>
      </c>
      <c r="G97" s="29" t="s">
        <v>39</v>
      </c>
      <c r="H97" s="16"/>
      <c r="I97" s="241">
        <f t="shared" si="35"/>
        <v>0</v>
      </c>
      <c r="J97" s="118"/>
      <c r="K97" s="241">
        <f t="shared" si="36"/>
        <v>0</v>
      </c>
      <c r="L97" s="122"/>
      <c r="M97" s="242">
        <f t="shared" si="37"/>
        <v>0</v>
      </c>
      <c r="N97" s="29" t="s">
        <v>39</v>
      </c>
      <c r="O97" s="30"/>
      <c r="P97" s="241">
        <f t="shared" si="38"/>
        <v>0</v>
      </c>
      <c r="Q97" s="132"/>
      <c r="R97" s="65">
        <f t="shared" si="39"/>
        <v>0</v>
      </c>
      <c r="S97" s="29" t="s">
        <v>39</v>
      </c>
      <c r="T97" s="145"/>
      <c r="U97" s="243">
        <f t="shared" si="40"/>
        <v>0</v>
      </c>
      <c r="V97" s="29" t="s">
        <v>39</v>
      </c>
      <c r="W97" s="223"/>
      <c r="X97" s="65">
        <f t="shared" si="41"/>
        <v>0</v>
      </c>
      <c r="Y97" s="29" t="s">
        <v>39</v>
      </c>
      <c r="Z97" s="89"/>
      <c r="AA97" s="11" t="str">
        <f t="shared" si="19"/>
        <v/>
      </c>
      <c r="AC97" s="11"/>
      <c r="AD97" s="283" t="str">
        <f t="shared" si="20"/>
        <v/>
      </c>
      <c r="AE97" s="283" t="str">
        <f t="shared" si="21"/>
        <v>ｵｷｼｺﾄﾞﾝ徐放錠5mgNX5mgPTP100</v>
      </c>
    </row>
    <row r="98" spans="1:31" ht="14.25" customHeight="1">
      <c r="A98" s="75" t="s">
        <v>159</v>
      </c>
      <c r="B98" s="64" t="s">
        <v>19</v>
      </c>
      <c r="C98" s="65">
        <v>20</v>
      </c>
      <c r="D98" s="29" t="s">
        <v>39</v>
      </c>
      <c r="E98" s="5"/>
      <c r="F98" s="241">
        <f t="shared" si="34"/>
        <v>0</v>
      </c>
      <c r="G98" s="29" t="s">
        <v>39</v>
      </c>
      <c r="H98" s="16"/>
      <c r="I98" s="241">
        <f t="shared" si="35"/>
        <v>0</v>
      </c>
      <c r="J98" s="118"/>
      <c r="K98" s="241">
        <f t="shared" si="36"/>
        <v>0</v>
      </c>
      <c r="L98" s="122"/>
      <c r="M98" s="242">
        <f t="shared" si="37"/>
        <v>0</v>
      </c>
      <c r="N98" s="29" t="s">
        <v>39</v>
      </c>
      <c r="O98" s="30"/>
      <c r="P98" s="241">
        <f t="shared" si="38"/>
        <v>0</v>
      </c>
      <c r="Q98" s="132"/>
      <c r="R98" s="65">
        <f t="shared" si="39"/>
        <v>0</v>
      </c>
      <c r="S98" s="29" t="s">
        <v>39</v>
      </c>
      <c r="T98" s="145"/>
      <c r="U98" s="243">
        <f t="shared" si="40"/>
        <v>0</v>
      </c>
      <c r="V98" s="29" t="s">
        <v>39</v>
      </c>
      <c r="W98" s="223"/>
      <c r="X98" s="65">
        <f t="shared" si="41"/>
        <v>0</v>
      </c>
      <c r="Y98" s="29" t="s">
        <v>39</v>
      </c>
      <c r="Z98" s="89"/>
      <c r="AA98" s="11" t="str">
        <f t="shared" si="19"/>
        <v/>
      </c>
      <c r="AC98" s="11"/>
      <c r="AD98" s="283" t="str">
        <f t="shared" si="20"/>
        <v/>
      </c>
      <c r="AE98" s="283" t="str">
        <f t="shared" si="21"/>
        <v>ｵｷｼｺﾄﾞﾝ徐放錠10mgNX10mgPTP20</v>
      </c>
    </row>
    <row r="99" spans="1:31" ht="14.25" customHeight="1">
      <c r="A99" s="75" t="s">
        <v>159</v>
      </c>
      <c r="B99" s="64" t="s">
        <v>19</v>
      </c>
      <c r="C99" s="65">
        <v>100</v>
      </c>
      <c r="D99" s="29" t="s">
        <v>39</v>
      </c>
      <c r="E99" s="5"/>
      <c r="F99" s="241">
        <f t="shared" si="34"/>
        <v>0</v>
      </c>
      <c r="G99" s="29" t="s">
        <v>39</v>
      </c>
      <c r="H99" s="16"/>
      <c r="I99" s="241">
        <f t="shared" si="35"/>
        <v>0</v>
      </c>
      <c r="J99" s="118"/>
      <c r="K99" s="241">
        <f t="shared" si="36"/>
        <v>0</v>
      </c>
      <c r="L99" s="122"/>
      <c r="M99" s="242">
        <f t="shared" si="37"/>
        <v>0</v>
      </c>
      <c r="N99" s="29" t="s">
        <v>39</v>
      </c>
      <c r="O99" s="30"/>
      <c r="P99" s="241">
        <f t="shared" si="38"/>
        <v>0</v>
      </c>
      <c r="Q99" s="132"/>
      <c r="R99" s="65">
        <f t="shared" si="39"/>
        <v>0</v>
      </c>
      <c r="S99" s="29" t="s">
        <v>39</v>
      </c>
      <c r="T99" s="145"/>
      <c r="U99" s="243">
        <f t="shared" si="40"/>
        <v>0</v>
      </c>
      <c r="V99" s="29" t="s">
        <v>39</v>
      </c>
      <c r="W99" s="223"/>
      <c r="X99" s="65">
        <f t="shared" si="41"/>
        <v>0</v>
      </c>
      <c r="Y99" s="29" t="s">
        <v>39</v>
      </c>
      <c r="Z99" s="89"/>
      <c r="AA99" s="11" t="str">
        <f t="shared" si="19"/>
        <v/>
      </c>
      <c r="AC99" s="11"/>
      <c r="AD99" s="283" t="str">
        <f t="shared" si="20"/>
        <v/>
      </c>
      <c r="AE99" s="283" t="str">
        <f t="shared" si="21"/>
        <v>ｵｷｼｺﾄﾞﾝ徐放錠10mgNX10mgPTP100</v>
      </c>
    </row>
    <row r="100" spans="1:31" ht="14.25" customHeight="1">
      <c r="A100" s="75" t="s">
        <v>160</v>
      </c>
      <c r="B100" s="64" t="s">
        <v>199</v>
      </c>
      <c r="C100" s="65">
        <v>20</v>
      </c>
      <c r="D100" s="29" t="s">
        <v>39</v>
      </c>
      <c r="E100" s="5"/>
      <c r="F100" s="241">
        <f t="shared" si="34"/>
        <v>0</v>
      </c>
      <c r="G100" s="29" t="s">
        <v>39</v>
      </c>
      <c r="H100" s="16"/>
      <c r="I100" s="241">
        <f t="shared" si="35"/>
        <v>0</v>
      </c>
      <c r="J100" s="118"/>
      <c r="K100" s="241">
        <f t="shared" si="36"/>
        <v>0</v>
      </c>
      <c r="L100" s="122"/>
      <c r="M100" s="242">
        <f t="shared" si="37"/>
        <v>0</v>
      </c>
      <c r="N100" s="29" t="s">
        <v>39</v>
      </c>
      <c r="O100" s="30"/>
      <c r="P100" s="241">
        <f t="shared" si="38"/>
        <v>0</v>
      </c>
      <c r="Q100" s="132"/>
      <c r="R100" s="65">
        <f t="shared" si="39"/>
        <v>0</v>
      </c>
      <c r="S100" s="29" t="s">
        <v>39</v>
      </c>
      <c r="T100" s="145"/>
      <c r="U100" s="243">
        <f t="shared" si="40"/>
        <v>0</v>
      </c>
      <c r="V100" s="29" t="s">
        <v>39</v>
      </c>
      <c r="W100" s="223"/>
      <c r="X100" s="65">
        <f t="shared" si="41"/>
        <v>0</v>
      </c>
      <c r="Y100" s="29" t="s">
        <v>39</v>
      </c>
      <c r="Z100" s="89"/>
      <c r="AA100" s="11" t="str">
        <f t="shared" si="19"/>
        <v/>
      </c>
      <c r="AC100" s="11"/>
      <c r="AD100" s="283" t="str">
        <f t="shared" si="20"/>
        <v/>
      </c>
      <c r="AE100" s="283" t="str">
        <f t="shared" si="21"/>
        <v>ｵｷｼｺﾄﾞﾝ徐放錠20mgNX20mgPTP20</v>
      </c>
    </row>
    <row r="101" spans="1:31" ht="14.25" customHeight="1">
      <c r="A101" s="75" t="s">
        <v>160</v>
      </c>
      <c r="B101" s="64" t="s">
        <v>199</v>
      </c>
      <c r="C101" s="65">
        <v>100</v>
      </c>
      <c r="D101" s="29" t="s">
        <v>39</v>
      </c>
      <c r="E101" s="5"/>
      <c r="F101" s="241">
        <f t="shared" si="34"/>
        <v>0</v>
      </c>
      <c r="G101" s="29" t="s">
        <v>39</v>
      </c>
      <c r="H101" s="16"/>
      <c r="I101" s="241">
        <f t="shared" si="35"/>
        <v>0</v>
      </c>
      <c r="J101" s="118"/>
      <c r="K101" s="241">
        <f t="shared" si="36"/>
        <v>0</v>
      </c>
      <c r="L101" s="122"/>
      <c r="M101" s="242">
        <f t="shared" si="37"/>
        <v>0</v>
      </c>
      <c r="N101" s="29" t="s">
        <v>39</v>
      </c>
      <c r="O101" s="30"/>
      <c r="P101" s="241">
        <f t="shared" si="38"/>
        <v>0</v>
      </c>
      <c r="Q101" s="132"/>
      <c r="R101" s="65">
        <f t="shared" si="39"/>
        <v>0</v>
      </c>
      <c r="S101" s="29" t="s">
        <v>39</v>
      </c>
      <c r="T101" s="145"/>
      <c r="U101" s="243">
        <f t="shared" si="40"/>
        <v>0</v>
      </c>
      <c r="V101" s="29" t="s">
        <v>39</v>
      </c>
      <c r="W101" s="223"/>
      <c r="X101" s="65">
        <f t="shared" si="41"/>
        <v>0</v>
      </c>
      <c r="Y101" s="29" t="s">
        <v>39</v>
      </c>
      <c r="Z101" s="89"/>
      <c r="AA101" s="11" t="str">
        <f t="shared" si="19"/>
        <v/>
      </c>
      <c r="AC101" s="11"/>
      <c r="AD101" s="283" t="str">
        <f t="shared" si="20"/>
        <v/>
      </c>
      <c r="AE101" s="283" t="str">
        <f t="shared" si="21"/>
        <v>ｵｷｼｺﾄﾞﾝ徐放錠20mgNX20mgPTP100</v>
      </c>
    </row>
    <row r="102" spans="1:31" ht="14.25" customHeight="1">
      <c r="A102" s="75" t="s">
        <v>161</v>
      </c>
      <c r="B102" s="64" t="s">
        <v>211</v>
      </c>
      <c r="C102" s="65">
        <v>20</v>
      </c>
      <c r="D102" s="29" t="s">
        <v>39</v>
      </c>
      <c r="E102" s="5"/>
      <c r="F102" s="241">
        <f t="shared" si="34"/>
        <v>0</v>
      </c>
      <c r="G102" s="29" t="s">
        <v>39</v>
      </c>
      <c r="H102" s="16"/>
      <c r="I102" s="241">
        <f t="shared" si="35"/>
        <v>0</v>
      </c>
      <c r="J102" s="118"/>
      <c r="K102" s="241">
        <f t="shared" si="36"/>
        <v>0</v>
      </c>
      <c r="L102" s="122"/>
      <c r="M102" s="242">
        <f t="shared" si="37"/>
        <v>0</v>
      </c>
      <c r="N102" s="29" t="s">
        <v>39</v>
      </c>
      <c r="O102" s="30"/>
      <c r="P102" s="241">
        <f t="shared" si="38"/>
        <v>0</v>
      </c>
      <c r="Q102" s="132"/>
      <c r="R102" s="65">
        <f t="shared" si="39"/>
        <v>0</v>
      </c>
      <c r="S102" s="29" t="s">
        <v>39</v>
      </c>
      <c r="T102" s="145"/>
      <c r="U102" s="243">
        <f t="shared" si="40"/>
        <v>0</v>
      </c>
      <c r="V102" s="29" t="s">
        <v>39</v>
      </c>
      <c r="W102" s="223"/>
      <c r="X102" s="65">
        <f t="shared" si="41"/>
        <v>0</v>
      </c>
      <c r="Y102" s="29" t="s">
        <v>39</v>
      </c>
      <c r="Z102" s="89"/>
      <c r="AA102" s="11" t="str">
        <f t="shared" si="19"/>
        <v/>
      </c>
      <c r="AC102" s="11"/>
      <c r="AD102" s="283" t="str">
        <f t="shared" si="20"/>
        <v/>
      </c>
      <c r="AE102" s="283" t="str">
        <f t="shared" si="21"/>
        <v>ｵｷｼｺﾄﾞﾝ徐放錠40mgNX40mgPTP20</v>
      </c>
    </row>
    <row r="103" spans="1:31" ht="14.25" customHeight="1">
      <c r="A103" s="75" t="s">
        <v>161</v>
      </c>
      <c r="B103" s="64" t="s">
        <v>211</v>
      </c>
      <c r="C103" s="65">
        <v>100</v>
      </c>
      <c r="D103" s="29" t="s">
        <v>39</v>
      </c>
      <c r="E103" s="5"/>
      <c r="F103" s="241">
        <f t="shared" si="34"/>
        <v>0</v>
      </c>
      <c r="G103" s="29" t="s">
        <v>39</v>
      </c>
      <c r="H103" s="16"/>
      <c r="I103" s="241">
        <f t="shared" si="35"/>
        <v>0</v>
      </c>
      <c r="J103" s="118"/>
      <c r="K103" s="241">
        <f t="shared" si="36"/>
        <v>0</v>
      </c>
      <c r="L103" s="122"/>
      <c r="M103" s="242">
        <f t="shared" si="37"/>
        <v>0</v>
      </c>
      <c r="N103" s="29" t="s">
        <v>39</v>
      </c>
      <c r="O103" s="30"/>
      <c r="P103" s="241">
        <f t="shared" si="38"/>
        <v>0</v>
      </c>
      <c r="Q103" s="132"/>
      <c r="R103" s="65">
        <f t="shared" si="39"/>
        <v>0</v>
      </c>
      <c r="S103" s="29" t="s">
        <v>39</v>
      </c>
      <c r="T103" s="145"/>
      <c r="U103" s="243">
        <f t="shared" si="40"/>
        <v>0</v>
      </c>
      <c r="V103" s="29" t="s">
        <v>39</v>
      </c>
      <c r="W103" s="223"/>
      <c r="X103" s="65">
        <f t="shared" si="41"/>
        <v>0</v>
      </c>
      <c r="Y103" s="29" t="s">
        <v>39</v>
      </c>
      <c r="Z103" s="89"/>
      <c r="AA103" s="11" t="str">
        <f t="shared" si="19"/>
        <v/>
      </c>
      <c r="AC103" s="11"/>
      <c r="AD103" s="283" t="str">
        <f t="shared" si="20"/>
        <v/>
      </c>
      <c r="AE103" s="283" t="str">
        <f t="shared" si="21"/>
        <v>ｵｷｼｺﾄﾞﾝ徐放錠40mgNX40mgPTP100</v>
      </c>
    </row>
    <row r="104" spans="1:31" ht="14.25" customHeight="1">
      <c r="A104" s="75" t="s">
        <v>143</v>
      </c>
      <c r="B104" s="64" t="s">
        <v>212</v>
      </c>
      <c r="C104" s="65">
        <v>20</v>
      </c>
      <c r="D104" s="29" t="s">
        <v>39</v>
      </c>
      <c r="E104" s="5"/>
      <c r="F104" s="241">
        <f t="shared" si="34"/>
        <v>0</v>
      </c>
      <c r="G104" s="29" t="s">
        <v>39</v>
      </c>
      <c r="H104" s="16"/>
      <c r="I104" s="241">
        <f t="shared" si="35"/>
        <v>0</v>
      </c>
      <c r="J104" s="118"/>
      <c r="K104" s="241">
        <f t="shared" si="36"/>
        <v>0</v>
      </c>
      <c r="L104" s="122"/>
      <c r="M104" s="242">
        <f t="shared" si="37"/>
        <v>0</v>
      </c>
      <c r="N104" s="29" t="s">
        <v>39</v>
      </c>
      <c r="O104" s="30"/>
      <c r="P104" s="241">
        <f t="shared" si="38"/>
        <v>0</v>
      </c>
      <c r="Q104" s="132"/>
      <c r="R104" s="65">
        <f t="shared" si="39"/>
        <v>0</v>
      </c>
      <c r="S104" s="29" t="s">
        <v>39</v>
      </c>
      <c r="T104" s="145"/>
      <c r="U104" s="243">
        <f t="shared" si="40"/>
        <v>0</v>
      </c>
      <c r="V104" s="29" t="s">
        <v>39</v>
      </c>
      <c r="W104" s="223"/>
      <c r="X104" s="65">
        <f t="shared" si="41"/>
        <v>0</v>
      </c>
      <c r="Y104" s="29" t="s">
        <v>39</v>
      </c>
      <c r="Z104" s="89"/>
      <c r="AA104" s="11" t="str">
        <f t="shared" si="19"/>
        <v/>
      </c>
      <c r="AC104" s="11"/>
      <c r="AD104" s="283" t="str">
        <f t="shared" si="20"/>
        <v/>
      </c>
      <c r="AE104" s="283" t="str">
        <f t="shared" si="21"/>
        <v>ｵｷｼｺﾄﾞﾝ錠2.5mg2.5mgPTP20</v>
      </c>
    </row>
    <row r="105" spans="1:31" ht="14.25" customHeight="1">
      <c r="A105" s="75" t="s">
        <v>143</v>
      </c>
      <c r="B105" s="64" t="s">
        <v>212</v>
      </c>
      <c r="C105" s="65">
        <v>100</v>
      </c>
      <c r="D105" s="29" t="s">
        <v>39</v>
      </c>
      <c r="E105" s="5"/>
      <c r="F105" s="241">
        <f t="shared" si="32"/>
        <v>0</v>
      </c>
      <c r="G105" s="29" t="s">
        <v>39</v>
      </c>
      <c r="H105" s="16"/>
      <c r="I105" s="241">
        <f t="shared" si="33"/>
        <v>0</v>
      </c>
      <c r="J105" s="118"/>
      <c r="K105" s="241">
        <f t="shared" si="24"/>
        <v>0</v>
      </c>
      <c r="L105" s="122"/>
      <c r="M105" s="242">
        <f t="shared" si="25"/>
        <v>0</v>
      </c>
      <c r="N105" s="29" t="s">
        <v>39</v>
      </c>
      <c r="O105" s="30"/>
      <c r="P105" s="241">
        <f t="shared" si="26"/>
        <v>0</v>
      </c>
      <c r="Q105" s="132"/>
      <c r="R105" s="65">
        <f t="shared" si="27"/>
        <v>0</v>
      </c>
      <c r="S105" s="29" t="s">
        <v>39</v>
      </c>
      <c r="T105" s="145"/>
      <c r="U105" s="243">
        <f t="shared" si="28"/>
        <v>0</v>
      </c>
      <c r="V105" s="29" t="s">
        <v>39</v>
      </c>
      <c r="W105" s="223"/>
      <c r="X105" s="65">
        <f t="shared" si="29"/>
        <v>0</v>
      </c>
      <c r="Y105" s="29" t="s">
        <v>39</v>
      </c>
      <c r="Z105" s="89"/>
      <c r="AA105" s="11" t="str">
        <f t="shared" si="19"/>
        <v/>
      </c>
      <c r="AC105" s="11"/>
      <c r="AD105" s="283" t="str">
        <f t="shared" si="20"/>
        <v/>
      </c>
      <c r="AE105" s="283" t="str">
        <f t="shared" si="21"/>
        <v>ｵｷｼｺﾄﾞﾝ錠2.5mg2.5mgPTP100</v>
      </c>
    </row>
    <row r="106" spans="1:31" ht="14.25" customHeight="1">
      <c r="A106" s="75" t="s">
        <v>144</v>
      </c>
      <c r="B106" s="64" t="s">
        <v>210</v>
      </c>
      <c r="C106" s="65">
        <v>20</v>
      </c>
      <c r="D106" s="29" t="s">
        <v>39</v>
      </c>
      <c r="E106" s="5"/>
      <c r="F106" s="241">
        <f t="shared" si="32"/>
        <v>0</v>
      </c>
      <c r="G106" s="29" t="s">
        <v>39</v>
      </c>
      <c r="H106" s="16"/>
      <c r="I106" s="241">
        <f t="shared" si="33"/>
        <v>0</v>
      </c>
      <c r="J106" s="118"/>
      <c r="K106" s="241">
        <f t="shared" si="24"/>
        <v>0</v>
      </c>
      <c r="L106" s="122"/>
      <c r="M106" s="242">
        <f t="shared" si="25"/>
        <v>0</v>
      </c>
      <c r="N106" s="29" t="s">
        <v>39</v>
      </c>
      <c r="O106" s="30"/>
      <c r="P106" s="241">
        <f t="shared" si="26"/>
        <v>0</v>
      </c>
      <c r="Q106" s="132"/>
      <c r="R106" s="65">
        <f t="shared" si="27"/>
        <v>0</v>
      </c>
      <c r="S106" s="29" t="s">
        <v>39</v>
      </c>
      <c r="T106" s="145"/>
      <c r="U106" s="243">
        <f t="shared" si="28"/>
        <v>0</v>
      </c>
      <c r="V106" s="29" t="s">
        <v>39</v>
      </c>
      <c r="W106" s="223"/>
      <c r="X106" s="65">
        <f t="shared" si="29"/>
        <v>0</v>
      </c>
      <c r="Y106" s="29" t="s">
        <v>39</v>
      </c>
      <c r="Z106" s="89"/>
      <c r="AA106" s="11" t="str">
        <f t="shared" si="19"/>
        <v/>
      </c>
      <c r="AC106" s="11"/>
      <c r="AD106" s="283" t="str">
        <f t="shared" ref="AD106:AD169" si="42">IF(AC106-E106=0,"","×")</f>
        <v/>
      </c>
      <c r="AE106" s="283" t="str">
        <f t="shared" ref="AE106:AE169" si="43">A106&amp;B106&amp;C106</f>
        <v>ｵｷｼｺﾄﾞﾝ錠5mg5mgPTP20</v>
      </c>
    </row>
    <row r="107" spans="1:31" ht="14.25" customHeight="1">
      <c r="A107" s="75" t="s">
        <v>144</v>
      </c>
      <c r="B107" s="64" t="s">
        <v>210</v>
      </c>
      <c r="C107" s="65">
        <v>100</v>
      </c>
      <c r="D107" s="29" t="s">
        <v>39</v>
      </c>
      <c r="E107" s="5"/>
      <c r="F107" s="241">
        <f t="shared" si="32"/>
        <v>0</v>
      </c>
      <c r="G107" s="29" t="s">
        <v>39</v>
      </c>
      <c r="H107" s="16"/>
      <c r="I107" s="241">
        <f t="shared" si="33"/>
        <v>0</v>
      </c>
      <c r="J107" s="118"/>
      <c r="K107" s="241">
        <f t="shared" si="24"/>
        <v>0</v>
      </c>
      <c r="L107" s="122"/>
      <c r="M107" s="242">
        <f t="shared" si="25"/>
        <v>0</v>
      </c>
      <c r="N107" s="29" t="s">
        <v>39</v>
      </c>
      <c r="O107" s="30"/>
      <c r="P107" s="241">
        <f t="shared" si="26"/>
        <v>0</v>
      </c>
      <c r="Q107" s="132"/>
      <c r="R107" s="65">
        <f t="shared" si="27"/>
        <v>0</v>
      </c>
      <c r="S107" s="29" t="s">
        <v>39</v>
      </c>
      <c r="T107" s="145"/>
      <c r="U107" s="243">
        <f t="shared" si="28"/>
        <v>0</v>
      </c>
      <c r="V107" s="29" t="s">
        <v>39</v>
      </c>
      <c r="W107" s="223"/>
      <c r="X107" s="65">
        <f t="shared" si="29"/>
        <v>0</v>
      </c>
      <c r="Y107" s="29" t="s">
        <v>39</v>
      </c>
      <c r="Z107" s="89"/>
      <c r="AA107" s="11" t="str">
        <f t="shared" ref="AA107:AA172" si="44">IF(E107+H107+J107+L107-O107-Q107-T107-W107=0,"","×")</f>
        <v/>
      </c>
      <c r="AC107" s="11"/>
      <c r="AD107" s="283" t="str">
        <f t="shared" si="42"/>
        <v/>
      </c>
      <c r="AE107" s="283" t="str">
        <f t="shared" si="43"/>
        <v>ｵｷｼｺﾄﾞﾝ錠5mg5mgPTP100</v>
      </c>
    </row>
    <row r="108" spans="1:31" ht="14.25" customHeight="1">
      <c r="A108" s="75" t="s">
        <v>145</v>
      </c>
      <c r="B108" s="64" t="s">
        <v>19</v>
      </c>
      <c r="C108" s="65">
        <v>20</v>
      </c>
      <c r="D108" s="29" t="s">
        <v>39</v>
      </c>
      <c r="E108" s="5"/>
      <c r="F108" s="241">
        <f t="shared" si="32"/>
        <v>0</v>
      </c>
      <c r="G108" s="29" t="s">
        <v>39</v>
      </c>
      <c r="H108" s="16"/>
      <c r="I108" s="241">
        <f t="shared" si="33"/>
        <v>0</v>
      </c>
      <c r="J108" s="118"/>
      <c r="K108" s="241">
        <f t="shared" si="24"/>
        <v>0</v>
      </c>
      <c r="L108" s="122"/>
      <c r="M108" s="242">
        <f t="shared" si="25"/>
        <v>0</v>
      </c>
      <c r="N108" s="29" t="s">
        <v>39</v>
      </c>
      <c r="O108" s="30"/>
      <c r="P108" s="241">
        <f t="shared" si="26"/>
        <v>0</v>
      </c>
      <c r="Q108" s="132"/>
      <c r="R108" s="65">
        <f t="shared" si="27"/>
        <v>0</v>
      </c>
      <c r="S108" s="29" t="s">
        <v>39</v>
      </c>
      <c r="T108" s="145"/>
      <c r="U108" s="243">
        <f t="shared" si="28"/>
        <v>0</v>
      </c>
      <c r="V108" s="29" t="s">
        <v>39</v>
      </c>
      <c r="W108" s="223"/>
      <c r="X108" s="65">
        <f t="shared" si="29"/>
        <v>0</v>
      </c>
      <c r="Y108" s="29" t="s">
        <v>39</v>
      </c>
      <c r="Z108" s="89"/>
      <c r="AA108" s="11" t="str">
        <f t="shared" si="44"/>
        <v/>
      </c>
      <c r="AC108" s="11"/>
      <c r="AD108" s="283" t="str">
        <f t="shared" si="42"/>
        <v/>
      </c>
      <c r="AE108" s="283" t="str">
        <f t="shared" si="43"/>
        <v>ｵｷｼｺﾄﾞﾝ錠10mg10mgPTP20</v>
      </c>
    </row>
    <row r="109" spans="1:31" ht="14.25" customHeight="1">
      <c r="A109" s="75" t="s">
        <v>145</v>
      </c>
      <c r="B109" s="64" t="s">
        <v>19</v>
      </c>
      <c r="C109" s="65">
        <v>100</v>
      </c>
      <c r="D109" s="29" t="s">
        <v>39</v>
      </c>
      <c r="E109" s="5"/>
      <c r="F109" s="241">
        <f t="shared" si="32"/>
        <v>0</v>
      </c>
      <c r="G109" s="29" t="s">
        <v>39</v>
      </c>
      <c r="H109" s="16"/>
      <c r="I109" s="241">
        <f t="shared" si="33"/>
        <v>0</v>
      </c>
      <c r="J109" s="118"/>
      <c r="K109" s="241">
        <f t="shared" si="24"/>
        <v>0</v>
      </c>
      <c r="L109" s="122"/>
      <c r="M109" s="242">
        <f t="shared" si="25"/>
        <v>0</v>
      </c>
      <c r="N109" s="29" t="s">
        <v>39</v>
      </c>
      <c r="O109" s="30"/>
      <c r="P109" s="241">
        <f t="shared" si="26"/>
        <v>0</v>
      </c>
      <c r="Q109" s="132"/>
      <c r="R109" s="65">
        <f t="shared" si="27"/>
        <v>0</v>
      </c>
      <c r="S109" s="29" t="s">
        <v>39</v>
      </c>
      <c r="T109" s="145"/>
      <c r="U109" s="243">
        <f t="shared" si="28"/>
        <v>0</v>
      </c>
      <c r="V109" s="29" t="s">
        <v>39</v>
      </c>
      <c r="W109" s="223"/>
      <c r="X109" s="65">
        <f t="shared" si="29"/>
        <v>0</v>
      </c>
      <c r="Y109" s="29" t="s">
        <v>39</v>
      </c>
      <c r="Z109" s="89"/>
      <c r="AA109" s="11" t="str">
        <f t="shared" si="44"/>
        <v/>
      </c>
      <c r="AC109" s="11"/>
      <c r="AD109" s="283" t="str">
        <f t="shared" si="42"/>
        <v/>
      </c>
      <c r="AE109" s="283" t="str">
        <f t="shared" si="43"/>
        <v>ｵｷｼｺﾄﾞﾝ錠10mg10mgPTP100</v>
      </c>
    </row>
    <row r="110" spans="1:31" ht="14.25" customHeight="1">
      <c r="A110" s="75" t="s">
        <v>146</v>
      </c>
      <c r="B110" s="64" t="s">
        <v>199</v>
      </c>
      <c r="C110" s="65">
        <v>20</v>
      </c>
      <c r="D110" s="29" t="s">
        <v>39</v>
      </c>
      <c r="E110" s="5"/>
      <c r="F110" s="241">
        <f t="shared" si="32"/>
        <v>0</v>
      </c>
      <c r="G110" s="29" t="s">
        <v>39</v>
      </c>
      <c r="H110" s="16"/>
      <c r="I110" s="241">
        <f t="shared" si="33"/>
        <v>0</v>
      </c>
      <c r="J110" s="118"/>
      <c r="K110" s="241">
        <f t="shared" si="24"/>
        <v>0</v>
      </c>
      <c r="L110" s="122"/>
      <c r="M110" s="242">
        <f t="shared" si="25"/>
        <v>0</v>
      </c>
      <c r="N110" s="29" t="s">
        <v>39</v>
      </c>
      <c r="O110" s="30"/>
      <c r="P110" s="241">
        <f t="shared" si="26"/>
        <v>0</v>
      </c>
      <c r="Q110" s="132"/>
      <c r="R110" s="65">
        <f t="shared" si="27"/>
        <v>0</v>
      </c>
      <c r="S110" s="29" t="s">
        <v>39</v>
      </c>
      <c r="T110" s="145"/>
      <c r="U110" s="243">
        <f t="shared" si="28"/>
        <v>0</v>
      </c>
      <c r="V110" s="29" t="s">
        <v>39</v>
      </c>
      <c r="W110" s="223"/>
      <c r="X110" s="65">
        <f t="shared" si="29"/>
        <v>0</v>
      </c>
      <c r="Y110" s="29" t="s">
        <v>39</v>
      </c>
      <c r="Z110" s="89"/>
      <c r="AA110" s="11" t="str">
        <f t="shared" si="44"/>
        <v/>
      </c>
      <c r="AC110" s="11"/>
      <c r="AD110" s="283" t="str">
        <f t="shared" si="42"/>
        <v/>
      </c>
      <c r="AE110" s="283" t="str">
        <f t="shared" si="43"/>
        <v>ｵｷｼｺﾄﾞﾝ錠20mg20mgPTP20</v>
      </c>
    </row>
    <row r="111" spans="1:31" ht="14.25" customHeight="1">
      <c r="A111" s="75" t="s">
        <v>146</v>
      </c>
      <c r="B111" s="64" t="s">
        <v>199</v>
      </c>
      <c r="C111" s="65">
        <v>100</v>
      </c>
      <c r="D111" s="29" t="s">
        <v>39</v>
      </c>
      <c r="E111" s="5"/>
      <c r="F111" s="241">
        <f t="shared" si="32"/>
        <v>0</v>
      </c>
      <c r="G111" s="29" t="s">
        <v>39</v>
      </c>
      <c r="H111" s="16"/>
      <c r="I111" s="241">
        <f t="shared" si="33"/>
        <v>0</v>
      </c>
      <c r="J111" s="118"/>
      <c r="K111" s="241">
        <f t="shared" si="24"/>
        <v>0</v>
      </c>
      <c r="L111" s="122"/>
      <c r="M111" s="242">
        <f t="shared" si="25"/>
        <v>0</v>
      </c>
      <c r="N111" s="29" t="s">
        <v>39</v>
      </c>
      <c r="O111" s="30"/>
      <c r="P111" s="241">
        <f t="shared" si="26"/>
        <v>0</v>
      </c>
      <c r="Q111" s="132"/>
      <c r="R111" s="65">
        <f t="shared" si="27"/>
        <v>0</v>
      </c>
      <c r="S111" s="29" t="s">
        <v>39</v>
      </c>
      <c r="T111" s="145"/>
      <c r="U111" s="243">
        <f t="shared" si="28"/>
        <v>0</v>
      </c>
      <c r="V111" s="29" t="s">
        <v>39</v>
      </c>
      <c r="W111" s="223"/>
      <c r="X111" s="65">
        <f t="shared" si="29"/>
        <v>0</v>
      </c>
      <c r="Y111" s="29" t="s">
        <v>39</v>
      </c>
      <c r="Z111" s="89"/>
      <c r="AA111" s="11" t="str">
        <f t="shared" si="44"/>
        <v/>
      </c>
      <c r="AC111" s="11"/>
      <c r="AD111" s="283" t="str">
        <f t="shared" si="42"/>
        <v/>
      </c>
      <c r="AE111" s="283" t="str">
        <f t="shared" si="43"/>
        <v>ｵｷｼｺﾄﾞﾝ錠20mg20mgPTP100</v>
      </c>
    </row>
    <row r="112" spans="1:31" ht="14.25" customHeight="1">
      <c r="A112" s="75" t="s">
        <v>163</v>
      </c>
      <c r="B112" s="64" t="s">
        <v>212</v>
      </c>
      <c r="C112" s="65">
        <v>20</v>
      </c>
      <c r="D112" s="29" t="s">
        <v>39</v>
      </c>
      <c r="E112" s="5"/>
      <c r="F112" s="241">
        <f t="shared" si="32"/>
        <v>0</v>
      </c>
      <c r="G112" s="29" t="s">
        <v>39</v>
      </c>
      <c r="H112" s="16"/>
      <c r="I112" s="241">
        <f t="shared" si="33"/>
        <v>0</v>
      </c>
      <c r="J112" s="118"/>
      <c r="K112" s="241">
        <f t="shared" si="24"/>
        <v>0</v>
      </c>
      <c r="L112" s="122"/>
      <c r="M112" s="242">
        <f t="shared" si="25"/>
        <v>0</v>
      </c>
      <c r="N112" s="29" t="s">
        <v>39</v>
      </c>
      <c r="O112" s="30"/>
      <c r="P112" s="241">
        <f t="shared" si="26"/>
        <v>0</v>
      </c>
      <c r="Q112" s="132"/>
      <c r="R112" s="65">
        <f t="shared" si="27"/>
        <v>0</v>
      </c>
      <c r="S112" s="29" t="s">
        <v>39</v>
      </c>
      <c r="T112" s="145"/>
      <c r="U112" s="243">
        <f t="shared" si="28"/>
        <v>0</v>
      </c>
      <c r="V112" s="29" t="s">
        <v>39</v>
      </c>
      <c r="W112" s="223"/>
      <c r="X112" s="65">
        <f t="shared" si="29"/>
        <v>0</v>
      </c>
      <c r="Y112" s="29" t="s">
        <v>39</v>
      </c>
      <c r="Z112" s="89"/>
      <c r="AA112" s="11" t="str">
        <f t="shared" si="44"/>
        <v/>
      </c>
      <c r="AC112" s="11"/>
      <c r="AD112" s="283" t="str">
        <f t="shared" si="42"/>
        <v/>
      </c>
      <c r="AE112" s="283" t="str">
        <f t="shared" si="43"/>
        <v>ｵｷｼｺﾄﾞﾝ錠2.5mgNX2.5mgPTP20</v>
      </c>
    </row>
    <row r="113" spans="1:31" ht="14.25" customHeight="1">
      <c r="A113" s="75" t="s">
        <v>163</v>
      </c>
      <c r="B113" s="64" t="s">
        <v>212</v>
      </c>
      <c r="C113" s="65">
        <v>100</v>
      </c>
      <c r="D113" s="29" t="s">
        <v>39</v>
      </c>
      <c r="E113" s="5"/>
      <c r="F113" s="241">
        <f t="shared" ref="F113:F119" si="45">C113*E113</f>
        <v>0</v>
      </c>
      <c r="G113" s="29" t="s">
        <v>39</v>
      </c>
      <c r="H113" s="16"/>
      <c r="I113" s="241">
        <f t="shared" ref="I113:I119" si="46">C113*H113</f>
        <v>0</v>
      </c>
      <c r="J113" s="118"/>
      <c r="K113" s="241">
        <f t="shared" ref="K113:K119" si="47">C113*J113</f>
        <v>0</v>
      </c>
      <c r="L113" s="122"/>
      <c r="M113" s="242">
        <f t="shared" ref="M113:M119" si="48">C113*L113</f>
        <v>0</v>
      </c>
      <c r="N113" s="29" t="s">
        <v>39</v>
      </c>
      <c r="O113" s="30"/>
      <c r="P113" s="241">
        <f t="shared" ref="P113:P119" si="49">C113*O113</f>
        <v>0</v>
      </c>
      <c r="Q113" s="132"/>
      <c r="R113" s="65">
        <f t="shared" ref="R113:R119" si="50">C113*Q113</f>
        <v>0</v>
      </c>
      <c r="S113" s="29" t="s">
        <v>39</v>
      </c>
      <c r="T113" s="145"/>
      <c r="U113" s="243">
        <f t="shared" ref="U113:U119" si="51">C113*T113</f>
        <v>0</v>
      </c>
      <c r="V113" s="29" t="s">
        <v>39</v>
      </c>
      <c r="W113" s="223"/>
      <c r="X113" s="65">
        <f t="shared" ref="X113:X119" si="52">C113*W113</f>
        <v>0</v>
      </c>
      <c r="Y113" s="29" t="s">
        <v>39</v>
      </c>
      <c r="Z113" s="89"/>
      <c r="AA113" s="11" t="str">
        <f t="shared" si="44"/>
        <v/>
      </c>
      <c r="AC113" s="11"/>
      <c r="AD113" s="283" t="str">
        <f t="shared" si="42"/>
        <v/>
      </c>
      <c r="AE113" s="283" t="str">
        <f t="shared" si="43"/>
        <v>ｵｷｼｺﾄﾞﾝ錠2.5mgNX2.5mgPTP100</v>
      </c>
    </row>
    <row r="114" spans="1:31" ht="14.25" customHeight="1">
      <c r="A114" s="75" t="s">
        <v>164</v>
      </c>
      <c r="B114" s="64" t="s">
        <v>210</v>
      </c>
      <c r="C114" s="65">
        <v>20</v>
      </c>
      <c r="D114" s="29" t="s">
        <v>39</v>
      </c>
      <c r="E114" s="5"/>
      <c r="F114" s="241">
        <f t="shared" si="45"/>
        <v>0</v>
      </c>
      <c r="G114" s="29" t="s">
        <v>39</v>
      </c>
      <c r="H114" s="16"/>
      <c r="I114" s="241">
        <f t="shared" si="46"/>
        <v>0</v>
      </c>
      <c r="J114" s="118"/>
      <c r="K114" s="241">
        <f t="shared" si="47"/>
        <v>0</v>
      </c>
      <c r="L114" s="122"/>
      <c r="M114" s="242">
        <f t="shared" si="48"/>
        <v>0</v>
      </c>
      <c r="N114" s="29" t="s">
        <v>39</v>
      </c>
      <c r="O114" s="30"/>
      <c r="P114" s="241">
        <f t="shared" si="49"/>
        <v>0</v>
      </c>
      <c r="Q114" s="132"/>
      <c r="R114" s="65">
        <f t="shared" si="50"/>
        <v>0</v>
      </c>
      <c r="S114" s="29" t="s">
        <v>39</v>
      </c>
      <c r="T114" s="145"/>
      <c r="U114" s="243">
        <f t="shared" si="51"/>
        <v>0</v>
      </c>
      <c r="V114" s="29" t="s">
        <v>39</v>
      </c>
      <c r="W114" s="223"/>
      <c r="X114" s="65">
        <f t="shared" si="52"/>
        <v>0</v>
      </c>
      <c r="Y114" s="29" t="s">
        <v>39</v>
      </c>
      <c r="Z114" s="89"/>
      <c r="AA114" s="11" t="str">
        <f t="shared" si="44"/>
        <v/>
      </c>
      <c r="AC114" s="11"/>
      <c r="AD114" s="283" t="str">
        <f t="shared" si="42"/>
        <v/>
      </c>
      <c r="AE114" s="283" t="str">
        <f t="shared" si="43"/>
        <v>ｵｷｼｺﾄﾞﾝ錠5mgNX5mgPTP20</v>
      </c>
    </row>
    <row r="115" spans="1:31" ht="14.25" customHeight="1">
      <c r="A115" s="75" t="s">
        <v>164</v>
      </c>
      <c r="B115" s="64" t="s">
        <v>210</v>
      </c>
      <c r="C115" s="65">
        <v>100</v>
      </c>
      <c r="D115" s="29" t="s">
        <v>39</v>
      </c>
      <c r="E115" s="5"/>
      <c r="F115" s="241">
        <f t="shared" si="45"/>
        <v>0</v>
      </c>
      <c r="G115" s="29" t="s">
        <v>39</v>
      </c>
      <c r="H115" s="16"/>
      <c r="I115" s="241">
        <f t="shared" si="46"/>
        <v>0</v>
      </c>
      <c r="J115" s="118"/>
      <c r="K115" s="241">
        <f t="shared" si="47"/>
        <v>0</v>
      </c>
      <c r="L115" s="122"/>
      <c r="M115" s="242">
        <f t="shared" si="48"/>
        <v>0</v>
      </c>
      <c r="N115" s="29" t="s">
        <v>39</v>
      </c>
      <c r="O115" s="30"/>
      <c r="P115" s="241">
        <f t="shared" si="49"/>
        <v>0</v>
      </c>
      <c r="Q115" s="132"/>
      <c r="R115" s="65">
        <f t="shared" si="50"/>
        <v>0</v>
      </c>
      <c r="S115" s="29" t="s">
        <v>39</v>
      </c>
      <c r="T115" s="145"/>
      <c r="U115" s="243">
        <f t="shared" si="51"/>
        <v>0</v>
      </c>
      <c r="V115" s="29" t="s">
        <v>39</v>
      </c>
      <c r="W115" s="223"/>
      <c r="X115" s="65">
        <f t="shared" si="52"/>
        <v>0</v>
      </c>
      <c r="Y115" s="29" t="s">
        <v>39</v>
      </c>
      <c r="Z115" s="89"/>
      <c r="AA115" s="11" t="str">
        <f t="shared" si="44"/>
        <v/>
      </c>
      <c r="AC115" s="11"/>
      <c r="AD115" s="283" t="str">
        <f t="shared" si="42"/>
        <v/>
      </c>
      <c r="AE115" s="283" t="str">
        <f t="shared" si="43"/>
        <v>ｵｷｼｺﾄﾞﾝ錠5mgNX5mgPTP100</v>
      </c>
    </row>
    <row r="116" spans="1:31" ht="14.25" customHeight="1">
      <c r="A116" s="75" t="s">
        <v>165</v>
      </c>
      <c r="B116" s="64" t="s">
        <v>19</v>
      </c>
      <c r="C116" s="65">
        <v>20</v>
      </c>
      <c r="D116" s="29" t="s">
        <v>39</v>
      </c>
      <c r="E116" s="5"/>
      <c r="F116" s="241">
        <f t="shared" si="45"/>
        <v>0</v>
      </c>
      <c r="G116" s="29" t="s">
        <v>39</v>
      </c>
      <c r="H116" s="16"/>
      <c r="I116" s="241">
        <f t="shared" si="46"/>
        <v>0</v>
      </c>
      <c r="J116" s="118"/>
      <c r="K116" s="241">
        <f t="shared" si="47"/>
        <v>0</v>
      </c>
      <c r="L116" s="122"/>
      <c r="M116" s="242">
        <f t="shared" si="48"/>
        <v>0</v>
      </c>
      <c r="N116" s="29" t="s">
        <v>39</v>
      </c>
      <c r="O116" s="30"/>
      <c r="P116" s="241">
        <f t="shared" si="49"/>
        <v>0</v>
      </c>
      <c r="Q116" s="132"/>
      <c r="R116" s="65">
        <f t="shared" si="50"/>
        <v>0</v>
      </c>
      <c r="S116" s="29" t="s">
        <v>39</v>
      </c>
      <c r="T116" s="145"/>
      <c r="U116" s="243">
        <f t="shared" si="51"/>
        <v>0</v>
      </c>
      <c r="V116" s="29" t="s">
        <v>39</v>
      </c>
      <c r="W116" s="223"/>
      <c r="X116" s="65">
        <f t="shared" si="52"/>
        <v>0</v>
      </c>
      <c r="Y116" s="29" t="s">
        <v>39</v>
      </c>
      <c r="Z116" s="89"/>
      <c r="AA116" s="11" t="str">
        <f t="shared" si="44"/>
        <v/>
      </c>
      <c r="AC116" s="11"/>
      <c r="AD116" s="283" t="str">
        <f t="shared" si="42"/>
        <v/>
      </c>
      <c r="AE116" s="283" t="str">
        <f t="shared" si="43"/>
        <v>ｵｷｼｺﾄﾞﾝ錠10mgNX10mgPTP20</v>
      </c>
    </row>
    <row r="117" spans="1:31" ht="14.25" customHeight="1">
      <c r="A117" s="75" t="s">
        <v>165</v>
      </c>
      <c r="B117" s="64" t="s">
        <v>19</v>
      </c>
      <c r="C117" s="65">
        <v>100</v>
      </c>
      <c r="D117" s="29" t="s">
        <v>39</v>
      </c>
      <c r="E117" s="5"/>
      <c r="F117" s="241">
        <f t="shared" si="45"/>
        <v>0</v>
      </c>
      <c r="G117" s="29" t="s">
        <v>39</v>
      </c>
      <c r="H117" s="16"/>
      <c r="I117" s="241">
        <f t="shared" si="46"/>
        <v>0</v>
      </c>
      <c r="J117" s="118"/>
      <c r="K117" s="241">
        <f t="shared" si="47"/>
        <v>0</v>
      </c>
      <c r="L117" s="122"/>
      <c r="M117" s="242">
        <f t="shared" si="48"/>
        <v>0</v>
      </c>
      <c r="N117" s="29" t="s">
        <v>39</v>
      </c>
      <c r="O117" s="30"/>
      <c r="P117" s="241">
        <f t="shared" si="49"/>
        <v>0</v>
      </c>
      <c r="Q117" s="132"/>
      <c r="R117" s="65">
        <f t="shared" si="50"/>
        <v>0</v>
      </c>
      <c r="S117" s="29" t="s">
        <v>39</v>
      </c>
      <c r="T117" s="145"/>
      <c r="U117" s="243">
        <f t="shared" si="51"/>
        <v>0</v>
      </c>
      <c r="V117" s="29" t="s">
        <v>39</v>
      </c>
      <c r="W117" s="223"/>
      <c r="X117" s="65">
        <f t="shared" si="52"/>
        <v>0</v>
      </c>
      <c r="Y117" s="29" t="s">
        <v>39</v>
      </c>
      <c r="Z117" s="89"/>
      <c r="AA117" s="11" t="str">
        <f t="shared" si="44"/>
        <v/>
      </c>
      <c r="AC117" s="11"/>
      <c r="AD117" s="283" t="str">
        <f t="shared" si="42"/>
        <v/>
      </c>
      <c r="AE117" s="283" t="str">
        <f t="shared" si="43"/>
        <v>ｵｷｼｺﾄﾞﾝ錠10mgNX10mgPTP100</v>
      </c>
    </row>
    <row r="118" spans="1:31" ht="14.25" customHeight="1">
      <c r="A118" s="75" t="s">
        <v>166</v>
      </c>
      <c r="B118" s="64" t="s">
        <v>199</v>
      </c>
      <c r="C118" s="65">
        <v>20</v>
      </c>
      <c r="D118" s="29" t="s">
        <v>39</v>
      </c>
      <c r="E118" s="5"/>
      <c r="F118" s="241">
        <f t="shared" si="45"/>
        <v>0</v>
      </c>
      <c r="G118" s="29" t="s">
        <v>39</v>
      </c>
      <c r="H118" s="16"/>
      <c r="I118" s="241">
        <f t="shared" si="46"/>
        <v>0</v>
      </c>
      <c r="J118" s="118"/>
      <c r="K118" s="241">
        <f t="shared" si="47"/>
        <v>0</v>
      </c>
      <c r="L118" s="122"/>
      <c r="M118" s="242">
        <f t="shared" si="48"/>
        <v>0</v>
      </c>
      <c r="N118" s="29" t="s">
        <v>39</v>
      </c>
      <c r="O118" s="30"/>
      <c r="P118" s="241">
        <f t="shared" si="49"/>
        <v>0</v>
      </c>
      <c r="Q118" s="132"/>
      <c r="R118" s="65">
        <f t="shared" si="50"/>
        <v>0</v>
      </c>
      <c r="S118" s="29" t="s">
        <v>39</v>
      </c>
      <c r="T118" s="145"/>
      <c r="U118" s="243">
        <f t="shared" si="51"/>
        <v>0</v>
      </c>
      <c r="V118" s="29" t="s">
        <v>39</v>
      </c>
      <c r="W118" s="223"/>
      <c r="X118" s="65">
        <f t="shared" si="52"/>
        <v>0</v>
      </c>
      <c r="Y118" s="29" t="s">
        <v>39</v>
      </c>
      <c r="Z118" s="89"/>
      <c r="AA118" s="11" t="str">
        <f t="shared" si="44"/>
        <v/>
      </c>
      <c r="AC118" s="11"/>
      <c r="AD118" s="283" t="str">
        <f t="shared" si="42"/>
        <v/>
      </c>
      <c r="AE118" s="283" t="str">
        <f t="shared" si="43"/>
        <v>ｵｷｼｺﾄﾞﾝ錠20mgNX20mgPTP20</v>
      </c>
    </row>
    <row r="119" spans="1:31" ht="14.25" customHeight="1">
      <c r="A119" s="75" t="s">
        <v>166</v>
      </c>
      <c r="B119" s="64" t="s">
        <v>199</v>
      </c>
      <c r="C119" s="65">
        <v>100</v>
      </c>
      <c r="D119" s="29" t="s">
        <v>39</v>
      </c>
      <c r="E119" s="5"/>
      <c r="F119" s="241">
        <f t="shared" si="45"/>
        <v>0</v>
      </c>
      <c r="G119" s="29" t="s">
        <v>39</v>
      </c>
      <c r="H119" s="16"/>
      <c r="I119" s="241">
        <f t="shared" si="46"/>
        <v>0</v>
      </c>
      <c r="J119" s="118"/>
      <c r="K119" s="241">
        <f t="shared" si="47"/>
        <v>0</v>
      </c>
      <c r="L119" s="122"/>
      <c r="M119" s="242">
        <f t="shared" si="48"/>
        <v>0</v>
      </c>
      <c r="N119" s="29" t="s">
        <v>39</v>
      </c>
      <c r="O119" s="30"/>
      <c r="P119" s="241">
        <f t="shared" si="49"/>
        <v>0</v>
      </c>
      <c r="Q119" s="132"/>
      <c r="R119" s="65">
        <f t="shared" si="50"/>
        <v>0</v>
      </c>
      <c r="S119" s="29" t="s">
        <v>39</v>
      </c>
      <c r="T119" s="145"/>
      <c r="U119" s="243">
        <f t="shared" si="51"/>
        <v>0</v>
      </c>
      <c r="V119" s="29" t="s">
        <v>39</v>
      </c>
      <c r="W119" s="223"/>
      <c r="X119" s="65">
        <f t="shared" si="52"/>
        <v>0</v>
      </c>
      <c r="Y119" s="29" t="s">
        <v>39</v>
      </c>
      <c r="Z119" s="89"/>
      <c r="AA119" s="11" t="str">
        <f t="shared" si="44"/>
        <v/>
      </c>
      <c r="AC119" s="11"/>
      <c r="AD119" s="283" t="str">
        <f t="shared" si="42"/>
        <v/>
      </c>
      <c r="AE119" s="283" t="str">
        <f t="shared" si="43"/>
        <v>ｵｷｼｺﾄﾞﾝ錠20mgNX20mgPTP100</v>
      </c>
    </row>
    <row r="120" spans="1:31" ht="14.25" customHeight="1">
      <c r="A120" s="75" t="s">
        <v>121</v>
      </c>
      <c r="B120" s="64" t="s">
        <v>210</v>
      </c>
      <c r="C120" s="65">
        <v>40</v>
      </c>
      <c r="D120" s="29" t="s">
        <v>125</v>
      </c>
      <c r="E120" s="5"/>
      <c r="F120" s="241">
        <f t="shared" si="32"/>
        <v>0</v>
      </c>
      <c r="G120" s="29" t="s">
        <v>125</v>
      </c>
      <c r="H120" s="16"/>
      <c r="I120" s="241">
        <f t="shared" si="33"/>
        <v>0</v>
      </c>
      <c r="J120" s="118"/>
      <c r="K120" s="241">
        <f t="shared" si="24"/>
        <v>0</v>
      </c>
      <c r="L120" s="122"/>
      <c r="M120" s="242">
        <f t="shared" si="25"/>
        <v>0</v>
      </c>
      <c r="N120" s="29" t="s">
        <v>125</v>
      </c>
      <c r="O120" s="30"/>
      <c r="P120" s="241">
        <f t="shared" si="26"/>
        <v>0</v>
      </c>
      <c r="Q120" s="132"/>
      <c r="R120" s="65">
        <f t="shared" si="27"/>
        <v>0</v>
      </c>
      <c r="S120" s="29" t="s">
        <v>125</v>
      </c>
      <c r="T120" s="145"/>
      <c r="U120" s="243">
        <f t="shared" si="28"/>
        <v>0</v>
      </c>
      <c r="V120" s="29" t="s">
        <v>125</v>
      </c>
      <c r="W120" s="223"/>
      <c r="X120" s="65">
        <f t="shared" si="29"/>
        <v>0</v>
      </c>
      <c r="Y120" s="85" t="s">
        <v>125</v>
      </c>
      <c r="Z120" s="89"/>
      <c r="AA120" s="11" t="str">
        <f t="shared" si="44"/>
        <v/>
      </c>
      <c r="AD120" s="283" t="str">
        <f t="shared" si="42"/>
        <v/>
      </c>
      <c r="AE120" s="283" t="str">
        <f t="shared" si="43"/>
        <v>ｵｷｼｺﾄﾞﾝ徐放ｶﾌﾟｾﾙ5mg5mgPTP40</v>
      </c>
    </row>
    <row r="121" spans="1:31" ht="14.25" customHeight="1">
      <c r="A121" s="75" t="s">
        <v>121</v>
      </c>
      <c r="B121" s="64" t="s">
        <v>210</v>
      </c>
      <c r="C121" s="65">
        <v>100</v>
      </c>
      <c r="D121" s="29" t="s">
        <v>125</v>
      </c>
      <c r="E121" s="5"/>
      <c r="F121" s="241">
        <f>C121*E121</f>
        <v>0</v>
      </c>
      <c r="G121" s="29" t="s">
        <v>125</v>
      </c>
      <c r="H121" s="16"/>
      <c r="I121" s="241">
        <f t="shared" si="33"/>
        <v>0</v>
      </c>
      <c r="J121" s="118"/>
      <c r="K121" s="241">
        <f t="shared" si="24"/>
        <v>0</v>
      </c>
      <c r="L121" s="122"/>
      <c r="M121" s="242">
        <f t="shared" si="25"/>
        <v>0</v>
      </c>
      <c r="N121" s="29" t="s">
        <v>125</v>
      </c>
      <c r="O121" s="30"/>
      <c r="P121" s="241">
        <f t="shared" si="26"/>
        <v>0</v>
      </c>
      <c r="Q121" s="132"/>
      <c r="R121" s="65">
        <f t="shared" si="27"/>
        <v>0</v>
      </c>
      <c r="S121" s="29" t="s">
        <v>125</v>
      </c>
      <c r="T121" s="145"/>
      <c r="U121" s="243">
        <f t="shared" si="28"/>
        <v>0</v>
      </c>
      <c r="V121" s="29" t="s">
        <v>125</v>
      </c>
      <c r="W121" s="223"/>
      <c r="X121" s="65">
        <f t="shared" si="29"/>
        <v>0</v>
      </c>
      <c r="Y121" s="85" t="s">
        <v>125</v>
      </c>
      <c r="Z121" s="89"/>
      <c r="AA121" s="11" t="str">
        <f t="shared" si="44"/>
        <v/>
      </c>
      <c r="AD121" s="283" t="str">
        <f t="shared" si="42"/>
        <v/>
      </c>
      <c r="AE121" s="283" t="str">
        <f t="shared" si="43"/>
        <v>ｵｷｼｺﾄﾞﾝ徐放ｶﾌﾟｾﾙ5mg5mgPTP100</v>
      </c>
    </row>
    <row r="122" spans="1:31" ht="14.25" customHeight="1">
      <c r="A122" s="75" t="s">
        <v>122</v>
      </c>
      <c r="B122" s="64" t="s">
        <v>19</v>
      </c>
      <c r="C122" s="65">
        <v>40</v>
      </c>
      <c r="D122" s="29" t="s">
        <v>125</v>
      </c>
      <c r="E122" s="5"/>
      <c r="F122" s="241">
        <f>C122*E122</f>
        <v>0</v>
      </c>
      <c r="G122" s="29" t="s">
        <v>125</v>
      </c>
      <c r="H122" s="16"/>
      <c r="I122" s="241">
        <f>C122*H122</f>
        <v>0</v>
      </c>
      <c r="J122" s="118"/>
      <c r="K122" s="241">
        <f>C122*J122</f>
        <v>0</v>
      </c>
      <c r="L122" s="122"/>
      <c r="M122" s="242">
        <f>C122*L122</f>
        <v>0</v>
      </c>
      <c r="N122" s="29" t="s">
        <v>125</v>
      </c>
      <c r="O122" s="30"/>
      <c r="P122" s="241">
        <f t="shared" si="26"/>
        <v>0</v>
      </c>
      <c r="Q122" s="132"/>
      <c r="R122" s="65">
        <f>C122*Q122</f>
        <v>0</v>
      </c>
      <c r="S122" s="29" t="s">
        <v>125</v>
      </c>
      <c r="T122" s="145"/>
      <c r="U122" s="243">
        <f>C122*T122</f>
        <v>0</v>
      </c>
      <c r="V122" s="29" t="s">
        <v>125</v>
      </c>
      <c r="W122" s="223"/>
      <c r="X122" s="65">
        <f>C122*W122</f>
        <v>0</v>
      </c>
      <c r="Y122" s="85" t="s">
        <v>125</v>
      </c>
      <c r="Z122" s="89"/>
      <c r="AA122" s="11" t="str">
        <f t="shared" si="44"/>
        <v/>
      </c>
      <c r="AD122" s="283" t="str">
        <f t="shared" si="42"/>
        <v/>
      </c>
      <c r="AE122" s="283" t="str">
        <f t="shared" si="43"/>
        <v>ｵｷｼｺﾄﾞﾝ徐放ｶﾌﾟｾﾙ10mg10mgPTP40</v>
      </c>
    </row>
    <row r="123" spans="1:31" ht="14.25" customHeight="1">
      <c r="A123" s="75" t="s">
        <v>122</v>
      </c>
      <c r="B123" s="64" t="s">
        <v>19</v>
      </c>
      <c r="C123" s="65">
        <v>100</v>
      </c>
      <c r="D123" s="29" t="s">
        <v>125</v>
      </c>
      <c r="E123" s="5"/>
      <c r="F123" s="241">
        <f t="shared" ref="F123:F132" si="53">C123*E123</f>
        <v>0</v>
      </c>
      <c r="G123" s="29" t="s">
        <v>125</v>
      </c>
      <c r="H123" s="16"/>
      <c r="I123" s="241">
        <f t="shared" ref="I123:I132" si="54">C123*H123</f>
        <v>0</v>
      </c>
      <c r="J123" s="118"/>
      <c r="K123" s="241">
        <f t="shared" si="24"/>
        <v>0</v>
      </c>
      <c r="L123" s="122"/>
      <c r="M123" s="242">
        <f t="shared" si="25"/>
        <v>0</v>
      </c>
      <c r="N123" s="29" t="s">
        <v>125</v>
      </c>
      <c r="O123" s="30"/>
      <c r="P123" s="241">
        <f t="shared" si="26"/>
        <v>0</v>
      </c>
      <c r="Q123" s="132"/>
      <c r="R123" s="65">
        <f t="shared" si="27"/>
        <v>0</v>
      </c>
      <c r="S123" s="29" t="s">
        <v>125</v>
      </c>
      <c r="T123" s="145"/>
      <c r="U123" s="243">
        <f t="shared" si="28"/>
        <v>0</v>
      </c>
      <c r="V123" s="29" t="s">
        <v>125</v>
      </c>
      <c r="W123" s="223"/>
      <c r="X123" s="65">
        <f t="shared" si="29"/>
        <v>0</v>
      </c>
      <c r="Y123" s="85" t="s">
        <v>125</v>
      </c>
      <c r="Z123" s="89"/>
      <c r="AA123" s="11" t="str">
        <f t="shared" si="44"/>
        <v/>
      </c>
      <c r="AD123" s="283" t="str">
        <f t="shared" si="42"/>
        <v/>
      </c>
      <c r="AE123" s="283" t="str">
        <f t="shared" si="43"/>
        <v>ｵｷｼｺﾄﾞﾝ徐放ｶﾌﾟｾﾙ10mg10mgPTP100</v>
      </c>
    </row>
    <row r="124" spans="1:31" ht="14.25" customHeight="1">
      <c r="A124" s="75" t="s">
        <v>123</v>
      </c>
      <c r="B124" s="64" t="s">
        <v>199</v>
      </c>
      <c r="C124" s="65">
        <v>40</v>
      </c>
      <c r="D124" s="29" t="s">
        <v>125</v>
      </c>
      <c r="E124" s="5"/>
      <c r="F124" s="241">
        <f t="shared" si="53"/>
        <v>0</v>
      </c>
      <c r="G124" s="29" t="s">
        <v>125</v>
      </c>
      <c r="H124" s="16"/>
      <c r="I124" s="241">
        <f t="shared" si="54"/>
        <v>0</v>
      </c>
      <c r="J124" s="118"/>
      <c r="K124" s="241">
        <f>C124*J124</f>
        <v>0</v>
      </c>
      <c r="L124" s="122"/>
      <c r="M124" s="242">
        <f>C124*L124</f>
        <v>0</v>
      </c>
      <c r="N124" s="29" t="s">
        <v>125</v>
      </c>
      <c r="O124" s="30"/>
      <c r="P124" s="241">
        <f>C124*O124</f>
        <v>0</v>
      </c>
      <c r="Q124" s="132"/>
      <c r="R124" s="65">
        <f>C124*Q124</f>
        <v>0</v>
      </c>
      <c r="S124" s="29" t="s">
        <v>125</v>
      </c>
      <c r="T124" s="145"/>
      <c r="U124" s="243">
        <f>C124*T124</f>
        <v>0</v>
      </c>
      <c r="V124" s="29" t="s">
        <v>125</v>
      </c>
      <c r="W124" s="223"/>
      <c r="X124" s="65">
        <f>C124*W124</f>
        <v>0</v>
      </c>
      <c r="Y124" s="85" t="s">
        <v>125</v>
      </c>
      <c r="Z124" s="89"/>
      <c r="AA124" s="11" t="str">
        <f t="shared" si="44"/>
        <v/>
      </c>
      <c r="AD124" s="283" t="str">
        <f t="shared" si="42"/>
        <v/>
      </c>
      <c r="AE124" s="283" t="str">
        <f t="shared" si="43"/>
        <v>ｵｷｼｺﾄﾞﾝ徐放ｶﾌﾟｾﾙ20mg20mgPTP40</v>
      </c>
    </row>
    <row r="125" spans="1:31" ht="14.25" customHeight="1">
      <c r="A125" s="75" t="s">
        <v>123</v>
      </c>
      <c r="B125" s="64" t="s">
        <v>199</v>
      </c>
      <c r="C125" s="65">
        <v>100</v>
      </c>
      <c r="D125" s="29" t="s">
        <v>125</v>
      </c>
      <c r="E125" s="5"/>
      <c r="F125" s="241">
        <f t="shared" si="53"/>
        <v>0</v>
      </c>
      <c r="G125" s="29" t="s">
        <v>125</v>
      </c>
      <c r="H125" s="16"/>
      <c r="I125" s="241">
        <f t="shared" si="54"/>
        <v>0</v>
      </c>
      <c r="J125" s="118"/>
      <c r="K125" s="241">
        <f t="shared" si="24"/>
        <v>0</v>
      </c>
      <c r="L125" s="122"/>
      <c r="M125" s="242">
        <f t="shared" si="25"/>
        <v>0</v>
      </c>
      <c r="N125" s="29" t="s">
        <v>125</v>
      </c>
      <c r="O125" s="30"/>
      <c r="P125" s="241">
        <f t="shared" si="26"/>
        <v>0</v>
      </c>
      <c r="Q125" s="132"/>
      <c r="R125" s="65">
        <f t="shared" si="27"/>
        <v>0</v>
      </c>
      <c r="S125" s="29" t="s">
        <v>125</v>
      </c>
      <c r="T125" s="145"/>
      <c r="U125" s="243">
        <f t="shared" si="28"/>
        <v>0</v>
      </c>
      <c r="V125" s="29" t="s">
        <v>125</v>
      </c>
      <c r="W125" s="223"/>
      <c r="X125" s="65">
        <f t="shared" si="29"/>
        <v>0</v>
      </c>
      <c r="Y125" s="85" t="s">
        <v>125</v>
      </c>
      <c r="Z125" s="89"/>
      <c r="AA125" s="11" t="str">
        <f t="shared" si="44"/>
        <v/>
      </c>
      <c r="AD125" s="283" t="str">
        <f t="shared" si="42"/>
        <v/>
      </c>
      <c r="AE125" s="283" t="str">
        <f t="shared" si="43"/>
        <v>ｵｷｼｺﾄﾞﾝ徐放ｶﾌﾟｾﾙ20mg20mgPTP100</v>
      </c>
    </row>
    <row r="126" spans="1:31" ht="14.25" customHeight="1">
      <c r="A126" s="75" t="s">
        <v>124</v>
      </c>
      <c r="B126" s="64" t="s">
        <v>211</v>
      </c>
      <c r="C126" s="65">
        <v>40</v>
      </c>
      <c r="D126" s="29" t="s">
        <v>125</v>
      </c>
      <c r="E126" s="5"/>
      <c r="F126" s="241">
        <f t="shared" si="53"/>
        <v>0</v>
      </c>
      <c r="G126" s="29" t="s">
        <v>125</v>
      </c>
      <c r="H126" s="16"/>
      <c r="I126" s="241">
        <f t="shared" si="54"/>
        <v>0</v>
      </c>
      <c r="J126" s="118"/>
      <c r="K126" s="241">
        <f>C126*J126</f>
        <v>0</v>
      </c>
      <c r="L126" s="122"/>
      <c r="M126" s="242">
        <f>C126*L126</f>
        <v>0</v>
      </c>
      <c r="N126" s="29" t="s">
        <v>125</v>
      </c>
      <c r="O126" s="30"/>
      <c r="P126" s="241">
        <f>C126*O126</f>
        <v>0</v>
      </c>
      <c r="Q126" s="132"/>
      <c r="R126" s="65">
        <f>C126*Q126</f>
        <v>0</v>
      </c>
      <c r="S126" s="29" t="s">
        <v>125</v>
      </c>
      <c r="T126" s="145"/>
      <c r="U126" s="243">
        <f>C126*T126</f>
        <v>0</v>
      </c>
      <c r="V126" s="29" t="s">
        <v>125</v>
      </c>
      <c r="W126" s="223"/>
      <c r="X126" s="65">
        <f>C126*W126</f>
        <v>0</v>
      </c>
      <c r="Y126" s="85" t="s">
        <v>125</v>
      </c>
      <c r="Z126" s="89"/>
      <c r="AA126" s="11" t="str">
        <f t="shared" si="44"/>
        <v/>
      </c>
      <c r="AD126" s="283" t="str">
        <f t="shared" si="42"/>
        <v/>
      </c>
      <c r="AE126" s="283" t="str">
        <f t="shared" si="43"/>
        <v>ｵｷｼｺﾄﾞﾝ徐放ｶﾌﾟｾﾙ40mg40mgPTP40</v>
      </c>
    </row>
    <row r="127" spans="1:31" ht="14.25" customHeight="1">
      <c r="A127" s="73" t="s">
        <v>124</v>
      </c>
      <c r="B127" s="59" t="s">
        <v>211</v>
      </c>
      <c r="C127" s="45">
        <v>100</v>
      </c>
      <c r="D127" s="23" t="s">
        <v>125</v>
      </c>
      <c r="E127" s="2"/>
      <c r="F127" s="220">
        <f t="shared" si="53"/>
        <v>0</v>
      </c>
      <c r="G127" s="23" t="s">
        <v>125</v>
      </c>
      <c r="H127" s="10"/>
      <c r="I127" s="220">
        <f t="shared" si="54"/>
        <v>0</v>
      </c>
      <c r="J127" s="50"/>
      <c r="K127" s="220">
        <f t="shared" si="24"/>
        <v>0</v>
      </c>
      <c r="L127" s="51"/>
      <c r="M127" s="221">
        <f t="shared" si="25"/>
        <v>0</v>
      </c>
      <c r="N127" s="23" t="s">
        <v>125</v>
      </c>
      <c r="O127" s="24"/>
      <c r="P127" s="220">
        <f t="shared" si="26"/>
        <v>0</v>
      </c>
      <c r="Q127" s="126"/>
      <c r="R127" s="45">
        <f t="shared" si="27"/>
        <v>0</v>
      </c>
      <c r="S127" s="23" t="s">
        <v>125</v>
      </c>
      <c r="T127" s="139"/>
      <c r="U127" s="222">
        <f t="shared" si="28"/>
        <v>0</v>
      </c>
      <c r="V127" s="23" t="s">
        <v>125</v>
      </c>
      <c r="W127" s="138"/>
      <c r="X127" s="45">
        <f t="shared" si="29"/>
        <v>0</v>
      </c>
      <c r="Y127" s="69" t="s">
        <v>125</v>
      </c>
      <c r="Z127" s="89"/>
      <c r="AA127" s="11" t="str">
        <f t="shared" si="44"/>
        <v/>
      </c>
      <c r="AD127" s="283" t="str">
        <f t="shared" si="42"/>
        <v/>
      </c>
      <c r="AE127" s="283" t="str">
        <f t="shared" si="43"/>
        <v>ｵｷｼｺﾄﾞﾝ徐放ｶﾌﾟｾﾙ40mg40mgPTP100</v>
      </c>
    </row>
    <row r="128" spans="1:31" ht="14.25" customHeight="1">
      <c r="A128" s="73" t="s">
        <v>168</v>
      </c>
      <c r="B128" s="59" t="s">
        <v>213</v>
      </c>
      <c r="C128" s="45">
        <v>20</v>
      </c>
      <c r="D128" s="23" t="s">
        <v>167</v>
      </c>
      <c r="E128" s="2"/>
      <c r="F128" s="221">
        <f t="shared" ref="F128:F131" si="55">C128*E128</f>
        <v>0</v>
      </c>
      <c r="G128" s="23" t="s">
        <v>167</v>
      </c>
      <c r="H128" s="10"/>
      <c r="I128" s="221">
        <f t="shared" ref="I128:I131" si="56">C128*H128</f>
        <v>0</v>
      </c>
      <c r="J128" s="212"/>
      <c r="K128" s="221">
        <f t="shared" ref="K128:K131" si="57">C128*J128</f>
        <v>0</v>
      </c>
      <c r="L128" s="51"/>
      <c r="M128" s="221">
        <f t="shared" ref="M128:M131" si="58">C128*L128</f>
        <v>0</v>
      </c>
      <c r="N128" s="23" t="s">
        <v>167</v>
      </c>
      <c r="O128" s="24"/>
      <c r="P128" s="221">
        <f t="shared" ref="P128:P131" si="59">C128*O128</f>
        <v>0</v>
      </c>
      <c r="Q128" s="126"/>
      <c r="R128" s="45">
        <f t="shared" ref="R128:R131" si="60">C128*Q128</f>
        <v>0</v>
      </c>
      <c r="S128" s="23" t="s">
        <v>167</v>
      </c>
      <c r="T128" s="139"/>
      <c r="U128" s="244">
        <f t="shared" ref="U128:U131" si="61">C128*T128</f>
        <v>0</v>
      </c>
      <c r="V128" s="23" t="s">
        <v>167</v>
      </c>
      <c r="W128" s="138"/>
      <c r="X128" s="45">
        <f t="shared" ref="X128:X131" si="62">C128*W128</f>
        <v>0</v>
      </c>
      <c r="Y128" s="23" t="s">
        <v>167</v>
      </c>
      <c r="Z128" s="208"/>
      <c r="AA128" s="11" t="str">
        <f t="shared" si="44"/>
        <v/>
      </c>
      <c r="AD128" s="283" t="str">
        <f t="shared" si="42"/>
        <v/>
      </c>
      <c r="AE128" s="283" t="str">
        <f t="shared" si="43"/>
        <v>ｵｷｼｺﾄﾞﾝ内服液2.5mg2.5mg20</v>
      </c>
    </row>
    <row r="129" spans="1:31" ht="14.25" customHeight="1">
      <c r="A129" s="73" t="s">
        <v>169</v>
      </c>
      <c r="B129" s="59" t="s">
        <v>198</v>
      </c>
      <c r="C129" s="45">
        <v>20</v>
      </c>
      <c r="D129" s="23" t="s">
        <v>167</v>
      </c>
      <c r="E129" s="2"/>
      <c r="F129" s="221">
        <f t="shared" si="55"/>
        <v>0</v>
      </c>
      <c r="G129" s="23" t="s">
        <v>167</v>
      </c>
      <c r="H129" s="10"/>
      <c r="I129" s="221">
        <f t="shared" si="56"/>
        <v>0</v>
      </c>
      <c r="J129" s="212"/>
      <c r="K129" s="221">
        <f t="shared" si="57"/>
        <v>0</v>
      </c>
      <c r="L129" s="51"/>
      <c r="M129" s="221">
        <f t="shared" si="58"/>
        <v>0</v>
      </c>
      <c r="N129" s="23" t="s">
        <v>167</v>
      </c>
      <c r="O129" s="24"/>
      <c r="P129" s="221">
        <f t="shared" si="59"/>
        <v>0</v>
      </c>
      <c r="Q129" s="126"/>
      <c r="R129" s="45">
        <f t="shared" si="60"/>
        <v>0</v>
      </c>
      <c r="S129" s="23" t="s">
        <v>167</v>
      </c>
      <c r="T129" s="139"/>
      <c r="U129" s="244">
        <f t="shared" si="61"/>
        <v>0</v>
      </c>
      <c r="V129" s="23" t="s">
        <v>167</v>
      </c>
      <c r="W129" s="138"/>
      <c r="X129" s="45">
        <f t="shared" si="62"/>
        <v>0</v>
      </c>
      <c r="Y129" s="23" t="s">
        <v>167</v>
      </c>
      <c r="Z129" s="208"/>
      <c r="AA129" s="11" t="str">
        <f t="shared" si="44"/>
        <v/>
      </c>
      <c r="AD129" s="283" t="str">
        <f t="shared" si="42"/>
        <v/>
      </c>
      <c r="AE129" s="283" t="str">
        <f t="shared" si="43"/>
        <v>ｵｷｼｺﾄﾞﾝ内服液5mg5mg20</v>
      </c>
    </row>
    <row r="130" spans="1:31" ht="14.25" customHeight="1">
      <c r="A130" s="73" t="s">
        <v>170</v>
      </c>
      <c r="B130" s="59" t="s">
        <v>9</v>
      </c>
      <c r="C130" s="45">
        <v>20</v>
      </c>
      <c r="D130" s="23" t="s">
        <v>167</v>
      </c>
      <c r="E130" s="2"/>
      <c r="F130" s="221">
        <f t="shared" si="55"/>
        <v>0</v>
      </c>
      <c r="G130" s="23" t="s">
        <v>167</v>
      </c>
      <c r="H130" s="10"/>
      <c r="I130" s="221">
        <f t="shared" si="56"/>
        <v>0</v>
      </c>
      <c r="J130" s="212"/>
      <c r="K130" s="221">
        <f t="shared" si="57"/>
        <v>0</v>
      </c>
      <c r="L130" s="51"/>
      <c r="M130" s="221">
        <f t="shared" si="58"/>
        <v>0</v>
      </c>
      <c r="N130" s="23" t="s">
        <v>167</v>
      </c>
      <c r="O130" s="24"/>
      <c r="P130" s="221">
        <f t="shared" si="59"/>
        <v>0</v>
      </c>
      <c r="Q130" s="126"/>
      <c r="R130" s="45">
        <f t="shared" si="60"/>
        <v>0</v>
      </c>
      <c r="S130" s="23" t="s">
        <v>167</v>
      </c>
      <c r="T130" s="139"/>
      <c r="U130" s="244">
        <f t="shared" si="61"/>
        <v>0</v>
      </c>
      <c r="V130" s="23" t="s">
        <v>167</v>
      </c>
      <c r="W130" s="138"/>
      <c r="X130" s="45">
        <f t="shared" si="62"/>
        <v>0</v>
      </c>
      <c r="Y130" s="23" t="s">
        <v>167</v>
      </c>
      <c r="Z130" s="208"/>
      <c r="AA130" s="11" t="str">
        <f t="shared" si="44"/>
        <v/>
      </c>
      <c r="AD130" s="283" t="str">
        <f t="shared" si="42"/>
        <v/>
      </c>
      <c r="AE130" s="283" t="str">
        <f t="shared" si="43"/>
        <v>ｵｷｼｺﾄﾞﾝ内服液10mg10mg20</v>
      </c>
    </row>
    <row r="131" spans="1:31" ht="14.25" customHeight="1">
      <c r="A131" s="73" t="s">
        <v>171</v>
      </c>
      <c r="B131" s="59" t="s">
        <v>15</v>
      </c>
      <c r="C131" s="45">
        <v>20</v>
      </c>
      <c r="D131" s="23" t="s">
        <v>167</v>
      </c>
      <c r="E131" s="2"/>
      <c r="F131" s="221">
        <f t="shared" si="55"/>
        <v>0</v>
      </c>
      <c r="G131" s="23" t="s">
        <v>167</v>
      </c>
      <c r="H131" s="10"/>
      <c r="I131" s="221">
        <f t="shared" si="56"/>
        <v>0</v>
      </c>
      <c r="J131" s="212"/>
      <c r="K131" s="221">
        <f t="shared" si="57"/>
        <v>0</v>
      </c>
      <c r="L131" s="51"/>
      <c r="M131" s="221">
        <f t="shared" si="58"/>
        <v>0</v>
      </c>
      <c r="N131" s="23" t="s">
        <v>167</v>
      </c>
      <c r="O131" s="24"/>
      <c r="P131" s="221">
        <f t="shared" si="59"/>
        <v>0</v>
      </c>
      <c r="Q131" s="126"/>
      <c r="R131" s="45">
        <f t="shared" si="60"/>
        <v>0</v>
      </c>
      <c r="S131" s="23" t="s">
        <v>167</v>
      </c>
      <c r="T131" s="139"/>
      <c r="U131" s="244">
        <f t="shared" si="61"/>
        <v>0</v>
      </c>
      <c r="V131" s="23" t="s">
        <v>167</v>
      </c>
      <c r="W131" s="138"/>
      <c r="X131" s="45">
        <f t="shared" si="62"/>
        <v>0</v>
      </c>
      <c r="Y131" s="23" t="s">
        <v>167</v>
      </c>
      <c r="Z131" s="208"/>
      <c r="AA131" s="11" t="str">
        <f t="shared" si="44"/>
        <v/>
      </c>
      <c r="AD131" s="283" t="str">
        <f t="shared" si="42"/>
        <v/>
      </c>
      <c r="AE131" s="283" t="str">
        <f t="shared" si="43"/>
        <v>ｵｷｼｺﾄﾞﾝ内服液20mg20mg20</v>
      </c>
    </row>
    <row r="132" spans="1:31" ht="14.25" customHeight="1">
      <c r="A132" s="73" t="s">
        <v>104</v>
      </c>
      <c r="B132" s="59" t="s">
        <v>187</v>
      </c>
      <c r="C132" s="45">
        <v>10</v>
      </c>
      <c r="D132" s="23" t="s">
        <v>43</v>
      </c>
      <c r="E132" s="2"/>
      <c r="F132" s="220">
        <f t="shared" si="53"/>
        <v>0</v>
      </c>
      <c r="G132" s="23" t="s">
        <v>43</v>
      </c>
      <c r="H132" s="10"/>
      <c r="I132" s="220">
        <f t="shared" si="54"/>
        <v>0</v>
      </c>
      <c r="J132" s="50"/>
      <c r="K132" s="220">
        <f t="shared" si="24"/>
        <v>0</v>
      </c>
      <c r="L132" s="51"/>
      <c r="M132" s="221">
        <f t="shared" si="25"/>
        <v>0</v>
      </c>
      <c r="N132" s="23" t="s">
        <v>43</v>
      </c>
      <c r="O132" s="24"/>
      <c r="P132" s="220">
        <f t="shared" si="26"/>
        <v>0</v>
      </c>
      <c r="Q132" s="126"/>
      <c r="R132" s="45">
        <f t="shared" si="27"/>
        <v>0</v>
      </c>
      <c r="S132" s="23" t="s">
        <v>43</v>
      </c>
      <c r="T132" s="139"/>
      <c r="U132" s="222">
        <f t="shared" si="28"/>
        <v>0</v>
      </c>
      <c r="V132" s="23" t="s">
        <v>43</v>
      </c>
      <c r="W132" s="138"/>
      <c r="X132" s="45">
        <f t="shared" si="29"/>
        <v>0</v>
      </c>
      <c r="Y132" s="69" t="s">
        <v>43</v>
      </c>
      <c r="Z132" s="89"/>
      <c r="AA132" s="11" t="str">
        <f t="shared" si="44"/>
        <v/>
      </c>
      <c r="AD132" s="283" t="str">
        <f t="shared" si="42"/>
        <v/>
      </c>
      <c r="AE132" s="283" t="str">
        <f t="shared" si="43"/>
        <v>ｵｷﾌｧｽﾄ注10mg1ｍL×10</v>
      </c>
    </row>
    <row r="133" spans="1:31" ht="14.25" customHeight="1">
      <c r="A133" s="75" t="s">
        <v>214</v>
      </c>
      <c r="B133" s="64" t="s">
        <v>11</v>
      </c>
      <c r="C133" s="65">
        <v>5</v>
      </c>
      <c r="D133" s="29" t="s">
        <v>43</v>
      </c>
      <c r="E133" s="5"/>
      <c r="F133" s="241">
        <f t="shared" si="22"/>
        <v>0</v>
      </c>
      <c r="G133" s="29" t="s">
        <v>43</v>
      </c>
      <c r="H133" s="16"/>
      <c r="I133" s="241">
        <f t="shared" si="23"/>
        <v>0</v>
      </c>
      <c r="J133" s="118"/>
      <c r="K133" s="241">
        <f t="shared" si="24"/>
        <v>0</v>
      </c>
      <c r="L133" s="122"/>
      <c r="M133" s="242">
        <f t="shared" si="25"/>
        <v>0</v>
      </c>
      <c r="N133" s="29" t="s">
        <v>43</v>
      </c>
      <c r="O133" s="30"/>
      <c r="P133" s="241">
        <f t="shared" si="26"/>
        <v>0</v>
      </c>
      <c r="Q133" s="132"/>
      <c r="R133" s="65">
        <f t="shared" si="27"/>
        <v>0</v>
      </c>
      <c r="S133" s="29" t="s">
        <v>43</v>
      </c>
      <c r="T133" s="145"/>
      <c r="U133" s="243">
        <f t="shared" si="28"/>
        <v>0</v>
      </c>
      <c r="V133" s="29" t="s">
        <v>43</v>
      </c>
      <c r="W133" s="223"/>
      <c r="X133" s="65">
        <f t="shared" si="29"/>
        <v>0</v>
      </c>
      <c r="Y133" s="85" t="s">
        <v>43</v>
      </c>
      <c r="Z133" s="173"/>
      <c r="AA133" s="11" t="str">
        <f t="shared" si="44"/>
        <v/>
      </c>
      <c r="AD133" s="283" t="str">
        <f t="shared" si="42"/>
        <v/>
      </c>
      <c r="AE133" s="283" t="str">
        <f t="shared" si="43"/>
        <v>ｵｷﾌｧｽﾄ注50mg5ｍL×5</v>
      </c>
    </row>
    <row r="134" spans="1:31" ht="14.25" customHeight="1">
      <c r="A134" s="73" t="s">
        <v>157</v>
      </c>
      <c r="B134" s="59" t="s">
        <v>215</v>
      </c>
      <c r="C134" s="45">
        <v>10</v>
      </c>
      <c r="D134" s="23" t="s">
        <v>43</v>
      </c>
      <c r="E134" s="2"/>
      <c r="F134" s="220">
        <f t="shared" ref="F134:F135" si="63">C134*E134</f>
        <v>0</v>
      </c>
      <c r="G134" s="23" t="s">
        <v>43</v>
      </c>
      <c r="H134" s="10"/>
      <c r="I134" s="220">
        <f t="shared" ref="I134:I135" si="64">C134*H134</f>
        <v>0</v>
      </c>
      <c r="J134" s="50"/>
      <c r="K134" s="220">
        <f t="shared" ref="K134:K135" si="65">C134*J134</f>
        <v>0</v>
      </c>
      <c r="L134" s="51"/>
      <c r="M134" s="221">
        <f t="shared" ref="M134:M135" si="66">C134*L134</f>
        <v>0</v>
      </c>
      <c r="N134" s="23" t="s">
        <v>43</v>
      </c>
      <c r="O134" s="24"/>
      <c r="P134" s="220">
        <f t="shared" ref="P134:P135" si="67">C134*O134</f>
        <v>0</v>
      </c>
      <c r="Q134" s="126"/>
      <c r="R134" s="45">
        <f t="shared" ref="R134:R135" si="68">C134*Q134</f>
        <v>0</v>
      </c>
      <c r="S134" s="23" t="s">
        <v>43</v>
      </c>
      <c r="T134" s="139"/>
      <c r="U134" s="222">
        <f t="shared" ref="U134:U135" si="69">C134*T134</f>
        <v>0</v>
      </c>
      <c r="V134" s="23" t="s">
        <v>43</v>
      </c>
      <c r="W134" s="138"/>
      <c r="X134" s="45">
        <f t="shared" ref="X134:X135" si="70">C134*W134</f>
        <v>0</v>
      </c>
      <c r="Y134" s="69" t="s">
        <v>43</v>
      </c>
      <c r="Z134" s="89"/>
      <c r="AA134" s="11" t="str">
        <f t="shared" si="44"/>
        <v/>
      </c>
      <c r="AD134" s="283" t="str">
        <f t="shared" si="42"/>
        <v/>
      </c>
      <c r="AE134" s="283" t="str">
        <f t="shared" si="43"/>
        <v>ｵｷｼｺﾄﾞﾝ注射液10mg1mL×10</v>
      </c>
    </row>
    <row r="135" spans="1:31" ht="14.25" customHeight="1">
      <c r="A135" s="67" t="s">
        <v>216</v>
      </c>
      <c r="B135" s="60" t="s">
        <v>217</v>
      </c>
      <c r="C135" s="42">
        <v>5</v>
      </c>
      <c r="D135" s="25" t="s">
        <v>43</v>
      </c>
      <c r="E135" s="4"/>
      <c r="F135" s="224">
        <f t="shared" si="63"/>
        <v>0</v>
      </c>
      <c r="G135" s="25" t="s">
        <v>43</v>
      </c>
      <c r="H135" s="12"/>
      <c r="I135" s="224">
        <f t="shared" si="64"/>
        <v>0</v>
      </c>
      <c r="J135" s="52"/>
      <c r="K135" s="224">
        <f t="shared" si="65"/>
        <v>0</v>
      </c>
      <c r="L135" s="53"/>
      <c r="M135" s="225">
        <f t="shared" si="66"/>
        <v>0</v>
      </c>
      <c r="N135" s="25" t="s">
        <v>43</v>
      </c>
      <c r="O135" s="26"/>
      <c r="P135" s="224">
        <f t="shared" si="67"/>
        <v>0</v>
      </c>
      <c r="Q135" s="127"/>
      <c r="R135" s="42">
        <f t="shared" si="68"/>
        <v>0</v>
      </c>
      <c r="S135" s="25" t="s">
        <v>43</v>
      </c>
      <c r="T135" s="140"/>
      <c r="U135" s="226">
        <f t="shared" si="69"/>
        <v>0</v>
      </c>
      <c r="V135" s="25" t="s">
        <v>43</v>
      </c>
      <c r="W135" s="227"/>
      <c r="X135" s="42">
        <f t="shared" si="70"/>
        <v>0</v>
      </c>
      <c r="Y135" s="71" t="s">
        <v>43</v>
      </c>
      <c r="Z135" s="90"/>
      <c r="AA135" s="11" t="str">
        <f t="shared" si="44"/>
        <v/>
      </c>
      <c r="AD135" s="283" t="str">
        <f t="shared" si="42"/>
        <v/>
      </c>
      <c r="AE135" s="283" t="str">
        <f t="shared" si="43"/>
        <v>ｵｷｼｺﾄﾞﾝ注射液50mg5mL×5</v>
      </c>
    </row>
    <row r="136" spans="1:31" ht="14.25" customHeight="1">
      <c r="A136" s="72" t="s">
        <v>218</v>
      </c>
      <c r="B136" s="57" t="s">
        <v>30</v>
      </c>
      <c r="C136" s="58">
        <v>100</v>
      </c>
      <c r="D136" s="203" t="s">
        <v>10</v>
      </c>
      <c r="E136" s="3"/>
      <c r="F136" s="214">
        <f t="shared" si="22"/>
        <v>0</v>
      </c>
      <c r="G136" s="203" t="s">
        <v>10</v>
      </c>
      <c r="H136" s="9"/>
      <c r="I136" s="214">
        <f t="shared" si="23"/>
        <v>0</v>
      </c>
      <c r="J136" s="54"/>
      <c r="K136" s="214">
        <f t="shared" si="24"/>
        <v>0</v>
      </c>
      <c r="L136" s="55"/>
      <c r="M136" s="215">
        <f t="shared" si="25"/>
        <v>0</v>
      </c>
      <c r="N136" s="21" t="s">
        <v>10</v>
      </c>
      <c r="O136" s="22"/>
      <c r="P136" s="214">
        <f t="shared" si="26"/>
        <v>0</v>
      </c>
      <c r="Q136" s="135"/>
      <c r="R136" s="58">
        <f t="shared" si="27"/>
        <v>0</v>
      </c>
      <c r="S136" s="21" t="s">
        <v>10</v>
      </c>
      <c r="T136" s="137"/>
      <c r="U136" s="245">
        <f t="shared" si="28"/>
        <v>0</v>
      </c>
      <c r="V136" s="21" t="s">
        <v>10</v>
      </c>
      <c r="W136" s="137"/>
      <c r="X136" s="58">
        <f t="shared" si="29"/>
        <v>0</v>
      </c>
      <c r="Y136" s="114" t="s">
        <v>10</v>
      </c>
      <c r="Z136" s="115"/>
      <c r="AA136" s="11" t="str">
        <f t="shared" si="44"/>
        <v/>
      </c>
      <c r="AD136" s="283" t="str">
        <f t="shared" si="42"/>
        <v/>
      </c>
      <c r="AE136" s="283" t="str">
        <f t="shared" si="43"/>
        <v>ﾒﾃﾊﾞﾆｰﾙ錠2ｍｇ2mg100</v>
      </c>
    </row>
    <row r="137" spans="1:31" ht="14.25" customHeight="1">
      <c r="A137" s="180" t="s">
        <v>218</v>
      </c>
      <c r="B137" s="181" t="s">
        <v>219</v>
      </c>
      <c r="C137" s="44">
        <v>100</v>
      </c>
      <c r="D137" s="205" t="s">
        <v>10</v>
      </c>
      <c r="E137" s="7"/>
      <c r="F137" s="237">
        <f>C137*E137</f>
        <v>0</v>
      </c>
      <c r="G137" s="205" t="s">
        <v>10</v>
      </c>
      <c r="H137" s="35"/>
      <c r="I137" s="237">
        <f>C137*H137</f>
        <v>0</v>
      </c>
      <c r="J137" s="120"/>
      <c r="K137" s="237">
        <f>C137*J137</f>
        <v>0</v>
      </c>
      <c r="L137" s="124"/>
      <c r="M137" s="238">
        <f>C137*L137</f>
        <v>0</v>
      </c>
      <c r="N137" s="34" t="s">
        <v>10</v>
      </c>
      <c r="O137" s="36"/>
      <c r="P137" s="237">
        <f>C137*O137</f>
        <v>0</v>
      </c>
      <c r="Q137" s="182"/>
      <c r="R137" s="44">
        <f>C137*Q137</f>
        <v>0</v>
      </c>
      <c r="S137" s="34" t="s">
        <v>10</v>
      </c>
      <c r="T137" s="148"/>
      <c r="U137" s="239">
        <f>C137*T137</f>
        <v>0</v>
      </c>
      <c r="V137" s="34" t="s">
        <v>10</v>
      </c>
      <c r="W137" s="240"/>
      <c r="X137" s="44">
        <f>C137*W137</f>
        <v>0</v>
      </c>
      <c r="Y137" s="40" t="s">
        <v>10</v>
      </c>
      <c r="Z137" s="82"/>
      <c r="AA137" s="11" t="str">
        <f t="shared" si="44"/>
        <v/>
      </c>
      <c r="AD137" s="283" t="str">
        <f t="shared" si="42"/>
        <v/>
      </c>
      <c r="AE137" s="283" t="str">
        <f t="shared" si="43"/>
        <v>ﾒﾃﾊﾞﾆｰﾙ錠2ｍｇ2mgPTP100</v>
      </c>
    </row>
    <row r="138" spans="1:31" ht="14.25" customHeight="1">
      <c r="A138" s="149" t="s">
        <v>136</v>
      </c>
      <c r="B138" s="63" t="s">
        <v>219</v>
      </c>
      <c r="C138" s="56">
        <v>20</v>
      </c>
      <c r="D138" s="204" t="s">
        <v>10</v>
      </c>
      <c r="E138" s="246"/>
      <c r="F138" s="228">
        <f>C138*E138</f>
        <v>0</v>
      </c>
      <c r="G138" s="247" t="s">
        <v>39</v>
      </c>
      <c r="H138" s="248"/>
      <c r="I138" s="228">
        <f>C138*H138</f>
        <v>0</v>
      </c>
      <c r="J138" s="249"/>
      <c r="K138" s="228">
        <f>C138*J138</f>
        <v>0</v>
      </c>
      <c r="L138" s="228"/>
      <c r="M138" s="228">
        <f>C138*L138</f>
        <v>0</v>
      </c>
      <c r="N138" s="247" t="s">
        <v>39</v>
      </c>
      <c r="O138" s="248"/>
      <c r="P138" s="228">
        <f>C138*O138</f>
        <v>0</v>
      </c>
      <c r="Q138" s="250"/>
      <c r="R138" s="228">
        <f>C138*Q138</f>
        <v>0</v>
      </c>
      <c r="S138" s="247" t="s">
        <v>39</v>
      </c>
      <c r="T138" s="248"/>
      <c r="U138" s="228">
        <f>C138*T138</f>
        <v>0</v>
      </c>
      <c r="V138" s="247" t="s">
        <v>39</v>
      </c>
      <c r="W138" s="223"/>
      <c r="X138" s="214">
        <f>C138*W138</f>
        <v>0</v>
      </c>
      <c r="Y138" s="247" t="s">
        <v>39</v>
      </c>
      <c r="Z138" s="251"/>
      <c r="AA138" s="11" t="str">
        <f t="shared" si="44"/>
        <v/>
      </c>
      <c r="AD138" s="283" t="str">
        <f t="shared" si="42"/>
        <v/>
      </c>
      <c r="AE138" s="283" t="str">
        <f t="shared" si="43"/>
        <v>ﾅﾙｻｽ錠2mg2mgPTP20</v>
      </c>
    </row>
    <row r="139" spans="1:31" ht="14.25" customHeight="1">
      <c r="A139" s="73" t="s">
        <v>136</v>
      </c>
      <c r="B139" s="59" t="s">
        <v>219</v>
      </c>
      <c r="C139" s="45">
        <v>100</v>
      </c>
      <c r="D139" s="13" t="s">
        <v>10</v>
      </c>
      <c r="E139" s="252"/>
      <c r="F139" s="228">
        <f t="shared" ref="F139:F153" si="71">C139*E139</f>
        <v>0</v>
      </c>
      <c r="G139" s="247" t="s">
        <v>39</v>
      </c>
      <c r="H139" s="253"/>
      <c r="I139" s="228">
        <f t="shared" ref="I139:I153" si="72">C139*H139</f>
        <v>0</v>
      </c>
      <c r="J139" s="254"/>
      <c r="K139" s="228">
        <f t="shared" ref="K139:K153" si="73">C139*J139</f>
        <v>0</v>
      </c>
      <c r="L139" s="220"/>
      <c r="M139" s="228">
        <f t="shared" ref="M139:M153" si="74">C139*L139</f>
        <v>0</v>
      </c>
      <c r="N139" s="247" t="s">
        <v>39</v>
      </c>
      <c r="O139" s="253"/>
      <c r="P139" s="228">
        <f t="shared" ref="P139:P153" si="75">C139*O139</f>
        <v>0</v>
      </c>
      <c r="Q139" s="255"/>
      <c r="R139" s="228">
        <f t="shared" ref="R139:R153" si="76">C139*Q139</f>
        <v>0</v>
      </c>
      <c r="S139" s="247" t="s">
        <v>39</v>
      </c>
      <c r="T139" s="253"/>
      <c r="U139" s="228">
        <f t="shared" ref="U139:U153" si="77">C139*T139</f>
        <v>0</v>
      </c>
      <c r="V139" s="247" t="s">
        <v>39</v>
      </c>
      <c r="W139" s="223"/>
      <c r="X139" s="220">
        <f>C139*W139</f>
        <v>0</v>
      </c>
      <c r="Y139" s="247" t="s">
        <v>39</v>
      </c>
      <c r="Z139" s="256"/>
      <c r="AA139" s="11" t="str">
        <f t="shared" si="44"/>
        <v/>
      </c>
      <c r="AD139" s="283" t="str">
        <f t="shared" si="42"/>
        <v/>
      </c>
      <c r="AE139" s="283" t="str">
        <f t="shared" si="43"/>
        <v>ﾅﾙｻｽ錠2mg2mgPTP100</v>
      </c>
    </row>
    <row r="140" spans="1:31" ht="14.25" customHeight="1">
      <c r="A140" s="74" t="s">
        <v>137</v>
      </c>
      <c r="B140" s="63" t="s">
        <v>220</v>
      </c>
      <c r="C140" s="56">
        <v>20</v>
      </c>
      <c r="D140" s="204" t="s">
        <v>10</v>
      </c>
      <c r="E140" s="246"/>
      <c r="F140" s="228">
        <f t="shared" si="71"/>
        <v>0</v>
      </c>
      <c r="G140" s="247" t="s">
        <v>39</v>
      </c>
      <c r="H140" s="248"/>
      <c r="I140" s="228">
        <f t="shared" si="72"/>
        <v>0</v>
      </c>
      <c r="J140" s="249"/>
      <c r="K140" s="228">
        <f t="shared" si="73"/>
        <v>0</v>
      </c>
      <c r="L140" s="228"/>
      <c r="M140" s="228">
        <f t="shared" si="74"/>
        <v>0</v>
      </c>
      <c r="N140" s="247" t="s">
        <v>39</v>
      </c>
      <c r="O140" s="248"/>
      <c r="P140" s="228">
        <f t="shared" si="75"/>
        <v>0</v>
      </c>
      <c r="Q140" s="250"/>
      <c r="R140" s="228">
        <f t="shared" si="76"/>
        <v>0</v>
      </c>
      <c r="S140" s="247" t="s">
        <v>39</v>
      </c>
      <c r="T140" s="248"/>
      <c r="U140" s="228">
        <f t="shared" si="77"/>
        <v>0</v>
      </c>
      <c r="V140" s="247" t="s">
        <v>39</v>
      </c>
      <c r="W140" s="223"/>
      <c r="X140" s="220">
        <f t="shared" ref="X140:X153" si="78">C140*W140</f>
        <v>0</v>
      </c>
      <c r="Y140" s="247" t="s">
        <v>39</v>
      </c>
      <c r="Z140" s="251"/>
      <c r="AA140" s="11" t="str">
        <f t="shared" si="44"/>
        <v/>
      </c>
      <c r="AD140" s="283" t="str">
        <f t="shared" si="42"/>
        <v/>
      </c>
      <c r="AE140" s="283" t="str">
        <f t="shared" si="43"/>
        <v>ﾅﾙｻｽ錠6mg6mgPTP20</v>
      </c>
    </row>
    <row r="141" spans="1:31" ht="14.25" customHeight="1">
      <c r="A141" s="73" t="s">
        <v>137</v>
      </c>
      <c r="B141" s="59" t="s">
        <v>220</v>
      </c>
      <c r="C141" s="45">
        <v>100</v>
      </c>
      <c r="D141" s="13" t="s">
        <v>10</v>
      </c>
      <c r="E141" s="252"/>
      <c r="F141" s="228">
        <f t="shared" si="71"/>
        <v>0</v>
      </c>
      <c r="G141" s="247" t="s">
        <v>39</v>
      </c>
      <c r="H141" s="253"/>
      <c r="I141" s="228">
        <f t="shared" si="72"/>
        <v>0</v>
      </c>
      <c r="J141" s="254"/>
      <c r="K141" s="228">
        <f t="shared" si="73"/>
        <v>0</v>
      </c>
      <c r="L141" s="220"/>
      <c r="M141" s="228">
        <f t="shared" si="74"/>
        <v>0</v>
      </c>
      <c r="N141" s="247" t="s">
        <v>39</v>
      </c>
      <c r="O141" s="253"/>
      <c r="P141" s="228">
        <f t="shared" si="75"/>
        <v>0</v>
      </c>
      <c r="Q141" s="255"/>
      <c r="R141" s="228">
        <f t="shared" si="76"/>
        <v>0</v>
      </c>
      <c r="S141" s="247" t="s">
        <v>39</v>
      </c>
      <c r="T141" s="253"/>
      <c r="U141" s="228">
        <f t="shared" si="77"/>
        <v>0</v>
      </c>
      <c r="V141" s="247" t="s">
        <v>39</v>
      </c>
      <c r="W141" s="223"/>
      <c r="X141" s="220">
        <f t="shared" si="78"/>
        <v>0</v>
      </c>
      <c r="Y141" s="247" t="s">
        <v>39</v>
      </c>
      <c r="Z141" s="256"/>
      <c r="AA141" s="11" t="str">
        <f t="shared" si="44"/>
        <v/>
      </c>
      <c r="AD141" s="283" t="str">
        <f t="shared" si="42"/>
        <v/>
      </c>
      <c r="AE141" s="283" t="str">
        <f t="shared" si="43"/>
        <v>ﾅﾙｻｽ錠6mg6mgPTP100</v>
      </c>
    </row>
    <row r="142" spans="1:31" ht="14.25" customHeight="1">
      <c r="A142" s="74" t="s">
        <v>138</v>
      </c>
      <c r="B142" s="63" t="s">
        <v>221</v>
      </c>
      <c r="C142" s="56">
        <v>20</v>
      </c>
      <c r="D142" s="204" t="s">
        <v>10</v>
      </c>
      <c r="E142" s="246"/>
      <c r="F142" s="228">
        <f t="shared" si="71"/>
        <v>0</v>
      </c>
      <c r="G142" s="247" t="s">
        <v>39</v>
      </c>
      <c r="H142" s="248"/>
      <c r="I142" s="228">
        <f t="shared" si="72"/>
        <v>0</v>
      </c>
      <c r="J142" s="249"/>
      <c r="K142" s="228">
        <f t="shared" si="73"/>
        <v>0</v>
      </c>
      <c r="L142" s="228"/>
      <c r="M142" s="228">
        <f t="shared" si="74"/>
        <v>0</v>
      </c>
      <c r="N142" s="247" t="s">
        <v>39</v>
      </c>
      <c r="O142" s="248"/>
      <c r="P142" s="228">
        <f t="shared" si="75"/>
        <v>0</v>
      </c>
      <c r="Q142" s="250"/>
      <c r="R142" s="228">
        <f t="shared" si="76"/>
        <v>0</v>
      </c>
      <c r="S142" s="247" t="s">
        <v>39</v>
      </c>
      <c r="T142" s="248"/>
      <c r="U142" s="228">
        <f t="shared" si="77"/>
        <v>0</v>
      </c>
      <c r="V142" s="247" t="s">
        <v>39</v>
      </c>
      <c r="W142" s="223"/>
      <c r="X142" s="220">
        <f t="shared" si="78"/>
        <v>0</v>
      </c>
      <c r="Y142" s="247" t="s">
        <v>39</v>
      </c>
      <c r="Z142" s="251"/>
      <c r="AA142" s="11" t="str">
        <f t="shared" si="44"/>
        <v/>
      </c>
      <c r="AD142" s="283" t="str">
        <f t="shared" si="42"/>
        <v/>
      </c>
      <c r="AE142" s="283" t="str">
        <f t="shared" si="43"/>
        <v>ﾅﾙｻｽ錠12mg12mgPTP20</v>
      </c>
    </row>
    <row r="143" spans="1:31" ht="14.25" customHeight="1">
      <c r="A143" s="73" t="s">
        <v>138</v>
      </c>
      <c r="B143" s="59" t="s">
        <v>221</v>
      </c>
      <c r="C143" s="45">
        <v>100</v>
      </c>
      <c r="D143" s="13" t="s">
        <v>10</v>
      </c>
      <c r="E143" s="252"/>
      <c r="F143" s="228">
        <f t="shared" si="71"/>
        <v>0</v>
      </c>
      <c r="G143" s="247" t="s">
        <v>39</v>
      </c>
      <c r="H143" s="253"/>
      <c r="I143" s="228">
        <f t="shared" si="72"/>
        <v>0</v>
      </c>
      <c r="J143" s="254"/>
      <c r="K143" s="228">
        <f t="shared" si="73"/>
        <v>0</v>
      </c>
      <c r="L143" s="220"/>
      <c r="M143" s="228">
        <f t="shared" si="74"/>
        <v>0</v>
      </c>
      <c r="N143" s="247" t="s">
        <v>39</v>
      </c>
      <c r="O143" s="253"/>
      <c r="P143" s="228">
        <f t="shared" si="75"/>
        <v>0</v>
      </c>
      <c r="Q143" s="255"/>
      <c r="R143" s="228">
        <f t="shared" si="76"/>
        <v>0</v>
      </c>
      <c r="S143" s="247" t="s">
        <v>39</v>
      </c>
      <c r="T143" s="253"/>
      <c r="U143" s="228">
        <f t="shared" si="77"/>
        <v>0</v>
      </c>
      <c r="V143" s="247" t="s">
        <v>39</v>
      </c>
      <c r="W143" s="223"/>
      <c r="X143" s="220">
        <f t="shared" si="78"/>
        <v>0</v>
      </c>
      <c r="Y143" s="247" t="s">
        <v>39</v>
      </c>
      <c r="Z143" s="256"/>
      <c r="AA143" s="11" t="str">
        <f t="shared" si="44"/>
        <v/>
      </c>
      <c r="AD143" s="283" t="str">
        <f t="shared" si="42"/>
        <v/>
      </c>
      <c r="AE143" s="283" t="str">
        <f t="shared" si="43"/>
        <v>ﾅﾙｻｽ錠12mg12mgPTP100</v>
      </c>
    </row>
    <row r="144" spans="1:31" ht="14.25" customHeight="1">
      <c r="A144" s="74" t="s">
        <v>139</v>
      </c>
      <c r="B144" s="63" t="s">
        <v>222</v>
      </c>
      <c r="C144" s="56">
        <v>20</v>
      </c>
      <c r="D144" s="204" t="s">
        <v>10</v>
      </c>
      <c r="E144" s="246"/>
      <c r="F144" s="228">
        <f t="shared" si="71"/>
        <v>0</v>
      </c>
      <c r="G144" s="247" t="s">
        <v>39</v>
      </c>
      <c r="H144" s="248"/>
      <c r="I144" s="228">
        <f t="shared" si="72"/>
        <v>0</v>
      </c>
      <c r="J144" s="249"/>
      <c r="K144" s="228">
        <f t="shared" si="73"/>
        <v>0</v>
      </c>
      <c r="L144" s="228"/>
      <c r="M144" s="228">
        <f t="shared" si="74"/>
        <v>0</v>
      </c>
      <c r="N144" s="247" t="s">
        <v>39</v>
      </c>
      <c r="O144" s="248"/>
      <c r="P144" s="228">
        <f t="shared" si="75"/>
        <v>0</v>
      </c>
      <c r="Q144" s="250"/>
      <c r="R144" s="228">
        <f t="shared" si="76"/>
        <v>0</v>
      </c>
      <c r="S144" s="247" t="s">
        <v>39</v>
      </c>
      <c r="T144" s="248"/>
      <c r="U144" s="228">
        <f t="shared" si="77"/>
        <v>0</v>
      </c>
      <c r="V144" s="247" t="s">
        <v>39</v>
      </c>
      <c r="W144" s="223"/>
      <c r="X144" s="220">
        <f t="shared" si="78"/>
        <v>0</v>
      </c>
      <c r="Y144" s="247" t="s">
        <v>39</v>
      </c>
      <c r="Z144" s="251"/>
      <c r="AA144" s="11" t="str">
        <f t="shared" si="44"/>
        <v/>
      </c>
      <c r="AD144" s="283" t="str">
        <f t="shared" si="42"/>
        <v/>
      </c>
      <c r="AE144" s="283" t="str">
        <f t="shared" si="43"/>
        <v>ﾅﾙｻｽ錠24mg24mgPTP20</v>
      </c>
    </row>
    <row r="145" spans="1:31" ht="14.25" customHeight="1">
      <c r="A145" s="73" t="s">
        <v>139</v>
      </c>
      <c r="B145" s="59" t="s">
        <v>222</v>
      </c>
      <c r="C145" s="45">
        <v>100</v>
      </c>
      <c r="D145" s="13" t="s">
        <v>10</v>
      </c>
      <c r="E145" s="252"/>
      <c r="F145" s="228">
        <f t="shared" si="71"/>
        <v>0</v>
      </c>
      <c r="G145" s="247" t="s">
        <v>39</v>
      </c>
      <c r="H145" s="253"/>
      <c r="I145" s="228">
        <f t="shared" si="72"/>
        <v>0</v>
      </c>
      <c r="J145" s="254"/>
      <c r="K145" s="228">
        <f t="shared" si="73"/>
        <v>0</v>
      </c>
      <c r="L145" s="220"/>
      <c r="M145" s="228">
        <f t="shared" si="74"/>
        <v>0</v>
      </c>
      <c r="N145" s="247" t="s">
        <v>39</v>
      </c>
      <c r="O145" s="253"/>
      <c r="P145" s="228">
        <f t="shared" si="75"/>
        <v>0</v>
      </c>
      <c r="Q145" s="255"/>
      <c r="R145" s="228">
        <f t="shared" si="76"/>
        <v>0</v>
      </c>
      <c r="S145" s="247" t="s">
        <v>39</v>
      </c>
      <c r="T145" s="253"/>
      <c r="U145" s="228">
        <f t="shared" si="77"/>
        <v>0</v>
      </c>
      <c r="V145" s="247" t="s">
        <v>39</v>
      </c>
      <c r="W145" s="223"/>
      <c r="X145" s="220">
        <f t="shared" si="78"/>
        <v>0</v>
      </c>
      <c r="Y145" s="247" t="s">
        <v>39</v>
      </c>
      <c r="Z145" s="256"/>
      <c r="AA145" s="11" t="str">
        <f t="shared" si="44"/>
        <v/>
      </c>
      <c r="AD145" s="283" t="str">
        <f t="shared" si="42"/>
        <v/>
      </c>
      <c r="AE145" s="283" t="str">
        <f t="shared" si="43"/>
        <v>ﾅﾙｻｽ錠24mg24mgPTP100</v>
      </c>
    </row>
    <row r="146" spans="1:31" ht="14.25" customHeight="1">
      <c r="A146" s="74" t="s">
        <v>140</v>
      </c>
      <c r="B146" s="63" t="s">
        <v>223</v>
      </c>
      <c r="C146" s="56">
        <v>20</v>
      </c>
      <c r="D146" s="204" t="s">
        <v>10</v>
      </c>
      <c r="E146" s="246"/>
      <c r="F146" s="228">
        <f t="shared" si="71"/>
        <v>0</v>
      </c>
      <c r="G146" s="247" t="s">
        <v>39</v>
      </c>
      <c r="H146" s="248"/>
      <c r="I146" s="228">
        <f t="shared" si="72"/>
        <v>0</v>
      </c>
      <c r="J146" s="249"/>
      <c r="K146" s="228">
        <f t="shared" si="73"/>
        <v>0</v>
      </c>
      <c r="L146" s="228"/>
      <c r="M146" s="228">
        <f t="shared" si="74"/>
        <v>0</v>
      </c>
      <c r="N146" s="247" t="s">
        <v>39</v>
      </c>
      <c r="O146" s="248"/>
      <c r="P146" s="228">
        <f t="shared" si="75"/>
        <v>0</v>
      </c>
      <c r="Q146" s="250"/>
      <c r="R146" s="228">
        <f t="shared" si="76"/>
        <v>0</v>
      </c>
      <c r="S146" s="247" t="s">
        <v>39</v>
      </c>
      <c r="T146" s="248"/>
      <c r="U146" s="228">
        <f t="shared" si="77"/>
        <v>0</v>
      </c>
      <c r="V146" s="247" t="s">
        <v>39</v>
      </c>
      <c r="W146" s="223"/>
      <c r="X146" s="220">
        <f t="shared" si="78"/>
        <v>0</v>
      </c>
      <c r="Y146" s="247" t="s">
        <v>39</v>
      </c>
      <c r="Z146" s="251"/>
      <c r="AA146" s="11" t="str">
        <f t="shared" si="44"/>
        <v/>
      </c>
      <c r="AD146" s="283" t="str">
        <f t="shared" si="42"/>
        <v/>
      </c>
      <c r="AE146" s="283" t="str">
        <f t="shared" si="43"/>
        <v>ﾅﾙﾗﾋﾟﾄﾞ錠1mg1mgPTP20</v>
      </c>
    </row>
    <row r="147" spans="1:31" ht="14.25" customHeight="1">
      <c r="A147" s="73" t="s">
        <v>140</v>
      </c>
      <c r="B147" s="59" t="s">
        <v>223</v>
      </c>
      <c r="C147" s="45">
        <v>100</v>
      </c>
      <c r="D147" s="13" t="s">
        <v>10</v>
      </c>
      <c r="E147" s="252"/>
      <c r="F147" s="228">
        <f t="shared" si="71"/>
        <v>0</v>
      </c>
      <c r="G147" s="247" t="s">
        <v>39</v>
      </c>
      <c r="H147" s="253"/>
      <c r="I147" s="228">
        <f t="shared" si="72"/>
        <v>0</v>
      </c>
      <c r="J147" s="254"/>
      <c r="K147" s="228">
        <f t="shared" si="73"/>
        <v>0</v>
      </c>
      <c r="L147" s="220"/>
      <c r="M147" s="228">
        <f t="shared" si="74"/>
        <v>0</v>
      </c>
      <c r="N147" s="247" t="s">
        <v>39</v>
      </c>
      <c r="O147" s="253"/>
      <c r="P147" s="228">
        <f t="shared" si="75"/>
        <v>0</v>
      </c>
      <c r="Q147" s="255"/>
      <c r="R147" s="228">
        <f t="shared" si="76"/>
        <v>0</v>
      </c>
      <c r="S147" s="247" t="s">
        <v>39</v>
      </c>
      <c r="T147" s="253"/>
      <c r="U147" s="228">
        <f t="shared" si="77"/>
        <v>0</v>
      </c>
      <c r="V147" s="247" t="s">
        <v>39</v>
      </c>
      <c r="W147" s="223"/>
      <c r="X147" s="220">
        <f t="shared" si="78"/>
        <v>0</v>
      </c>
      <c r="Y147" s="247" t="s">
        <v>39</v>
      </c>
      <c r="Z147" s="256"/>
      <c r="AA147" s="11" t="str">
        <f t="shared" si="44"/>
        <v/>
      </c>
      <c r="AD147" s="283" t="str">
        <f t="shared" si="42"/>
        <v/>
      </c>
      <c r="AE147" s="283" t="str">
        <f t="shared" si="43"/>
        <v>ﾅﾙﾗﾋﾟﾄﾞ錠1mg1mgPTP100</v>
      </c>
    </row>
    <row r="148" spans="1:31" ht="14.25" customHeight="1">
      <c r="A148" s="74" t="s">
        <v>141</v>
      </c>
      <c r="B148" s="63" t="s">
        <v>219</v>
      </c>
      <c r="C148" s="56">
        <v>20</v>
      </c>
      <c r="D148" s="204" t="s">
        <v>10</v>
      </c>
      <c r="E148" s="246"/>
      <c r="F148" s="228">
        <f t="shared" si="71"/>
        <v>0</v>
      </c>
      <c r="G148" s="247" t="s">
        <v>39</v>
      </c>
      <c r="H148" s="248"/>
      <c r="I148" s="228">
        <f t="shared" si="72"/>
        <v>0</v>
      </c>
      <c r="J148" s="249"/>
      <c r="K148" s="228">
        <f t="shared" si="73"/>
        <v>0</v>
      </c>
      <c r="L148" s="228"/>
      <c r="M148" s="228">
        <f t="shared" si="74"/>
        <v>0</v>
      </c>
      <c r="N148" s="247" t="s">
        <v>39</v>
      </c>
      <c r="O148" s="248"/>
      <c r="P148" s="228">
        <f t="shared" si="75"/>
        <v>0</v>
      </c>
      <c r="Q148" s="249"/>
      <c r="R148" s="228">
        <f t="shared" si="76"/>
        <v>0</v>
      </c>
      <c r="S148" s="247" t="s">
        <v>39</v>
      </c>
      <c r="T148" s="248"/>
      <c r="U148" s="228">
        <f t="shared" si="77"/>
        <v>0</v>
      </c>
      <c r="V148" s="247" t="s">
        <v>39</v>
      </c>
      <c r="W148" s="223"/>
      <c r="X148" s="220">
        <f t="shared" si="78"/>
        <v>0</v>
      </c>
      <c r="Y148" s="247" t="s">
        <v>39</v>
      </c>
      <c r="Z148" s="251"/>
      <c r="AA148" s="11" t="str">
        <f t="shared" si="44"/>
        <v/>
      </c>
      <c r="AD148" s="283" t="str">
        <f t="shared" si="42"/>
        <v/>
      </c>
      <c r="AE148" s="283" t="str">
        <f t="shared" si="43"/>
        <v>ﾅﾙﾗﾋﾟﾄﾞ錠2mg2mgPTP20</v>
      </c>
    </row>
    <row r="149" spans="1:31" ht="14.25" customHeight="1">
      <c r="A149" s="73" t="s">
        <v>141</v>
      </c>
      <c r="B149" s="59" t="s">
        <v>219</v>
      </c>
      <c r="C149" s="45">
        <v>100</v>
      </c>
      <c r="D149" s="13" t="s">
        <v>10</v>
      </c>
      <c r="E149" s="252"/>
      <c r="F149" s="228">
        <f t="shared" si="71"/>
        <v>0</v>
      </c>
      <c r="G149" s="247" t="s">
        <v>39</v>
      </c>
      <c r="H149" s="253"/>
      <c r="I149" s="228">
        <f t="shared" si="72"/>
        <v>0</v>
      </c>
      <c r="J149" s="254"/>
      <c r="K149" s="228">
        <f t="shared" si="73"/>
        <v>0</v>
      </c>
      <c r="L149" s="220"/>
      <c r="M149" s="228">
        <f t="shared" si="74"/>
        <v>0</v>
      </c>
      <c r="N149" s="247" t="s">
        <v>39</v>
      </c>
      <c r="O149" s="253"/>
      <c r="P149" s="228">
        <f t="shared" si="75"/>
        <v>0</v>
      </c>
      <c r="Q149" s="255"/>
      <c r="R149" s="228">
        <f t="shared" si="76"/>
        <v>0</v>
      </c>
      <c r="S149" s="247" t="s">
        <v>39</v>
      </c>
      <c r="T149" s="253"/>
      <c r="U149" s="228">
        <f t="shared" si="77"/>
        <v>0</v>
      </c>
      <c r="V149" s="247" t="s">
        <v>39</v>
      </c>
      <c r="W149" s="223"/>
      <c r="X149" s="220">
        <f t="shared" si="78"/>
        <v>0</v>
      </c>
      <c r="Y149" s="247" t="s">
        <v>39</v>
      </c>
      <c r="Z149" s="256"/>
      <c r="AA149" s="11" t="str">
        <f t="shared" si="44"/>
        <v/>
      </c>
      <c r="AD149" s="283" t="str">
        <f t="shared" si="42"/>
        <v/>
      </c>
      <c r="AE149" s="283" t="str">
        <f t="shared" si="43"/>
        <v>ﾅﾙﾗﾋﾟﾄﾞ錠2mg2mgPTP100</v>
      </c>
    </row>
    <row r="150" spans="1:31" ht="14.25" customHeight="1">
      <c r="A150" s="74" t="s">
        <v>142</v>
      </c>
      <c r="B150" s="63" t="s">
        <v>224</v>
      </c>
      <c r="C150" s="56">
        <v>20</v>
      </c>
      <c r="D150" s="204" t="s">
        <v>10</v>
      </c>
      <c r="E150" s="246"/>
      <c r="F150" s="228">
        <f t="shared" si="71"/>
        <v>0</v>
      </c>
      <c r="G150" s="247" t="s">
        <v>39</v>
      </c>
      <c r="H150" s="248"/>
      <c r="I150" s="228">
        <f t="shared" si="72"/>
        <v>0</v>
      </c>
      <c r="J150" s="249"/>
      <c r="K150" s="228">
        <f t="shared" si="73"/>
        <v>0</v>
      </c>
      <c r="L150" s="228"/>
      <c r="M150" s="228">
        <f t="shared" si="74"/>
        <v>0</v>
      </c>
      <c r="N150" s="247" t="s">
        <v>39</v>
      </c>
      <c r="O150" s="248"/>
      <c r="P150" s="228">
        <f t="shared" si="75"/>
        <v>0</v>
      </c>
      <c r="Q150" s="250"/>
      <c r="R150" s="228">
        <f t="shared" si="76"/>
        <v>0</v>
      </c>
      <c r="S150" s="247" t="s">
        <v>39</v>
      </c>
      <c r="T150" s="248"/>
      <c r="U150" s="228">
        <f t="shared" si="77"/>
        <v>0</v>
      </c>
      <c r="V150" s="247" t="s">
        <v>39</v>
      </c>
      <c r="W150" s="223"/>
      <c r="X150" s="220">
        <f t="shared" si="78"/>
        <v>0</v>
      </c>
      <c r="Y150" s="247" t="s">
        <v>39</v>
      </c>
      <c r="Z150" s="251"/>
      <c r="AA150" s="11" t="str">
        <f t="shared" si="44"/>
        <v/>
      </c>
      <c r="AD150" s="283" t="str">
        <f t="shared" si="42"/>
        <v/>
      </c>
      <c r="AE150" s="283" t="str">
        <f t="shared" si="43"/>
        <v>ﾅﾙﾗﾋﾟﾄﾞ錠4mg4mgPTP20</v>
      </c>
    </row>
    <row r="151" spans="1:31" ht="14.25" customHeight="1">
      <c r="A151" s="75" t="s">
        <v>142</v>
      </c>
      <c r="B151" s="64" t="s">
        <v>224</v>
      </c>
      <c r="C151" s="45">
        <v>100</v>
      </c>
      <c r="D151" s="13" t="s">
        <v>10</v>
      </c>
      <c r="E151" s="246"/>
      <c r="F151" s="228">
        <f t="shared" si="71"/>
        <v>0</v>
      </c>
      <c r="G151" s="116" t="s">
        <v>39</v>
      </c>
      <c r="H151" s="253"/>
      <c r="I151" s="220">
        <f t="shared" si="72"/>
        <v>0</v>
      </c>
      <c r="J151" s="254"/>
      <c r="K151" s="220">
        <f t="shared" si="73"/>
        <v>0</v>
      </c>
      <c r="L151" s="220"/>
      <c r="M151" s="220">
        <f t="shared" si="74"/>
        <v>0</v>
      </c>
      <c r="N151" s="257" t="s">
        <v>39</v>
      </c>
      <c r="O151" s="253"/>
      <c r="P151" s="220">
        <f t="shared" si="75"/>
        <v>0</v>
      </c>
      <c r="Q151" s="255"/>
      <c r="R151" s="228">
        <f t="shared" si="76"/>
        <v>0</v>
      </c>
      <c r="S151" s="116" t="s">
        <v>39</v>
      </c>
      <c r="T151" s="253"/>
      <c r="U151" s="228">
        <f t="shared" si="77"/>
        <v>0</v>
      </c>
      <c r="V151" s="258" t="s">
        <v>39</v>
      </c>
      <c r="W151" s="223"/>
      <c r="X151" s="220">
        <f t="shared" si="78"/>
        <v>0</v>
      </c>
      <c r="Y151" s="116" t="s">
        <v>39</v>
      </c>
      <c r="Z151" s="256"/>
      <c r="AA151" s="11" t="str">
        <f t="shared" si="44"/>
        <v/>
      </c>
      <c r="AD151" s="283" t="str">
        <f t="shared" si="42"/>
        <v/>
      </c>
      <c r="AE151" s="283" t="str">
        <f t="shared" si="43"/>
        <v>ﾅﾙﾗﾋﾟﾄﾞ錠4mg4mgPTP100</v>
      </c>
    </row>
    <row r="152" spans="1:31" ht="14.25" customHeight="1">
      <c r="A152" s="73" t="s">
        <v>151</v>
      </c>
      <c r="B152" s="59" t="s">
        <v>225</v>
      </c>
      <c r="C152" s="56">
        <v>10</v>
      </c>
      <c r="D152" s="204" t="s">
        <v>43</v>
      </c>
      <c r="E152" s="246"/>
      <c r="F152" s="228">
        <f t="shared" si="71"/>
        <v>0</v>
      </c>
      <c r="G152" s="27" t="s">
        <v>8</v>
      </c>
      <c r="H152" s="253"/>
      <c r="I152" s="220">
        <f t="shared" si="72"/>
        <v>0</v>
      </c>
      <c r="J152" s="254"/>
      <c r="K152" s="220">
        <f t="shared" si="73"/>
        <v>0</v>
      </c>
      <c r="L152" s="220"/>
      <c r="M152" s="220">
        <f t="shared" si="74"/>
        <v>0</v>
      </c>
      <c r="N152" s="257" t="s">
        <v>43</v>
      </c>
      <c r="O152" s="253"/>
      <c r="P152" s="220">
        <f t="shared" si="75"/>
        <v>0</v>
      </c>
      <c r="Q152" s="255"/>
      <c r="R152" s="228">
        <f t="shared" si="76"/>
        <v>0</v>
      </c>
      <c r="S152" s="116" t="s">
        <v>43</v>
      </c>
      <c r="T152" s="253"/>
      <c r="U152" s="228">
        <f t="shared" si="77"/>
        <v>0</v>
      </c>
      <c r="V152" s="116" t="s">
        <v>43</v>
      </c>
      <c r="W152" s="223"/>
      <c r="X152" s="220">
        <f t="shared" si="78"/>
        <v>0</v>
      </c>
      <c r="Y152" s="116" t="s">
        <v>43</v>
      </c>
      <c r="Z152" s="256"/>
      <c r="AA152" s="11" t="str">
        <f t="shared" si="44"/>
        <v/>
      </c>
      <c r="AD152" s="283" t="str">
        <f t="shared" si="42"/>
        <v/>
      </c>
      <c r="AE152" s="283" t="str">
        <f t="shared" si="43"/>
        <v>ﾅﾙﾍﾞｲﾝ注2mg2mg1mL10</v>
      </c>
    </row>
    <row r="153" spans="1:31" ht="14.25" customHeight="1">
      <c r="A153" s="180" t="s">
        <v>226</v>
      </c>
      <c r="B153" s="181" t="s">
        <v>227</v>
      </c>
      <c r="C153" s="44">
        <v>10</v>
      </c>
      <c r="D153" s="205" t="s">
        <v>43</v>
      </c>
      <c r="E153" s="259"/>
      <c r="F153" s="228">
        <f t="shared" si="71"/>
        <v>0</v>
      </c>
      <c r="G153" s="260" t="s">
        <v>43</v>
      </c>
      <c r="H153" s="261"/>
      <c r="I153" s="228">
        <f t="shared" si="72"/>
        <v>0</v>
      </c>
      <c r="J153" s="262"/>
      <c r="K153" s="228">
        <f t="shared" si="73"/>
        <v>0</v>
      </c>
      <c r="L153" s="237"/>
      <c r="M153" s="228">
        <f t="shared" si="74"/>
        <v>0</v>
      </c>
      <c r="N153" s="260" t="s">
        <v>43</v>
      </c>
      <c r="O153" s="261"/>
      <c r="P153" s="228">
        <f t="shared" si="75"/>
        <v>0</v>
      </c>
      <c r="Q153" s="263"/>
      <c r="R153" s="228">
        <f t="shared" si="76"/>
        <v>0</v>
      </c>
      <c r="S153" s="260" t="s">
        <v>43</v>
      </c>
      <c r="T153" s="261"/>
      <c r="U153" s="228">
        <f t="shared" si="77"/>
        <v>0</v>
      </c>
      <c r="V153" s="260" t="s">
        <v>43</v>
      </c>
      <c r="W153" s="223"/>
      <c r="X153" s="220">
        <f t="shared" si="78"/>
        <v>0</v>
      </c>
      <c r="Y153" s="260" t="s">
        <v>43</v>
      </c>
      <c r="Z153" s="264"/>
      <c r="AA153" s="11" t="str">
        <f t="shared" si="44"/>
        <v/>
      </c>
      <c r="AD153" s="283" t="str">
        <f t="shared" si="42"/>
        <v/>
      </c>
      <c r="AE153" s="283" t="str">
        <f t="shared" si="43"/>
        <v>ﾅﾙﾍﾞｲﾝ注20mg20mg2mL10</v>
      </c>
    </row>
    <row r="154" spans="1:31" ht="14.25" customHeight="1">
      <c r="A154" s="76" t="s">
        <v>82</v>
      </c>
      <c r="B154" s="66" t="s">
        <v>31</v>
      </c>
      <c r="C154" s="43">
        <v>5</v>
      </c>
      <c r="D154" s="33" t="s">
        <v>5</v>
      </c>
      <c r="E154" s="6"/>
      <c r="F154" s="233">
        <f t="shared" si="22"/>
        <v>0</v>
      </c>
      <c r="G154" s="33" t="s">
        <v>5</v>
      </c>
      <c r="H154" s="17"/>
      <c r="I154" s="233">
        <f t="shared" si="23"/>
        <v>0</v>
      </c>
      <c r="J154" s="117"/>
      <c r="K154" s="233">
        <f t="shared" si="24"/>
        <v>0</v>
      </c>
      <c r="L154" s="121"/>
      <c r="M154" s="234">
        <f t="shared" si="25"/>
        <v>0</v>
      </c>
      <c r="N154" s="33" t="s">
        <v>5</v>
      </c>
      <c r="O154" s="32"/>
      <c r="P154" s="233">
        <f t="shared" si="26"/>
        <v>0</v>
      </c>
      <c r="Q154" s="131"/>
      <c r="R154" s="43">
        <f t="shared" si="27"/>
        <v>0</v>
      </c>
      <c r="S154" s="33" t="s">
        <v>5</v>
      </c>
      <c r="T154" s="144"/>
      <c r="U154" s="235">
        <f t="shared" si="28"/>
        <v>0</v>
      </c>
      <c r="V154" s="33" t="s">
        <v>5</v>
      </c>
      <c r="W154" s="236"/>
      <c r="X154" s="43">
        <f t="shared" si="29"/>
        <v>0</v>
      </c>
      <c r="Y154" s="104" t="s">
        <v>5</v>
      </c>
      <c r="Z154" s="83"/>
      <c r="AA154" s="11" t="str">
        <f t="shared" si="44"/>
        <v/>
      </c>
      <c r="AD154" s="283" t="str">
        <f t="shared" si="42"/>
        <v/>
      </c>
      <c r="AE154" s="283" t="str">
        <f t="shared" si="43"/>
        <v>ｺｶｲﾝ塩酸塩 5</v>
      </c>
    </row>
    <row r="155" spans="1:31" ht="14.25" customHeight="1">
      <c r="A155" s="74" t="s">
        <v>83</v>
      </c>
      <c r="B155" s="63"/>
      <c r="C155" s="56">
        <v>1</v>
      </c>
      <c r="D155" s="27" t="s">
        <v>5</v>
      </c>
      <c r="E155" s="1"/>
      <c r="F155" s="228">
        <f t="shared" si="22"/>
        <v>0</v>
      </c>
      <c r="G155" s="27" t="s">
        <v>5</v>
      </c>
      <c r="H155" s="15"/>
      <c r="I155" s="228">
        <f t="shared" si="23"/>
        <v>0</v>
      </c>
      <c r="J155" s="80"/>
      <c r="K155" s="228">
        <f t="shared" si="24"/>
        <v>0</v>
      </c>
      <c r="L155" s="81"/>
      <c r="M155" s="229">
        <f t="shared" si="25"/>
        <v>0</v>
      </c>
      <c r="N155" s="27" t="s">
        <v>5</v>
      </c>
      <c r="O155" s="28"/>
      <c r="P155" s="228">
        <f t="shared" si="26"/>
        <v>0</v>
      </c>
      <c r="Q155" s="128"/>
      <c r="R155" s="56">
        <f t="shared" si="27"/>
        <v>0</v>
      </c>
      <c r="S155" s="27" t="s">
        <v>5</v>
      </c>
      <c r="T155" s="141"/>
      <c r="U155" s="230">
        <f t="shared" si="28"/>
        <v>0</v>
      </c>
      <c r="V155" s="27" t="s">
        <v>5</v>
      </c>
      <c r="W155" s="231"/>
      <c r="X155" s="232">
        <f t="shared" si="29"/>
        <v>0</v>
      </c>
      <c r="Y155" s="86" t="s">
        <v>5</v>
      </c>
      <c r="Z155" s="89"/>
      <c r="AA155" s="11" t="str">
        <f t="shared" si="44"/>
        <v/>
      </c>
      <c r="AD155" s="283" t="str">
        <f t="shared" si="42"/>
        <v/>
      </c>
      <c r="AE155" s="283" t="str">
        <f t="shared" si="43"/>
        <v>ﾍﾟﾁｼﾞﾝ塩酸塩1</v>
      </c>
    </row>
    <row r="156" spans="1:31" ht="14.25" customHeight="1">
      <c r="A156" s="73" t="s">
        <v>84</v>
      </c>
      <c r="B156" s="59" t="s">
        <v>32</v>
      </c>
      <c r="C156" s="45">
        <v>10</v>
      </c>
      <c r="D156" s="23" t="s">
        <v>8</v>
      </c>
      <c r="E156" s="2"/>
      <c r="F156" s="220">
        <f t="shared" si="22"/>
        <v>0</v>
      </c>
      <c r="G156" s="23" t="s">
        <v>8</v>
      </c>
      <c r="H156" s="10"/>
      <c r="I156" s="220">
        <f t="shared" si="23"/>
        <v>0</v>
      </c>
      <c r="J156" s="50"/>
      <c r="K156" s="220">
        <f t="shared" si="24"/>
        <v>0</v>
      </c>
      <c r="L156" s="51"/>
      <c r="M156" s="221">
        <f t="shared" si="25"/>
        <v>0</v>
      </c>
      <c r="N156" s="23" t="s">
        <v>8</v>
      </c>
      <c r="O156" s="24"/>
      <c r="P156" s="220">
        <f t="shared" si="26"/>
        <v>0</v>
      </c>
      <c r="Q156" s="126"/>
      <c r="R156" s="45">
        <f t="shared" si="27"/>
        <v>0</v>
      </c>
      <c r="S156" s="23" t="s">
        <v>8</v>
      </c>
      <c r="T156" s="139"/>
      <c r="U156" s="222">
        <f t="shared" si="28"/>
        <v>0</v>
      </c>
      <c r="V156" s="23" t="s">
        <v>8</v>
      </c>
      <c r="W156" s="223"/>
      <c r="X156" s="65">
        <f t="shared" si="29"/>
        <v>0</v>
      </c>
      <c r="Y156" s="69" t="s">
        <v>8</v>
      </c>
      <c r="Z156" s="89"/>
      <c r="AA156" s="11" t="str">
        <f t="shared" si="44"/>
        <v/>
      </c>
      <c r="AD156" s="283" t="str">
        <f t="shared" si="42"/>
        <v/>
      </c>
      <c r="AE156" s="283" t="str">
        <f t="shared" si="43"/>
        <v>ﾍﾟﾁｼﾞﾝ塩酸塩注射液35mg1mL10</v>
      </c>
    </row>
    <row r="157" spans="1:31" ht="14.25" customHeight="1">
      <c r="A157" s="73" t="s">
        <v>84</v>
      </c>
      <c r="B157" s="59" t="s">
        <v>33</v>
      </c>
      <c r="C157" s="45">
        <v>10</v>
      </c>
      <c r="D157" s="23" t="s">
        <v>8</v>
      </c>
      <c r="E157" s="2"/>
      <c r="F157" s="220">
        <f t="shared" si="22"/>
        <v>0</v>
      </c>
      <c r="G157" s="23" t="s">
        <v>8</v>
      </c>
      <c r="H157" s="10"/>
      <c r="I157" s="220">
        <f t="shared" si="23"/>
        <v>0</v>
      </c>
      <c r="J157" s="50"/>
      <c r="K157" s="220">
        <f t="shared" si="24"/>
        <v>0</v>
      </c>
      <c r="L157" s="51"/>
      <c r="M157" s="221">
        <f t="shared" si="25"/>
        <v>0</v>
      </c>
      <c r="N157" s="23" t="s">
        <v>8</v>
      </c>
      <c r="O157" s="24"/>
      <c r="P157" s="220">
        <f t="shared" si="26"/>
        <v>0</v>
      </c>
      <c r="Q157" s="126"/>
      <c r="R157" s="45">
        <f t="shared" si="27"/>
        <v>0</v>
      </c>
      <c r="S157" s="23" t="s">
        <v>8</v>
      </c>
      <c r="T157" s="139"/>
      <c r="U157" s="222">
        <f t="shared" si="28"/>
        <v>0</v>
      </c>
      <c r="V157" s="23" t="s">
        <v>8</v>
      </c>
      <c r="W157" s="223"/>
      <c r="X157" s="65">
        <f t="shared" si="29"/>
        <v>0</v>
      </c>
      <c r="Y157" s="69" t="s">
        <v>8</v>
      </c>
      <c r="Z157" s="88"/>
      <c r="AA157" s="11" t="str">
        <f t="shared" si="44"/>
        <v/>
      </c>
      <c r="AD157" s="283" t="str">
        <f t="shared" si="42"/>
        <v/>
      </c>
      <c r="AE157" s="283" t="str">
        <f t="shared" si="43"/>
        <v>ﾍﾟﾁｼﾞﾝ塩酸塩注射液50mg1mL10</v>
      </c>
    </row>
    <row r="158" spans="1:31" ht="14.25" customHeight="1">
      <c r="A158" s="73" t="s">
        <v>34</v>
      </c>
      <c r="B158" s="59" t="s">
        <v>187</v>
      </c>
      <c r="C158" s="45">
        <v>10</v>
      </c>
      <c r="D158" s="23" t="s">
        <v>8</v>
      </c>
      <c r="E158" s="2"/>
      <c r="F158" s="220">
        <f t="shared" si="22"/>
        <v>0</v>
      </c>
      <c r="G158" s="23" t="s">
        <v>8</v>
      </c>
      <c r="H158" s="10"/>
      <c r="I158" s="220">
        <f t="shared" si="23"/>
        <v>0</v>
      </c>
      <c r="J158" s="50"/>
      <c r="K158" s="220">
        <f t="shared" si="24"/>
        <v>0</v>
      </c>
      <c r="L158" s="51"/>
      <c r="M158" s="221">
        <f t="shared" si="25"/>
        <v>0</v>
      </c>
      <c r="N158" s="23" t="s">
        <v>8</v>
      </c>
      <c r="O158" s="24"/>
      <c r="P158" s="220">
        <f t="shared" si="26"/>
        <v>0</v>
      </c>
      <c r="Q158" s="126"/>
      <c r="R158" s="45">
        <f t="shared" si="27"/>
        <v>0</v>
      </c>
      <c r="S158" s="23" t="s">
        <v>8</v>
      </c>
      <c r="T158" s="139"/>
      <c r="U158" s="222">
        <f t="shared" si="28"/>
        <v>0</v>
      </c>
      <c r="V158" s="23" t="s">
        <v>8</v>
      </c>
      <c r="W158" s="223"/>
      <c r="X158" s="65">
        <f t="shared" si="29"/>
        <v>0</v>
      </c>
      <c r="Y158" s="69" t="s">
        <v>8</v>
      </c>
      <c r="Z158" s="89"/>
      <c r="AA158" s="11" t="str">
        <f t="shared" si="44"/>
        <v/>
      </c>
      <c r="AD158" s="283" t="str">
        <f t="shared" si="42"/>
        <v/>
      </c>
      <c r="AE158" s="283" t="str">
        <f t="shared" si="43"/>
        <v>弱ﾍﾟﾁﾛﾙﾌｧﾝ注射液1ｍL×10</v>
      </c>
    </row>
    <row r="159" spans="1:31" s="304" customFormat="1" ht="14.25" customHeight="1">
      <c r="A159" s="286" t="s">
        <v>181</v>
      </c>
      <c r="B159" s="287" t="s">
        <v>187</v>
      </c>
      <c r="C159" s="288">
        <v>10</v>
      </c>
      <c r="D159" s="289" t="s">
        <v>8</v>
      </c>
      <c r="E159" s="290"/>
      <c r="F159" s="291">
        <f t="shared" ref="F159:F160" si="79">C159*E159</f>
        <v>0</v>
      </c>
      <c r="G159" s="289" t="s">
        <v>8</v>
      </c>
      <c r="H159" s="292"/>
      <c r="I159" s="291">
        <f t="shared" ref="I159:I160" si="80">C159*H159</f>
        <v>0</v>
      </c>
      <c r="J159" s="293"/>
      <c r="K159" s="291">
        <f t="shared" ref="K159:K160" si="81">C159*J159</f>
        <v>0</v>
      </c>
      <c r="L159" s="294"/>
      <c r="M159" s="295">
        <f t="shared" ref="M159:M160" si="82">C159*L159</f>
        <v>0</v>
      </c>
      <c r="N159" s="289" t="s">
        <v>8</v>
      </c>
      <c r="O159" s="296"/>
      <c r="P159" s="291">
        <f t="shared" ref="P159:P160" si="83">C159*O159</f>
        <v>0</v>
      </c>
      <c r="Q159" s="297"/>
      <c r="R159" s="288">
        <f t="shared" ref="R159:R160" si="84">C159*Q159</f>
        <v>0</v>
      </c>
      <c r="S159" s="289" t="s">
        <v>8</v>
      </c>
      <c r="T159" s="298"/>
      <c r="U159" s="299">
        <f t="shared" ref="U159:U160" si="85">C159*T159</f>
        <v>0</v>
      </c>
      <c r="V159" s="289" t="s">
        <v>8</v>
      </c>
      <c r="W159" s="300"/>
      <c r="X159" s="301">
        <f t="shared" ref="X159:X160" si="86">C159*W159</f>
        <v>0</v>
      </c>
      <c r="Y159" s="302" t="s">
        <v>8</v>
      </c>
      <c r="Z159" s="303"/>
      <c r="AA159" s="304" t="str">
        <f t="shared" ref="AA159:AA160" si="87">IF(E159+H159+J159+L159-O159-Q159-T159-W159=0,"","×")</f>
        <v/>
      </c>
      <c r="AC159" s="305"/>
      <c r="AD159" s="305" t="str">
        <f t="shared" si="42"/>
        <v/>
      </c>
      <c r="AE159" s="305" t="str">
        <f t="shared" si="43"/>
        <v>ﾍﾟﾁﾛﾙﾌｧﾝ配合注LD1ｍL×10</v>
      </c>
    </row>
    <row r="160" spans="1:31" ht="14.25" customHeight="1">
      <c r="A160" s="75" t="s">
        <v>35</v>
      </c>
      <c r="B160" s="64" t="s">
        <v>187</v>
      </c>
      <c r="C160" s="65">
        <v>10</v>
      </c>
      <c r="D160" s="29" t="s">
        <v>8</v>
      </c>
      <c r="E160" s="5"/>
      <c r="F160" s="241">
        <f t="shared" si="79"/>
        <v>0</v>
      </c>
      <c r="G160" s="29" t="s">
        <v>8</v>
      </c>
      <c r="H160" s="16"/>
      <c r="I160" s="241">
        <f t="shared" si="80"/>
        <v>0</v>
      </c>
      <c r="J160" s="118"/>
      <c r="K160" s="241">
        <f t="shared" si="81"/>
        <v>0</v>
      </c>
      <c r="L160" s="122"/>
      <c r="M160" s="242">
        <f t="shared" si="82"/>
        <v>0</v>
      </c>
      <c r="N160" s="29" t="s">
        <v>8</v>
      </c>
      <c r="O160" s="30"/>
      <c r="P160" s="241">
        <f t="shared" si="83"/>
        <v>0</v>
      </c>
      <c r="Q160" s="132"/>
      <c r="R160" s="65">
        <f t="shared" si="84"/>
        <v>0</v>
      </c>
      <c r="S160" s="29" t="s">
        <v>8</v>
      </c>
      <c r="T160" s="145"/>
      <c r="U160" s="243">
        <f t="shared" si="85"/>
        <v>0</v>
      </c>
      <c r="V160" s="29" t="s">
        <v>8</v>
      </c>
      <c r="W160" s="223"/>
      <c r="X160" s="65">
        <f t="shared" si="86"/>
        <v>0</v>
      </c>
      <c r="Y160" s="48" t="s">
        <v>8</v>
      </c>
      <c r="Z160" s="173"/>
      <c r="AA160" s="11" t="str">
        <f t="shared" si="87"/>
        <v/>
      </c>
      <c r="AD160" s="283" t="str">
        <f t="shared" si="42"/>
        <v/>
      </c>
      <c r="AE160" s="283" t="str">
        <f t="shared" si="43"/>
        <v>ﾍﾟﾁﾛﾙﾌｧﾝ注射液1ｍL×10</v>
      </c>
    </row>
    <row r="161" spans="1:31" s="304" customFormat="1" ht="14.25" customHeight="1">
      <c r="A161" s="306" t="s">
        <v>182</v>
      </c>
      <c r="B161" s="307" t="s">
        <v>187</v>
      </c>
      <c r="C161" s="308">
        <v>10</v>
      </c>
      <c r="D161" s="309" t="s">
        <v>8</v>
      </c>
      <c r="E161" s="310"/>
      <c r="F161" s="311">
        <f t="shared" si="22"/>
        <v>0</v>
      </c>
      <c r="G161" s="309" t="s">
        <v>8</v>
      </c>
      <c r="H161" s="312"/>
      <c r="I161" s="311">
        <f t="shared" si="23"/>
        <v>0</v>
      </c>
      <c r="J161" s="313"/>
      <c r="K161" s="311">
        <f t="shared" si="24"/>
        <v>0</v>
      </c>
      <c r="L161" s="314"/>
      <c r="M161" s="315">
        <f t="shared" si="25"/>
        <v>0</v>
      </c>
      <c r="N161" s="309" t="s">
        <v>8</v>
      </c>
      <c r="O161" s="316"/>
      <c r="P161" s="311">
        <f t="shared" si="26"/>
        <v>0</v>
      </c>
      <c r="Q161" s="317"/>
      <c r="R161" s="308">
        <f t="shared" si="27"/>
        <v>0</v>
      </c>
      <c r="S161" s="309" t="s">
        <v>8</v>
      </c>
      <c r="T161" s="318"/>
      <c r="U161" s="319">
        <f t="shared" si="28"/>
        <v>0</v>
      </c>
      <c r="V161" s="309" t="s">
        <v>8</v>
      </c>
      <c r="W161" s="320"/>
      <c r="X161" s="308">
        <f t="shared" si="29"/>
        <v>0</v>
      </c>
      <c r="Y161" s="321" t="s">
        <v>8</v>
      </c>
      <c r="Z161" s="322"/>
      <c r="AA161" s="304" t="str">
        <f t="shared" si="44"/>
        <v/>
      </c>
      <c r="AC161" s="305"/>
      <c r="AD161" s="305" t="str">
        <f t="shared" si="42"/>
        <v/>
      </c>
      <c r="AE161" s="305" t="str">
        <f t="shared" si="43"/>
        <v>ﾍﾟﾁﾛﾙﾌｧﾝ配合注HD1ｍL×10</v>
      </c>
    </row>
    <row r="162" spans="1:31" ht="14.25" customHeight="1">
      <c r="A162" s="72" t="s">
        <v>57</v>
      </c>
      <c r="B162" s="57" t="s">
        <v>36</v>
      </c>
      <c r="C162" s="58">
        <v>10</v>
      </c>
      <c r="D162" s="21" t="s">
        <v>8</v>
      </c>
      <c r="E162" s="3"/>
      <c r="F162" s="214">
        <f t="shared" si="22"/>
        <v>0</v>
      </c>
      <c r="G162" s="21" t="s">
        <v>8</v>
      </c>
      <c r="H162" s="9"/>
      <c r="I162" s="214">
        <f t="shared" si="23"/>
        <v>0</v>
      </c>
      <c r="J162" s="54"/>
      <c r="K162" s="214">
        <f t="shared" si="24"/>
        <v>0</v>
      </c>
      <c r="L162" s="55"/>
      <c r="M162" s="215">
        <f t="shared" si="25"/>
        <v>0</v>
      </c>
      <c r="N162" s="21" t="s">
        <v>8</v>
      </c>
      <c r="O162" s="22"/>
      <c r="P162" s="214">
        <f t="shared" si="26"/>
        <v>0</v>
      </c>
      <c r="Q162" s="135"/>
      <c r="R162" s="58">
        <f t="shared" si="27"/>
        <v>0</v>
      </c>
      <c r="S162" s="21" t="s">
        <v>8</v>
      </c>
      <c r="T162" s="137"/>
      <c r="U162" s="245">
        <f t="shared" si="28"/>
        <v>0</v>
      </c>
      <c r="V162" s="21" t="s">
        <v>8</v>
      </c>
      <c r="W162" s="218"/>
      <c r="X162" s="219">
        <f t="shared" si="29"/>
        <v>0</v>
      </c>
      <c r="Y162" s="84" t="s">
        <v>8</v>
      </c>
      <c r="Z162" s="115"/>
      <c r="AA162" s="11" t="str">
        <f t="shared" si="44"/>
        <v/>
      </c>
      <c r="AD162" s="283" t="str">
        <f t="shared" si="42"/>
        <v/>
      </c>
      <c r="AE162" s="283" t="str">
        <f t="shared" si="43"/>
        <v>ﾌｪﾝﾀﾆﾙ注射液0.1mg2ｍL×10</v>
      </c>
    </row>
    <row r="163" spans="1:31" ht="14.25" customHeight="1">
      <c r="A163" s="74" t="s">
        <v>228</v>
      </c>
      <c r="B163" s="63" t="s">
        <v>11</v>
      </c>
      <c r="C163" s="56">
        <v>5</v>
      </c>
      <c r="D163" s="27" t="s">
        <v>8</v>
      </c>
      <c r="E163" s="1"/>
      <c r="F163" s="220">
        <f t="shared" si="22"/>
        <v>0</v>
      </c>
      <c r="G163" s="27" t="s">
        <v>8</v>
      </c>
      <c r="H163" s="15"/>
      <c r="I163" s="220">
        <f t="shared" si="23"/>
        <v>0</v>
      </c>
      <c r="J163" s="80"/>
      <c r="K163" s="220">
        <f t="shared" si="24"/>
        <v>0</v>
      </c>
      <c r="L163" s="81"/>
      <c r="M163" s="221">
        <f t="shared" si="25"/>
        <v>0</v>
      </c>
      <c r="N163" s="27" t="s">
        <v>43</v>
      </c>
      <c r="O163" s="28"/>
      <c r="P163" s="220">
        <f t="shared" si="26"/>
        <v>0</v>
      </c>
      <c r="Q163" s="128"/>
      <c r="R163" s="45">
        <f t="shared" si="27"/>
        <v>0</v>
      </c>
      <c r="S163" s="27" t="s">
        <v>43</v>
      </c>
      <c r="T163" s="141"/>
      <c r="U163" s="222">
        <f t="shared" si="28"/>
        <v>0</v>
      </c>
      <c r="V163" s="27" t="s">
        <v>43</v>
      </c>
      <c r="W163" s="223"/>
      <c r="X163" s="65">
        <f t="shared" si="29"/>
        <v>0</v>
      </c>
      <c r="Y163" s="86" t="s">
        <v>43</v>
      </c>
      <c r="Z163" s="89"/>
      <c r="AA163" s="11" t="str">
        <f t="shared" si="44"/>
        <v/>
      </c>
      <c r="AD163" s="283" t="str">
        <f t="shared" si="42"/>
        <v/>
      </c>
      <c r="AE163" s="283" t="str">
        <f t="shared" si="43"/>
        <v>ﾌｪﾝﾀﾆﾙ注射液0.25mg5ｍL×5</v>
      </c>
    </row>
    <row r="164" spans="1:31" ht="14.25" customHeight="1">
      <c r="A164" s="180" t="s">
        <v>229</v>
      </c>
      <c r="B164" s="181" t="s">
        <v>63</v>
      </c>
      <c r="C164" s="44">
        <v>5</v>
      </c>
      <c r="D164" s="34" t="s">
        <v>8</v>
      </c>
      <c r="E164" s="7"/>
      <c r="F164" s="224">
        <f t="shared" si="22"/>
        <v>0</v>
      </c>
      <c r="G164" s="34" t="s">
        <v>8</v>
      </c>
      <c r="H164" s="35"/>
      <c r="I164" s="224">
        <f t="shared" si="23"/>
        <v>0</v>
      </c>
      <c r="J164" s="120"/>
      <c r="K164" s="224">
        <f t="shared" si="24"/>
        <v>0</v>
      </c>
      <c r="L164" s="124"/>
      <c r="M164" s="225">
        <f t="shared" si="25"/>
        <v>0</v>
      </c>
      <c r="N164" s="34" t="s">
        <v>43</v>
      </c>
      <c r="O164" s="36"/>
      <c r="P164" s="224">
        <f t="shared" si="26"/>
        <v>0</v>
      </c>
      <c r="Q164" s="182"/>
      <c r="R164" s="42">
        <f t="shared" si="27"/>
        <v>0</v>
      </c>
      <c r="S164" s="34" t="s">
        <v>43</v>
      </c>
      <c r="T164" s="148"/>
      <c r="U164" s="226">
        <f t="shared" si="28"/>
        <v>0</v>
      </c>
      <c r="V164" s="34" t="s">
        <v>43</v>
      </c>
      <c r="W164" s="227"/>
      <c r="X164" s="42">
        <f t="shared" si="29"/>
        <v>0</v>
      </c>
      <c r="Y164" s="68" t="s">
        <v>43</v>
      </c>
      <c r="Z164" s="82"/>
      <c r="AA164" s="11" t="str">
        <f t="shared" si="44"/>
        <v/>
      </c>
      <c r="AD164" s="283" t="str">
        <f t="shared" si="42"/>
        <v/>
      </c>
      <c r="AE164" s="283" t="str">
        <f t="shared" si="43"/>
        <v>ﾌｪﾝﾀﾆﾙ注射液0.5mg10ｍL×5</v>
      </c>
    </row>
    <row r="165" spans="1:31" ht="14.25" customHeight="1">
      <c r="A165" s="74" t="s">
        <v>230</v>
      </c>
      <c r="B165" s="63" t="s">
        <v>231</v>
      </c>
      <c r="C165" s="56">
        <v>5</v>
      </c>
      <c r="D165" s="27" t="s">
        <v>85</v>
      </c>
      <c r="E165" s="1"/>
      <c r="F165" s="228">
        <f t="shared" si="22"/>
        <v>0</v>
      </c>
      <c r="G165" s="47" t="s">
        <v>41</v>
      </c>
      <c r="H165" s="15"/>
      <c r="I165" s="228">
        <f t="shared" si="23"/>
        <v>0</v>
      </c>
      <c r="J165" s="80"/>
      <c r="K165" s="228">
        <f t="shared" si="24"/>
        <v>0</v>
      </c>
      <c r="L165" s="81"/>
      <c r="M165" s="229">
        <f t="shared" si="25"/>
        <v>0</v>
      </c>
      <c r="N165" s="47" t="s">
        <v>41</v>
      </c>
      <c r="O165" s="28"/>
      <c r="P165" s="228">
        <f t="shared" si="26"/>
        <v>0</v>
      </c>
      <c r="Q165" s="133"/>
      <c r="R165" s="56">
        <f t="shared" si="27"/>
        <v>0</v>
      </c>
      <c r="S165" s="47" t="s">
        <v>41</v>
      </c>
      <c r="T165" s="146"/>
      <c r="U165" s="230">
        <f t="shared" si="28"/>
        <v>0</v>
      </c>
      <c r="V165" s="47" t="s">
        <v>41</v>
      </c>
      <c r="W165" s="231"/>
      <c r="X165" s="232">
        <f t="shared" si="29"/>
        <v>0</v>
      </c>
      <c r="Y165" s="37" t="s">
        <v>41</v>
      </c>
      <c r="Z165" s="88"/>
      <c r="AA165" s="11" t="str">
        <f t="shared" si="44"/>
        <v/>
      </c>
      <c r="AD165" s="283" t="str">
        <f t="shared" si="42"/>
        <v/>
      </c>
      <c r="AE165" s="283" t="str">
        <f t="shared" si="43"/>
        <v>ﾃﾞｭﾛﾃｯﾌﾟMTﾊﾟｯﾁ2.1mg2.1mg5</v>
      </c>
    </row>
    <row r="166" spans="1:31" ht="14.25" customHeight="1">
      <c r="A166" s="73" t="s">
        <v>232</v>
      </c>
      <c r="B166" s="59" t="s">
        <v>233</v>
      </c>
      <c r="C166" s="45">
        <v>5</v>
      </c>
      <c r="D166" s="23" t="s">
        <v>85</v>
      </c>
      <c r="E166" s="2"/>
      <c r="F166" s="220">
        <f t="shared" si="22"/>
        <v>0</v>
      </c>
      <c r="G166" s="48" t="s">
        <v>41</v>
      </c>
      <c r="H166" s="10"/>
      <c r="I166" s="220">
        <f t="shared" si="23"/>
        <v>0</v>
      </c>
      <c r="J166" s="50"/>
      <c r="K166" s="220">
        <f t="shared" si="24"/>
        <v>0</v>
      </c>
      <c r="L166" s="51"/>
      <c r="M166" s="221">
        <f t="shared" si="25"/>
        <v>0</v>
      </c>
      <c r="N166" s="48" t="s">
        <v>41</v>
      </c>
      <c r="O166" s="24"/>
      <c r="P166" s="220">
        <f t="shared" si="26"/>
        <v>0</v>
      </c>
      <c r="Q166" s="132"/>
      <c r="R166" s="45">
        <f t="shared" si="27"/>
        <v>0</v>
      </c>
      <c r="S166" s="48" t="s">
        <v>41</v>
      </c>
      <c r="T166" s="145"/>
      <c r="U166" s="222">
        <f t="shared" si="28"/>
        <v>0</v>
      </c>
      <c r="V166" s="48" t="s">
        <v>41</v>
      </c>
      <c r="W166" s="223"/>
      <c r="X166" s="65">
        <f t="shared" si="29"/>
        <v>0</v>
      </c>
      <c r="Y166" s="85" t="s">
        <v>41</v>
      </c>
      <c r="Z166" s="89"/>
      <c r="AA166" s="11" t="str">
        <f t="shared" si="44"/>
        <v/>
      </c>
      <c r="AD166" s="283" t="str">
        <f t="shared" si="42"/>
        <v/>
      </c>
      <c r="AE166" s="283" t="str">
        <f t="shared" si="43"/>
        <v>ﾃﾞｭﾛﾃｯﾌﾟMTﾊﾟｯﾁ4.2mg4.2mg5</v>
      </c>
    </row>
    <row r="167" spans="1:31" ht="14.25" customHeight="1">
      <c r="A167" s="73" t="s">
        <v>234</v>
      </c>
      <c r="B167" s="59" t="s">
        <v>235</v>
      </c>
      <c r="C167" s="45">
        <v>5</v>
      </c>
      <c r="D167" s="23" t="s">
        <v>85</v>
      </c>
      <c r="E167" s="265"/>
      <c r="F167" s="220">
        <f t="shared" si="22"/>
        <v>0</v>
      </c>
      <c r="G167" s="46" t="s">
        <v>41</v>
      </c>
      <c r="H167" s="266"/>
      <c r="I167" s="220">
        <f t="shared" si="23"/>
        <v>0</v>
      </c>
      <c r="J167" s="45"/>
      <c r="K167" s="220">
        <f t="shared" si="24"/>
        <v>0</v>
      </c>
      <c r="L167" s="220"/>
      <c r="M167" s="221">
        <f t="shared" si="25"/>
        <v>0</v>
      </c>
      <c r="N167" s="46" t="s">
        <v>41</v>
      </c>
      <c r="O167" s="265"/>
      <c r="P167" s="220">
        <f t="shared" si="26"/>
        <v>0</v>
      </c>
      <c r="Q167" s="126"/>
      <c r="R167" s="45">
        <f t="shared" si="27"/>
        <v>0</v>
      </c>
      <c r="S167" s="46" t="s">
        <v>41</v>
      </c>
      <c r="T167" s="139"/>
      <c r="U167" s="222">
        <f t="shared" si="28"/>
        <v>0</v>
      </c>
      <c r="V167" s="46" t="s">
        <v>41</v>
      </c>
      <c r="W167" s="223"/>
      <c r="X167" s="65">
        <f t="shared" si="29"/>
        <v>0</v>
      </c>
      <c r="Y167" s="69" t="s">
        <v>41</v>
      </c>
      <c r="Z167" s="89"/>
      <c r="AA167" s="11" t="str">
        <f t="shared" si="44"/>
        <v/>
      </c>
      <c r="AD167" s="283" t="str">
        <f t="shared" si="42"/>
        <v/>
      </c>
      <c r="AE167" s="283" t="str">
        <f t="shared" si="43"/>
        <v>ﾃﾞｭﾛﾃｯﾌﾟMTﾊﾟｯﾁ8.4mg8.4mg5</v>
      </c>
    </row>
    <row r="168" spans="1:31" ht="14.25" customHeight="1">
      <c r="A168" s="73" t="s">
        <v>236</v>
      </c>
      <c r="B168" s="59" t="s">
        <v>237</v>
      </c>
      <c r="C168" s="45">
        <v>5</v>
      </c>
      <c r="D168" s="23" t="s">
        <v>85</v>
      </c>
      <c r="E168" s="265"/>
      <c r="F168" s="220">
        <f t="shared" si="22"/>
        <v>0</v>
      </c>
      <c r="G168" s="46" t="s">
        <v>41</v>
      </c>
      <c r="H168" s="266"/>
      <c r="I168" s="220">
        <f t="shared" si="23"/>
        <v>0</v>
      </c>
      <c r="J168" s="45"/>
      <c r="K168" s="220">
        <f t="shared" si="24"/>
        <v>0</v>
      </c>
      <c r="L168" s="220"/>
      <c r="M168" s="221">
        <f t="shared" si="25"/>
        <v>0</v>
      </c>
      <c r="N168" s="46" t="s">
        <v>41</v>
      </c>
      <c r="O168" s="265"/>
      <c r="P168" s="220">
        <f t="shared" si="26"/>
        <v>0</v>
      </c>
      <c r="Q168" s="126"/>
      <c r="R168" s="45">
        <f t="shared" si="27"/>
        <v>0</v>
      </c>
      <c r="S168" s="46" t="s">
        <v>41</v>
      </c>
      <c r="T168" s="139"/>
      <c r="U168" s="222">
        <f t="shared" si="28"/>
        <v>0</v>
      </c>
      <c r="V168" s="46" t="s">
        <v>41</v>
      </c>
      <c r="W168" s="223"/>
      <c r="X168" s="65">
        <f t="shared" si="29"/>
        <v>0</v>
      </c>
      <c r="Y168" s="69" t="s">
        <v>41</v>
      </c>
      <c r="Z168" s="88"/>
      <c r="AA168" s="11" t="str">
        <f t="shared" si="44"/>
        <v/>
      </c>
      <c r="AD168" s="283" t="str">
        <f t="shared" si="42"/>
        <v/>
      </c>
      <c r="AE168" s="283" t="str">
        <f t="shared" si="43"/>
        <v>ﾃﾞｭﾛﾃｯﾌﾟMTﾊﾟｯﾁ12.6mg12.6mg5</v>
      </c>
    </row>
    <row r="169" spans="1:31" ht="14.25" customHeight="1">
      <c r="A169" s="73" t="s">
        <v>238</v>
      </c>
      <c r="B169" s="59" t="s">
        <v>239</v>
      </c>
      <c r="C169" s="45">
        <v>5</v>
      </c>
      <c r="D169" s="23" t="s">
        <v>85</v>
      </c>
      <c r="E169" s="265"/>
      <c r="F169" s="220">
        <f t="shared" si="22"/>
        <v>0</v>
      </c>
      <c r="G169" s="46" t="s">
        <v>41</v>
      </c>
      <c r="H169" s="266"/>
      <c r="I169" s="220">
        <f t="shared" si="23"/>
        <v>0</v>
      </c>
      <c r="J169" s="45"/>
      <c r="K169" s="220">
        <f t="shared" si="24"/>
        <v>0</v>
      </c>
      <c r="L169" s="220"/>
      <c r="M169" s="221">
        <f t="shared" si="25"/>
        <v>0</v>
      </c>
      <c r="N169" s="46" t="s">
        <v>41</v>
      </c>
      <c r="O169" s="265"/>
      <c r="P169" s="220">
        <f t="shared" si="26"/>
        <v>0</v>
      </c>
      <c r="Q169" s="126"/>
      <c r="R169" s="45">
        <f t="shared" si="27"/>
        <v>0</v>
      </c>
      <c r="S169" s="46" t="s">
        <v>41</v>
      </c>
      <c r="T169" s="139"/>
      <c r="U169" s="222">
        <f t="shared" si="28"/>
        <v>0</v>
      </c>
      <c r="V169" s="46" t="s">
        <v>41</v>
      </c>
      <c r="W169" s="223"/>
      <c r="X169" s="65">
        <f t="shared" si="29"/>
        <v>0</v>
      </c>
      <c r="Y169" s="69" t="s">
        <v>41</v>
      </c>
      <c r="Z169" s="89"/>
      <c r="AA169" s="11" t="str">
        <f t="shared" si="44"/>
        <v/>
      </c>
      <c r="AD169" s="283" t="str">
        <f t="shared" si="42"/>
        <v/>
      </c>
      <c r="AE169" s="283" t="str">
        <f t="shared" si="43"/>
        <v>ﾃﾞｭﾛﾃｯﾌﾟMTﾊﾟｯﾁ16.8mg16.8mg5</v>
      </c>
    </row>
    <row r="170" spans="1:31" ht="14.25" customHeight="1">
      <c r="A170" s="73" t="s">
        <v>113</v>
      </c>
      <c r="B170" s="59" t="s">
        <v>231</v>
      </c>
      <c r="C170" s="45">
        <v>5</v>
      </c>
      <c r="D170" s="23" t="s">
        <v>85</v>
      </c>
      <c r="E170" s="265"/>
      <c r="F170" s="220">
        <f t="shared" si="22"/>
        <v>0</v>
      </c>
      <c r="G170" s="46" t="s">
        <v>41</v>
      </c>
      <c r="H170" s="266"/>
      <c r="I170" s="220">
        <f t="shared" si="23"/>
        <v>0</v>
      </c>
      <c r="J170" s="45"/>
      <c r="K170" s="220">
        <f t="shared" si="24"/>
        <v>0</v>
      </c>
      <c r="L170" s="220"/>
      <c r="M170" s="221">
        <f t="shared" si="25"/>
        <v>0</v>
      </c>
      <c r="N170" s="46" t="s">
        <v>41</v>
      </c>
      <c r="O170" s="265"/>
      <c r="P170" s="220">
        <f t="shared" si="26"/>
        <v>0</v>
      </c>
      <c r="Q170" s="126"/>
      <c r="R170" s="45">
        <f t="shared" si="27"/>
        <v>0</v>
      </c>
      <c r="S170" s="46" t="s">
        <v>41</v>
      </c>
      <c r="T170" s="139"/>
      <c r="U170" s="222">
        <f t="shared" si="28"/>
        <v>0</v>
      </c>
      <c r="V170" s="46" t="s">
        <v>41</v>
      </c>
      <c r="W170" s="223"/>
      <c r="X170" s="65">
        <f t="shared" si="29"/>
        <v>0</v>
      </c>
      <c r="Y170" s="69" t="s">
        <v>41</v>
      </c>
      <c r="Z170" s="89"/>
      <c r="AA170" s="11" t="str">
        <f t="shared" si="44"/>
        <v/>
      </c>
      <c r="AD170" s="283" t="str">
        <f t="shared" ref="AD170:AD229" si="88">IF(AC170-E170=0,"","×")</f>
        <v/>
      </c>
      <c r="AE170" s="283" t="str">
        <f t="shared" ref="AE170:AE229" si="89">A170&amp;B170&amp;C170</f>
        <v>ﾌｪﾝﾀﾆﾙ3日用ﾃｰﾌﾟ2.1mg2.1mg5</v>
      </c>
    </row>
    <row r="171" spans="1:31" ht="14.25" customHeight="1">
      <c r="A171" s="73" t="s">
        <v>114</v>
      </c>
      <c r="B171" s="59" t="s">
        <v>233</v>
      </c>
      <c r="C171" s="45">
        <v>5</v>
      </c>
      <c r="D171" s="23" t="s">
        <v>85</v>
      </c>
      <c r="E171" s="265"/>
      <c r="F171" s="220">
        <f t="shared" si="22"/>
        <v>0</v>
      </c>
      <c r="G171" s="46" t="s">
        <v>41</v>
      </c>
      <c r="H171" s="266"/>
      <c r="I171" s="220">
        <f t="shared" si="23"/>
        <v>0</v>
      </c>
      <c r="J171" s="45"/>
      <c r="K171" s="220">
        <f t="shared" si="24"/>
        <v>0</v>
      </c>
      <c r="L171" s="220"/>
      <c r="M171" s="221">
        <f t="shared" si="25"/>
        <v>0</v>
      </c>
      <c r="N171" s="46" t="s">
        <v>41</v>
      </c>
      <c r="O171" s="265"/>
      <c r="P171" s="220">
        <f t="shared" si="26"/>
        <v>0</v>
      </c>
      <c r="Q171" s="126"/>
      <c r="R171" s="45">
        <f t="shared" si="27"/>
        <v>0</v>
      </c>
      <c r="S171" s="46" t="s">
        <v>41</v>
      </c>
      <c r="T171" s="139"/>
      <c r="U171" s="222">
        <f t="shared" si="28"/>
        <v>0</v>
      </c>
      <c r="V171" s="46" t="s">
        <v>41</v>
      </c>
      <c r="W171" s="223"/>
      <c r="X171" s="65">
        <f t="shared" si="29"/>
        <v>0</v>
      </c>
      <c r="Y171" s="69" t="s">
        <v>41</v>
      </c>
      <c r="Z171" s="89"/>
      <c r="AA171" s="11" t="str">
        <f t="shared" si="44"/>
        <v/>
      </c>
      <c r="AD171" s="283" t="str">
        <f t="shared" si="88"/>
        <v/>
      </c>
      <c r="AE171" s="283" t="str">
        <f t="shared" si="89"/>
        <v>ﾌｪﾝﾀﾆﾙ3日用ﾃｰﾌﾟ4.2mg4.2mg5</v>
      </c>
    </row>
    <row r="172" spans="1:31" ht="14.25" customHeight="1">
      <c r="A172" s="73" t="s">
        <v>115</v>
      </c>
      <c r="B172" s="59" t="s">
        <v>235</v>
      </c>
      <c r="C172" s="45">
        <v>5</v>
      </c>
      <c r="D172" s="23" t="s">
        <v>85</v>
      </c>
      <c r="E172" s="265"/>
      <c r="F172" s="220">
        <f t="shared" si="22"/>
        <v>0</v>
      </c>
      <c r="G172" s="46" t="s">
        <v>41</v>
      </c>
      <c r="H172" s="266"/>
      <c r="I172" s="220">
        <f t="shared" si="23"/>
        <v>0</v>
      </c>
      <c r="J172" s="45"/>
      <c r="K172" s="220">
        <f t="shared" si="24"/>
        <v>0</v>
      </c>
      <c r="L172" s="220"/>
      <c r="M172" s="221">
        <f t="shared" si="25"/>
        <v>0</v>
      </c>
      <c r="N172" s="46" t="s">
        <v>41</v>
      </c>
      <c r="O172" s="265"/>
      <c r="P172" s="220">
        <f t="shared" si="26"/>
        <v>0</v>
      </c>
      <c r="Q172" s="126"/>
      <c r="R172" s="45">
        <f t="shared" si="27"/>
        <v>0</v>
      </c>
      <c r="S172" s="46" t="s">
        <v>41</v>
      </c>
      <c r="T172" s="139"/>
      <c r="U172" s="222">
        <f t="shared" si="28"/>
        <v>0</v>
      </c>
      <c r="V172" s="46" t="s">
        <v>41</v>
      </c>
      <c r="W172" s="223"/>
      <c r="X172" s="65">
        <f t="shared" si="29"/>
        <v>0</v>
      </c>
      <c r="Y172" s="69" t="s">
        <v>41</v>
      </c>
      <c r="Z172" s="89"/>
      <c r="AA172" s="11" t="str">
        <f t="shared" si="44"/>
        <v/>
      </c>
      <c r="AD172" s="283" t="str">
        <f t="shared" si="88"/>
        <v/>
      </c>
      <c r="AE172" s="283" t="str">
        <f t="shared" si="89"/>
        <v>ﾌｪﾝﾀﾆﾙ3日用ﾃｰﾌﾟ8.4mg8.4mg5</v>
      </c>
    </row>
    <row r="173" spans="1:31" ht="14.25" customHeight="1">
      <c r="A173" s="73" t="s">
        <v>116</v>
      </c>
      <c r="B173" s="59" t="s">
        <v>237</v>
      </c>
      <c r="C173" s="45">
        <v>5</v>
      </c>
      <c r="D173" s="23" t="s">
        <v>85</v>
      </c>
      <c r="E173" s="265"/>
      <c r="F173" s="220">
        <f t="shared" si="22"/>
        <v>0</v>
      </c>
      <c r="G173" s="46" t="s">
        <v>41</v>
      </c>
      <c r="H173" s="266"/>
      <c r="I173" s="220">
        <f t="shared" si="23"/>
        <v>0</v>
      </c>
      <c r="J173" s="45"/>
      <c r="K173" s="220">
        <f t="shared" si="24"/>
        <v>0</v>
      </c>
      <c r="L173" s="220"/>
      <c r="M173" s="221">
        <f t="shared" si="25"/>
        <v>0</v>
      </c>
      <c r="N173" s="46" t="s">
        <v>41</v>
      </c>
      <c r="O173" s="265"/>
      <c r="P173" s="220">
        <f t="shared" si="26"/>
        <v>0</v>
      </c>
      <c r="Q173" s="126"/>
      <c r="R173" s="45">
        <f t="shared" si="27"/>
        <v>0</v>
      </c>
      <c r="S173" s="46" t="s">
        <v>41</v>
      </c>
      <c r="T173" s="139"/>
      <c r="U173" s="222">
        <f t="shared" si="28"/>
        <v>0</v>
      </c>
      <c r="V173" s="46" t="s">
        <v>41</v>
      </c>
      <c r="W173" s="223"/>
      <c r="X173" s="65">
        <f t="shared" si="29"/>
        <v>0</v>
      </c>
      <c r="Y173" s="69" t="s">
        <v>41</v>
      </c>
      <c r="Z173" s="89"/>
      <c r="AA173" s="11" t="str">
        <f t="shared" ref="AA173:AA229" si="90">IF(E173+H173+J173+L173-O173-Q173-T173-W173=0,"","×")</f>
        <v/>
      </c>
      <c r="AD173" s="283" t="str">
        <f t="shared" si="88"/>
        <v/>
      </c>
      <c r="AE173" s="283" t="str">
        <f t="shared" si="89"/>
        <v>ﾌｪﾝﾀﾆﾙ3日用ﾃｰﾌﾟ12.6mg12.6mg5</v>
      </c>
    </row>
    <row r="174" spans="1:31" ht="14.25" customHeight="1">
      <c r="A174" s="73" t="s">
        <v>117</v>
      </c>
      <c r="B174" s="59" t="s">
        <v>239</v>
      </c>
      <c r="C174" s="45">
        <v>5</v>
      </c>
      <c r="D174" s="23" t="s">
        <v>85</v>
      </c>
      <c r="E174" s="265"/>
      <c r="F174" s="220">
        <f t="shared" si="22"/>
        <v>0</v>
      </c>
      <c r="G174" s="46" t="s">
        <v>41</v>
      </c>
      <c r="H174" s="266"/>
      <c r="I174" s="220">
        <f t="shared" si="23"/>
        <v>0</v>
      </c>
      <c r="J174" s="45"/>
      <c r="K174" s="220">
        <f t="shared" si="24"/>
        <v>0</v>
      </c>
      <c r="L174" s="220"/>
      <c r="M174" s="221">
        <f t="shared" si="25"/>
        <v>0</v>
      </c>
      <c r="N174" s="46" t="s">
        <v>41</v>
      </c>
      <c r="O174" s="265"/>
      <c r="P174" s="220">
        <f t="shared" si="26"/>
        <v>0</v>
      </c>
      <c r="Q174" s="126"/>
      <c r="R174" s="45">
        <f t="shared" si="27"/>
        <v>0</v>
      </c>
      <c r="S174" s="46" t="s">
        <v>41</v>
      </c>
      <c r="T174" s="139"/>
      <c r="U174" s="222">
        <f t="shared" si="28"/>
        <v>0</v>
      </c>
      <c r="V174" s="46" t="s">
        <v>41</v>
      </c>
      <c r="W174" s="223"/>
      <c r="X174" s="65">
        <f t="shared" si="29"/>
        <v>0</v>
      </c>
      <c r="Y174" s="69" t="s">
        <v>41</v>
      </c>
      <c r="Z174" s="89"/>
      <c r="AA174" s="11" t="str">
        <f t="shared" si="90"/>
        <v/>
      </c>
      <c r="AD174" s="283" t="str">
        <f t="shared" si="88"/>
        <v/>
      </c>
      <c r="AE174" s="283" t="str">
        <f t="shared" si="89"/>
        <v>ﾌｪﾝﾀﾆﾙ3日用ﾃｰﾌﾟ16.8mg16.8mg5</v>
      </c>
    </row>
    <row r="175" spans="1:31" ht="14.25" customHeight="1">
      <c r="A175" s="73" t="s">
        <v>240</v>
      </c>
      <c r="B175" s="59" t="s">
        <v>241</v>
      </c>
      <c r="C175" s="45">
        <v>7</v>
      </c>
      <c r="D175" s="23" t="s">
        <v>85</v>
      </c>
      <c r="E175" s="265"/>
      <c r="F175" s="220">
        <f t="shared" si="22"/>
        <v>0</v>
      </c>
      <c r="G175" s="46" t="s">
        <v>41</v>
      </c>
      <c r="H175" s="266"/>
      <c r="I175" s="220">
        <f t="shared" si="23"/>
        <v>0</v>
      </c>
      <c r="J175" s="45"/>
      <c r="K175" s="220">
        <f t="shared" si="24"/>
        <v>0</v>
      </c>
      <c r="L175" s="220"/>
      <c r="M175" s="221">
        <f t="shared" si="25"/>
        <v>0</v>
      </c>
      <c r="N175" s="46" t="s">
        <v>41</v>
      </c>
      <c r="O175" s="265"/>
      <c r="P175" s="220">
        <f t="shared" si="26"/>
        <v>0</v>
      </c>
      <c r="Q175" s="126"/>
      <c r="R175" s="45">
        <f t="shared" si="27"/>
        <v>0</v>
      </c>
      <c r="S175" s="46" t="s">
        <v>41</v>
      </c>
      <c r="T175" s="139"/>
      <c r="U175" s="222">
        <f t="shared" si="28"/>
        <v>0</v>
      </c>
      <c r="V175" s="46" t="s">
        <v>41</v>
      </c>
      <c r="W175" s="223"/>
      <c r="X175" s="65">
        <f t="shared" si="29"/>
        <v>0</v>
      </c>
      <c r="Y175" s="69" t="s">
        <v>41</v>
      </c>
      <c r="Z175" s="89"/>
      <c r="AA175" s="11" t="str">
        <f t="shared" si="90"/>
        <v/>
      </c>
      <c r="AD175" s="283" t="str">
        <f t="shared" si="88"/>
        <v/>
      </c>
      <c r="AE175" s="283" t="str">
        <f t="shared" si="89"/>
        <v>ﾌｪﾝﾄｽﾃｰﾌﾟ0.5mg0.5mg7</v>
      </c>
    </row>
    <row r="176" spans="1:31" ht="14.25" customHeight="1">
      <c r="A176" s="73" t="s">
        <v>242</v>
      </c>
      <c r="B176" s="59" t="s">
        <v>243</v>
      </c>
      <c r="C176" s="45">
        <v>7</v>
      </c>
      <c r="D176" s="23" t="s">
        <v>85</v>
      </c>
      <c r="E176" s="265"/>
      <c r="F176" s="220">
        <f t="shared" si="22"/>
        <v>0</v>
      </c>
      <c r="G176" s="46" t="s">
        <v>41</v>
      </c>
      <c r="H176" s="266"/>
      <c r="I176" s="220">
        <f t="shared" si="23"/>
        <v>0</v>
      </c>
      <c r="J176" s="45"/>
      <c r="K176" s="220">
        <f t="shared" si="24"/>
        <v>0</v>
      </c>
      <c r="L176" s="220"/>
      <c r="M176" s="221">
        <f t="shared" si="25"/>
        <v>0</v>
      </c>
      <c r="N176" s="46" t="s">
        <v>41</v>
      </c>
      <c r="O176" s="265"/>
      <c r="P176" s="220">
        <f t="shared" si="26"/>
        <v>0</v>
      </c>
      <c r="Q176" s="126"/>
      <c r="R176" s="45">
        <f t="shared" si="27"/>
        <v>0</v>
      </c>
      <c r="S176" s="46" t="s">
        <v>41</v>
      </c>
      <c r="T176" s="139"/>
      <c r="U176" s="222">
        <f t="shared" si="28"/>
        <v>0</v>
      </c>
      <c r="V176" s="46" t="s">
        <v>41</v>
      </c>
      <c r="W176" s="223"/>
      <c r="X176" s="65">
        <f t="shared" si="29"/>
        <v>0</v>
      </c>
      <c r="Y176" s="69" t="s">
        <v>41</v>
      </c>
      <c r="Z176" s="89"/>
      <c r="AA176" s="11" t="str">
        <f t="shared" si="90"/>
        <v/>
      </c>
      <c r="AD176" s="283" t="str">
        <f t="shared" si="88"/>
        <v/>
      </c>
      <c r="AE176" s="283" t="str">
        <f t="shared" si="89"/>
        <v>ﾌｪﾝﾄｽﾃｰﾌﾟ1mg1mg7</v>
      </c>
    </row>
    <row r="177" spans="1:31" ht="14.25" customHeight="1">
      <c r="A177" s="73" t="s">
        <v>102</v>
      </c>
      <c r="B177" s="59" t="s">
        <v>30</v>
      </c>
      <c r="C177" s="45">
        <v>7</v>
      </c>
      <c r="D177" s="23" t="s">
        <v>85</v>
      </c>
      <c r="E177" s="265"/>
      <c r="F177" s="220">
        <f t="shared" si="22"/>
        <v>0</v>
      </c>
      <c r="G177" s="46" t="s">
        <v>41</v>
      </c>
      <c r="H177" s="266"/>
      <c r="I177" s="220">
        <f t="shared" si="23"/>
        <v>0</v>
      </c>
      <c r="J177" s="45"/>
      <c r="K177" s="220">
        <f t="shared" si="24"/>
        <v>0</v>
      </c>
      <c r="L177" s="220"/>
      <c r="M177" s="221">
        <f t="shared" si="25"/>
        <v>0</v>
      </c>
      <c r="N177" s="46" t="s">
        <v>41</v>
      </c>
      <c r="O177" s="265"/>
      <c r="P177" s="220">
        <f t="shared" si="26"/>
        <v>0</v>
      </c>
      <c r="Q177" s="126"/>
      <c r="R177" s="45">
        <f t="shared" si="27"/>
        <v>0</v>
      </c>
      <c r="S177" s="46" t="s">
        <v>41</v>
      </c>
      <c r="T177" s="139"/>
      <c r="U177" s="222">
        <f t="shared" si="28"/>
        <v>0</v>
      </c>
      <c r="V177" s="46" t="s">
        <v>41</v>
      </c>
      <c r="W177" s="223"/>
      <c r="X177" s="65">
        <f t="shared" si="29"/>
        <v>0</v>
      </c>
      <c r="Y177" s="69" t="s">
        <v>41</v>
      </c>
      <c r="Z177" s="89"/>
      <c r="AA177" s="11" t="str">
        <f t="shared" si="90"/>
        <v/>
      </c>
      <c r="AD177" s="283" t="str">
        <f t="shared" si="88"/>
        <v/>
      </c>
      <c r="AE177" s="283" t="str">
        <f t="shared" si="89"/>
        <v>ﾌｪﾝﾄｽﾃｰﾌﾟ2mg2mg7</v>
      </c>
    </row>
    <row r="178" spans="1:31" ht="14.25" customHeight="1">
      <c r="A178" s="73" t="s">
        <v>244</v>
      </c>
      <c r="B178" s="59" t="s">
        <v>245</v>
      </c>
      <c r="C178" s="45">
        <v>7</v>
      </c>
      <c r="D178" s="23" t="s">
        <v>85</v>
      </c>
      <c r="E178" s="265"/>
      <c r="F178" s="220">
        <f t="shared" si="22"/>
        <v>0</v>
      </c>
      <c r="G178" s="46" t="s">
        <v>41</v>
      </c>
      <c r="H178" s="266"/>
      <c r="I178" s="220">
        <f t="shared" si="23"/>
        <v>0</v>
      </c>
      <c r="J178" s="45"/>
      <c r="K178" s="220">
        <f t="shared" si="24"/>
        <v>0</v>
      </c>
      <c r="L178" s="220"/>
      <c r="M178" s="221">
        <f t="shared" si="25"/>
        <v>0</v>
      </c>
      <c r="N178" s="46" t="s">
        <v>41</v>
      </c>
      <c r="O178" s="265"/>
      <c r="P178" s="220">
        <f t="shared" si="26"/>
        <v>0</v>
      </c>
      <c r="Q178" s="126"/>
      <c r="R178" s="45">
        <f t="shared" si="27"/>
        <v>0</v>
      </c>
      <c r="S178" s="46" t="s">
        <v>41</v>
      </c>
      <c r="T178" s="139"/>
      <c r="U178" s="222">
        <f>C178*T178</f>
        <v>0</v>
      </c>
      <c r="V178" s="46" t="s">
        <v>41</v>
      </c>
      <c r="W178" s="223"/>
      <c r="X178" s="65">
        <f t="shared" si="29"/>
        <v>0</v>
      </c>
      <c r="Y178" s="69" t="s">
        <v>41</v>
      </c>
      <c r="Z178" s="89"/>
      <c r="AA178" s="11" t="str">
        <f t="shared" si="90"/>
        <v/>
      </c>
      <c r="AD178" s="283" t="str">
        <f t="shared" si="88"/>
        <v/>
      </c>
      <c r="AE178" s="283" t="str">
        <f t="shared" si="89"/>
        <v>ﾌｪﾝﾄｽﾃｰﾌﾟ4mg4mg7</v>
      </c>
    </row>
    <row r="179" spans="1:31" ht="14.25" customHeight="1">
      <c r="A179" s="73" t="s">
        <v>246</v>
      </c>
      <c r="B179" s="59" t="s">
        <v>247</v>
      </c>
      <c r="C179" s="45">
        <v>7</v>
      </c>
      <c r="D179" s="23" t="s">
        <v>85</v>
      </c>
      <c r="E179" s="265"/>
      <c r="F179" s="220">
        <f t="shared" si="22"/>
        <v>0</v>
      </c>
      <c r="G179" s="46" t="s">
        <v>41</v>
      </c>
      <c r="H179" s="266"/>
      <c r="I179" s="220">
        <f t="shared" si="23"/>
        <v>0</v>
      </c>
      <c r="J179" s="45"/>
      <c r="K179" s="220">
        <f t="shared" si="24"/>
        <v>0</v>
      </c>
      <c r="L179" s="220"/>
      <c r="M179" s="221">
        <f t="shared" si="25"/>
        <v>0</v>
      </c>
      <c r="N179" s="46" t="s">
        <v>41</v>
      </c>
      <c r="O179" s="265"/>
      <c r="P179" s="220">
        <f t="shared" si="26"/>
        <v>0</v>
      </c>
      <c r="Q179" s="126"/>
      <c r="R179" s="45">
        <f t="shared" si="27"/>
        <v>0</v>
      </c>
      <c r="S179" s="46" t="s">
        <v>41</v>
      </c>
      <c r="T179" s="139"/>
      <c r="U179" s="222">
        <f>C179*T179</f>
        <v>0</v>
      </c>
      <c r="V179" s="46" t="s">
        <v>41</v>
      </c>
      <c r="W179" s="223"/>
      <c r="X179" s="65">
        <f t="shared" si="29"/>
        <v>0</v>
      </c>
      <c r="Y179" s="69" t="s">
        <v>41</v>
      </c>
      <c r="Z179" s="89"/>
      <c r="AA179" s="11" t="str">
        <f t="shared" si="90"/>
        <v/>
      </c>
      <c r="AD179" s="283" t="str">
        <f t="shared" si="88"/>
        <v/>
      </c>
      <c r="AE179" s="283" t="str">
        <f t="shared" si="89"/>
        <v>ﾌｪﾝﾄｽﾃｰﾌﾟ6mg6mg7</v>
      </c>
    </row>
    <row r="180" spans="1:31" ht="14.25" customHeight="1">
      <c r="A180" s="73" t="s">
        <v>248</v>
      </c>
      <c r="B180" s="59" t="s">
        <v>249</v>
      </c>
      <c r="C180" s="45">
        <v>7</v>
      </c>
      <c r="D180" s="23" t="s">
        <v>85</v>
      </c>
      <c r="E180" s="265"/>
      <c r="F180" s="220">
        <f t="shared" si="22"/>
        <v>0</v>
      </c>
      <c r="G180" s="46" t="s">
        <v>41</v>
      </c>
      <c r="H180" s="266"/>
      <c r="I180" s="220">
        <f t="shared" si="23"/>
        <v>0</v>
      </c>
      <c r="J180" s="45"/>
      <c r="K180" s="220">
        <f t="shared" si="24"/>
        <v>0</v>
      </c>
      <c r="L180" s="220"/>
      <c r="M180" s="221">
        <f t="shared" si="25"/>
        <v>0</v>
      </c>
      <c r="N180" s="46" t="s">
        <v>41</v>
      </c>
      <c r="O180" s="265"/>
      <c r="P180" s="220">
        <f t="shared" si="26"/>
        <v>0</v>
      </c>
      <c r="Q180" s="126"/>
      <c r="R180" s="45">
        <f t="shared" si="27"/>
        <v>0</v>
      </c>
      <c r="S180" s="46" t="s">
        <v>41</v>
      </c>
      <c r="T180" s="139"/>
      <c r="U180" s="222">
        <f>C180*T180</f>
        <v>0</v>
      </c>
      <c r="V180" s="46" t="s">
        <v>41</v>
      </c>
      <c r="W180" s="223"/>
      <c r="X180" s="65">
        <f t="shared" si="29"/>
        <v>0</v>
      </c>
      <c r="Y180" s="69" t="s">
        <v>41</v>
      </c>
      <c r="Z180" s="89"/>
      <c r="AA180" s="11" t="str">
        <f t="shared" si="90"/>
        <v/>
      </c>
      <c r="AD180" s="283" t="str">
        <f t="shared" si="88"/>
        <v/>
      </c>
      <c r="AE180" s="283" t="str">
        <f t="shared" si="89"/>
        <v>ﾌｪﾝﾄｽﾃｰﾌﾟ8mg8mg7</v>
      </c>
    </row>
    <row r="181" spans="1:31" ht="14.25" customHeight="1">
      <c r="A181" s="73" t="s">
        <v>250</v>
      </c>
      <c r="B181" s="59" t="s">
        <v>251</v>
      </c>
      <c r="C181" s="45">
        <v>7</v>
      </c>
      <c r="D181" s="23" t="s">
        <v>85</v>
      </c>
      <c r="E181" s="265"/>
      <c r="F181" s="220">
        <f t="shared" si="22"/>
        <v>0</v>
      </c>
      <c r="G181" s="46" t="s">
        <v>41</v>
      </c>
      <c r="H181" s="266"/>
      <c r="I181" s="220">
        <f t="shared" si="23"/>
        <v>0</v>
      </c>
      <c r="J181" s="45"/>
      <c r="K181" s="220">
        <f t="shared" si="24"/>
        <v>0</v>
      </c>
      <c r="L181" s="220"/>
      <c r="M181" s="221">
        <f t="shared" si="25"/>
        <v>0</v>
      </c>
      <c r="N181" s="46" t="s">
        <v>41</v>
      </c>
      <c r="O181" s="265"/>
      <c r="P181" s="220">
        <f t="shared" si="26"/>
        <v>0</v>
      </c>
      <c r="Q181" s="126"/>
      <c r="R181" s="45">
        <f t="shared" si="27"/>
        <v>0</v>
      </c>
      <c r="S181" s="46" t="s">
        <v>41</v>
      </c>
      <c r="T181" s="139"/>
      <c r="U181" s="222">
        <f t="shared" si="28"/>
        <v>0</v>
      </c>
      <c r="V181" s="46" t="s">
        <v>41</v>
      </c>
      <c r="W181" s="223"/>
      <c r="X181" s="65">
        <f t="shared" si="29"/>
        <v>0</v>
      </c>
      <c r="Y181" s="69" t="s">
        <v>41</v>
      </c>
      <c r="Z181" s="89"/>
      <c r="AA181" s="11" t="str">
        <f t="shared" si="90"/>
        <v/>
      </c>
      <c r="AD181" s="283" t="str">
        <f t="shared" si="88"/>
        <v/>
      </c>
      <c r="AE181" s="283" t="str">
        <f t="shared" si="89"/>
        <v>ﾜﾝﾃﾞｭﾛﾊﾟｯﾁ0.84mg0.84mg7</v>
      </c>
    </row>
    <row r="182" spans="1:31" ht="14.25" customHeight="1">
      <c r="A182" s="73" t="s">
        <v>252</v>
      </c>
      <c r="B182" s="59" t="s">
        <v>253</v>
      </c>
      <c r="C182" s="45">
        <v>7</v>
      </c>
      <c r="D182" s="23" t="s">
        <v>85</v>
      </c>
      <c r="E182" s="265"/>
      <c r="F182" s="220">
        <f t="shared" si="22"/>
        <v>0</v>
      </c>
      <c r="G182" s="46" t="s">
        <v>41</v>
      </c>
      <c r="H182" s="266"/>
      <c r="I182" s="220">
        <f t="shared" si="23"/>
        <v>0</v>
      </c>
      <c r="J182" s="45"/>
      <c r="K182" s="220">
        <f t="shared" si="24"/>
        <v>0</v>
      </c>
      <c r="L182" s="220"/>
      <c r="M182" s="221">
        <f t="shared" si="25"/>
        <v>0</v>
      </c>
      <c r="N182" s="46" t="s">
        <v>41</v>
      </c>
      <c r="O182" s="265"/>
      <c r="P182" s="220">
        <f t="shared" si="26"/>
        <v>0</v>
      </c>
      <c r="Q182" s="126"/>
      <c r="R182" s="45">
        <f t="shared" si="27"/>
        <v>0</v>
      </c>
      <c r="S182" s="46" t="s">
        <v>41</v>
      </c>
      <c r="T182" s="139"/>
      <c r="U182" s="222">
        <f t="shared" si="28"/>
        <v>0</v>
      </c>
      <c r="V182" s="46" t="s">
        <v>41</v>
      </c>
      <c r="W182" s="138"/>
      <c r="X182" s="45">
        <f t="shared" si="29"/>
        <v>0</v>
      </c>
      <c r="Y182" s="69" t="s">
        <v>41</v>
      </c>
      <c r="Z182" s="89"/>
      <c r="AA182" s="11" t="str">
        <f t="shared" si="90"/>
        <v/>
      </c>
      <c r="AD182" s="283" t="str">
        <f t="shared" si="88"/>
        <v/>
      </c>
      <c r="AE182" s="283" t="str">
        <f t="shared" si="89"/>
        <v>ﾜﾝﾃﾞｭﾛﾊﾟｯﾁ1.7mg1.7mg7</v>
      </c>
    </row>
    <row r="183" spans="1:31" ht="14.25" customHeight="1">
      <c r="A183" s="73" t="s">
        <v>254</v>
      </c>
      <c r="B183" s="59" t="s">
        <v>255</v>
      </c>
      <c r="C183" s="45">
        <v>7</v>
      </c>
      <c r="D183" s="23" t="s">
        <v>85</v>
      </c>
      <c r="E183" s="265"/>
      <c r="F183" s="220">
        <f t="shared" si="22"/>
        <v>0</v>
      </c>
      <c r="G183" s="46" t="s">
        <v>41</v>
      </c>
      <c r="H183" s="266"/>
      <c r="I183" s="220">
        <f t="shared" si="23"/>
        <v>0</v>
      </c>
      <c r="J183" s="45"/>
      <c r="K183" s="220">
        <f t="shared" si="24"/>
        <v>0</v>
      </c>
      <c r="L183" s="220"/>
      <c r="M183" s="221">
        <f t="shared" si="25"/>
        <v>0</v>
      </c>
      <c r="N183" s="46" t="s">
        <v>41</v>
      </c>
      <c r="O183" s="265"/>
      <c r="P183" s="220">
        <f t="shared" si="26"/>
        <v>0</v>
      </c>
      <c r="Q183" s="126"/>
      <c r="R183" s="45">
        <f t="shared" si="27"/>
        <v>0</v>
      </c>
      <c r="S183" s="46" t="s">
        <v>41</v>
      </c>
      <c r="T183" s="139"/>
      <c r="U183" s="222">
        <f t="shared" si="28"/>
        <v>0</v>
      </c>
      <c r="V183" s="46" t="s">
        <v>41</v>
      </c>
      <c r="W183" s="138"/>
      <c r="X183" s="45">
        <f t="shared" si="29"/>
        <v>0</v>
      </c>
      <c r="Y183" s="69" t="s">
        <v>41</v>
      </c>
      <c r="Z183" s="89"/>
      <c r="AA183" s="11" t="str">
        <f t="shared" si="90"/>
        <v/>
      </c>
      <c r="AD183" s="283" t="str">
        <f t="shared" si="88"/>
        <v/>
      </c>
      <c r="AE183" s="283" t="str">
        <f t="shared" si="89"/>
        <v>ﾜﾝﾃﾞｭﾛﾊﾟｯﾁ3.4mg3.4mg7</v>
      </c>
    </row>
    <row r="184" spans="1:31" ht="14.25" customHeight="1">
      <c r="A184" s="73" t="s">
        <v>256</v>
      </c>
      <c r="B184" s="59" t="s">
        <v>198</v>
      </c>
      <c r="C184" s="45">
        <v>7</v>
      </c>
      <c r="D184" s="23" t="s">
        <v>85</v>
      </c>
      <c r="E184" s="265"/>
      <c r="F184" s="220">
        <f t="shared" si="22"/>
        <v>0</v>
      </c>
      <c r="G184" s="46" t="s">
        <v>41</v>
      </c>
      <c r="H184" s="266"/>
      <c r="I184" s="220">
        <f t="shared" si="23"/>
        <v>0</v>
      </c>
      <c r="J184" s="45"/>
      <c r="K184" s="220">
        <f t="shared" si="24"/>
        <v>0</v>
      </c>
      <c r="L184" s="220"/>
      <c r="M184" s="221">
        <f t="shared" si="25"/>
        <v>0</v>
      </c>
      <c r="N184" s="46" t="s">
        <v>41</v>
      </c>
      <c r="O184" s="265"/>
      <c r="P184" s="220">
        <f t="shared" si="26"/>
        <v>0</v>
      </c>
      <c r="Q184" s="126"/>
      <c r="R184" s="45">
        <f t="shared" si="27"/>
        <v>0</v>
      </c>
      <c r="S184" s="46" t="s">
        <v>41</v>
      </c>
      <c r="T184" s="139"/>
      <c r="U184" s="222">
        <f t="shared" si="28"/>
        <v>0</v>
      </c>
      <c r="V184" s="46" t="s">
        <v>41</v>
      </c>
      <c r="W184" s="138"/>
      <c r="X184" s="45">
        <f t="shared" si="29"/>
        <v>0</v>
      </c>
      <c r="Y184" s="69" t="s">
        <v>41</v>
      </c>
      <c r="Z184" s="89"/>
      <c r="AA184" s="11" t="str">
        <f t="shared" si="90"/>
        <v/>
      </c>
      <c r="AD184" s="283" t="str">
        <f t="shared" si="88"/>
        <v/>
      </c>
      <c r="AE184" s="283" t="str">
        <f t="shared" si="89"/>
        <v>ﾜﾝﾃﾞｭﾛﾊﾟｯﾁ5mg5mg7</v>
      </c>
    </row>
    <row r="185" spans="1:31" ht="14.25" customHeight="1">
      <c r="A185" s="73" t="s">
        <v>257</v>
      </c>
      <c r="B185" s="59" t="s">
        <v>258</v>
      </c>
      <c r="C185" s="45">
        <v>7</v>
      </c>
      <c r="D185" s="23" t="s">
        <v>85</v>
      </c>
      <c r="E185" s="265"/>
      <c r="F185" s="220">
        <f t="shared" si="22"/>
        <v>0</v>
      </c>
      <c r="G185" s="46" t="s">
        <v>41</v>
      </c>
      <c r="H185" s="266"/>
      <c r="I185" s="220">
        <f t="shared" si="23"/>
        <v>0</v>
      </c>
      <c r="J185" s="45"/>
      <c r="K185" s="220">
        <f t="shared" si="24"/>
        <v>0</v>
      </c>
      <c r="L185" s="220"/>
      <c r="M185" s="221">
        <f t="shared" si="25"/>
        <v>0</v>
      </c>
      <c r="N185" s="46" t="s">
        <v>41</v>
      </c>
      <c r="O185" s="265"/>
      <c r="P185" s="220">
        <f t="shared" si="26"/>
        <v>0</v>
      </c>
      <c r="Q185" s="126"/>
      <c r="R185" s="45">
        <f t="shared" si="27"/>
        <v>0</v>
      </c>
      <c r="S185" s="46" t="s">
        <v>41</v>
      </c>
      <c r="T185" s="139"/>
      <c r="U185" s="222">
        <f t="shared" si="28"/>
        <v>0</v>
      </c>
      <c r="V185" s="46" t="s">
        <v>41</v>
      </c>
      <c r="W185" s="138"/>
      <c r="X185" s="45">
        <f t="shared" si="29"/>
        <v>0</v>
      </c>
      <c r="Y185" s="69" t="s">
        <v>41</v>
      </c>
      <c r="Z185" s="89"/>
      <c r="AA185" s="11" t="str">
        <f t="shared" si="90"/>
        <v/>
      </c>
      <c r="AD185" s="283" t="str">
        <f t="shared" si="88"/>
        <v/>
      </c>
      <c r="AE185" s="283" t="str">
        <f t="shared" si="89"/>
        <v>ﾜﾝﾃﾞｭﾛﾊﾟｯﾁ6.7mg6.7mg7</v>
      </c>
    </row>
    <row r="186" spans="1:31" ht="14.25" customHeight="1">
      <c r="A186" s="73" t="s">
        <v>127</v>
      </c>
      <c r="B186" s="59" t="s">
        <v>251</v>
      </c>
      <c r="C186" s="45">
        <v>7</v>
      </c>
      <c r="D186" s="23" t="s">
        <v>41</v>
      </c>
      <c r="E186" s="265"/>
      <c r="F186" s="220">
        <f t="shared" si="22"/>
        <v>0</v>
      </c>
      <c r="G186" s="46" t="s">
        <v>41</v>
      </c>
      <c r="H186" s="266"/>
      <c r="I186" s="220">
        <f t="shared" si="23"/>
        <v>0</v>
      </c>
      <c r="J186" s="45"/>
      <c r="K186" s="220">
        <f t="shared" si="24"/>
        <v>0</v>
      </c>
      <c r="L186" s="220"/>
      <c r="M186" s="221">
        <f t="shared" si="25"/>
        <v>0</v>
      </c>
      <c r="N186" s="46" t="s">
        <v>41</v>
      </c>
      <c r="O186" s="265"/>
      <c r="P186" s="220">
        <f t="shared" si="26"/>
        <v>0</v>
      </c>
      <c r="Q186" s="126"/>
      <c r="R186" s="45">
        <f t="shared" si="27"/>
        <v>0</v>
      </c>
      <c r="S186" s="46" t="s">
        <v>41</v>
      </c>
      <c r="T186" s="139"/>
      <c r="U186" s="222">
        <f t="shared" si="28"/>
        <v>0</v>
      </c>
      <c r="V186" s="46" t="s">
        <v>41</v>
      </c>
      <c r="W186" s="138"/>
      <c r="X186" s="45">
        <f t="shared" si="29"/>
        <v>0</v>
      </c>
      <c r="Y186" s="69" t="s">
        <v>41</v>
      </c>
      <c r="Z186" s="89"/>
      <c r="AA186" s="11" t="str">
        <f t="shared" si="90"/>
        <v/>
      </c>
      <c r="AD186" s="283" t="str">
        <f t="shared" si="88"/>
        <v/>
      </c>
      <c r="AE186" s="283" t="str">
        <f t="shared" si="89"/>
        <v>ﾌｪﾝﾀﾆﾙ1日用ﾃｰﾌﾟ0.84mg0.84mg7</v>
      </c>
    </row>
    <row r="187" spans="1:31" ht="14.25" customHeight="1">
      <c r="A187" s="73" t="s">
        <v>128</v>
      </c>
      <c r="B187" s="59" t="s">
        <v>253</v>
      </c>
      <c r="C187" s="45">
        <v>7</v>
      </c>
      <c r="D187" s="23" t="s">
        <v>41</v>
      </c>
      <c r="E187" s="265"/>
      <c r="F187" s="220">
        <f t="shared" si="22"/>
        <v>0</v>
      </c>
      <c r="G187" s="46" t="s">
        <v>41</v>
      </c>
      <c r="H187" s="266"/>
      <c r="I187" s="220">
        <f t="shared" si="23"/>
        <v>0</v>
      </c>
      <c r="J187" s="45"/>
      <c r="K187" s="220">
        <f t="shared" si="24"/>
        <v>0</v>
      </c>
      <c r="L187" s="220"/>
      <c r="M187" s="221">
        <f t="shared" si="25"/>
        <v>0</v>
      </c>
      <c r="N187" s="46" t="s">
        <v>41</v>
      </c>
      <c r="O187" s="265"/>
      <c r="P187" s="220">
        <f t="shared" si="26"/>
        <v>0</v>
      </c>
      <c r="Q187" s="126"/>
      <c r="R187" s="45">
        <f t="shared" si="27"/>
        <v>0</v>
      </c>
      <c r="S187" s="46" t="s">
        <v>41</v>
      </c>
      <c r="T187" s="139"/>
      <c r="U187" s="222">
        <f t="shared" si="28"/>
        <v>0</v>
      </c>
      <c r="V187" s="46" t="s">
        <v>41</v>
      </c>
      <c r="W187" s="138"/>
      <c r="X187" s="45">
        <f t="shared" si="29"/>
        <v>0</v>
      </c>
      <c r="Y187" s="69" t="s">
        <v>41</v>
      </c>
      <c r="Z187" s="89"/>
      <c r="AA187" s="11" t="str">
        <f t="shared" si="90"/>
        <v/>
      </c>
      <c r="AD187" s="283" t="str">
        <f t="shared" si="88"/>
        <v/>
      </c>
      <c r="AE187" s="283" t="str">
        <f t="shared" si="89"/>
        <v>ﾌｪﾝﾀﾆﾙ1日用ﾃｰﾌﾟ1.7mg1.7mg7</v>
      </c>
    </row>
    <row r="188" spans="1:31" ht="14.25" customHeight="1">
      <c r="A188" s="73" t="s">
        <v>129</v>
      </c>
      <c r="B188" s="59" t="s">
        <v>255</v>
      </c>
      <c r="C188" s="45">
        <v>7</v>
      </c>
      <c r="D188" s="23" t="s">
        <v>41</v>
      </c>
      <c r="E188" s="265"/>
      <c r="F188" s="220">
        <f t="shared" si="22"/>
        <v>0</v>
      </c>
      <c r="G188" s="46" t="s">
        <v>41</v>
      </c>
      <c r="H188" s="266"/>
      <c r="I188" s="220">
        <f t="shared" si="23"/>
        <v>0</v>
      </c>
      <c r="J188" s="45"/>
      <c r="K188" s="220">
        <f t="shared" si="24"/>
        <v>0</v>
      </c>
      <c r="L188" s="220"/>
      <c r="M188" s="221">
        <f t="shared" si="25"/>
        <v>0</v>
      </c>
      <c r="N188" s="46" t="s">
        <v>41</v>
      </c>
      <c r="O188" s="265"/>
      <c r="P188" s="220">
        <f t="shared" si="26"/>
        <v>0</v>
      </c>
      <c r="Q188" s="126"/>
      <c r="R188" s="45">
        <f t="shared" si="27"/>
        <v>0</v>
      </c>
      <c r="S188" s="46" t="s">
        <v>41</v>
      </c>
      <c r="T188" s="139"/>
      <c r="U188" s="222">
        <f t="shared" si="28"/>
        <v>0</v>
      </c>
      <c r="V188" s="46" t="s">
        <v>41</v>
      </c>
      <c r="W188" s="138"/>
      <c r="X188" s="45">
        <f t="shared" si="29"/>
        <v>0</v>
      </c>
      <c r="Y188" s="69" t="s">
        <v>41</v>
      </c>
      <c r="Z188" s="89"/>
      <c r="AA188" s="11" t="str">
        <f t="shared" si="90"/>
        <v/>
      </c>
      <c r="AD188" s="283" t="str">
        <f t="shared" si="88"/>
        <v/>
      </c>
      <c r="AE188" s="283" t="str">
        <f t="shared" si="89"/>
        <v>ﾌｪﾝﾀﾆﾙ1日用ﾃｰﾌﾟ3.4mg3.4mg7</v>
      </c>
    </row>
    <row r="189" spans="1:31" ht="14.25" customHeight="1">
      <c r="A189" s="73" t="s">
        <v>130</v>
      </c>
      <c r="B189" s="59" t="s">
        <v>198</v>
      </c>
      <c r="C189" s="45">
        <v>7</v>
      </c>
      <c r="D189" s="23" t="s">
        <v>41</v>
      </c>
      <c r="E189" s="265"/>
      <c r="F189" s="220">
        <f t="shared" si="22"/>
        <v>0</v>
      </c>
      <c r="G189" s="46" t="s">
        <v>41</v>
      </c>
      <c r="H189" s="266"/>
      <c r="I189" s="220">
        <f t="shared" si="23"/>
        <v>0</v>
      </c>
      <c r="J189" s="45"/>
      <c r="K189" s="220">
        <f t="shared" si="24"/>
        <v>0</v>
      </c>
      <c r="L189" s="220"/>
      <c r="M189" s="221">
        <f t="shared" si="25"/>
        <v>0</v>
      </c>
      <c r="N189" s="46" t="s">
        <v>41</v>
      </c>
      <c r="O189" s="265"/>
      <c r="P189" s="220">
        <f t="shared" si="26"/>
        <v>0</v>
      </c>
      <c r="Q189" s="126"/>
      <c r="R189" s="45">
        <f t="shared" si="27"/>
        <v>0</v>
      </c>
      <c r="S189" s="46" t="s">
        <v>41</v>
      </c>
      <c r="T189" s="139"/>
      <c r="U189" s="222">
        <f t="shared" si="28"/>
        <v>0</v>
      </c>
      <c r="V189" s="46" t="s">
        <v>41</v>
      </c>
      <c r="W189" s="223"/>
      <c r="X189" s="65">
        <f t="shared" si="29"/>
        <v>0</v>
      </c>
      <c r="Y189" s="69" t="s">
        <v>41</v>
      </c>
      <c r="Z189" s="89"/>
      <c r="AA189" s="11" t="str">
        <f t="shared" si="90"/>
        <v/>
      </c>
      <c r="AD189" s="283" t="str">
        <f t="shared" si="88"/>
        <v/>
      </c>
      <c r="AE189" s="283" t="str">
        <f t="shared" si="89"/>
        <v>ﾌｪﾝﾀﾆﾙ1日用ﾃｰﾌﾟ5mg5mg7</v>
      </c>
    </row>
    <row r="190" spans="1:31" ht="14.25" customHeight="1">
      <c r="A190" s="73" t="s">
        <v>131</v>
      </c>
      <c r="B190" s="59" t="s">
        <v>258</v>
      </c>
      <c r="C190" s="45">
        <v>7</v>
      </c>
      <c r="D190" s="23" t="s">
        <v>41</v>
      </c>
      <c r="E190" s="265"/>
      <c r="F190" s="220">
        <f t="shared" si="22"/>
        <v>0</v>
      </c>
      <c r="G190" s="46" t="s">
        <v>41</v>
      </c>
      <c r="H190" s="266"/>
      <c r="I190" s="220">
        <f t="shared" si="23"/>
        <v>0</v>
      </c>
      <c r="J190" s="45"/>
      <c r="K190" s="220">
        <f t="shared" si="24"/>
        <v>0</v>
      </c>
      <c r="L190" s="220"/>
      <c r="M190" s="221">
        <f t="shared" si="25"/>
        <v>0</v>
      </c>
      <c r="N190" s="46" t="s">
        <v>41</v>
      </c>
      <c r="O190" s="265"/>
      <c r="P190" s="220">
        <f t="shared" si="26"/>
        <v>0</v>
      </c>
      <c r="Q190" s="126"/>
      <c r="R190" s="45">
        <f t="shared" si="27"/>
        <v>0</v>
      </c>
      <c r="S190" s="46" t="s">
        <v>41</v>
      </c>
      <c r="T190" s="139"/>
      <c r="U190" s="222">
        <f t="shared" si="28"/>
        <v>0</v>
      </c>
      <c r="V190" s="46" t="s">
        <v>41</v>
      </c>
      <c r="W190" s="223"/>
      <c r="X190" s="65">
        <f t="shared" si="29"/>
        <v>0</v>
      </c>
      <c r="Y190" s="69" t="s">
        <v>41</v>
      </c>
      <c r="Z190" s="89"/>
      <c r="AA190" s="11" t="str">
        <f t="shared" si="90"/>
        <v/>
      </c>
      <c r="AD190" s="283" t="str">
        <f t="shared" si="88"/>
        <v/>
      </c>
      <c r="AE190" s="283" t="str">
        <f t="shared" si="89"/>
        <v>ﾌｪﾝﾀﾆﾙ1日用ﾃｰﾌﾟ6.7mg6.7mg7</v>
      </c>
    </row>
    <row r="191" spans="1:31" ht="14.25" customHeight="1">
      <c r="A191" s="73" t="s">
        <v>259</v>
      </c>
      <c r="B191" s="59" t="s">
        <v>241</v>
      </c>
      <c r="C191" s="45">
        <v>7</v>
      </c>
      <c r="D191" s="23" t="s">
        <v>41</v>
      </c>
      <c r="E191" s="265"/>
      <c r="F191" s="220">
        <f t="shared" si="22"/>
        <v>0</v>
      </c>
      <c r="G191" s="46" t="s">
        <v>41</v>
      </c>
      <c r="H191" s="266"/>
      <c r="I191" s="220">
        <f t="shared" si="23"/>
        <v>0</v>
      </c>
      <c r="J191" s="45"/>
      <c r="K191" s="220">
        <f t="shared" si="24"/>
        <v>0</v>
      </c>
      <c r="L191" s="220"/>
      <c r="M191" s="221">
        <f t="shared" si="25"/>
        <v>0</v>
      </c>
      <c r="N191" s="46" t="s">
        <v>41</v>
      </c>
      <c r="O191" s="265"/>
      <c r="P191" s="220">
        <f t="shared" si="26"/>
        <v>0</v>
      </c>
      <c r="Q191" s="126"/>
      <c r="R191" s="45">
        <f t="shared" si="27"/>
        <v>0</v>
      </c>
      <c r="S191" s="46" t="s">
        <v>41</v>
      </c>
      <c r="T191" s="139"/>
      <c r="U191" s="222">
        <f t="shared" si="28"/>
        <v>0</v>
      </c>
      <c r="V191" s="46" t="s">
        <v>41</v>
      </c>
      <c r="W191" s="223"/>
      <c r="X191" s="65">
        <f t="shared" si="29"/>
        <v>0</v>
      </c>
      <c r="Y191" s="69" t="s">
        <v>41</v>
      </c>
      <c r="Z191" s="89"/>
      <c r="AA191" s="11" t="str">
        <f t="shared" si="90"/>
        <v/>
      </c>
      <c r="AD191" s="283" t="str">
        <f t="shared" si="88"/>
        <v/>
      </c>
      <c r="AE191" s="283" t="str">
        <f t="shared" si="89"/>
        <v>ﾌｪﾝﾀﾆﾙｸｴﾝ酸塩１日用ﾃｰﾌﾟ0.5mg0.5mg7</v>
      </c>
    </row>
    <row r="192" spans="1:31" ht="14.25" customHeight="1">
      <c r="A192" s="73" t="s">
        <v>152</v>
      </c>
      <c r="B192" s="59" t="s">
        <v>243</v>
      </c>
      <c r="C192" s="45">
        <v>7</v>
      </c>
      <c r="D192" s="23" t="s">
        <v>41</v>
      </c>
      <c r="E192" s="265"/>
      <c r="F192" s="220">
        <f t="shared" si="22"/>
        <v>0</v>
      </c>
      <c r="G192" s="46" t="s">
        <v>41</v>
      </c>
      <c r="H192" s="266"/>
      <c r="I192" s="220">
        <f t="shared" si="23"/>
        <v>0</v>
      </c>
      <c r="J192" s="45"/>
      <c r="K192" s="220">
        <f t="shared" si="24"/>
        <v>0</v>
      </c>
      <c r="L192" s="220"/>
      <c r="M192" s="221">
        <f t="shared" si="25"/>
        <v>0</v>
      </c>
      <c r="N192" s="46" t="s">
        <v>41</v>
      </c>
      <c r="O192" s="265"/>
      <c r="P192" s="220">
        <f t="shared" si="26"/>
        <v>0</v>
      </c>
      <c r="Q192" s="126"/>
      <c r="R192" s="45">
        <f t="shared" si="27"/>
        <v>0</v>
      </c>
      <c r="S192" s="46" t="s">
        <v>41</v>
      </c>
      <c r="T192" s="139"/>
      <c r="U192" s="222">
        <f t="shared" si="28"/>
        <v>0</v>
      </c>
      <c r="V192" s="46" t="s">
        <v>41</v>
      </c>
      <c r="W192" s="223"/>
      <c r="X192" s="65">
        <f t="shared" si="29"/>
        <v>0</v>
      </c>
      <c r="Y192" s="69" t="s">
        <v>41</v>
      </c>
      <c r="Z192" s="89"/>
      <c r="AA192" s="11" t="str">
        <f t="shared" si="90"/>
        <v/>
      </c>
      <c r="AD192" s="283" t="str">
        <f t="shared" si="88"/>
        <v/>
      </c>
      <c r="AE192" s="283" t="str">
        <f t="shared" si="89"/>
        <v>ﾌｪﾝﾀﾆﾙｸｴﾝ酸塩１日用ﾃｰﾌﾟ1mg1mg7</v>
      </c>
    </row>
    <row r="193" spans="1:31" ht="14.25" customHeight="1">
      <c r="A193" s="73" t="s">
        <v>153</v>
      </c>
      <c r="B193" s="59" t="s">
        <v>30</v>
      </c>
      <c r="C193" s="45">
        <v>7</v>
      </c>
      <c r="D193" s="23" t="s">
        <v>41</v>
      </c>
      <c r="E193" s="265"/>
      <c r="F193" s="220">
        <f t="shared" si="22"/>
        <v>0</v>
      </c>
      <c r="G193" s="46" t="s">
        <v>41</v>
      </c>
      <c r="H193" s="266"/>
      <c r="I193" s="220">
        <f t="shared" si="23"/>
        <v>0</v>
      </c>
      <c r="J193" s="45"/>
      <c r="K193" s="220">
        <f t="shared" si="24"/>
        <v>0</v>
      </c>
      <c r="L193" s="220"/>
      <c r="M193" s="221">
        <f t="shared" si="25"/>
        <v>0</v>
      </c>
      <c r="N193" s="46" t="s">
        <v>41</v>
      </c>
      <c r="O193" s="265"/>
      <c r="P193" s="220">
        <f t="shared" si="26"/>
        <v>0</v>
      </c>
      <c r="Q193" s="126"/>
      <c r="R193" s="45">
        <f t="shared" si="27"/>
        <v>0</v>
      </c>
      <c r="S193" s="46" t="s">
        <v>41</v>
      </c>
      <c r="T193" s="139"/>
      <c r="U193" s="222">
        <f t="shared" si="28"/>
        <v>0</v>
      </c>
      <c r="V193" s="46" t="s">
        <v>41</v>
      </c>
      <c r="W193" s="223"/>
      <c r="X193" s="65">
        <f t="shared" si="29"/>
        <v>0</v>
      </c>
      <c r="Y193" s="69" t="s">
        <v>41</v>
      </c>
      <c r="Z193" s="89"/>
      <c r="AA193" s="11" t="str">
        <f t="shared" si="90"/>
        <v/>
      </c>
      <c r="AD193" s="283" t="str">
        <f t="shared" si="88"/>
        <v/>
      </c>
      <c r="AE193" s="283" t="str">
        <f t="shared" si="89"/>
        <v>ﾌｪﾝﾀﾆﾙｸｴﾝ酸塩１日用ﾃｰﾌﾟ2mg2mg7</v>
      </c>
    </row>
    <row r="194" spans="1:31" ht="14.25" customHeight="1">
      <c r="A194" s="73" t="s">
        <v>154</v>
      </c>
      <c r="B194" s="59" t="s">
        <v>245</v>
      </c>
      <c r="C194" s="45">
        <v>7</v>
      </c>
      <c r="D194" s="23" t="s">
        <v>41</v>
      </c>
      <c r="E194" s="265"/>
      <c r="F194" s="220">
        <f t="shared" si="22"/>
        <v>0</v>
      </c>
      <c r="G194" s="46" t="s">
        <v>41</v>
      </c>
      <c r="H194" s="266"/>
      <c r="I194" s="220">
        <f t="shared" si="23"/>
        <v>0</v>
      </c>
      <c r="J194" s="45"/>
      <c r="K194" s="220">
        <f t="shared" si="24"/>
        <v>0</v>
      </c>
      <c r="L194" s="220"/>
      <c r="M194" s="221">
        <f t="shared" si="25"/>
        <v>0</v>
      </c>
      <c r="N194" s="46" t="s">
        <v>41</v>
      </c>
      <c r="O194" s="265"/>
      <c r="P194" s="220">
        <f t="shared" si="26"/>
        <v>0</v>
      </c>
      <c r="Q194" s="126"/>
      <c r="R194" s="45">
        <f t="shared" si="27"/>
        <v>0</v>
      </c>
      <c r="S194" s="46" t="s">
        <v>41</v>
      </c>
      <c r="T194" s="139"/>
      <c r="U194" s="222">
        <f t="shared" si="28"/>
        <v>0</v>
      </c>
      <c r="V194" s="46" t="s">
        <v>41</v>
      </c>
      <c r="W194" s="223"/>
      <c r="X194" s="65">
        <f t="shared" si="29"/>
        <v>0</v>
      </c>
      <c r="Y194" s="69" t="s">
        <v>41</v>
      </c>
      <c r="Z194" s="89"/>
      <c r="AA194" s="11" t="str">
        <f t="shared" si="90"/>
        <v/>
      </c>
      <c r="AD194" s="283" t="str">
        <f t="shared" si="88"/>
        <v/>
      </c>
      <c r="AE194" s="283" t="str">
        <f t="shared" si="89"/>
        <v>ﾌｪﾝﾀﾆﾙｸｴﾝ酸塩１日用ﾃｰﾌﾟ4mg4mg7</v>
      </c>
    </row>
    <row r="195" spans="1:31" ht="14.25" customHeight="1">
      <c r="A195" s="73" t="s">
        <v>155</v>
      </c>
      <c r="B195" s="59" t="s">
        <v>247</v>
      </c>
      <c r="C195" s="45">
        <v>7</v>
      </c>
      <c r="D195" s="23" t="s">
        <v>41</v>
      </c>
      <c r="E195" s="265"/>
      <c r="F195" s="220">
        <f t="shared" si="22"/>
        <v>0</v>
      </c>
      <c r="G195" s="46" t="s">
        <v>41</v>
      </c>
      <c r="H195" s="266"/>
      <c r="I195" s="220">
        <f t="shared" si="23"/>
        <v>0</v>
      </c>
      <c r="J195" s="45"/>
      <c r="K195" s="220">
        <f t="shared" si="24"/>
        <v>0</v>
      </c>
      <c r="L195" s="220"/>
      <c r="M195" s="221">
        <f t="shared" si="25"/>
        <v>0</v>
      </c>
      <c r="N195" s="46" t="s">
        <v>41</v>
      </c>
      <c r="O195" s="265"/>
      <c r="P195" s="220">
        <f t="shared" si="26"/>
        <v>0</v>
      </c>
      <c r="Q195" s="126"/>
      <c r="R195" s="45">
        <f t="shared" si="27"/>
        <v>0</v>
      </c>
      <c r="S195" s="46" t="s">
        <v>41</v>
      </c>
      <c r="T195" s="139"/>
      <c r="U195" s="222">
        <f t="shared" si="28"/>
        <v>0</v>
      </c>
      <c r="V195" s="46" t="s">
        <v>41</v>
      </c>
      <c r="W195" s="223"/>
      <c r="X195" s="65">
        <f t="shared" si="29"/>
        <v>0</v>
      </c>
      <c r="Y195" s="69" t="s">
        <v>41</v>
      </c>
      <c r="Z195" s="89"/>
      <c r="AA195" s="11" t="str">
        <f t="shared" si="90"/>
        <v/>
      </c>
      <c r="AD195" s="283" t="str">
        <f t="shared" si="88"/>
        <v/>
      </c>
      <c r="AE195" s="283" t="str">
        <f t="shared" si="89"/>
        <v>ﾌｪﾝﾀﾆﾙｸｴﾝ酸塩１日用ﾃｰﾌﾟ6mg6mg7</v>
      </c>
    </row>
    <row r="196" spans="1:31" ht="14.25" customHeight="1">
      <c r="A196" s="73" t="s">
        <v>156</v>
      </c>
      <c r="B196" s="59" t="s">
        <v>249</v>
      </c>
      <c r="C196" s="45">
        <v>7</v>
      </c>
      <c r="D196" s="23" t="s">
        <v>41</v>
      </c>
      <c r="E196" s="265"/>
      <c r="F196" s="220">
        <f t="shared" si="22"/>
        <v>0</v>
      </c>
      <c r="G196" s="46" t="s">
        <v>41</v>
      </c>
      <c r="H196" s="266"/>
      <c r="I196" s="220">
        <f t="shared" si="23"/>
        <v>0</v>
      </c>
      <c r="J196" s="45"/>
      <c r="K196" s="220">
        <f t="shared" si="24"/>
        <v>0</v>
      </c>
      <c r="L196" s="220"/>
      <c r="M196" s="221">
        <f t="shared" si="25"/>
        <v>0</v>
      </c>
      <c r="N196" s="46" t="s">
        <v>41</v>
      </c>
      <c r="O196" s="265"/>
      <c r="P196" s="220">
        <f t="shared" si="26"/>
        <v>0</v>
      </c>
      <c r="Q196" s="126"/>
      <c r="R196" s="45">
        <f t="shared" si="27"/>
        <v>0</v>
      </c>
      <c r="S196" s="46" t="s">
        <v>41</v>
      </c>
      <c r="T196" s="139"/>
      <c r="U196" s="222">
        <f t="shared" si="28"/>
        <v>0</v>
      </c>
      <c r="V196" s="46" t="s">
        <v>41</v>
      </c>
      <c r="W196" s="223"/>
      <c r="X196" s="65">
        <f t="shared" si="29"/>
        <v>0</v>
      </c>
      <c r="Y196" s="69" t="s">
        <v>41</v>
      </c>
      <c r="Z196" s="89"/>
      <c r="AA196" s="11" t="str">
        <f t="shared" si="90"/>
        <v/>
      </c>
      <c r="AD196" s="283" t="str">
        <f t="shared" si="88"/>
        <v/>
      </c>
      <c r="AE196" s="283" t="str">
        <f t="shared" si="89"/>
        <v>ﾌｪﾝﾀﾆﾙｸｴﾝ酸塩１日用ﾃｰﾌﾟ8mg8mg7</v>
      </c>
    </row>
    <row r="197" spans="1:31" ht="14.25" customHeight="1">
      <c r="A197" s="73" t="s">
        <v>260</v>
      </c>
      <c r="B197" s="59" t="s">
        <v>261</v>
      </c>
      <c r="C197" s="45">
        <v>5</v>
      </c>
      <c r="D197" s="23" t="s">
        <v>41</v>
      </c>
      <c r="E197" s="265"/>
      <c r="F197" s="220">
        <f t="shared" ref="F197:F201" si="91">C197*E197</f>
        <v>0</v>
      </c>
      <c r="G197" s="46" t="s">
        <v>41</v>
      </c>
      <c r="H197" s="266"/>
      <c r="I197" s="220">
        <f t="shared" ref="I197:I201" si="92">C197*H197</f>
        <v>0</v>
      </c>
      <c r="J197" s="45"/>
      <c r="K197" s="220">
        <f t="shared" ref="K197:K201" si="93">C197*J197</f>
        <v>0</v>
      </c>
      <c r="L197" s="220"/>
      <c r="M197" s="221">
        <f t="shared" ref="M197:M201" si="94">C197*L197</f>
        <v>0</v>
      </c>
      <c r="N197" s="46" t="s">
        <v>41</v>
      </c>
      <c r="O197" s="265"/>
      <c r="P197" s="220">
        <f t="shared" ref="P197:P201" si="95">C197*O197</f>
        <v>0</v>
      </c>
      <c r="Q197" s="126"/>
      <c r="R197" s="45">
        <f t="shared" ref="R197:R201" si="96">C197*Q197</f>
        <v>0</v>
      </c>
      <c r="S197" s="46" t="s">
        <v>41</v>
      </c>
      <c r="T197" s="139"/>
      <c r="U197" s="222">
        <f t="shared" ref="U197:U201" si="97">C197*T197</f>
        <v>0</v>
      </c>
      <c r="V197" s="46" t="s">
        <v>41</v>
      </c>
      <c r="W197" s="223"/>
      <c r="X197" s="65">
        <f t="shared" ref="X197:X201" si="98">C197*W197</f>
        <v>0</v>
      </c>
      <c r="Y197" s="69" t="s">
        <v>41</v>
      </c>
      <c r="Z197" s="89"/>
      <c r="AA197" s="11" t="str">
        <f t="shared" si="90"/>
        <v/>
      </c>
      <c r="AD197" s="283" t="str">
        <f t="shared" si="88"/>
        <v/>
      </c>
      <c r="AE197" s="283" t="str">
        <f t="shared" si="89"/>
        <v>ﾗﾌｪﾝﾀﾃｰﾌﾟ1.38mg1.38mg5</v>
      </c>
    </row>
    <row r="198" spans="1:31" ht="14.25" customHeight="1">
      <c r="A198" s="73" t="s">
        <v>262</v>
      </c>
      <c r="B198" s="59" t="s">
        <v>263</v>
      </c>
      <c r="C198" s="45">
        <v>5</v>
      </c>
      <c r="D198" s="23" t="s">
        <v>41</v>
      </c>
      <c r="E198" s="265"/>
      <c r="F198" s="220">
        <f t="shared" si="91"/>
        <v>0</v>
      </c>
      <c r="G198" s="46" t="s">
        <v>41</v>
      </c>
      <c r="H198" s="266"/>
      <c r="I198" s="220">
        <f t="shared" si="92"/>
        <v>0</v>
      </c>
      <c r="J198" s="45"/>
      <c r="K198" s="220">
        <f t="shared" si="93"/>
        <v>0</v>
      </c>
      <c r="L198" s="220"/>
      <c r="M198" s="221">
        <f t="shared" si="94"/>
        <v>0</v>
      </c>
      <c r="N198" s="46" t="s">
        <v>41</v>
      </c>
      <c r="O198" s="265"/>
      <c r="P198" s="220">
        <f t="shared" si="95"/>
        <v>0</v>
      </c>
      <c r="Q198" s="126"/>
      <c r="R198" s="45">
        <f t="shared" si="96"/>
        <v>0</v>
      </c>
      <c r="S198" s="46" t="s">
        <v>41</v>
      </c>
      <c r="T198" s="139"/>
      <c r="U198" s="222">
        <f t="shared" si="97"/>
        <v>0</v>
      </c>
      <c r="V198" s="46" t="s">
        <v>41</v>
      </c>
      <c r="W198" s="223"/>
      <c r="X198" s="65">
        <f t="shared" si="98"/>
        <v>0</v>
      </c>
      <c r="Y198" s="69" t="s">
        <v>41</v>
      </c>
      <c r="Z198" s="89"/>
      <c r="AA198" s="11" t="str">
        <f t="shared" si="90"/>
        <v/>
      </c>
      <c r="AD198" s="283" t="str">
        <f t="shared" si="88"/>
        <v/>
      </c>
      <c r="AE198" s="283" t="str">
        <f t="shared" si="89"/>
        <v>ﾗﾌｪﾝﾀﾃｰﾌﾟ2.75mg2.75mg5</v>
      </c>
    </row>
    <row r="199" spans="1:31" ht="14.25" customHeight="1">
      <c r="A199" s="73" t="s">
        <v>264</v>
      </c>
      <c r="B199" s="59" t="s">
        <v>265</v>
      </c>
      <c r="C199" s="45">
        <v>5</v>
      </c>
      <c r="D199" s="23" t="s">
        <v>41</v>
      </c>
      <c r="E199" s="265"/>
      <c r="F199" s="220">
        <f t="shared" si="91"/>
        <v>0</v>
      </c>
      <c r="G199" s="46" t="s">
        <v>41</v>
      </c>
      <c r="H199" s="266"/>
      <c r="I199" s="220">
        <f t="shared" si="92"/>
        <v>0</v>
      </c>
      <c r="J199" s="45"/>
      <c r="K199" s="220">
        <f t="shared" si="93"/>
        <v>0</v>
      </c>
      <c r="L199" s="220"/>
      <c r="M199" s="221">
        <f t="shared" si="94"/>
        <v>0</v>
      </c>
      <c r="N199" s="46" t="s">
        <v>41</v>
      </c>
      <c r="O199" s="265"/>
      <c r="P199" s="220">
        <f t="shared" si="95"/>
        <v>0</v>
      </c>
      <c r="Q199" s="126"/>
      <c r="R199" s="45">
        <f t="shared" si="96"/>
        <v>0</v>
      </c>
      <c r="S199" s="46" t="s">
        <v>41</v>
      </c>
      <c r="T199" s="139"/>
      <c r="U199" s="222">
        <f t="shared" si="97"/>
        <v>0</v>
      </c>
      <c r="V199" s="46" t="s">
        <v>41</v>
      </c>
      <c r="W199" s="223"/>
      <c r="X199" s="65">
        <f t="shared" si="98"/>
        <v>0</v>
      </c>
      <c r="Y199" s="69" t="s">
        <v>41</v>
      </c>
      <c r="Z199" s="89"/>
      <c r="AA199" s="11" t="str">
        <f t="shared" si="90"/>
        <v/>
      </c>
      <c r="AD199" s="283" t="str">
        <f t="shared" si="88"/>
        <v/>
      </c>
      <c r="AE199" s="283" t="str">
        <f t="shared" si="89"/>
        <v>ﾗﾌｪﾝﾀﾃｰﾌﾟ5.5mg5.5mg5</v>
      </c>
    </row>
    <row r="200" spans="1:31" ht="14.25" customHeight="1">
      <c r="A200" s="73" t="s">
        <v>266</v>
      </c>
      <c r="B200" s="59" t="s">
        <v>267</v>
      </c>
      <c r="C200" s="45">
        <v>5</v>
      </c>
      <c r="D200" s="23" t="s">
        <v>41</v>
      </c>
      <c r="E200" s="265"/>
      <c r="F200" s="220">
        <f t="shared" si="91"/>
        <v>0</v>
      </c>
      <c r="G200" s="46" t="s">
        <v>41</v>
      </c>
      <c r="H200" s="266"/>
      <c r="I200" s="220">
        <f t="shared" si="92"/>
        <v>0</v>
      </c>
      <c r="J200" s="45"/>
      <c r="K200" s="220">
        <f t="shared" si="93"/>
        <v>0</v>
      </c>
      <c r="L200" s="220"/>
      <c r="M200" s="221">
        <f t="shared" si="94"/>
        <v>0</v>
      </c>
      <c r="N200" s="46" t="s">
        <v>41</v>
      </c>
      <c r="O200" s="265"/>
      <c r="P200" s="220">
        <f t="shared" si="95"/>
        <v>0</v>
      </c>
      <c r="Q200" s="126"/>
      <c r="R200" s="45">
        <f t="shared" si="96"/>
        <v>0</v>
      </c>
      <c r="S200" s="46" t="s">
        <v>41</v>
      </c>
      <c r="T200" s="139"/>
      <c r="U200" s="222">
        <f t="shared" si="97"/>
        <v>0</v>
      </c>
      <c r="V200" s="46" t="s">
        <v>41</v>
      </c>
      <c r="W200" s="223"/>
      <c r="X200" s="65">
        <f t="shared" si="98"/>
        <v>0</v>
      </c>
      <c r="Y200" s="69" t="s">
        <v>41</v>
      </c>
      <c r="Z200" s="89"/>
      <c r="AA200" s="11" t="str">
        <f t="shared" si="90"/>
        <v/>
      </c>
      <c r="AD200" s="283" t="str">
        <f t="shared" si="88"/>
        <v/>
      </c>
      <c r="AE200" s="283" t="str">
        <f t="shared" si="89"/>
        <v>ﾗﾌｪﾝﾀﾃｰﾌﾟ8.25mg8.25mg5</v>
      </c>
    </row>
    <row r="201" spans="1:31" ht="14.25" customHeight="1">
      <c r="A201" s="73" t="s">
        <v>268</v>
      </c>
      <c r="B201" s="59" t="s">
        <v>269</v>
      </c>
      <c r="C201" s="45">
        <v>5</v>
      </c>
      <c r="D201" s="23" t="s">
        <v>41</v>
      </c>
      <c r="E201" s="265"/>
      <c r="F201" s="220">
        <f t="shared" si="91"/>
        <v>0</v>
      </c>
      <c r="G201" s="46" t="s">
        <v>41</v>
      </c>
      <c r="H201" s="266"/>
      <c r="I201" s="220">
        <f t="shared" si="92"/>
        <v>0</v>
      </c>
      <c r="J201" s="45"/>
      <c r="K201" s="220">
        <f t="shared" si="93"/>
        <v>0</v>
      </c>
      <c r="L201" s="220"/>
      <c r="M201" s="221">
        <f t="shared" si="94"/>
        <v>0</v>
      </c>
      <c r="N201" s="46" t="s">
        <v>41</v>
      </c>
      <c r="O201" s="265"/>
      <c r="P201" s="220">
        <f t="shared" si="95"/>
        <v>0</v>
      </c>
      <c r="Q201" s="126"/>
      <c r="R201" s="45">
        <f t="shared" si="96"/>
        <v>0</v>
      </c>
      <c r="S201" s="46" t="s">
        <v>41</v>
      </c>
      <c r="T201" s="139"/>
      <c r="U201" s="222">
        <f t="shared" si="97"/>
        <v>0</v>
      </c>
      <c r="V201" s="46" t="s">
        <v>41</v>
      </c>
      <c r="W201" s="223"/>
      <c r="X201" s="65">
        <f t="shared" si="98"/>
        <v>0</v>
      </c>
      <c r="Y201" s="69" t="s">
        <v>41</v>
      </c>
      <c r="Z201" s="89"/>
      <c r="AA201" s="11" t="str">
        <f t="shared" si="90"/>
        <v/>
      </c>
      <c r="AD201" s="283" t="str">
        <f t="shared" si="88"/>
        <v/>
      </c>
      <c r="AE201" s="283" t="str">
        <f t="shared" si="89"/>
        <v>ﾗﾌｪﾝﾀﾃｰﾌﾟ11mg11mg5</v>
      </c>
    </row>
    <row r="202" spans="1:31" ht="14.25" customHeight="1">
      <c r="A202" s="183" t="s">
        <v>107</v>
      </c>
      <c r="B202" s="184" t="s">
        <v>270</v>
      </c>
      <c r="C202" s="185">
        <v>20</v>
      </c>
      <c r="D202" s="186" t="s">
        <v>39</v>
      </c>
      <c r="E202" s="267"/>
      <c r="F202" s="220">
        <f t="shared" si="22"/>
        <v>0</v>
      </c>
      <c r="G202" s="268" t="s">
        <v>39</v>
      </c>
      <c r="H202" s="269"/>
      <c r="I202" s="270">
        <f t="shared" si="23"/>
        <v>0</v>
      </c>
      <c r="J202" s="185"/>
      <c r="K202" s="220">
        <f t="shared" si="24"/>
        <v>0</v>
      </c>
      <c r="L202" s="270"/>
      <c r="M202" s="221">
        <f t="shared" si="25"/>
        <v>0</v>
      </c>
      <c r="N202" s="268" t="s">
        <v>39</v>
      </c>
      <c r="O202" s="267"/>
      <c r="P202" s="220">
        <f t="shared" si="26"/>
        <v>0</v>
      </c>
      <c r="Q202" s="271"/>
      <c r="R202" s="45">
        <f t="shared" si="27"/>
        <v>0</v>
      </c>
      <c r="S202" s="268" t="s">
        <v>39</v>
      </c>
      <c r="T202" s="272"/>
      <c r="U202" s="222">
        <f t="shared" si="28"/>
        <v>0</v>
      </c>
      <c r="V202" s="268" t="s">
        <v>39</v>
      </c>
      <c r="W202" s="223"/>
      <c r="X202" s="65">
        <f t="shared" si="29"/>
        <v>0</v>
      </c>
      <c r="Y202" s="273" t="s">
        <v>39</v>
      </c>
      <c r="Z202" s="187"/>
      <c r="AA202" s="11" t="str">
        <f t="shared" si="90"/>
        <v/>
      </c>
      <c r="AD202" s="283" t="str">
        <f t="shared" si="88"/>
        <v/>
      </c>
      <c r="AE202" s="283" t="str">
        <f t="shared" si="89"/>
        <v>ｲｰﾌｪﾝﾊﾞｯｶﾙ錠50μg50μg20</v>
      </c>
    </row>
    <row r="203" spans="1:31" ht="14.25" customHeight="1">
      <c r="A203" s="183" t="s">
        <v>108</v>
      </c>
      <c r="B203" s="184" t="s">
        <v>271</v>
      </c>
      <c r="C203" s="185">
        <v>20</v>
      </c>
      <c r="D203" s="186" t="s">
        <v>39</v>
      </c>
      <c r="E203" s="267"/>
      <c r="F203" s="220">
        <f t="shared" si="22"/>
        <v>0</v>
      </c>
      <c r="G203" s="268" t="s">
        <v>39</v>
      </c>
      <c r="H203" s="269"/>
      <c r="I203" s="270">
        <f t="shared" si="23"/>
        <v>0</v>
      </c>
      <c r="J203" s="185"/>
      <c r="K203" s="220">
        <f t="shared" si="24"/>
        <v>0</v>
      </c>
      <c r="L203" s="270"/>
      <c r="M203" s="221">
        <f t="shared" si="25"/>
        <v>0</v>
      </c>
      <c r="N203" s="268" t="s">
        <v>39</v>
      </c>
      <c r="O203" s="267"/>
      <c r="P203" s="220">
        <f t="shared" si="26"/>
        <v>0</v>
      </c>
      <c r="Q203" s="271"/>
      <c r="R203" s="45">
        <f t="shared" si="27"/>
        <v>0</v>
      </c>
      <c r="S203" s="268" t="s">
        <v>39</v>
      </c>
      <c r="T203" s="272"/>
      <c r="U203" s="222">
        <f t="shared" si="28"/>
        <v>0</v>
      </c>
      <c r="V203" s="268" t="s">
        <v>39</v>
      </c>
      <c r="W203" s="223"/>
      <c r="X203" s="65">
        <f t="shared" si="29"/>
        <v>0</v>
      </c>
      <c r="Y203" s="273" t="s">
        <v>39</v>
      </c>
      <c r="Z203" s="187"/>
      <c r="AA203" s="11" t="str">
        <f t="shared" si="90"/>
        <v/>
      </c>
      <c r="AD203" s="283" t="str">
        <f t="shared" si="88"/>
        <v/>
      </c>
      <c r="AE203" s="283" t="str">
        <f t="shared" si="89"/>
        <v>ｲｰﾌｪﾝﾊﾞｯｶﾙ錠100μg100μg20</v>
      </c>
    </row>
    <row r="204" spans="1:31" ht="14.25" customHeight="1">
      <c r="A204" s="183" t="s">
        <v>109</v>
      </c>
      <c r="B204" s="184" t="s">
        <v>272</v>
      </c>
      <c r="C204" s="185">
        <v>20</v>
      </c>
      <c r="D204" s="186" t="s">
        <v>39</v>
      </c>
      <c r="E204" s="267"/>
      <c r="F204" s="220">
        <f t="shared" si="22"/>
        <v>0</v>
      </c>
      <c r="G204" s="268" t="s">
        <v>39</v>
      </c>
      <c r="H204" s="269"/>
      <c r="I204" s="270">
        <f t="shared" si="23"/>
        <v>0</v>
      </c>
      <c r="J204" s="185"/>
      <c r="K204" s="220">
        <f t="shared" si="24"/>
        <v>0</v>
      </c>
      <c r="L204" s="270"/>
      <c r="M204" s="221">
        <f t="shared" si="25"/>
        <v>0</v>
      </c>
      <c r="N204" s="268" t="s">
        <v>39</v>
      </c>
      <c r="O204" s="267"/>
      <c r="P204" s="220">
        <f t="shared" si="26"/>
        <v>0</v>
      </c>
      <c r="Q204" s="271"/>
      <c r="R204" s="45">
        <f t="shared" si="27"/>
        <v>0</v>
      </c>
      <c r="S204" s="268" t="s">
        <v>39</v>
      </c>
      <c r="T204" s="272"/>
      <c r="U204" s="222">
        <f t="shared" si="28"/>
        <v>0</v>
      </c>
      <c r="V204" s="268" t="s">
        <v>39</v>
      </c>
      <c r="W204" s="223"/>
      <c r="X204" s="65">
        <f t="shared" si="29"/>
        <v>0</v>
      </c>
      <c r="Y204" s="273" t="s">
        <v>39</v>
      </c>
      <c r="Z204" s="187"/>
      <c r="AA204" s="11" t="str">
        <f t="shared" si="90"/>
        <v/>
      </c>
      <c r="AD204" s="283" t="str">
        <f t="shared" si="88"/>
        <v/>
      </c>
      <c r="AE204" s="283" t="str">
        <f t="shared" si="89"/>
        <v>ｲｰﾌｪﾝﾊﾞｯｶﾙ錠200μg200μg20</v>
      </c>
    </row>
    <row r="205" spans="1:31" ht="14.25" customHeight="1">
      <c r="A205" s="183" t="s">
        <v>110</v>
      </c>
      <c r="B205" s="184" t="s">
        <v>273</v>
      </c>
      <c r="C205" s="185">
        <v>20</v>
      </c>
      <c r="D205" s="186" t="s">
        <v>39</v>
      </c>
      <c r="E205" s="267"/>
      <c r="F205" s="270">
        <f t="shared" si="22"/>
        <v>0</v>
      </c>
      <c r="G205" s="268" t="s">
        <v>39</v>
      </c>
      <c r="H205" s="269"/>
      <c r="I205" s="270">
        <f t="shared" si="23"/>
        <v>0</v>
      </c>
      <c r="J205" s="185"/>
      <c r="K205" s="220">
        <f t="shared" si="24"/>
        <v>0</v>
      </c>
      <c r="L205" s="270"/>
      <c r="M205" s="221">
        <f t="shared" si="25"/>
        <v>0</v>
      </c>
      <c r="N205" s="268" t="s">
        <v>39</v>
      </c>
      <c r="O205" s="267"/>
      <c r="P205" s="220">
        <f t="shared" si="26"/>
        <v>0</v>
      </c>
      <c r="Q205" s="271"/>
      <c r="R205" s="45">
        <f t="shared" si="27"/>
        <v>0</v>
      </c>
      <c r="S205" s="268" t="s">
        <v>39</v>
      </c>
      <c r="T205" s="272"/>
      <c r="U205" s="222">
        <f t="shared" si="28"/>
        <v>0</v>
      </c>
      <c r="V205" s="268" t="s">
        <v>39</v>
      </c>
      <c r="W205" s="223"/>
      <c r="X205" s="65">
        <f t="shared" si="29"/>
        <v>0</v>
      </c>
      <c r="Y205" s="273" t="s">
        <v>39</v>
      </c>
      <c r="Z205" s="187"/>
      <c r="AA205" s="11" t="str">
        <f t="shared" si="90"/>
        <v/>
      </c>
      <c r="AD205" s="283" t="str">
        <f t="shared" si="88"/>
        <v/>
      </c>
      <c r="AE205" s="283" t="str">
        <f t="shared" si="89"/>
        <v>ｲｰﾌｪﾝﾊﾞｯｶﾙ錠400μg400μg20</v>
      </c>
    </row>
    <row r="206" spans="1:31" ht="14.25" customHeight="1">
      <c r="A206" s="183" t="s">
        <v>111</v>
      </c>
      <c r="B206" s="184" t="s">
        <v>274</v>
      </c>
      <c r="C206" s="185">
        <v>20</v>
      </c>
      <c r="D206" s="186" t="s">
        <v>39</v>
      </c>
      <c r="E206" s="267"/>
      <c r="F206" s="270">
        <f t="shared" si="22"/>
        <v>0</v>
      </c>
      <c r="G206" s="268" t="s">
        <v>39</v>
      </c>
      <c r="H206" s="269"/>
      <c r="I206" s="270">
        <f t="shared" si="23"/>
        <v>0</v>
      </c>
      <c r="J206" s="185"/>
      <c r="K206" s="220">
        <f>C206*J206</f>
        <v>0</v>
      </c>
      <c r="L206" s="270"/>
      <c r="M206" s="221">
        <f t="shared" si="25"/>
        <v>0</v>
      </c>
      <c r="N206" s="268" t="s">
        <v>39</v>
      </c>
      <c r="O206" s="267"/>
      <c r="P206" s="220">
        <f t="shared" si="26"/>
        <v>0</v>
      </c>
      <c r="Q206" s="271"/>
      <c r="R206" s="45">
        <f t="shared" si="27"/>
        <v>0</v>
      </c>
      <c r="S206" s="268" t="s">
        <v>39</v>
      </c>
      <c r="T206" s="272"/>
      <c r="U206" s="222">
        <f t="shared" si="28"/>
        <v>0</v>
      </c>
      <c r="V206" s="268" t="s">
        <v>39</v>
      </c>
      <c r="W206" s="138"/>
      <c r="X206" s="45">
        <f t="shared" si="29"/>
        <v>0</v>
      </c>
      <c r="Y206" s="273" t="s">
        <v>39</v>
      </c>
      <c r="Z206" s="187"/>
      <c r="AA206" s="11" t="str">
        <f t="shared" si="90"/>
        <v/>
      </c>
      <c r="AD206" s="283" t="str">
        <f t="shared" si="88"/>
        <v/>
      </c>
      <c r="AE206" s="283" t="str">
        <f t="shared" si="89"/>
        <v>ｲｰﾌｪﾝﾊﾞｯｶﾙ錠600μg600μg20</v>
      </c>
    </row>
    <row r="207" spans="1:31" ht="14.25" customHeight="1">
      <c r="A207" s="183" t="s">
        <v>112</v>
      </c>
      <c r="B207" s="184" t="s">
        <v>275</v>
      </c>
      <c r="C207" s="185">
        <v>20</v>
      </c>
      <c r="D207" s="186" t="s">
        <v>39</v>
      </c>
      <c r="E207" s="267"/>
      <c r="F207" s="270">
        <f t="shared" si="22"/>
        <v>0</v>
      </c>
      <c r="G207" s="268" t="s">
        <v>39</v>
      </c>
      <c r="H207" s="269"/>
      <c r="I207" s="270">
        <f t="shared" si="23"/>
        <v>0</v>
      </c>
      <c r="J207" s="185"/>
      <c r="K207" s="220">
        <f>C207*J207</f>
        <v>0</v>
      </c>
      <c r="L207" s="270"/>
      <c r="M207" s="221">
        <f t="shared" si="25"/>
        <v>0</v>
      </c>
      <c r="N207" s="268" t="s">
        <v>39</v>
      </c>
      <c r="O207" s="267"/>
      <c r="P207" s="220">
        <f>C207*O207</f>
        <v>0</v>
      </c>
      <c r="Q207" s="271"/>
      <c r="R207" s="45">
        <f>C207*Q207</f>
        <v>0</v>
      </c>
      <c r="S207" s="268" t="s">
        <v>39</v>
      </c>
      <c r="T207" s="272"/>
      <c r="U207" s="222">
        <f>C207*T207</f>
        <v>0</v>
      </c>
      <c r="V207" s="268" t="s">
        <v>39</v>
      </c>
      <c r="W207" s="223"/>
      <c r="X207" s="65">
        <f>C207*W207</f>
        <v>0</v>
      </c>
      <c r="Y207" s="273" t="s">
        <v>39</v>
      </c>
      <c r="Z207" s="187"/>
      <c r="AA207" s="11" t="str">
        <f t="shared" si="90"/>
        <v/>
      </c>
      <c r="AD207" s="283" t="str">
        <f t="shared" si="88"/>
        <v/>
      </c>
      <c r="AE207" s="283" t="str">
        <f t="shared" si="89"/>
        <v>ｲｰﾌｪﾝﾊﾞｯｶﾙ錠800μg800μg20</v>
      </c>
    </row>
    <row r="208" spans="1:31" ht="14.25" customHeight="1">
      <c r="A208" s="183" t="s">
        <v>118</v>
      </c>
      <c r="B208" s="184" t="s">
        <v>271</v>
      </c>
      <c r="C208" s="185">
        <v>40</v>
      </c>
      <c r="D208" s="186" t="s">
        <v>39</v>
      </c>
      <c r="E208" s="267"/>
      <c r="F208" s="270">
        <f t="shared" si="22"/>
        <v>0</v>
      </c>
      <c r="G208" s="268" t="s">
        <v>39</v>
      </c>
      <c r="H208" s="269"/>
      <c r="I208" s="270">
        <f t="shared" si="23"/>
        <v>0</v>
      </c>
      <c r="J208" s="185"/>
      <c r="K208" s="220">
        <f>C208*J208</f>
        <v>0</v>
      </c>
      <c r="L208" s="270"/>
      <c r="M208" s="221">
        <f t="shared" si="25"/>
        <v>0</v>
      </c>
      <c r="N208" s="268" t="s">
        <v>39</v>
      </c>
      <c r="O208" s="267"/>
      <c r="P208" s="220">
        <f>C208*O208</f>
        <v>0</v>
      </c>
      <c r="Q208" s="271"/>
      <c r="R208" s="45">
        <f>C208*Q208</f>
        <v>0</v>
      </c>
      <c r="S208" s="268" t="s">
        <v>39</v>
      </c>
      <c r="T208" s="272"/>
      <c r="U208" s="222">
        <f>C208*T208</f>
        <v>0</v>
      </c>
      <c r="V208" s="268" t="s">
        <v>39</v>
      </c>
      <c r="W208" s="223"/>
      <c r="X208" s="65">
        <f>C208*W208</f>
        <v>0</v>
      </c>
      <c r="Y208" s="273" t="s">
        <v>39</v>
      </c>
      <c r="Z208" s="187"/>
      <c r="AA208" s="11" t="str">
        <f t="shared" si="90"/>
        <v/>
      </c>
      <c r="AD208" s="283" t="str">
        <f t="shared" si="88"/>
        <v/>
      </c>
      <c r="AE208" s="283" t="str">
        <f t="shared" si="89"/>
        <v>ｱﾌﾞｽﾄﾗﾙ舌下錠100μg100μg40</v>
      </c>
    </row>
    <row r="209" spans="1:31" ht="14.25" customHeight="1">
      <c r="A209" s="183" t="s">
        <v>119</v>
      </c>
      <c r="B209" s="184" t="s">
        <v>272</v>
      </c>
      <c r="C209" s="185">
        <v>40</v>
      </c>
      <c r="D209" s="186" t="s">
        <v>39</v>
      </c>
      <c r="E209" s="267"/>
      <c r="F209" s="270">
        <f t="shared" si="22"/>
        <v>0</v>
      </c>
      <c r="G209" s="268" t="s">
        <v>39</v>
      </c>
      <c r="H209" s="269"/>
      <c r="I209" s="270">
        <f t="shared" si="23"/>
        <v>0</v>
      </c>
      <c r="J209" s="185"/>
      <c r="K209" s="220">
        <f>C209*J209</f>
        <v>0</v>
      </c>
      <c r="L209" s="270"/>
      <c r="M209" s="221">
        <f t="shared" si="25"/>
        <v>0</v>
      </c>
      <c r="N209" s="268" t="s">
        <v>39</v>
      </c>
      <c r="O209" s="267"/>
      <c r="P209" s="220">
        <f>C209*O209</f>
        <v>0</v>
      </c>
      <c r="Q209" s="271"/>
      <c r="R209" s="45">
        <f>C209*Q209</f>
        <v>0</v>
      </c>
      <c r="S209" s="268" t="s">
        <v>39</v>
      </c>
      <c r="T209" s="272"/>
      <c r="U209" s="222">
        <f>C209*T209</f>
        <v>0</v>
      </c>
      <c r="V209" s="268" t="s">
        <v>39</v>
      </c>
      <c r="W209" s="223"/>
      <c r="X209" s="65">
        <f>C209*W209</f>
        <v>0</v>
      </c>
      <c r="Y209" s="273" t="s">
        <v>39</v>
      </c>
      <c r="Z209" s="187"/>
      <c r="AA209" s="11" t="str">
        <f t="shared" si="90"/>
        <v/>
      </c>
      <c r="AD209" s="283" t="str">
        <f t="shared" si="88"/>
        <v/>
      </c>
      <c r="AE209" s="283" t="str">
        <f t="shared" si="89"/>
        <v>ｱﾌﾞｽﾄﾗﾙ舌下錠200μg200μg40</v>
      </c>
    </row>
    <row r="210" spans="1:31" ht="14.25" customHeight="1">
      <c r="A210" s="183" t="s">
        <v>120</v>
      </c>
      <c r="B210" s="184" t="s">
        <v>273</v>
      </c>
      <c r="C210" s="185">
        <v>40</v>
      </c>
      <c r="D210" s="186" t="s">
        <v>39</v>
      </c>
      <c r="E210" s="267"/>
      <c r="F210" s="270">
        <f t="shared" si="22"/>
        <v>0</v>
      </c>
      <c r="G210" s="268" t="s">
        <v>39</v>
      </c>
      <c r="H210" s="269"/>
      <c r="I210" s="270">
        <f t="shared" si="23"/>
        <v>0</v>
      </c>
      <c r="J210" s="185"/>
      <c r="K210" s="220">
        <f>C210*J210</f>
        <v>0</v>
      </c>
      <c r="L210" s="270"/>
      <c r="M210" s="221">
        <f t="shared" si="25"/>
        <v>0</v>
      </c>
      <c r="N210" s="268" t="s">
        <v>39</v>
      </c>
      <c r="O210" s="267"/>
      <c r="P210" s="220">
        <f>C210*O210</f>
        <v>0</v>
      </c>
      <c r="Q210" s="271"/>
      <c r="R210" s="45">
        <f>C210*Q210</f>
        <v>0</v>
      </c>
      <c r="S210" s="268" t="s">
        <v>39</v>
      </c>
      <c r="T210" s="272"/>
      <c r="U210" s="222">
        <f>C210*T210</f>
        <v>0</v>
      </c>
      <c r="V210" s="268" t="s">
        <v>39</v>
      </c>
      <c r="W210" s="223"/>
      <c r="X210" s="65">
        <f>C210*W210</f>
        <v>0</v>
      </c>
      <c r="Y210" s="273" t="s">
        <v>39</v>
      </c>
      <c r="Z210" s="187"/>
      <c r="AA210" s="11" t="str">
        <f t="shared" si="90"/>
        <v/>
      </c>
      <c r="AD210" s="283" t="str">
        <f t="shared" si="88"/>
        <v/>
      </c>
      <c r="AE210" s="283" t="str">
        <f t="shared" si="89"/>
        <v>ｱﾌﾞｽﾄﾗﾙ舌下錠400μg400μg40</v>
      </c>
    </row>
    <row r="211" spans="1:31" ht="14.25" customHeight="1">
      <c r="A211" s="73" t="s">
        <v>37</v>
      </c>
      <c r="B211" s="59" t="s">
        <v>36</v>
      </c>
      <c r="C211" s="45">
        <v>10</v>
      </c>
      <c r="D211" s="23" t="s">
        <v>8</v>
      </c>
      <c r="E211" s="265"/>
      <c r="F211" s="220">
        <f t="shared" si="22"/>
        <v>0</v>
      </c>
      <c r="G211" s="23" t="s">
        <v>43</v>
      </c>
      <c r="H211" s="10"/>
      <c r="I211" s="270">
        <f t="shared" si="23"/>
        <v>0</v>
      </c>
      <c r="J211" s="50"/>
      <c r="K211" s="220">
        <f t="shared" si="24"/>
        <v>0</v>
      </c>
      <c r="L211" s="51"/>
      <c r="M211" s="221">
        <f t="shared" si="25"/>
        <v>0</v>
      </c>
      <c r="N211" s="23" t="s">
        <v>43</v>
      </c>
      <c r="O211" s="24"/>
      <c r="P211" s="220">
        <f t="shared" si="26"/>
        <v>0</v>
      </c>
      <c r="Q211" s="126"/>
      <c r="R211" s="45">
        <f t="shared" si="27"/>
        <v>0</v>
      </c>
      <c r="S211" s="23" t="s">
        <v>43</v>
      </c>
      <c r="T211" s="139"/>
      <c r="U211" s="222">
        <f t="shared" si="28"/>
        <v>0</v>
      </c>
      <c r="V211" s="23" t="s">
        <v>43</v>
      </c>
      <c r="W211" s="223"/>
      <c r="X211" s="65">
        <f t="shared" si="29"/>
        <v>0</v>
      </c>
      <c r="Y211" s="69" t="s">
        <v>43</v>
      </c>
      <c r="Z211" s="89"/>
      <c r="AA211" s="11" t="str">
        <f t="shared" si="90"/>
        <v/>
      </c>
      <c r="AD211" s="283" t="str">
        <f t="shared" si="88"/>
        <v/>
      </c>
      <c r="AE211" s="283" t="str">
        <f t="shared" si="89"/>
        <v>ﾀﾗﾓﾅｰﾙ2ｍL×10</v>
      </c>
    </row>
    <row r="212" spans="1:31" ht="14.25" customHeight="1">
      <c r="A212" s="72" t="s">
        <v>86</v>
      </c>
      <c r="B212" s="57" t="s">
        <v>30</v>
      </c>
      <c r="C212" s="58">
        <v>5</v>
      </c>
      <c r="D212" s="159" t="s">
        <v>58</v>
      </c>
      <c r="E212" s="98"/>
      <c r="F212" s="214">
        <f t="shared" si="22"/>
        <v>0</v>
      </c>
      <c r="G212" s="99" t="s">
        <v>58</v>
      </c>
      <c r="H212" s="100"/>
      <c r="I212" s="214">
        <f t="shared" si="23"/>
        <v>0</v>
      </c>
      <c r="J212" s="119"/>
      <c r="K212" s="214">
        <f t="shared" si="24"/>
        <v>0</v>
      </c>
      <c r="L212" s="123"/>
      <c r="M212" s="215">
        <f t="shared" si="25"/>
        <v>0</v>
      </c>
      <c r="N212" s="99" t="s">
        <v>58</v>
      </c>
      <c r="O212" s="101"/>
      <c r="P212" s="214">
        <f t="shared" si="26"/>
        <v>0</v>
      </c>
      <c r="Q212" s="134"/>
      <c r="R212" s="58">
        <f t="shared" si="27"/>
        <v>0</v>
      </c>
      <c r="S212" s="99" t="s">
        <v>58</v>
      </c>
      <c r="T212" s="147"/>
      <c r="U212" s="245">
        <f t="shared" si="28"/>
        <v>0</v>
      </c>
      <c r="V212" s="99" t="s">
        <v>58</v>
      </c>
      <c r="W212" s="218"/>
      <c r="X212" s="219">
        <f t="shared" si="29"/>
        <v>0</v>
      </c>
      <c r="Y212" s="105" t="s">
        <v>58</v>
      </c>
      <c r="Z212" s="115"/>
      <c r="AA212" s="11" t="str">
        <f t="shared" si="90"/>
        <v/>
      </c>
      <c r="AD212" s="283" t="str">
        <f t="shared" si="88"/>
        <v/>
      </c>
      <c r="AE212" s="283" t="str">
        <f t="shared" si="89"/>
        <v>ｱﾙﾁﾊﾞ静注用2mg2mg5</v>
      </c>
    </row>
    <row r="213" spans="1:31" ht="14.25" customHeight="1">
      <c r="A213" s="73" t="s">
        <v>276</v>
      </c>
      <c r="B213" s="59" t="s">
        <v>198</v>
      </c>
      <c r="C213" s="45">
        <v>5</v>
      </c>
      <c r="D213" s="69" t="s">
        <v>62</v>
      </c>
      <c r="E213" s="2"/>
      <c r="F213" s="220">
        <f t="shared" si="22"/>
        <v>0</v>
      </c>
      <c r="G213" s="46" t="s">
        <v>62</v>
      </c>
      <c r="H213" s="10"/>
      <c r="I213" s="220">
        <f t="shared" si="23"/>
        <v>0</v>
      </c>
      <c r="J213" s="50"/>
      <c r="K213" s="220">
        <f t="shared" si="24"/>
        <v>0</v>
      </c>
      <c r="L213" s="51"/>
      <c r="M213" s="221">
        <f t="shared" si="25"/>
        <v>0</v>
      </c>
      <c r="N213" s="46" t="s">
        <v>62</v>
      </c>
      <c r="O213" s="24"/>
      <c r="P213" s="220">
        <f t="shared" si="26"/>
        <v>0</v>
      </c>
      <c r="Q213" s="126"/>
      <c r="R213" s="45">
        <f t="shared" si="27"/>
        <v>0</v>
      </c>
      <c r="S213" s="46" t="s">
        <v>62</v>
      </c>
      <c r="T213" s="139"/>
      <c r="U213" s="222">
        <f t="shared" si="28"/>
        <v>0</v>
      </c>
      <c r="V213" s="46" t="s">
        <v>62</v>
      </c>
      <c r="W213" s="138"/>
      <c r="X213" s="45">
        <f t="shared" si="29"/>
        <v>0</v>
      </c>
      <c r="Y213" s="69" t="s">
        <v>62</v>
      </c>
      <c r="Z213" s="89"/>
      <c r="AA213" s="11" t="str">
        <f t="shared" si="90"/>
        <v/>
      </c>
      <c r="AD213" s="283" t="str">
        <f t="shared" si="88"/>
        <v/>
      </c>
      <c r="AE213" s="283" t="str">
        <f t="shared" si="89"/>
        <v>ｱﾙﾁﾊﾞ静注用5mg5mg5</v>
      </c>
    </row>
    <row r="214" spans="1:31" ht="14.25" customHeight="1">
      <c r="A214" s="74" t="s">
        <v>126</v>
      </c>
      <c r="B214" s="63" t="s">
        <v>30</v>
      </c>
      <c r="C214" s="56">
        <v>5</v>
      </c>
      <c r="D214" s="323" t="s">
        <v>58</v>
      </c>
      <c r="E214" s="49"/>
      <c r="F214" s="228">
        <f>C214*E214</f>
        <v>0</v>
      </c>
      <c r="G214" s="47" t="s">
        <v>58</v>
      </c>
      <c r="H214" s="177"/>
      <c r="I214" s="228">
        <f>C214*H214</f>
        <v>0</v>
      </c>
      <c r="J214" s="209"/>
      <c r="K214" s="228">
        <f>C214*J214</f>
        <v>0</v>
      </c>
      <c r="L214" s="210"/>
      <c r="M214" s="229">
        <f>C214*L214</f>
        <v>0</v>
      </c>
      <c r="N214" s="47" t="s">
        <v>58</v>
      </c>
      <c r="O214" s="211"/>
      <c r="P214" s="228">
        <f>C214*O214</f>
        <v>0</v>
      </c>
      <c r="Q214" s="133"/>
      <c r="R214" s="56">
        <f>C214*Q214</f>
        <v>0</v>
      </c>
      <c r="S214" s="47" t="s">
        <v>58</v>
      </c>
      <c r="T214" s="146"/>
      <c r="U214" s="230">
        <f>C214*T214</f>
        <v>0</v>
      </c>
      <c r="V214" s="47" t="s">
        <v>58</v>
      </c>
      <c r="W214" s="231"/>
      <c r="X214" s="232">
        <f t="shared" si="29"/>
        <v>0</v>
      </c>
      <c r="Y214" s="37" t="s">
        <v>58</v>
      </c>
      <c r="Z214" s="88"/>
      <c r="AA214" s="11" t="str">
        <f t="shared" si="90"/>
        <v/>
      </c>
      <c r="AC214" s="11"/>
      <c r="AD214" s="283" t="str">
        <f t="shared" si="88"/>
        <v/>
      </c>
      <c r="AE214" s="283" t="str">
        <f t="shared" si="89"/>
        <v>ﾚﾐﾌｪﾝﾀﾆﾙ静注用2mg2mg5</v>
      </c>
    </row>
    <row r="215" spans="1:31" ht="14.25" customHeight="1">
      <c r="A215" s="67" t="s">
        <v>277</v>
      </c>
      <c r="B215" s="60" t="s">
        <v>198</v>
      </c>
      <c r="C215" s="42">
        <v>5</v>
      </c>
      <c r="D215" s="68" t="s">
        <v>62</v>
      </c>
      <c r="E215" s="4"/>
      <c r="F215" s="224">
        <f>C215*E215</f>
        <v>0</v>
      </c>
      <c r="G215" s="39" t="s">
        <v>62</v>
      </c>
      <c r="H215" s="12"/>
      <c r="I215" s="224">
        <f>C215*H215</f>
        <v>0</v>
      </c>
      <c r="J215" s="52"/>
      <c r="K215" s="224">
        <f>C215*J215</f>
        <v>0</v>
      </c>
      <c r="L215" s="53"/>
      <c r="M215" s="225">
        <f>C215*L215</f>
        <v>0</v>
      </c>
      <c r="N215" s="39" t="s">
        <v>62</v>
      </c>
      <c r="O215" s="26"/>
      <c r="P215" s="224">
        <f>C215*O215</f>
        <v>0</v>
      </c>
      <c r="Q215" s="127"/>
      <c r="R215" s="42">
        <f>C215*Q215</f>
        <v>0</v>
      </c>
      <c r="S215" s="39" t="s">
        <v>62</v>
      </c>
      <c r="T215" s="140"/>
      <c r="U215" s="226">
        <f>C215*T215</f>
        <v>0</v>
      </c>
      <c r="V215" s="39" t="s">
        <v>62</v>
      </c>
      <c r="W215" s="227"/>
      <c r="X215" s="42">
        <f>C215*W215</f>
        <v>0</v>
      </c>
      <c r="Y215" s="71" t="s">
        <v>62</v>
      </c>
      <c r="Z215" s="82"/>
      <c r="AA215" s="11" t="str">
        <f t="shared" si="90"/>
        <v/>
      </c>
      <c r="AC215" s="11"/>
      <c r="AD215" s="283" t="str">
        <f t="shared" si="88"/>
        <v/>
      </c>
      <c r="AE215" s="283" t="str">
        <f t="shared" si="89"/>
        <v>ﾚﾐﾌｪﾝﾀﾆﾙ静注用5mg5mg5</v>
      </c>
    </row>
    <row r="216" spans="1:31" ht="14.25" customHeight="1">
      <c r="A216" s="160" t="s">
        <v>105</v>
      </c>
      <c r="B216" s="162" t="s">
        <v>210</v>
      </c>
      <c r="C216" s="162">
        <v>40</v>
      </c>
      <c r="D216" s="21" t="s">
        <v>39</v>
      </c>
      <c r="E216" s="3"/>
      <c r="F216" s="214">
        <f>C216*E216</f>
        <v>0</v>
      </c>
      <c r="G216" s="114" t="s">
        <v>39</v>
      </c>
      <c r="H216" s="9"/>
      <c r="I216" s="214">
        <f t="shared" si="23"/>
        <v>0</v>
      </c>
      <c r="J216" s="54"/>
      <c r="K216" s="214">
        <f t="shared" si="24"/>
        <v>0</v>
      </c>
      <c r="L216" s="55"/>
      <c r="M216" s="215">
        <f t="shared" si="25"/>
        <v>0</v>
      </c>
      <c r="N216" s="114" t="s">
        <v>39</v>
      </c>
      <c r="O216" s="22"/>
      <c r="P216" s="214">
        <f t="shared" si="26"/>
        <v>0</v>
      </c>
      <c r="Q216" s="125"/>
      <c r="R216" s="58">
        <f t="shared" si="27"/>
        <v>0</v>
      </c>
      <c r="S216" s="114" t="s">
        <v>39</v>
      </c>
      <c r="T216" s="137"/>
      <c r="U216" s="245">
        <f t="shared" si="28"/>
        <v>0</v>
      </c>
      <c r="V216" s="114" t="s">
        <v>39</v>
      </c>
      <c r="W216" s="274"/>
      <c r="X216" s="58">
        <f t="shared" si="29"/>
        <v>0</v>
      </c>
      <c r="Y216" s="114" t="s">
        <v>39</v>
      </c>
      <c r="Z216" s="173"/>
      <c r="AA216" s="11" t="str">
        <f t="shared" si="90"/>
        <v/>
      </c>
      <c r="AD216" s="283" t="str">
        <f t="shared" si="88"/>
        <v/>
      </c>
      <c r="AE216" s="283" t="str">
        <f t="shared" si="89"/>
        <v>ﾒｻﾍﾟｲﾝ錠5mg5mgPTP40</v>
      </c>
    </row>
    <row r="217" spans="1:31" ht="14.25" customHeight="1">
      <c r="A217" s="77" t="s">
        <v>278</v>
      </c>
      <c r="B217" s="38" t="s">
        <v>210</v>
      </c>
      <c r="C217" s="161">
        <v>100</v>
      </c>
      <c r="D217" s="23" t="s">
        <v>39</v>
      </c>
      <c r="E217" s="2"/>
      <c r="F217" s="220">
        <f t="shared" si="22"/>
        <v>0</v>
      </c>
      <c r="G217" s="46" t="s">
        <v>39</v>
      </c>
      <c r="H217" s="177"/>
      <c r="I217" s="220">
        <f t="shared" si="23"/>
        <v>0</v>
      </c>
      <c r="J217" s="50"/>
      <c r="K217" s="220">
        <f t="shared" si="24"/>
        <v>0</v>
      </c>
      <c r="L217" s="51"/>
      <c r="M217" s="221">
        <f t="shared" si="25"/>
        <v>0</v>
      </c>
      <c r="N217" s="47" t="s">
        <v>39</v>
      </c>
      <c r="O217" s="24"/>
      <c r="P217" s="220">
        <f t="shared" si="26"/>
        <v>0</v>
      </c>
      <c r="Q217" s="178"/>
      <c r="R217" s="45">
        <f t="shared" si="27"/>
        <v>0</v>
      </c>
      <c r="S217" s="46" t="s">
        <v>39</v>
      </c>
      <c r="T217" s="141"/>
      <c r="U217" s="230">
        <f t="shared" si="28"/>
        <v>0</v>
      </c>
      <c r="V217" s="179" t="s">
        <v>39</v>
      </c>
      <c r="W217" s="275"/>
      <c r="X217" s="56">
        <f t="shared" si="29"/>
        <v>0</v>
      </c>
      <c r="Y217" s="179" t="s">
        <v>39</v>
      </c>
      <c r="Z217" s="89"/>
      <c r="AA217" s="11" t="str">
        <f t="shared" si="90"/>
        <v/>
      </c>
      <c r="AD217" s="283" t="str">
        <f t="shared" si="88"/>
        <v/>
      </c>
      <c r="AE217" s="283" t="str">
        <f t="shared" si="89"/>
        <v>ﾒｻﾍﾟｲﾝ錠5mg5mgPTP100</v>
      </c>
    </row>
    <row r="218" spans="1:31" ht="14.25" customHeight="1">
      <c r="A218" s="160" t="s">
        <v>279</v>
      </c>
      <c r="B218" s="38" t="s">
        <v>19</v>
      </c>
      <c r="C218" s="38">
        <v>40</v>
      </c>
      <c r="D218" s="37" t="s">
        <v>39</v>
      </c>
      <c r="E218" s="2"/>
      <c r="F218" s="276">
        <f t="shared" si="22"/>
        <v>0</v>
      </c>
      <c r="G218" s="179" t="s">
        <v>39</v>
      </c>
      <c r="H218" s="10"/>
      <c r="I218" s="228">
        <f t="shared" si="23"/>
        <v>0</v>
      </c>
      <c r="J218" s="80"/>
      <c r="K218" s="228">
        <f t="shared" si="24"/>
        <v>0</v>
      </c>
      <c r="L218" s="81"/>
      <c r="M218" s="229">
        <f t="shared" si="25"/>
        <v>0</v>
      </c>
      <c r="N218" s="23" t="s">
        <v>39</v>
      </c>
      <c r="O218" s="24"/>
      <c r="P218" s="220">
        <f t="shared" si="26"/>
        <v>0</v>
      </c>
      <c r="Q218" s="178"/>
      <c r="R218" s="45">
        <f t="shared" si="27"/>
        <v>0</v>
      </c>
      <c r="S218" s="46" t="s">
        <v>39</v>
      </c>
      <c r="T218" s="146"/>
      <c r="U218" s="277">
        <f t="shared" si="28"/>
        <v>0</v>
      </c>
      <c r="V218" s="179" t="s">
        <v>39</v>
      </c>
      <c r="W218" s="138"/>
      <c r="X218" s="45">
        <f t="shared" si="29"/>
        <v>0</v>
      </c>
      <c r="Y218" s="46" t="s">
        <v>39</v>
      </c>
      <c r="Z218" s="89"/>
      <c r="AA218" s="11" t="str">
        <f t="shared" si="90"/>
        <v/>
      </c>
      <c r="AD218" s="283" t="str">
        <f t="shared" si="88"/>
        <v/>
      </c>
      <c r="AE218" s="283" t="str">
        <f t="shared" si="89"/>
        <v>ﾒｻﾍﾟｲﾝ錠10mg10mgPTP40</v>
      </c>
    </row>
    <row r="219" spans="1:31" ht="14.25" customHeight="1">
      <c r="A219" s="78" t="s">
        <v>106</v>
      </c>
      <c r="B219" s="175" t="s">
        <v>19</v>
      </c>
      <c r="C219" s="176">
        <v>100</v>
      </c>
      <c r="D219" s="25" t="s">
        <v>39</v>
      </c>
      <c r="E219" s="7"/>
      <c r="F219" s="224">
        <f t="shared" si="22"/>
        <v>0</v>
      </c>
      <c r="G219" s="40" t="s">
        <v>39</v>
      </c>
      <c r="H219" s="35"/>
      <c r="I219" s="237">
        <f t="shared" si="23"/>
        <v>0</v>
      </c>
      <c r="J219" s="120"/>
      <c r="K219" s="237">
        <f t="shared" si="24"/>
        <v>0</v>
      </c>
      <c r="L219" s="124"/>
      <c r="M219" s="238">
        <f t="shared" si="25"/>
        <v>0</v>
      </c>
      <c r="N219" s="40" t="s">
        <v>39</v>
      </c>
      <c r="O219" s="36"/>
      <c r="P219" s="237">
        <f t="shared" si="26"/>
        <v>0</v>
      </c>
      <c r="Q219" s="79"/>
      <c r="R219" s="44">
        <f t="shared" si="27"/>
        <v>0</v>
      </c>
      <c r="S219" s="40" t="s">
        <v>39</v>
      </c>
      <c r="T219" s="140"/>
      <c r="U219" s="226">
        <f t="shared" si="28"/>
        <v>0</v>
      </c>
      <c r="V219" s="40" t="s">
        <v>39</v>
      </c>
      <c r="W219" s="240"/>
      <c r="X219" s="44">
        <f t="shared" si="29"/>
        <v>0</v>
      </c>
      <c r="Y219" s="68" t="s">
        <v>39</v>
      </c>
      <c r="Z219" s="90"/>
      <c r="AA219" s="11" t="str">
        <f t="shared" si="90"/>
        <v/>
      </c>
      <c r="AD219" s="283" t="str">
        <f t="shared" si="88"/>
        <v/>
      </c>
      <c r="AE219" s="283" t="str">
        <f t="shared" si="89"/>
        <v>ﾒｻﾍﾟｲﾝ錠10mg10mgPTP100</v>
      </c>
    </row>
    <row r="220" spans="1:31" ht="14.25" customHeight="1">
      <c r="A220" s="174" t="s">
        <v>280</v>
      </c>
      <c r="B220" s="206" t="s">
        <v>281</v>
      </c>
      <c r="C220" s="162">
        <v>40</v>
      </c>
      <c r="D220" s="84" t="s">
        <v>39</v>
      </c>
      <c r="E220" s="3"/>
      <c r="F220" s="241">
        <f t="shared" si="22"/>
        <v>0</v>
      </c>
      <c r="G220" s="114" t="s">
        <v>39</v>
      </c>
      <c r="H220" s="9"/>
      <c r="I220" s="214">
        <f t="shared" si="23"/>
        <v>0</v>
      </c>
      <c r="J220" s="54"/>
      <c r="K220" s="276">
        <f t="shared" si="24"/>
        <v>0</v>
      </c>
      <c r="L220" s="55"/>
      <c r="M220" s="278">
        <f t="shared" si="25"/>
        <v>0</v>
      </c>
      <c r="N220" s="114" t="s">
        <v>39</v>
      </c>
      <c r="O220" s="22"/>
      <c r="P220" s="214">
        <f t="shared" si="26"/>
        <v>0</v>
      </c>
      <c r="Q220" s="125"/>
      <c r="R220" s="58">
        <f t="shared" si="27"/>
        <v>0</v>
      </c>
      <c r="S220" s="114" t="s">
        <v>39</v>
      </c>
      <c r="T220" s="137"/>
      <c r="U220" s="245">
        <f t="shared" si="28"/>
        <v>0</v>
      </c>
      <c r="V220" s="114" t="s">
        <v>39</v>
      </c>
      <c r="W220" s="137"/>
      <c r="X220" s="58">
        <f t="shared" si="29"/>
        <v>0</v>
      </c>
      <c r="Y220" s="84" t="s">
        <v>39</v>
      </c>
      <c r="Z220" s="115"/>
      <c r="AA220" s="11" t="str">
        <f t="shared" si="90"/>
        <v/>
      </c>
      <c r="AD220" s="283" t="str">
        <f t="shared" si="88"/>
        <v/>
      </c>
      <c r="AE220" s="283" t="str">
        <f t="shared" si="89"/>
        <v>タペンタ錠25mg25mgPTP40</v>
      </c>
    </row>
    <row r="221" spans="1:31" ht="14.25" customHeight="1">
      <c r="A221" s="77" t="s">
        <v>282</v>
      </c>
      <c r="B221" s="207" t="s">
        <v>283</v>
      </c>
      <c r="C221" s="38">
        <v>40</v>
      </c>
      <c r="D221" s="69" t="s">
        <v>39</v>
      </c>
      <c r="E221" s="2"/>
      <c r="F221" s="241">
        <f t="shared" si="22"/>
        <v>0</v>
      </c>
      <c r="G221" s="46" t="s">
        <v>39</v>
      </c>
      <c r="H221" s="10"/>
      <c r="I221" s="276">
        <f t="shared" si="23"/>
        <v>0</v>
      </c>
      <c r="J221" s="50"/>
      <c r="K221" s="241">
        <f t="shared" si="24"/>
        <v>0</v>
      </c>
      <c r="L221" s="51"/>
      <c r="M221" s="221">
        <f t="shared" si="25"/>
        <v>0</v>
      </c>
      <c r="N221" s="46" t="s">
        <v>39</v>
      </c>
      <c r="O221" s="24"/>
      <c r="P221" s="220">
        <f t="shared" si="26"/>
        <v>0</v>
      </c>
      <c r="Q221" s="178"/>
      <c r="R221" s="45">
        <f t="shared" si="27"/>
        <v>0</v>
      </c>
      <c r="S221" s="23" t="s">
        <v>39</v>
      </c>
      <c r="T221" s="139"/>
      <c r="U221" s="222">
        <f t="shared" si="28"/>
        <v>0</v>
      </c>
      <c r="V221" s="46" t="s">
        <v>39</v>
      </c>
      <c r="W221" s="231"/>
      <c r="X221" s="232">
        <f t="shared" si="29"/>
        <v>0</v>
      </c>
      <c r="Y221" s="69" t="s">
        <v>39</v>
      </c>
      <c r="Z221" s="89"/>
      <c r="AA221" s="11" t="str">
        <f t="shared" si="90"/>
        <v/>
      </c>
      <c r="AD221" s="283" t="str">
        <f t="shared" si="88"/>
        <v/>
      </c>
      <c r="AE221" s="283" t="str">
        <f t="shared" si="89"/>
        <v>タペンタ錠50mg50mgPTP40</v>
      </c>
    </row>
    <row r="222" spans="1:31" ht="14.25" customHeight="1">
      <c r="A222" s="160" t="s">
        <v>284</v>
      </c>
      <c r="B222" s="202" t="s">
        <v>285</v>
      </c>
      <c r="C222" s="161">
        <v>40</v>
      </c>
      <c r="D222" s="37" t="s">
        <v>39</v>
      </c>
      <c r="E222" s="49"/>
      <c r="F222" s="224">
        <f t="shared" si="22"/>
        <v>0</v>
      </c>
      <c r="G222" s="47" t="s">
        <v>39</v>
      </c>
      <c r="H222" s="177"/>
      <c r="I222" s="224">
        <f t="shared" si="23"/>
        <v>0</v>
      </c>
      <c r="J222" s="209"/>
      <c r="K222" s="224">
        <f t="shared" si="24"/>
        <v>0</v>
      </c>
      <c r="L222" s="210"/>
      <c r="M222" s="238">
        <f t="shared" si="25"/>
        <v>0</v>
      </c>
      <c r="N222" s="47" t="s">
        <v>39</v>
      </c>
      <c r="O222" s="211"/>
      <c r="P222" s="276">
        <f t="shared" si="26"/>
        <v>0</v>
      </c>
      <c r="Q222" s="18"/>
      <c r="R222" s="232">
        <f t="shared" si="27"/>
        <v>0</v>
      </c>
      <c r="S222" s="47" t="s">
        <v>39</v>
      </c>
      <c r="T222" s="146"/>
      <c r="U222" s="277">
        <f t="shared" si="28"/>
        <v>0</v>
      </c>
      <c r="V222" s="47" t="s">
        <v>39</v>
      </c>
      <c r="W222" s="140"/>
      <c r="X222" s="42">
        <f t="shared" si="29"/>
        <v>0</v>
      </c>
      <c r="Y222" s="37" t="s">
        <v>39</v>
      </c>
      <c r="Z222" s="173"/>
      <c r="AA222" s="11" t="str">
        <f t="shared" si="90"/>
        <v/>
      </c>
      <c r="AD222" s="283" t="str">
        <f t="shared" si="88"/>
        <v/>
      </c>
      <c r="AE222" s="283" t="str">
        <f t="shared" si="89"/>
        <v>タペンタ錠100㎎100㎎PTP40</v>
      </c>
    </row>
    <row r="223" spans="1:31" ht="14.25" customHeight="1">
      <c r="A223" s="174" t="s">
        <v>101</v>
      </c>
      <c r="B223" s="162" t="s">
        <v>11</v>
      </c>
      <c r="C223" s="162">
        <v>5</v>
      </c>
      <c r="D223" s="84" t="s">
        <v>43</v>
      </c>
      <c r="E223" s="3"/>
      <c r="F223" s="214">
        <f t="shared" si="22"/>
        <v>0</v>
      </c>
      <c r="G223" s="114" t="s">
        <v>43</v>
      </c>
      <c r="H223" s="9"/>
      <c r="I223" s="214">
        <f t="shared" si="23"/>
        <v>0</v>
      </c>
      <c r="J223" s="54"/>
      <c r="K223" s="214">
        <f t="shared" si="24"/>
        <v>0</v>
      </c>
      <c r="L223" s="55"/>
      <c r="M223" s="215">
        <f t="shared" si="25"/>
        <v>0</v>
      </c>
      <c r="N223" s="114" t="s">
        <v>43</v>
      </c>
      <c r="O223" s="22"/>
      <c r="P223" s="214">
        <f t="shared" si="26"/>
        <v>0</v>
      </c>
      <c r="Q223" s="135"/>
      <c r="R223" s="58">
        <f t="shared" si="27"/>
        <v>0</v>
      </c>
      <c r="S223" s="114" t="s">
        <v>43</v>
      </c>
      <c r="T223" s="137"/>
      <c r="U223" s="245">
        <f t="shared" si="28"/>
        <v>0</v>
      </c>
      <c r="V223" s="114" t="s">
        <v>43</v>
      </c>
      <c r="W223" s="274"/>
      <c r="X223" s="58">
        <f t="shared" si="29"/>
        <v>0</v>
      </c>
      <c r="Y223" s="84" t="s">
        <v>43</v>
      </c>
      <c r="Z223" s="115"/>
      <c r="AA223" s="11" t="str">
        <f t="shared" si="90"/>
        <v/>
      </c>
      <c r="AD223" s="283" t="str">
        <f t="shared" si="88"/>
        <v/>
      </c>
      <c r="AE223" s="283" t="str">
        <f t="shared" si="89"/>
        <v>ｹﾀﾗｰﾙ静注用50㎎5ｍL×5</v>
      </c>
    </row>
    <row r="224" spans="1:31" ht="14.25" customHeight="1">
      <c r="A224" s="77" t="s">
        <v>286</v>
      </c>
      <c r="B224" s="38" t="s">
        <v>287</v>
      </c>
      <c r="C224" s="38">
        <v>1</v>
      </c>
      <c r="D224" s="69" t="s">
        <v>62</v>
      </c>
      <c r="E224" s="2"/>
      <c r="F224" s="220">
        <f t="shared" si="22"/>
        <v>0</v>
      </c>
      <c r="G224" s="46" t="s">
        <v>58</v>
      </c>
      <c r="H224" s="10"/>
      <c r="I224" s="220">
        <f t="shared" si="23"/>
        <v>0</v>
      </c>
      <c r="J224" s="50"/>
      <c r="K224" s="220">
        <f t="shared" si="24"/>
        <v>0</v>
      </c>
      <c r="L224" s="51"/>
      <c r="M224" s="221">
        <f t="shared" si="25"/>
        <v>0</v>
      </c>
      <c r="N224" s="46" t="s">
        <v>58</v>
      </c>
      <c r="O224" s="24"/>
      <c r="P224" s="220">
        <f t="shared" si="26"/>
        <v>0</v>
      </c>
      <c r="Q224" s="126"/>
      <c r="R224" s="45">
        <f t="shared" si="27"/>
        <v>0</v>
      </c>
      <c r="S224" s="46" t="s">
        <v>58</v>
      </c>
      <c r="T224" s="139"/>
      <c r="U224" s="222">
        <f t="shared" si="28"/>
        <v>0</v>
      </c>
      <c r="V224" s="46" t="s">
        <v>58</v>
      </c>
      <c r="W224" s="223"/>
      <c r="X224" s="65">
        <f t="shared" si="29"/>
        <v>0</v>
      </c>
      <c r="Y224" s="69" t="s">
        <v>58</v>
      </c>
      <c r="Z224" s="89"/>
      <c r="AA224" s="11" t="str">
        <f t="shared" si="90"/>
        <v/>
      </c>
      <c r="AD224" s="283" t="str">
        <f t="shared" si="88"/>
        <v/>
      </c>
      <c r="AE224" s="283" t="str">
        <f t="shared" si="89"/>
        <v>ｹﾀﾗｰﾙ静注用200㎎20ｍL×1</v>
      </c>
    </row>
    <row r="225" spans="1:31" ht="14.25" customHeight="1">
      <c r="A225" s="77" t="s">
        <v>286</v>
      </c>
      <c r="B225" s="38" t="s">
        <v>287</v>
      </c>
      <c r="C225" s="38">
        <v>10</v>
      </c>
      <c r="D225" s="69" t="s">
        <v>62</v>
      </c>
      <c r="E225" s="5"/>
      <c r="F225" s="220">
        <f t="shared" si="22"/>
        <v>0</v>
      </c>
      <c r="G225" s="46" t="s">
        <v>58</v>
      </c>
      <c r="H225" s="16"/>
      <c r="I225" s="220">
        <f t="shared" si="23"/>
        <v>0</v>
      </c>
      <c r="J225" s="118"/>
      <c r="K225" s="220">
        <f t="shared" si="24"/>
        <v>0</v>
      </c>
      <c r="L225" s="122"/>
      <c r="M225" s="221">
        <f t="shared" si="25"/>
        <v>0</v>
      </c>
      <c r="N225" s="46" t="s">
        <v>58</v>
      </c>
      <c r="O225" s="30"/>
      <c r="P225" s="220">
        <f t="shared" si="26"/>
        <v>0</v>
      </c>
      <c r="Q225" s="126"/>
      <c r="R225" s="45">
        <f t="shared" si="27"/>
        <v>0</v>
      </c>
      <c r="S225" s="46" t="s">
        <v>58</v>
      </c>
      <c r="T225" s="139"/>
      <c r="U225" s="222">
        <f t="shared" si="28"/>
        <v>0</v>
      </c>
      <c r="V225" s="46" t="s">
        <v>58</v>
      </c>
      <c r="W225" s="223"/>
      <c r="X225" s="65">
        <f t="shared" si="29"/>
        <v>0</v>
      </c>
      <c r="Y225" s="69" t="s">
        <v>58</v>
      </c>
      <c r="Z225" s="89"/>
      <c r="AA225" s="11" t="str">
        <f t="shared" si="90"/>
        <v/>
      </c>
      <c r="AD225" s="283" t="str">
        <f t="shared" si="88"/>
        <v/>
      </c>
      <c r="AE225" s="283" t="str">
        <f t="shared" si="89"/>
        <v>ｹﾀﾗｰﾙ静注用200㎎20ｍL×10</v>
      </c>
    </row>
    <row r="226" spans="1:31" ht="14.25" customHeight="1">
      <c r="A226" s="77" t="s">
        <v>87</v>
      </c>
      <c r="B226" s="38" t="s">
        <v>63</v>
      </c>
      <c r="C226" s="38">
        <v>1</v>
      </c>
      <c r="D226" s="69" t="s">
        <v>62</v>
      </c>
      <c r="E226" s="5"/>
      <c r="F226" s="220">
        <f t="shared" si="22"/>
        <v>0</v>
      </c>
      <c r="G226" s="46" t="s">
        <v>58</v>
      </c>
      <c r="H226" s="16"/>
      <c r="I226" s="220">
        <f t="shared" si="23"/>
        <v>0</v>
      </c>
      <c r="J226" s="118"/>
      <c r="K226" s="220">
        <f t="shared" si="24"/>
        <v>0</v>
      </c>
      <c r="L226" s="122"/>
      <c r="M226" s="221">
        <f t="shared" si="25"/>
        <v>0</v>
      </c>
      <c r="N226" s="46" t="s">
        <v>58</v>
      </c>
      <c r="O226" s="30"/>
      <c r="P226" s="220">
        <f t="shared" si="26"/>
        <v>0</v>
      </c>
      <c r="Q226" s="126"/>
      <c r="R226" s="45">
        <f t="shared" si="27"/>
        <v>0</v>
      </c>
      <c r="S226" s="46" t="s">
        <v>58</v>
      </c>
      <c r="T226" s="139"/>
      <c r="U226" s="222">
        <f t="shared" si="28"/>
        <v>0</v>
      </c>
      <c r="V226" s="46" t="s">
        <v>58</v>
      </c>
      <c r="W226" s="223"/>
      <c r="X226" s="65">
        <f t="shared" si="29"/>
        <v>0</v>
      </c>
      <c r="Y226" s="69" t="s">
        <v>58</v>
      </c>
      <c r="Z226" s="88"/>
      <c r="AA226" s="11" t="str">
        <f t="shared" si="90"/>
        <v/>
      </c>
      <c r="AD226" s="283" t="str">
        <f t="shared" si="88"/>
        <v/>
      </c>
      <c r="AE226" s="283" t="str">
        <f t="shared" si="89"/>
        <v>ｹﾀﾗｰﾙ筋注用500㎎10ｍL×1</v>
      </c>
    </row>
    <row r="227" spans="1:31" ht="14.25" customHeight="1">
      <c r="A227" s="77" t="s">
        <v>87</v>
      </c>
      <c r="B227" s="38" t="s">
        <v>63</v>
      </c>
      <c r="C227" s="38">
        <v>10</v>
      </c>
      <c r="D227" s="69" t="s">
        <v>58</v>
      </c>
      <c r="E227" s="5"/>
      <c r="F227" s="220">
        <f t="shared" si="22"/>
        <v>0</v>
      </c>
      <c r="G227" s="46" t="s">
        <v>58</v>
      </c>
      <c r="H227" s="16"/>
      <c r="I227" s="220">
        <f t="shared" si="23"/>
        <v>0</v>
      </c>
      <c r="J227" s="118"/>
      <c r="K227" s="220">
        <f t="shared" si="24"/>
        <v>0</v>
      </c>
      <c r="L227" s="122"/>
      <c r="M227" s="221">
        <f t="shared" si="25"/>
        <v>0</v>
      </c>
      <c r="N227" s="46" t="s">
        <v>58</v>
      </c>
      <c r="O227" s="30"/>
      <c r="P227" s="220">
        <f t="shared" si="26"/>
        <v>0</v>
      </c>
      <c r="Q227" s="126"/>
      <c r="R227" s="45">
        <f t="shared" si="27"/>
        <v>0</v>
      </c>
      <c r="S227" s="46" t="s">
        <v>58</v>
      </c>
      <c r="T227" s="139"/>
      <c r="U227" s="222">
        <f t="shared" si="28"/>
        <v>0</v>
      </c>
      <c r="V227" s="46" t="s">
        <v>58</v>
      </c>
      <c r="W227" s="223"/>
      <c r="X227" s="65">
        <f t="shared" si="29"/>
        <v>0</v>
      </c>
      <c r="Y227" s="69" t="s">
        <v>58</v>
      </c>
      <c r="Z227" s="89"/>
      <c r="AA227" s="11" t="str">
        <f t="shared" si="90"/>
        <v/>
      </c>
      <c r="AD227" s="283" t="str">
        <f t="shared" si="88"/>
        <v/>
      </c>
      <c r="AE227" s="283" t="str">
        <f t="shared" si="89"/>
        <v>ｹﾀﾗｰﾙ筋注用500㎎10ｍL×10</v>
      </c>
    </row>
    <row r="228" spans="1:31" ht="14.25" customHeight="1">
      <c r="A228" s="77" t="s">
        <v>60</v>
      </c>
      <c r="B228" s="38" t="s">
        <v>288</v>
      </c>
      <c r="C228" s="38">
        <v>1</v>
      </c>
      <c r="D228" s="69" t="s">
        <v>62</v>
      </c>
      <c r="E228" s="5"/>
      <c r="F228" s="220">
        <f t="shared" si="22"/>
        <v>0</v>
      </c>
      <c r="G228" s="46" t="s">
        <v>58</v>
      </c>
      <c r="H228" s="16"/>
      <c r="I228" s="220">
        <f t="shared" si="23"/>
        <v>0</v>
      </c>
      <c r="J228" s="118"/>
      <c r="K228" s="220">
        <f t="shared" si="24"/>
        <v>0</v>
      </c>
      <c r="L228" s="122"/>
      <c r="M228" s="221">
        <f t="shared" si="25"/>
        <v>0</v>
      </c>
      <c r="N228" s="46" t="s">
        <v>58</v>
      </c>
      <c r="O228" s="30"/>
      <c r="P228" s="220">
        <f t="shared" si="26"/>
        <v>0</v>
      </c>
      <c r="Q228" s="132"/>
      <c r="R228" s="45">
        <f t="shared" si="27"/>
        <v>0</v>
      </c>
      <c r="S228" s="46" t="s">
        <v>58</v>
      </c>
      <c r="T228" s="139"/>
      <c r="U228" s="222">
        <f t="shared" si="28"/>
        <v>0</v>
      </c>
      <c r="V228" s="46" t="s">
        <v>58</v>
      </c>
      <c r="W228" s="223"/>
      <c r="X228" s="65">
        <f t="shared" si="29"/>
        <v>0</v>
      </c>
      <c r="Y228" s="69" t="s">
        <v>58</v>
      </c>
      <c r="Z228" s="89"/>
      <c r="AA228" s="11" t="str">
        <f t="shared" si="90"/>
        <v/>
      </c>
      <c r="AD228" s="283" t="str">
        <f t="shared" si="88"/>
        <v/>
      </c>
      <c r="AE228" s="283" t="str">
        <f t="shared" si="89"/>
        <v>ｹﾀﾐﾝ注5%50ｍL×1</v>
      </c>
    </row>
    <row r="229" spans="1:31" ht="14.25" customHeight="1">
      <c r="A229" s="78" t="s">
        <v>61</v>
      </c>
      <c r="B229" s="70" t="s">
        <v>63</v>
      </c>
      <c r="C229" s="70">
        <v>5</v>
      </c>
      <c r="D229" s="71" t="s">
        <v>62</v>
      </c>
      <c r="E229" s="4"/>
      <c r="F229" s="224">
        <f>C229*E229</f>
        <v>0</v>
      </c>
      <c r="G229" s="40" t="s">
        <v>62</v>
      </c>
      <c r="H229" s="12"/>
      <c r="I229" s="224">
        <f>C229*H229</f>
        <v>0</v>
      </c>
      <c r="J229" s="52"/>
      <c r="K229" s="224">
        <f>C229*J229</f>
        <v>0</v>
      </c>
      <c r="L229" s="53"/>
      <c r="M229" s="225">
        <f>C229*L229</f>
        <v>0</v>
      </c>
      <c r="N229" s="40" t="s">
        <v>62</v>
      </c>
      <c r="O229" s="26"/>
      <c r="P229" s="279">
        <f>C229*O229</f>
        <v>0</v>
      </c>
      <c r="Q229" s="136"/>
      <c r="R229" s="42">
        <f>C229*Q229</f>
        <v>0</v>
      </c>
      <c r="S229" s="40" t="s">
        <v>62</v>
      </c>
      <c r="T229" s="148"/>
      <c r="U229" s="226">
        <f t="shared" si="28"/>
        <v>0</v>
      </c>
      <c r="V229" s="40" t="s">
        <v>62</v>
      </c>
      <c r="W229" s="227"/>
      <c r="X229" s="42">
        <f t="shared" si="29"/>
        <v>0</v>
      </c>
      <c r="Y229" s="68" t="s">
        <v>62</v>
      </c>
      <c r="Z229" s="82"/>
      <c r="AA229" s="11" t="str">
        <f t="shared" si="90"/>
        <v/>
      </c>
      <c r="AD229" s="283" t="str">
        <f t="shared" si="88"/>
        <v/>
      </c>
      <c r="AE229" s="283" t="str">
        <f t="shared" si="89"/>
        <v>ｹﾀﾐﾝ注10%10ｍL×5</v>
      </c>
    </row>
    <row r="230" spans="1:31" ht="15" customHeight="1">
      <c r="A230" s="193"/>
      <c r="B230" s="194"/>
      <c r="C230" s="195"/>
      <c r="D230" s="196"/>
      <c r="E230" s="188"/>
      <c r="F230" s="197"/>
      <c r="G230" s="105"/>
      <c r="H230" s="189"/>
      <c r="I230" s="198"/>
      <c r="J230" s="190"/>
      <c r="K230" s="197"/>
      <c r="L230" s="191"/>
      <c r="M230" s="198"/>
      <c r="N230" s="105"/>
      <c r="O230" s="192"/>
      <c r="P230" s="197"/>
      <c r="Q230" s="105"/>
      <c r="R230" s="189"/>
      <c r="S230" s="105"/>
      <c r="T230" s="199"/>
      <c r="U230" s="200"/>
      <c r="V230" s="197"/>
      <c r="W230" s="105"/>
      <c r="X230" s="189"/>
      <c r="Y230" s="105"/>
      <c r="Z230" s="201"/>
      <c r="AC230" s="11"/>
      <c r="AE230" s="11"/>
    </row>
  </sheetData>
  <mergeCells count="38">
    <mergeCell ref="A7:A9"/>
    <mergeCell ref="B7:D7"/>
    <mergeCell ref="E7:G7"/>
    <mergeCell ref="H7:N7"/>
    <mergeCell ref="O7:S7"/>
    <mergeCell ref="L8:M8"/>
    <mergeCell ref="N8:N9"/>
    <mergeCell ref="O8:P8"/>
    <mergeCell ref="Q8:R8"/>
    <mergeCell ref="G8:G9"/>
    <mergeCell ref="H8:I8"/>
    <mergeCell ref="J8:K8"/>
    <mergeCell ref="B8:B9"/>
    <mergeCell ref="C8:C9"/>
    <mergeCell ref="D8:D9"/>
    <mergeCell ref="E8:E9"/>
    <mergeCell ref="F8:F9"/>
    <mergeCell ref="W7:Y7"/>
    <mergeCell ref="Z7:Z9"/>
    <mergeCell ref="Q2:W2"/>
    <mergeCell ref="Q4:W4"/>
    <mergeCell ref="T7:V7"/>
    <mergeCell ref="V8:V9"/>
    <mergeCell ref="O4:P4"/>
    <mergeCell ref="O2:P2"/>
    <mergeCell ref="AE7:AE9"/>
    <mergeCell ref="AC7:AC9"/>
    <mergeCell ref="AD7:AD9"/>
    <mergeCell ref="L1:O1"/>
    <mergeCell ref="H1:I1"/>
    <mergeCell ref="J1:K1"/>
    <mergeCell ref="AA7:AA9"/>
    <mergeCell ref="Y8:Y9"/>
    <mergeCell ref="S8:S9"/>
    <mergeCell ref="T8:T9"/>
    <mergeCell ref="U8:U9"/>
    <mergeCell ref="W8:W9"/>
    <mergeCell ref="X8:X9"/>
  </mergeCells>
  <phoneticPr fontId="8"/>
  <dataValidations count="1">
    <dataValidation type="list" allowBlank="1" showInputMessage="1" showErrorMessage="1" sqref="J1">
      <formula1>"上半期,下半期"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6" fitToHeight="5" orientation="landscape" r:id="rId1"/>
  <headerFooter alignWithMargins="0">
    <oddFooter>&amp;C卸&amp;R&amp;P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Button 4">
              <controlPr defaultSize="0" print="0" autoFill="0" autoPict="0" macro="[0]!照合">
                <anchor moveWithCells="1" sizeWithCells="1">
                  <from>
                    <xdr:col>30</xdr:col>
                    <xdr:colOff>323850</xdr:colOff>
                    <xdr:row>10</xdr:row>
                    <xdr:rowOff>152400</xdr:rowOff>
                  </from>
                  <to>
                    <xdr:col>30</xdr:col>
                    <xdr:colOff>1752600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【改良版】卸報告書</vt:lpstr>
      <vt:lpstr>【改良版】卸報告書!Print_Area</vt:lpstr>
      <vt:lpstr>【改良版】卸報告書!Print_Titles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東日本営業部</dc:creator>
  <cp:lastModifiedBy>宮城県</cp:lastModifiedBy>
  <cp:lastPrinted>2021-05-25T10:09:28Z</cp:lastPrinted>
  <dcterms:created xsi:type="dcterms:W3CDTF">1997-06-17T00:21:07Z</dcterms:created>
  <dcterms:modified xsi:type="dcterms:W3CDTF">2023-06-21T07:10:47Z</dcterms:modified>
</cp:coreProperties>
</file>