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7.108\薬務課共有\【○監視麻薬班】\06_麻薬・向精神薬等、薬物乱用防止\10_麻薬等免許\01_継続・年間届\R6\HP用\"/>
    </mc:Choice>
  </mc:AlternateContent>
  <bookViews>
    <workbookView xWindow="0" yWindow="0" windowWidth="28800" windowHeight="12210"/>
  </bookViews>
  <sheets>
    <sheet name="訂正願" sheetId="8" r:id="rId1"/>
    <sheet name="（記入例）訂正願" sheetId="3" r:id="rId2"/>
    <sheet name="使い方" sheetId="6" r:id="rId3"/>
    <sheet name="麻薬製品リスト" sheetId="4" state="hidden" r:id="rId4"/>
    <sheet name="検索候補" sheetId="5" state="hidden" r:id="rId5"/>
  </sheets>
  <definedNames>
    <definedName name="_xlnm.Print_Area" localSheetId="1">'（記入例）訂正願'!$A$7:$W$37</definedName>
    <definedName name="_xlnm.Print_Area" localSheetId="0">訂正願!$A$7:$W$37</definedName>
    <definedName name="_xlnm.Print_Titles" localSheetId="1">'（記入例）訂正願'!$7:$17</definedName>
    <definedName name="_xlnm.Print_Titles" localSheetId="0">訂正願!$7:$17</definedName>
    <definedName name="検索候補" localSheetId="0">OFFSET(検索候補!$A$1,0,0,COUNT(テーブル1[検索候補判定]))</definedName>
    <definedName name="検索候補">OFFSET(検索候補!$A$1,0,0,COUNT(テーブル1[検索候補判定]))</definedName>
  </definedNames>
  <calcPr calcId="162913"/>
</workbook>
</file>

<file path=xl/calcChain.xml><?xml version="1.0" encoding="utf-8"?>
<calcChain xmlns="http://schemas.openxmlformats.org/spreadsheetml/2006/main">
  <c r="C137" i="4" l="1"/>
  <c r="X136" i="3" l="1"/>
  <c r="X134" i="3"/>
  <c r="X132" i="3"/>
  <c r="X130" i="3"/>
  <c r="X128" i="3"/>
  <c r="X126" i="3"/>
  <c r="X124" i="3"/>
  <c r="X122" i="3"/>
  <c r="X120" i="3"/>
  <c r="X118" i="3"/>
  <c r="X116" i="3"/>
  <c r="X114" i="3"/>
  <c r="X112" i="3"/>
  <c r="X110" i="3"/>
  <c r="X108" i="3"/>
  <c r="X106" i="3"/>
  <c r="X104" i="3"/>
  <c r="X102" i="3"/>
  <c r="X100" i="3"/>
  <c r="X98" i="3"/>
  <c r="X96" i="3"/>
  <c r="X94" i="3"/>
  <c r="X92" i="3"/>
  <c r="X90" i="3"/>
  <c r="X88" i="3"/>
  <c r="X86" i="3"/>
  <c r="X84" i="3"/>
  <c r="X82" i="3"/>
  <c r="X80" i="3"/>
  <c r="X78" i="3"/>
  <c r="X76" i="3"/>
  <c r="X74" i="3"/>
  <c r="X72" i="3"/>
  <c r="X70" i="3"/>
  <c r="X68" i="3"/>
  <c r="X66" i="3"/>
  <c r="X64" i="3"/>
  <c r="X62" i="3"/>
  <c r="X60" i="3"/>
  <c r="X58" i="3"/>
  <c r="X56" i="3"/>
  <c r="X54" i="3"/>
  <c r="X52" i="3"/>
  <c r="X50" i="3"/>
  <c r="X48" i="3"/>
  <c r="X46" i="3"/>
  <c r="X44" i="3"/>
  <c r="X42" i="3"/>
  <c r="X40" i="3"/>
  <c r="X38" i="3"/>
  <c r="X36" i="3"/>
  <c r="X34" i="3"/>
  <c r="X32" i="3"/>
  <c r="X30" i="3"/>
  <c r="X28" i="3"/>
  <c r="X26" i="3"/>
  <c r="X24" i="3"/>
  <c r="X22" i="3"/>
  <c r="X20" i="3"/>
  <c r="X18" i="3"/>
  <c r="X136" i="8"/>
  <c r="X134" i="8"/>
  <c r="X132" i="8"/>
  <c r="X130" i="8"/>
  <c r="X128" i="8"/>
  <c r="X126" i="8"/>
  <c r="X124" i="8"/>
  <c r="X122" i="8"/>
  <c r="X120" i="8"/>
  <c r="X118" i="8"/>
  <c r="X116" i="8"/>
  <c r="X114" i="8"/>
  <c r="X112" i="8"/>
  <c r="X110" i="8"/>
  <c r="X108" i="8"/>
  <c r="X106" i="8"/>
  <c r="X104" i="8"/>
  <c r="X102" i="8"/>
  <c r="X100" i="8"/>
  <c r="X98" i="8"/>
  <c r="X96" i="8"/>
  <c r="X94" i="8"/>
  <c r="X92" i="8"/>
  <c r="X90" i="8"/>
  <c r="X88" i="8"/>
  <c r="X86" i="8"/>
  <c r="X84" i="8"/>
  <c r="X82" i="8"/>
  <c r="X80" i="8"/>
  <c r="X78" i="8"/>
  <c r="X76" i="8"/>
  <c r="X74" i="8"/>
  <c r="X72" i="8"/>
  <c r="X70" i="8"/>
  <c r="X68" i="8"/>
  <c r="X66" i="8"/>
  <c r="X64" i="8"/>
  <c r="X62" i="8"/>
  <c r="X60" i="8"/>
  <c r="X58" i="8"/>
  <c r="X56" i="8"/>
  <c r="X54" i="8"/>
  <c r="X52" i="8"/>
  <c r="X50" i="8"/>
  <c r="X48" i="8"/>
  <c r="X46" i="8"/>
  <c r="X44" i="8"/>
  <c r="X42" i="8"/>
  <c r="X40" i="8"/>
  <c r="X38" i="8"/>
  <c r="X36" i="8"/>
  <c r="X34" i="8"/>
  <c r="X32" i="8"/>
  <c r="X30" i="8"/>
  <c r="X28" i="8"/>
  <c r="X26" i="8"/>
  <c r="X24" i="8"/>
  <c r="X22" i="8"/>
  <c r="X20" i="8"/>
  <c r="X18" i="8"/>
  <c r="C2" i="4" l="1"/>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A169" i="5" s="1"/>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A82" i="5" l="1"/>
  <c r="A51" i="5"/>
  <c r="A122" i="5"/>
  <c r="A58" i="5"/>
  <c r="A161" i="5"/>
  <c r="A153" i="5"/>
  <c r="A145" i="5"/>
  <c r="A137" i="5"/>
  <c r="A129" i="5"/>
  <c r="A121" i="5"/>
  <c r="A113" i="5"/>
  <c r="A105" i="5"/>
  <c r="A97" i="5"/>
  <c r="A89" i="5"/>
  <c r="A81" i="5"/>
  <c r="A73" i="5"/>
  <c r="A65" i="5"/>
  <c r="A57" i="5"/>
  <c r="A162" i="5"/>
  <c r="A98" i="5"/>
  <c r="A168" i="5"/>
  <c r="A160" i="5"/>
  <c r="A152" i="5"/>
  <c r="A144" i="5"/>
  <c r="A136" i="5"/>
  <c r="A128" i="5"/>
  <c r="A120" i="5"/>
  <c r="A112" i="5"/>
  <c r="A104" i="5"/>
  <c r="A96" i="5"/>
  <c r="A88" i="5"/>
  <c r="A80" i="5"/>
  <c r="A72" i="5"/>
  <c r="A64" i="5"/>
  <c r="A56" i="5"/>
  <c r="A114" i="5"/>
  <c r="A66" i="5"/>
  <c r="A167" i="5"/>
  <c r="A159" i="5"/>
  <c r="A151" i="5"/>
  <c r="A143" i="5"/>
  <c r="A135" i="5"/>
  <c r="A127" i="5"/>
  <c r="A119" i="5"/>
  <c r="A111" i="5"/>
  <c r="A103" i="5"/>
  <c r="A95" i="5"/>
  <c r="A87" i="5"/>
  <c r="A79" i="5"/>
  <c r="A71" i="5"/>
  <c r="A63" i="5"/>
  <c r="A55" i="5"/>
  <c r="A146" i="5"/>
  <c r="A74" i="5"/>
  <c r="A166" i="5"/>
  <c r="A158" i="5"/>
  <c r="A150" i="5"/>
  <c r="A142" i="5"/>
  <c r="A134" i="5"/>
  <c r="A126" i="5"/>
  <c r="A118" i="5"/>
  <c r="A110" i="5"/>
  <c r="A102" i="5"/>
  <c r="A94" i="5"/>
  <c r="A86" i="5"/>
  <c r="A78" i="5"/>
  <c r="A70" i="5"/>
  <c r="A62" i="5"/>
  <c r="A54" i="5"/>
  <c r="A138" i="5"/>
  <c r="A90" i="5"/>
  <c r="A165" i="5"/>
  <c r="A157" i="5"/>
  <c r="A149" i="5"/>
  <c r="A141" i="5"/>
  <c r="A133" i="5"/>
  <c r="A125" i="5"/>
  <c r="A117" i="5"/>
  <c r="A109" i="5"/>
  <c r="A101" i="5"/>
  <c r="A93" i="5"/>
  <c r="A85" i="5"/>
  <c r="A77" i="5"/>
  <c r="A69" i="5"/>
  <c r="A61" i="5"/>
  <c r="A53" i="5"/>
  <c r="A154" i="5"/>
  <c r="A106" i="5"/>
  <c r="A164" i="5"/>
  <c r="A156" i="5"/>
  <c r="A148" i="5"/>
  <c r="A140" i="5"/>
  <c r="A132" i="5"/>
  <c r="A124" i="5"/>
  <c r="A116" i="5"/>
  <c r="A108" i="5"/>
  <c r="A100" i="5"/>
  <c r="A92" i="5"/>
  <c r="A84" i="5"/>
  <c r="A76" i="5"/>
  <c r="A68" i="5"/>
  <c r="A60" i="5"/>
  <c r="A52" i="5"/>
  <c r="A130" i="5"/>
  <c r="A163" i="5"/>
  <c r="A155" i="5"/>
  <c r="A147" i="5"/>
  <c r="A139" i="5"/>
  <c r="A131" i="5"/>
  <c r="A123" i="5"/>
  <c r="A115" i="5"/>
  <c r="A107" i="5"/>
  <c r="A99" i="5"/>
  <c r="A91" i="5"/>
  <c r="A83" i="5"/>
  <c r="A75" i="5"/>
  <c r="A67" i="5"/>
  <c r="A59" i="5"/>
  <c r="A136" i="3" l="1"/>
  <c r="A132" i="3"/>
  <c r="A128" i="3"/>
  <c r="A124" i="3"/>
  <c r="A120" i="3"/>
  <c r="A116" i="3"/>
  <c r="A112" i="3"/>
  <c r="A108" i="3"/>
  <c r="A104" i="3"/>
  <c r="A100" i="3"/>
  <c r="A96" i="3"/>
  <c r="A92" i="3"/>
  <c r="A88" i="3"/>
  <c r="A84" i="3"/>
  <c r="A80" i="3"/>
  <c r="A76" i="3"/>
  <c r="A72" i="3"/>
  <c r="A68" i="3"/>
  <c r="A64" i="3"/>
  <c r="A60" i="3"/>
  <c r="A56" i="3"/>
  <c r="A52" i="3"/>
  <c r="A48" i="3"/>
  <c r="A44" i="3"/>
  <c r="A40" i="3"/>
  <c r="A36" i="3"/>
  <c r="A32" i="3"/>
  <c r="A28" i="3"/>
  <c r="A24" i="3"/>
  <c r="A136" i="8"/>
  <c r="A132" i="8"/>
  <c r="A128" i="8"/>
  <c r="A124" i="8"/>
  <c r="A120" i="8"/>
  <c r="A116" i="8"/>
  <c r="A112" i="8"/>
  <c r="A108" i="8"/>
  <c r="A104" i="8"/>
  <c r="A100" i="8"/>
  <c r="A96" i="8"/>
  <c r="A92" i="8"/>
  <c r="A88" i="8"/>
  <c r="A84" i="8"/>
  <c r="A80" i="8"/>
  <c r="A76" i="8"/>
  <c r="A72" i="8"/>
  <c r="A68" i="8"/>
  <c r="A64" i="8"/>
  <c r="A60" i="8"/>
  <c r="A56" i="8"/>
  <c r="A52" i="8"/>
  <c r="A48" i="8"/>
  <c r="A44" i="8"/>
  <c r="A40" i="8"/>
  <c r="A36" i="8"/>
  <c r="A32" i="8"/>
  <c r="A28" i="8"/>
  <c r="A24" i="8"/>
  <c r="T136" i="8" l="1"/>
  <c r="O136" i="8"/>
  <c r="J136" i="8"/>
  <c r="E136" i="8"/>
  <c r="C136" i="8"/>
  <c r="R136" i="8" s="1"/>
  <c r="T134" i="8"/>
  <c r="O134" i="8"/>
  <c r="J134" i="8"/>
  <c r="E134" i="8"/>
  <c r="C134" i="8"/>
  <c r="H134" i="8" s="1"/>
  <c r="T132" i="8"/>
  <c r="O132" i="8"/>
  <c r="J132" i="8"/>
  <c r="E132" i="8"/>
  <c r="C132" i="8"/>
  <c r="H132" i="8" s="1"/>
  <c r="T130" i="8"/>
  <c r="O130" i="8"/>
  <c r="J130" i="8"/>
  <c r="E130" i="8"/>
  <c r="C130" i="8"/>
  <c r="H130" i="8" s="1"/>
  <c r="T128" i="8"/>
  <c r="O128" i="8"/>
  <c r="J128" i="8"/>
  <c r="E128" i="8"/>
  <c r="C128" i="8"/>
  <c r="R128" i="8" s="1"/>
  <c r="T126" i="8"/>
  <c r="O126" i="8"/>
  <c r="J126" i="8"/>
  <c r="E126" i="8"/>
  <c r="C126" i="8"/>
  <c r="R126" i="8" s="1"/>
  <c r="T124" i="8"/>
  <c r="O124" i="8"/>
  <c r="J124" i="8"/>
  <c r="E124" i="8"/>
  <c r="C124" i="8"/>
  <c r="R124" i="8" s="1"/>
  <c r="T122" i="8"/>
  <c r="O122" i="8"/>
  <c r="J122" i="8"/>
  <c r="E122" i="8"/>
  <c r="C122" i="8"/>
  <c r="M122" i="8" s="1"/>
  <c r="T120" i="8"/>
  <c r="O120" i="8"/>
  <c r="J120" i="8"/>
  <c r="E120" i="8"/>
  <c r="C120" i="8"/>
  <c r="T118" i="8"/>
  <c r="O118" i="8"/>
  <c r="J118" i="8"/>
  <c r="E118" i="8"/>
  <c r="C118" i="8"/>
  <c r="R118" i="8" s="1"/>
  <c r="T116" i="8"/>
  <c r="O116" i="8"/>
  <c r="J116" i="8"/>
  <c r="E116" i="8"/>
  <c r="C116" i="8"/>
  <c r="T114" i="8"/>
  <c r="O114" i="8"/>
  <c r="J114" i="8"/>
  <c r="E114" i="8"/>
  <c r="C114" i="8"/>
  <c r="R114" i="8" s="1"/>
  <c r="T112" i="8"/>
  <c r="O112" i="8"/>
  <c r="J112" i="8"/>
  <c r="E112" i="8"/>
  <c r="C112" i="8"/>
  <c r="T110" i="8"/>
  <c r="O110" i="8"/>
  <c r="J110" i="8"/>
  <c r="E110" i="8"/>
  <c r="C110" i="8"/>
  <c r="M110" i="8" s="1"/>
  <c r="T108" i="8"/>
  <c r="O108" i="8"/>
  <c r="J108" i="8"/>
  <c r="E108" i="8"/>
  <c r="C108" i="8"/>
  <c r="H108" i="8" s="1"/>
  <c r="T106" i="8"/>
  <c r="O106" i="8"/>
  <c r="J106" i="8"/>
  <c r="E106" i="8"/>
  <c r="C106" i="8"/>
  <c r="H106" i="8" s="1"/>
  <c r="T104" i="8"/>
  <c r="O104" i="8"/>
  <c r="J104" i="8"/>
  <c r="E104" i="8"/>
  <c r="C104" i="8"/>
  <c r="T102" i="8"/>
  <c r="O102" i="8"/>
  <c r="J102" i="8"/>
  <c r="E102" i="8"/>
  <c r="C102" i="8"/>
  <c r="H102" i="8" s="1"/>
  <c r="T100" i="8"/>
  <c r="O100" i="8"/>
  <c r="J100" i="8"/>
  <c r="E100" i="8"/>
  <c r="C100" i="8"/>
  <c r="M100" i="8" s="1"/>
  <c r="T98" i="8"/>
  <c r="O98" i="8"/>
  <c r="J98" i="8"/>
  <c r="E98" i="8"/>
  <c r="C98" i="8"/>
  <c r="H98" i="8" s="1"/>
  <c r="T96" i="8"/>
  <c r="O96" i="8"/>
  <c r="J96" i="8"/>
  <c r="E96" i="8"/>
  <c r="C96" i="8"/>
  <c r="R96" i="8" s="1"/>
  <c r="T94" i="8"/>
  <c r="O94" i="8"/>
  <c r="J94" i="8"/>
  <c r="E94" i="8"/>
  <c r="C94" i="8"/>
  <c r="R94" i="8" s="1"/>
  <c r="T92" i="8"/>
  <c r="O92" i="8"/>
  <c r="J92" i="8"/>
  <c r="E92" i="8"/>
  <c r="C92" i="8"/>
  <c r="R92" i="8" s="1"/>
  <c r="T90" i="8"/>
  <c r="O90" i="8"/>
  <c r="J90" i="8"/>
  <c r="E90" i="8"/>
  <c r="C90" i="8"/>
  <c r="R90" i="8" s="1"/>
  <c r="T88" i="8"/>
  <c r="O88" i="8"/>
  <c r="J88" i="8"/>
  <c r="E88" i="8"/>
  <c r="C88" i="8"/>
  <c r="T86" i="8"/>
  <c r="O86" i="8"/>
  <c r="J86" i="8"/>
  <c r="E86" i="8"/>
  <c r="C86" i="8"/>
  <c r="M86" i="8" s="1"/>
  <c r="T84" i="8"/>
  <c r="O84" i="8"/>
  <c r="J84" i="8"/>
  <c r="E84" i="8"/>
  <c r="C84" i="8"/>
  <c r="T82" i="8"/>
  <c r="O82" i="8"/>
  <c r="J82" i="8"/>
  <c r="E82" i="8"/>
  <c r="C82" i="8"/>
  <c r="R82" i="8" s="1"/>
  <c r="T80" i="8"/>
  <c r="O80" i="8"/>
  <c r="J80" i="8"/>
  <c r="E80" i="8"/>
  <c r="C80" i="8"/>
  <c r="T78" i="8"/>
  <c r="O78" i="8"/>
  <c r="J78" i="8"/>
  <c r="E78" i="8"/>
  <c r="C78" i="8"/>
  <c r="H78" i="8" s="1"/>
  <c r="T76" i="8"/>
  <c r="O76" i="8"/>
  <c r="J76" i="8"/>
  <c r="E76" i="8"/>
  <c r="C76" i="8"/>
  <c r="H76" i="8" s="1"/>
  <c r="T74" i="8"/>
  <c r="O74" i="8"/>
  <c r="J74" i="8"/>
  <c r="E74" i="8"/>
  <c r="C74" i="8"/>
  <c r="H74" i="8" s="1"/>
  <c r="T72" i="8"/>
  <c r="O72" i="8"/>
  <c r="J72" i="8"/>
  <c r="E72" i="8"/>
  <c r="C72" i="8"/>
  <c r="T70" i="8"/>
  <c r="O70" i="8"/>
  <c r="J70" i="8"/>
  <c r="E70" i="8"/>
  <c r="C70" i="8"/>
  <c r="M70" i="8" s="1"/>
  <c r="T68" i="8"/>
  <c r="O68" i="8"/>
  <c r="J68" i="8"/>
  <c r="E68" i="8"/>
  <c r="C68" i="8"/>
  <c r="M68" i="8" s="1"/>
  <c r="T66" i="8"/>
  <c r="O66" i="8"/>
  <c r="J66" i="8"/>
  <c r="E66" i="8"/>
  <c r="C66" i="8"/>
  <c r="H66" i="8" s="1"/>
  <c r="T64" i="8"/>
  <c r="O64" i="8"/>
  <c r="J64" i="8"/>
  <c r="E64" i="8"/>
  <c r="C64" i="8"/>
  <c r="M64" i="8" s="1"/>
  <c r="T62" i="8"/>
  <c r="O62" i="8"/>
  <c r="J62" i="8"/>
  <c r="E62" i="8"/>
  <c r="C62" i="8"/>
  <c r="R62" i="8" s="1"/>
  <c r="T60" i="8"/>
  <c r="O60" i="8"/>
  <c r="J60" i="8"/>
  <c r="E60" i="8"/>
  <c r="C60" i="8"/>
  <c r="R60" i="8" s="1"/>
  <c r="T58" i="8"/>
  <c r="O58" i="8"/>
  <c r="J58" i="8"/>
  <c r="E58" i="8"/>
  <c r="C58" i="8"/>
  <c r="M58" i="8" s="1"/>
  <c r="T56" i="8"/>
  <c r="O56" i="8"/>
  <c r="J56" i="8"/>
  <c r="E56" i="8"/>
  <c r="C56" i="8"/>
  <c r="T54" i="8"/>
  <c r="O54" i="8"/>
  <c r="J54" i="8"/>
  <c r="E54" i="8"/>
  <c r="C54" i="8"/>
  <c r="M54" i="8" s="1"/>
  <c r="T52" i="8"/>
  <c r="O52" i="8"/>
  <c r="J52" i="8"/>
  <c r="E52" i="8"/>
  <c r="C52" i="8"/>
  <c r="T50" i="8"/>
  <c r="O50" i="8"/>
  <c r="J50" i="8"/>
  <c r="E50" i="8"/>
  <c r="C50" i="8"/>
  <c r="R50" i="8" s="1"/>
  <c r="T48" i="8"/>
  <c r="O48" i="8"/>
  <c r="J48" i="8"/>
  <c r="E48" i="8"/>
  <c r="C48" i="8"/>
  <c r="T46" i="8"/>
  <c r="O46" i="8"/>
  <c r="J46" i="8"/>
  <c r="E46" i="8"/>
  <c r="C46" i="8"/>
  <c r="H46" i="8" s="1"/>
  <c r="T44" i="8"/>
  <c r="O44" i="8"/>
  <c r="J44" i="8"/>
  <c r="E44" i="8"/>
  <c r="C44" i="8"/>
  <c r="H44" i="8" s="1"/>
  <c r="T42" i="8"/>
  <c r="O42" i="8"/>
  <c r="J42" i="8"/>
  <c r="E42" i="8"/>
  <c r="C42" i="8"/>
  <c r="M42" i="8" s="1"/>
  <c r="T40" i="8"/>
  <c r="O40" i="8"/>
  <c r="J40" i="8"/>
  <c r="E40" i="8"/>
  <c r="C40" i="8"/>
  <c r="T38" i="8"/>
  <c r="O38" i="8"/>
  <c r="J38" i="8"/>
  <c r="E38" i="8"/>
  <c r="C38" i="8"/>
  <c r="M38" i="8" s="1"/>
  <c r="T36" i="8"/>
  <c r="O36" i="8"/>
  <c r="J36" i="8"/>
  <c r="E36" i="8"/>
  <c r="C36" i="8"/>
  <c r="M36" i="8" s="1"/>
  <c r="T34" i="8"/>
  <c r="O34" i="8"/>
  <c r="J34" i="8"/>
  <c r="E34" i="8"/>
  <c r="C34" i="8"/>
  <c r="H34" i="8" s="1"/>
  <c r="T32" i="8"/>
  <c r="O32" i="8"/>
  <c r="J32" i="8"/>
  <c r="E32" i="8"/>
  <c r="C32" i="8"/>
  <c r="M32" i="8" s="1"/>
  <c r="T30" i="8"/>
  <c r="O30" i="8"/>
  <c r="J30" i="8"/>
  <c r="E30" i="8"/>
  <c r="C30" i="8"/>
  <c r="R30" i="8" s="1"/>
  <c r="T28" i="8"/>
  <c r="O28" i="8"/>
  <c r="J28" i="8"/>
  <c r="E28" i="8"/>
  <c r="C28" i="8"/>
  <c r="R28" i="8" s="1"/>
  <c r="T26" i="8"/>
  <c r="O26" i="8"/>
  <c r="J26" i="8"/>
  <c r="E26" i="8"/>
  <c r="C26" i="8"/>
  <c r="H26" i="8" s="1"/>
  <c r="T24" i="8"/>
  <c r="O24" i="8"/>
  <c r="J24" i="8"/>
  <c r="E24" i="8"/>
  <c r="C24" i="8"/>
  <c r="T22" i="8"/>
  <c r="O22" i="8"/>
  <c r="J22" i="8"/>
  <c r="E22" i="8"/>
  <c r="C22" i="8"/>
  <c r="M22" i="8" s="1"/>
  <c r="T20" i="8"/>
  <c r="O20" i="8"/>
  <c r="J20" i="8"/>
  <c r="E20" i="8"/>
  <c r="A20" i="8"/>
  <c r="C20" i="8" s="1"/>
  <c r="T18" i="8"/>
  <c r="O18" i="8"/>
  <c r="J18" i="8"/>
  <c r="E18" i="8"/>
  <c r="C18" i="8"/>
  <c r="R18" i="8" s="1"/>
  <c r="A20" i="3"/>
  <c r="M94" i="8" l="1"/>
  <c r="M46" i="8"/>
  <c r="H94" i="8"/>
  <c r="H126" i="8"/>
  <c r="M78" i="8"/>
  <c r="M126" i="8"/>
  <c r="H118" i="8"/>
  <c r="M106" i="8"/>
  <c r="R54" i="8"/>
  <c r="R106" i="8"/>
  <c r="M130" i="8"/>
  <c r="M98" i="8"/>
  <c r="H70" i="8"/>
  <c r="M74" i="8"/>
  <c r="R86" i="8"/>
  <c r="R42" i="8"/>
  <c r="R38" i="8"/>
  <c r="M50" i="8"/>
  <c r="R26" i="8"/>
  <c r="H58" i="8"/>
  <c r="R74" i="8"/>
  <c r="R70" i="8"/>
  <c r="H42" i="8"/>
  <c r="H122" i="8"/>
  <c r="H38" i="8"/>
  <c r="R58" i="8"/>
  <c r="R102" i="8"/>
  <c r="R122" i="8"/>
  <c r="M128" i="8"/>
  <c r="H128" i="8"/>
  <c r="M108" i="8"/>
  <c r="H100" i="8"/>
  <c r="R100" i="8"/>
  <c r="H96" i="8"/>
  <c r="H68" i="8"/>
  <c r="R68" i="8"/>
  <c r="R64" i="8"/>
  <c r="M60" i="8"/>
  <c r="R36" i="8"/>
  <c r="H36" i="8"/>
  <c r="R32" i="8"/>
  <c r="M28" i="8"/>
  <c r="R22" i="8"/>
  <c r="M18" i="8"/>
  <c r="R116" i="8"/>
  <c r="M116" i="8"/>
  <c r="H116" i="8"/>
  <c r="H24" i="8"/>
  <c r="R24" i="8"/>
  <c r="M24" i="8"/>
  <c r="R48" i="8"/>
  <c r="M48" i="8"/>
  <c r="H48" i="8"/>
  <c r="R104" i="8"/>
  <c r="M104" i="8"/>
  <c r="H104" i="8"/>
  <c r="H56" i="8"/>
  <c r="R56" i="8"/>
  <c r="M56" i="8"/>
  <c r="R80" i="8"/>
  <c r="M80" i="8"/>
  <c r="H80" i="8"/>
  <c r="H88" i="8"/>
  <c r="R88" i="8"/>
  <c r="M88" i="8"/>
  <c r="H112" i="8"/>
  <c r="R112" i="8"/>
  <c r="M112" i="8"/>
  <c r="R20" i="8"/>
  <c r="M20" i="8"/>
  <c r="H20" i="8"/>
  <c r="M120" i="8"/>
  <c r="H120" i="8"/>
  <c r="R120" i="8"/>
  <c r="M84" i="8"/>
  <c r="H84" i="8"/>
  <c r="R84" i="8"/>
  <c r="R40" i="8"/>
  <c r="M40" i="8"/>
  <c r="H40" i="8"/>
  <c r="R52" i="8"/>
  <c r="H52" i="8"/>
  <c r="M52" i="8"/>
  <c r="R72" i="8"/>
  <c r="M72" i="8"/>
  <c r="H72" i="8"/>
  <c r="M34" i="8"/>
  <c r="H90" i="8"/>
  <c r="H18" i="8"/>
  <c r="M26" i="8"/>
  <c r="H28" i="8"/>
  <c r="R34" i="8"/>
  <c r="R44" i="8"/>
  <c r="H50" i="8"/>
  <c r="H60" i="8"/>
  <c r="R66" i="8"/>
  <c r="R76" i="8"/>
  <c r="H82" i="8"/>
  <c r="M90" i="8"/>
  <c r="H92" i="8"/>
  <c r="R98" i="8"/>
  <c r="R108" i="8"/>
  <c r="H114" i="8"/>
  <c r="H124" i="8"/>
  <c r="R130" i="8"/>
  <c r="M132" i="8"/>
  <c r="M44" i="8"/>
  <c r="M66" i="8"/>
  <c r="M76" i="8"/>
  <c r="H30" i="8"/>
  <c r="R46" i="8"/>
  <c r="H62" i="8"/>
  <c r="R78" i="8"/>
  <c r="M102" i="8"/>
  <c r="R110" i="8"/>
  <c r="M134" i="8"/>
  <c r="H136" i="8"/>
  <c r="R132" i="8"/>
  <c r="M82" i="8"/>
  <c r="M92" i="8"/>
  <c r="M114" i="8"/>
  <c r="M124" i="8"/>
  <c r="H22" i="8"/>
  <c r="M30" i="8"/>
  <c r="H32" i="8"/>
  <c r="H54" i="8"/>
  <c r="M62" i="8"/>
  <c r="H64" i="8"/>
  <c r="H86" i="8"/>
  <c r="R134" i="8"/>
  <c r="M136" i="8"/>
  <c r="M96" i="8"/>
  <c r="H110" i="8"/>
  <c r="M118" i="8"/>
  <c r="T88" i="3" l="1"/>
  <c r="O88" i="3"/>
  <c r="J88" i="3"/>
  <c r="E88" i="3"/>
  <c r="C88" i="3"/>
  <c r="R88" i="3" s="1"/>
  <c r="T86" i="3"/>
  <c r="O86" i="3"/>
  <c r="J86" i="3"/>
  <c r="E86" i="3"/>
  <c r="C86" i="3"/>
  <c r="R86" i="3" s="1"/>
  <c r="T84" i="3"/>
  <c r="O84" i="3"/>
  <c r="J84" i="3"/>
  <c r="E84" i="3"/>
  <c r="C84" i="3"/>
  <c r="R84" i="3" s="1"/>
  <c r="T82" i="3"/>
  <c r="O82" i="3"/>
  <c r="J82" i="3"/>
  <c r="E82" i="3"/>
  <c r="C82" i="3"/>
  <c r="R82" i="3" s="1"/>
  <c r="T80" i="3"/>
  <c r="O80" i="3"/>
  <c r="J80" i="3"/>
  <c r="E80" i="3"/>
  <c r="C80" i="3"/>
  <c r="R80" i="3" s="1"/>
  <c r="T78" i="3"/>
  <c r="O78" i="3"/>
  <c r="J78" i="3"/>
  <c r="E78" i="3"/>
  <c r="C78" i="3"/>
  <c r="M78" i="3" s="1"/>
  <c r="T76" i="3"/>
  <c r="O76" i="3"/>
  <c r="J76" i="3"/>
  <c r="E76" i="3"/>
  <c r="C76" i="3"/>
  <c r="M76" i="3" s="1"/>
  <c r="T74" i="3"/>
  <c r="O74" i="3"/>
  <c r="J74" i="3"/>
  <c r="E74" i="3"/>
  <c r="C74" i="3"/>
  <c r="R74" i="3" s="1"/>
  <c r="T72" i="3"/>
  <c r="O72" i="3"/>
  <c r="J72" i="3"/>
  <c r="E72" i="3"/>
  <c r="C72" i="3"/>
  <c r="R72" i="3" s="1"/>
  <c r="T70" i="3"/>
  <c r="O70" i="3"/>
  <c r="J70" i="3"/>
  <c r="E70" i="3"/>
  <c r="C70" i="3"/>
  <c r="R70" i="3" s="1"/>
  <c r="T68" i="3"/>
  <c r="O68" i="3"/>
  <c r="J68" i="3"/>
  <c r="E68" i="3"/>
  <c r="C68" i="3"/>
  <c r="R68" i="3" s="1"/>
  <c r="T66" i="3"/>
  <c r="O66" i="3"/>
  <c r="J66" i="3"/>
  <c r="E66" i="3"/>
  <c r="C66" i="3"/>
  <c r="R66" i="3" s="1"/>
  <c r="T112" i="3"/>
  <c r="O112" i="3"/>
  <c r="J112" i="3"/>
  <c r="E112" i="3"/>
  <c r="C112" i="3"/>
  <c r="R112" i="3" s="1"/>
  <c r="T110" i="3"/>
  <c r="O110" i="3"/>
  <c r="J110" i="3"/>
  <c r="E110" i="3"/>
  <c r="C110" i="3"/>
  <c r="R110" i="3" s="1"/>
  <c r="T108" i="3"/>
  <c r="O108" i="3"/>
  <c r="J108" i="3"/>
  <c r="E108" i="3"/>
  <c r="C108" i="3"/>
  <c r="R108" i="3" s="1"/>
  <c r="T106" i="3"/>
  <c r="O106" i="3"/>
  <c r="J106" i="3"/>
  <c r="E106" i="3"/>
  <c r="C106" i="3"/>
  <c r="R106" i="3" s="1"/>
  <c r="T104" i="3"/>
  <c r="O104" i="3"/>
  <c r="J104" i="3"/>
  <c r="E104" i="3"/>
  <c r="C104" i="3"/>
  <c r="R104" i="3" s="1"/>
  <c r="T102" i="3"/>
  <c r="O102" i="3"/>
  <c r="J102" i="3"/>
  <c r="E102" i="3"/>
  <c r="C102" i="3"/>
  <c r="R102" i="3" s="1"/>
  <c r="T100" i="3"/>
  <c r="O100" i="3"/>
  <c r="J100" i="3"/>
  <c r="E100" i="3"/>
  <c r="C100" i="3"/>
  <c r="R100" i="3" s="1"/>
  <c r="T98" i="3"/>
  <c r="O98" i="3"/>
  <c r="J98" i="3"/>
  <c r="E98" i="3"/>
  <c r="C98" i="3"/>
  <c r="R98" i="3" s="1"/>
  <c r="T96" i="3"/>
  <c r="O96" i="3"/>
  <c r="J96" i="3"/>
  <c r="E96" i="3"/>
  <c r="C96" i="3"/>
  <c r="R96" i="3" s="1"/>
  <c r="T94" i="3"/>
  <c r="O94" i="3"/>
  <c r="J94" i="3"/>
  <c r="E94" i="3"/>
  <c r="C94" i="3"/>
  <c r="R94" i="3" s="1"/>
  <c r="T92" i="3"/>
  <c r="O92" i="3"/>
  <c r="J92" i="3"/>
  <c r="E92" i="3"/>
  <c r="C92" i="3"/>
  <c r="R92" i="3" s="1"/>
  <c r="T90" i="3"/>
  <c r="O90" i="3"/>
  <c r="J90" i="3"/>
  <c r="E90" i="3"/>
  <c r="C90" i="3"/>
  <c r="R90" i="3" s="1"/>
  <c r="T120" i="3"/>
  <c r="O120" i="3"/>
  <c r="J120" i="3"/>
  <c r="E120" i="3"/>
  <c r="C120" i="3"/>
  <c r="R120" i="3" s="1"/>
  <c r="T118" i="3"/>
  <c r="O118" i="3"/>
  <c r="J118" i="3"/>
  <c r="E118" i="3"/>
  <c r="C118" i="3"/>
  <c r="R118" i="3" s="1"/>
  <c r="T116" i="3"/>
  <c r="O116" i="3"/>
  <c r="J116" i="3"/>
  <c r="E116" i="3"/>
  <c r="C116" i="3"/>
  <c r="R116" i="3" s="1"/>
  <c r="T114" i="3"/>
  <c r="O114" i="3"/>
  <c r="J114" i="3"/>
  <c r="E114" i="3"/>
  <c r="C114" i="3"/>
  <c r="R114" i="3" s="1"/>
  <c r="T64" i="3"/>
  <c r="O64" i="3"/>
  <c r="J64" i="3"/>
  <c r="E64" i="3"/>
  <c r="C64" i="3"/>
  <c r="R64" i="3" s="1"/>
  <c r="T62" i="3"/>
  <c r="O62" i="3"/>
  <c r="J62" i="3"/>
  <c r="E62" i="3"/>
  <c r="C62" i="3"/>
  <c r="R62" i="3" s="1"/>
  <c r="T60" i="3"/>
  <c r="O60" i="3"/>
  <c r="J60" i="3"/>
  <c r="E60" i="3"/>
  <c r="C60" i="3"/>
  <c r="R60" i="3" s="1"/>
  <c r="T58" i="3"/>
  <c r="O58" i="3"/>
  <c r="J58" i="3"/>
  <c r="E58" i="3"/>
  <c r="C58" i="3"/>
  <c r="R58" i="3" s="1"/>
  <c r="T122" i="3"/>
  <c r="O122" i="3"/>
  <c r="J122" i="3"/>
  <c r="E122" i="3"/>
  <c r="C122" i="3"/>
  <c r="R122" i="3" s="1"/>
  <c r="T56" i="3"/>
  <c r="O56" i="3"/>
  <c r="J56" i="3"/>
  <c r="E56" i="3"/>
  <c r="C56" i="3"/>
  <c r="R56" i="3" s="1"/>
  <c r="T48" i="3"/>
  <c r="O48" i="3"/>
  <c r="J48" i="3"/>
  <c r="E48" i="3"/>
  <c r="C48" i="3"/>
  <c r="R48" i="3" s="1"/>
  <c r="T46" i="3"/>
  <c r="O46" i="3"/>
  <c r="J46" i="3"/>
  <c r="E46" i="3"/>
  <c r="C46" i="3"/>
  <c r="R46" i="3" s="1"/>
  <c r="T44" i="3"/>
  <c r="O44" i="3"/>
  <c r="J44" i="3"/>
  <c r="E44" i="3"/>
  <c r="C44" i="3"/>
  <c r="R44" i="3" s="1"/>
  <c r="T42" i="3"/>
  <c r="O42" i="3"/>
  <c r="J42" i="3"/>
  <c r="E42" i="3"/>
  <c r="C42" i="3"/>
  <c r="R42" i="3" s="1"/>
  <c r="T50" i="3"/>
  <c r="O50" i="3"/>
  <c r="J50" i="3"/>
  <c r="E50" i="3"/>
  <c r="C50" i="3"/>
  <c r="M50" i="3" s="1"/>
  <c r="T40" i="3"/>
  <c r="O40" i="3"/>
  <c r="J40" i="3"/>
  <c r="E40" i="3"/>
  <c r="C40" i="3"/>
  <c r="R40" i="3" s="1"/>
  <c r="T38" i="3"/>
  <c r="O38" i="3"/>
  <c r="J38" i="3"/>
  <c r="E38" i="3"/>
  <c r="C38" i="3"/>
  <c r="H38" i="3" s="1"/>
  <c r="T36" i="3"/>
  <c r="O36" i="3"/>
  <c r="J36" i="3"/>
  <c r="E36" i="3"/>
  <c r="C36" i="3"/>
  <c r="R36" i="3" s="1"/>
  <c r="T126" i="3"/>
  <c r="O126" i="3"/>
  <c r="J126" i="3"/>
  <c r="E126" i="3"/>
  <c r="C126" i="3"/>
  <c r="R126" i="3" s="1"/>
  <c r="T124" i="3"/>
  <c r="O124" i="3"/>
  <c r="J124" i="3"/>
  <c r="E124" i="3"/>
  <c r="C124" i="3"/>
  <c r="R124" i="3" s="1"/>
  <c r="T54" i="3"/>
  <c r="O54" i="3"/>
  <c r="J54" i="3"/>
  <c r="E54" i="3"/>
  <c r="C54" i="3"/>
  <c r="M54" i="3" s="1"/>
  <c r="T132" i="3"/>
  <c r="O132" i="3"/>
  <c r="J132" i="3"/>
  <c r="E132" i="3"/>
  <c r="C132" i="3"/>
  <c r="M132" i="3" s="1"/>
  <c r="T134" i="3"/>
  <c r="O134" i="3"/>
  <c r="J134" i="3"/>
  <c r="E134" i="3"/>
  <c r="C134" i="3"/>
  <c r="R134" i="3" s="1"/>
  <c r="T52" i="3"/>
  <c r="O52" i="3"/>
  <c r="J52" i="3"/>
  <c r="E52" i="3"/>
  <c r="C52" i="3"/>
  <c r="R52" i="3" s="1"/>
  <c r="T34" i="3"/>
  <c r="O34" i="3"/>
  <c r="J34" i="3"/>
  <c r="E34" i="3"/>
  <c r="C34" i="3"/>
  <c r="R34" i="3" s="1"/>
  <c r="M82" i="3" l="1"/>
  <c r="H100" i="3"/>
  <c r="M80" i="3"/>
  <c r="H70" i="3"/>
  <c r="H76" i="3"/>
  <c r="R78" i="3"/>
  <c r="R76" i="3"/>
  <c r="H66" i="3"/>
  <c r="H68" i="3"/>
  <c r="H94" i="3"/>
  <c r="M66" i="3"/>
  <c r="H90" i="3"/>
  <c r="H92" i="3"/>
  <c r="H78" i="3"/>
  <c r="H86" i="3"/>
  <c r="H80" i="3"/>
  <c r="H82" i="3"/>
  <c r="H84" i="3"/>
  <c r="M90" i="3"/>
  <c r="H102" i="3"/>
  <c r="H110" i="3"/>
  <c r="M68" i="3"/>
  <c r="H72" i="3"/>
  <c r="M84" i="3"/>
  <c r="H88" i="3"/>
  <c r="M100" i="3"/>
  <c r="H104" i="3"/>
  <c r="H106" i="3"/>
  <c r="H108" i="3"/>
  <c r="M70" i="3"/>
  <c r="H74" i="3"/>
  <c r="M86" i="3"/>
  <c r="M102" i="3"/>
  <c r="M72" i="3"/>
  <c r="M88" i="3"/>
  <c r="M104" i="3"/>
  <c r="M106" i="3"/>
  <c r="M74" i="3"/>
  <c r="H62" i="3"/>
  <c r="H64" i="3"/>
  <c r="H116" i="3"/>
  <c r="M92" i="3"/>
  <c r="H96" i="3"/>
  <c r="M108" i="3"/>
  <c r="H112" i="3"/>
  <c r="H58" i="3"/>
  <c r="H114" i="3"/>
  <c r="M94" i="3"/>
  <c r="H98" i="3"/>
  <c r="M110" i="3"/>
  <c r="M62" i="3"/>
  <c r="M64" i="3"/>
  <c r="M116" i="3"/>
  <c r="M96" i="3"/>
  <c r="M112" i="3"/>
  <c r="M58" i="3"/>
  <c r="M98" i="3"/>
  <c r="H120" i="3"/>
  <c r="M114" i="3"/>
  <c r="H118" i="3"/>
  <c r="M118" i="3"/>
  <c r="H60" i="3"/>
  <c r="M120" i="3"/>
  <c r="M60" i="3"/>
  <c r="M122" i="3"/>
  <c r="H122" i="3"/>
  <c r="M42" i="3"/>
  <c r="H56" i="3"/>
  <c r="M56" i="3"/>
  <c r="H46" i="3"/>
  <c r="H42" i="3"/>
  <c r="H44" i="3"/>
  <c r="R50" i="3"/>
  <c r="M44" i="3"/>
  <c r="H48" i="3"/>
  <c r="R54" i="3"/>
  <c r="M46" i="3"/>
  <c r="H36" i="3"/>
  <c r="M48" i="3"/>
  <c r="H50" i="3"/>
  <c r="M36" i="3"/>
  <c r="H40" i="3"/>
  <c r="M38" i="3"/>
  <c r="H54" i="3"/>
  <c r="M40" i="3"/>
  <c r="R38" i="3"/>
  <c r="H124" i="3"/>
  <c r="H126" i="3"/>
  <c r="M124" i="3"/>
  <c r="M126" i="3"/>
  <c r="H132" i="3"/>
  <c r="R132" i="3"/>
  <c r="H134" i="3"/>
  <c r="M134" i="3"/>
  <c r="M52" i="3"/>
  <c r="H52" i="3"/>
  <c r="H34" i="3"/>
  <c r="M34" i="3"/>
  <c r="E30" i="3"/>
  <c r="E22" i="3" l="1"/>
  <c r="E18" i="3"/>
  <c r="C20" i="3" l="1"/>
  <c r="C22" i="3"/>
  <c r="C24" i="3"/>
  <c r="C26" i="3"/>
  <c r="C28" i="3"/>
  <c r="C30" i="3"/>
  <c r="C32" i="3"/>
  <c r="C128" i="3"/>
  <c r="C130" i="3"/>
  <c r="C136" i="3"/>
  <c r="C18" i="3"/>
  <c r="A2" i="5" l="1"/>
  <c r="A10" i="5"/>
  <c r="A26" i="5"/>
  <c r="A42" i="5"/>
  <c r="A3" i="5"/>
  <c r="A11" i="5"/>
  <c r="A19" i="5"/>
  <c r="A27" i="5"/>
  <c r="A35" i="5"/>
  <c r="A43" i="5"/>
  <c r="A1" i="5"/>
  <c r="A4" i="5"/>
  <c r="A12" i="5"/>
  <c r="A20" i="5"/>
  <c r="A28" i="5"/>
  <c r="A36" i="5"/>
  <c r="A44" i="5"/>
  <c r="A32" i="5"/>
  <c r="A5" i="5"/>
  <c r="A13" i="5"/>
  <c r="A21" i="5"/>
  <c r="A29" i="5"/>
  <c r="A37" i="5"/>
  <c r="A45" i="5"/>
  <c r="A15" i="5"/>
  <c r="A31" i="5"/>
  <c r="A47" i="5"/>
  <c r="A16" i="5"/>
  <c r="A40" i="5"/>
  <c r="A6" i="5"/>
  <c r="A14" i="5"/>
  <c r="A22" i="5"/>
  <c r="A30" i="5"/>
  <c r="A38" i="5"/>
  <c r="A46" i="5"/>
  <c r="A7" i="5"/>
  <c r="A23" i="5"/>
  <c r="A39" i="5"/>
  <c r="A8" i="5"/>
  <c r="A24" i="5"/>
  <c r="A48" i="5"/>
  <c r="A9" i="5"/>
  <c r="A17" i="5"/>
  <c r="A25" i="5"/>
  <c r="A33" i="5"/>
  <c r="A41" i="5"/>
  <c r="A49" i="5"/>
  <c r="A18" i="5"/>
  <c r="A34" i="5"/>
  <c r="A50" i="5"/>
  <c r="R20" i="3"/>
  <c r="R22" i="3"/>
  <c r="R24" i="3"/>
  <c r="R26" i="3"/>
  <c r="R28" i="3"/>
  <c r="R30" i="3"/>
  <c r="R32" i="3"/>
  <c r="R128" i="3"/>
  <c r="R130" i="3"/>
  <c r="R136" i="3"/>
  <c r="M20" i="3"/>
  <c r="M22" i="3"/>
  <c r="M24" i="3"/>
  <c r="M26" i="3"/>
  <c r="M28" i="3"/>
  <c r="M30" i="3"/>
  <c r="M32" i="3"/>
  <c r="M128" i="3"/>
  <c r="M130" i="3"/>
  <c r="M136" i="3"/>
  <c r="H20" i="3"/>
  <c r="H22" i="3"/>
  <c r="H24" i="3"/>
  <c r="H26" i="3"/>
  <c r="H28" i="3"/>
  <c r="H30" i="3"/>
  <c r="H32" i="3"/>
  <c r="H128" i="3"/>
  <c r="H130" i="3"/>
  <c r="H136" i="3"/>
  <c r="R18" i="3"/>
  <c r="M18" i="3"/>
  <c r="H18" i="3"/>
  <c r="T136" i="3"/>
  <c r="T130" i="3"/>
  <c r="T128" i="3"/>
  <c r="T32" i="3"/>
  <c r="T30" i="3"/>
  <c r="T28" i="3"/>
  <c r="T26" i="3"/>
  <c r="T24" i="3"/>
  <c r="T22" i="3"/>
  <c r="T20" i="3"/>
  <c r="T18" i="3"/>
  <c r="O136" i="3"/>
  <c r="O130" i="3"/>
  <c r="O128" i="3"/>
  <c r="O32" i="3"/>
  <c r="O30" i="3"/>
  <c r="O28" i="3"/>
  <c r="O26" i="3"/>
  <c r="O24" i="3"/>
  <c r="O22" i="3"/>
  <c r="O20" i="3"/>
  <c r="O18" i="3"/>
  <c r="J136" i="3"/>
  <c r="J130" i="3"/>
  <c r="J128" i="3"/>
  <c r="J32" i="3"/>
  <c r="J30" i="3"/>
  <c r="J28" i="3"/>
  <c r="J26" i="3"/>
  <c r="J24" i="3"/>
  <c r="J22" i="3"/>
  <c r="J20" i="3"/>
  <c r="J18" i="3"/>
  <c r="E20" i="3"/>
  <c r="E24" i="3"/>
  <c r="E26" i="3"/>
  <c r="E28" i="3"/>
  <c r="E32" i="3"/>
  <c r="E128" i="3"/>
  <c r="E130" i="3"/>
  <c r="E136" i="3"/>
</calcChain>
</file>

<file path=xl/comments1.xml><?xml version="1.0" encoding="utf-8"?>
<comments xmlns="http://schemas.openxmlformats.org/spreadsheetml/2006/main">
  <authors>
    <author>宮城県</author>
  </authors>
  <commentList>
    <comment ref="W7" authorId="0" shapeId="0">
      <text>
        <r>
          <rPr>
            <b/>
            <sz val="9"/>
            <color indexed="81"/>
            <rFont val="MS P ゴシック"/>
            <family val="3"/>
            <charset val="128"/>
          </rPr>
          <t>提出日を記入してください。
例）2023/10/1</t>
        </r>
      </text>
    </comment>
    <comment ref="A14" authorId="0" shapeId="0">
      <text>
        <r>
          <rPr>
            <b/>
            <sz val="9"/>
            <color indexed="81"/>
            <rFont val="MS P ゴシック"/>
            <family val="3"/>
            <charset val="128"/>
          </rPr>
          <t xml:space="preserve">宮城県:
</t>
        </r>
        <r>
          <rPr>
            <sz val="9"/>
            <color indexed="81"/>
            <rFont val="MS P ゴシック"/>
            <family val="3"/>
            <charset val="128"/>
          </rPr>
          <t>麻薬年間届の提出日を入力してください。
（例：令和5年10月1日）</t>
        </r>
      </text>
    </comment>
  </commentList>
</comments>
</file>

<file path=xl/comments2.xml><?xml version="1.0" encoding="utf-8"?>
<comments xmlns="http://schemas.openxmlformats.org/spreadsheetml/2006/main">
  <authors>
    <author>宮城県</author>
  </authors>
  <commentList>
    <comment ref="A14" authorId="0" shapeId="0">
      <text>
        <r>
          <rPr>
            <b/>
            <sz val="9"/>
            <color indexed="81"/>
            <rFont val="MS P ゴシック"/>
            <family val="3"/>
            <charset val="128"/>
          </rPr>
          <t xml:space="preserve">宮城県:
</t>
        </r>
        <r>
          <rPr>
            <sz val="9"/>
            <color indexed="81"/>
            <rFont val="MS P ゴシック"/>
            <family val="3"/>
            <charset val="128"/>
          </rPr>
          <t>麻薬年間届の提出日を入力してください。
（例：令和5年10月1日）</t>
        </r>
      </text>
    </comment>
  </commentList>
</comments>
</file>

<file path=xl/sharedStrings.xml><?xml version="1.0" encoding="utf-8"?>
<sst xmlns="http://schemas.openxmlformats.org/spreadsheetml/2006/main" count="549" uniqueCount="231">
  <si>
    <t>品　　　　　名</t>
    <rPh sb="0" eb="1">
      <t>シナ</t>
    </rPh>
    <rPh sb="6" eb="7">
      <t>メイ</t>
    </rPh>
    <phoneticPr fontId="2"/>
  </si>
  <si>
    <t>所在地</t>
    <rPh sb="0" eb="3">
      <t>ショザイチ</t>
    </rPh>
    <phoneticPr fontId="2"/>
  </si>
  <si>
    <t>号</t>
    <rPh sb="0" eb="1">
      <t>ゴウ</t>
    </rPh>
    <phoneticPr fontId="2"/>
  </si>
  <si>
    <t>第</t>
    <rPh sb="0" eb="1">
      <t>ダイ</t>
    </rPh>
    <phoneticPr fontId="2"/>
  </si>
  <si>
    <t>期始在庫</t>
    <rPh sb="0" eb="1">
      <t>キ</t>
    </rPh>
    <rPh sb="1" eb="2">
      <t>ハジメ</t>
    </rPh>
    <rPh sb="2" eb="4">
      <t>ザイコ</t>
    </rPh>
    <phoneticPr fontId="2"/>
  </si>
  <si>
    <t>払出</t>
    <rPh sb="0" eb="2">
      <t>ハライダシ</t>
    </rPh>
    <phoneticPr fontId="2"/>
  </si>
  <si>
    <t>期末在庫</t>
    <rPh sb="0" eb="2">
      <t>キマツ</t>
    </rPh>
    <rPh sb="2" eb="4">
      <t>ザイコ</t>
    </rPh>
    <phoneticPr fontId="2"/>
  </si>
  <si>
    <t>単位</t>
    <rPh sb="0" eb="2">
      <t>タンイ</t>
    </rPh>
    <phoneticPr fontId="2"/>
  </si>
  <si>
    <t>個数</t>
    <rPh sb="0" eb="2">
      <t>コスウ</t>
    </rPh>
    <phoneticPr fontId="2"/>
  </si>
  <si>
    <t>総数量</t>
    <rPh sb="0" eb="3">
      <t>ソウスウリョウ</t>
    </rPh>
    <phoneticPr fontId="2"/>
  </si>
  <si>
    <t>受入</t>
    <rPh sb="0" eb="2">
      <t>ウケイレ</t>
    </rPh>
    <phoneticPr fontId="2"/>
  </si>
  <si>
    <t>備考</t>
    <rPh sb="0" eb="2">
      <t>ビコウ</t>
    </rPh>
    <phoneticPr fontId="2"/>
  </si>
  <si>
    <t>麻薬業務所</t>
    <rPh sb="0" eb="2">
      <t>マヤク</t>
    </rPh>
    <rPh sb="2" eb="5">
      <t>ギョウムショ</t>
    </rPh>
    <phoneticPr fontId="2"/>
  </si>
  <si>
    <t>免許の種類</t>
    <rPh sb="0" eb="2">
      <t>メンキョ</t>
    </rPh>
    <rPh sb="3" eb="5">
      <t>シュルイ</t>
    </rPh>
    <phoneticPr fontId="2"/>
  </si>
  <si>
    <t>名　称</t>
    <rPh sb="0" eb="1">
      <t>メイ</t>
    </rPh>
    <rPh sb="2" eb="3">
      <t>ショウ</t>
    </rPh>
    <phoneticPr fontId="2"/>
  </si>
  <si>
    <t>期始在庫＋受入－払出＝期末在庫</t>
    <rPh sb="0" eb="1">
      <t>キ</t>
    </rPh>
    <rPh sb="1" eb="2">
      <t>ハジ</t>
    </rPh>
    <rPh sb="2" eb="4">
      <t>ザイコ</t>
    </rPh>
    <rPh sb="5" eb="7">
      <t>ウケイレ</t>
    </rPh>
    <rPh sb="8" eb="10">
      <t>ハライダシ</t>
    </rPh>
    <rPh sb="11" eb="13">
      <t>キマツ</t>
    </rPh>
    <rPh sb="13" eb="15">
      <t>ザイコ</t>
    </rPh>
    <phoneticPr fontId="2"/>
  </si>
  <si>
    <t>　免許番号　</t>
    <rPh sb="1" eb="5">
      <t>メンキョバンゴウ</t>
    </rPh>
    <phoneticPr fontId="2"/>
  </si>
  <si>
    <t>届出者名称又は氏名</t>
    <rPh sb="0" eb="3">
      <t>トドケデシャ</t>
    </rPh>
    <rPh sb="3" eb="5">
      <t>メイショウ</t>
    </rPh>
    <rPh sb="5" eb="6">
      <t>マタ</t>
    </rPh>
    <rPh sb="7" eb="8">
      <t>シ</t>
    </rPh>
    <rPh sb="8" eb="9">
      <t>メイ</t>
    </rPh>
    <phoneticPr fontId="2"/>
  </si>
  <si>
    <t>ｱﾍﾝ末</t>
  </si>
  <si>
    <t>ｱﾍﾝ散</t>
  </si>
  <si>
    <t>ｱﾍﾝﾁﾝｷ</t>
  </si>
  <si>
    <t>ｱﾍﾝ・ﾄｺﾝ散</t>
  </si>
  <si>
    <t>ｱﾍﾝｱﾙｶﾛｲﾄﾞ塩酸塩</t>
    <rPh sb="10" eb="13">
      <t>エンサンエン</t>
    </rPh>
    <phoneticPr fontId="7"/>
  </si>
  <si>
    <t>ｱﾍﾝｱﾙｶﾛｲﾄﾞ塩酸塩注射液</t>
  </si>
  <si>
    <t>ｱﾍﾝｱﾙｶﾛｲﾄﾞ･ｱﾄﾛﾋﾟﾝ注射液</t>
  </si>
  <si>
    <t>弱ｱﾍﾝｱﾙｶﾛｲﾄﾞ･ｽｺﾎﾟﾗﾐﾝ注射液</t>
    <rPh sb="0" eb="1">
      <t>ジャク</t>
    </rPh>
    <phoneticPr fontId="7"/>
  </si>
  <si>
    <t>ｱﾍﾝｱﾙｶﾛｲﾄﾞ･ｽｺﾎﾟﾗﾐﾝ注射液</t>
  </si>
  <si>
    <t>ﾓﾙﾋﾈ塩酸塩水和物</t>
    <rPh sb="4" eb="6">
      <t>エンサン</t>
    </rPh>
    <rPh sb="6" eb="7">
      <t>エン</t>
    </rPh>
    <rPh sb="7" eb="10">
      <t>スイワブツ</t>
    </rPh>
    <phoneticPr fontId="7"/>
  </si>
  <si>
    <t>ﾊﾟｼｰﾌｶﾌﾟｾﾙ30mg</t>
  </si>
  <si>
    <t>ﾊﾟｼｰﾌｶﾌﾟｾﾙ60mg</t>
  </si>
  <si>
    <t>ﾊﾟｼｰﾌｶﾌﾟｾﾙ120mg</t>
  </si>
  <si>
    <t>ﾓﾙﾋﾈ塩酸塩注10mg</t>
    <rPh sb="4" eb="6">
      <t>エンサン</t>
    </rPh>
    <rPh sb="6" eb="7">
      <t>エン</t>
    </rPh>
    <phoneticPr fontId="7"/>
  </si>
  <si>
    <t>ﾓﾙﾋﾈ塩酸塩注50mg</t>
    <rPh sb="4" eb="6">
      <t>エンサン</t>
    </rPh>
    <rPh sb="6" eb="7">
      <t>エン</t>
    </rPh>
    <phoneticPr fontId="7"/>
  </si>
  <si>
    <t>ﾓﾙﾋﾈ塩酸塩注200mg</t>
    <rPh sb="4" eb="6">
      <t>エンサン</t>
    </rPh>
    <rPh sb="6" eb="7">
      <t>エン</t>
    </rPh>
    <phoneticPr fontId="7"/>
  </si>
  <si>
    <t>ﾓﾙﾋﾈ塩酸塩注100mgｼﾘﾝｼﾞ</t>
    <rPh sb="4" eb="6">
      <t>エンサン</t>
    </rPh>
    <rPh sb="6" eb="7">
      <t>エン</t>
    </rPh>
    <phoneticPr fontId="7"/>
  </si>
  <si>
    <t>ﾌﾟﾚﾍﾟﾉﾝ注50mgｼﾘﾝｼﾞ</t>
  </si>
  <si>
    <t>ﾌﾟﾚﾍﾟﾉﾝ注100mgｼﾘﾝｼﾞ</t>
  </si>
  <si>
    <t>ﾓﾙﾋﾈ･ｱﾄﾛﾋﾟﾝ注射液</t>
  </si>
  <si>
    <t>ｱﾝﾍﾟｯｸ坐剤10mg</t>
  </si>
  <si>
    <t>ｱﾝﾍﾟｯｸ坐剤20mg</t>
  </si>
  <si>
    <t>ｱﾝﾍﾟｯｸ坐剤30mg</t>
  </si>
  <si>
    <t>ｵﾌﾟｿ内服液5mg</t>
    <rPh sb="4" eb="6">
      <t>ナイフク</t>
    </rPh>
    <rPh sb="6" eb="7">
      <t>エキ</t>
    </rPh>
    <phoneticPr fontId="7"/>
  </si>
  <si>
    <t>ｵﾌﾟｿ内服液10mg</t>
    <rPh sb="4" eb="6">
      <t>ナイフク</t>
    </rPh>
    <rPh sb="6" eb="7">
      <t>エキ</t>
    </rPh>
    <phoneticPr fontId="7"/>
  </si>
  <si>
    <t>MSｺﾝﾁﾝ錠10mg</t>
  </si>
  <si>
    <t>MSｺﾝﾁﾝ錠30mg</t>
  </si>
  <si>
    <t>MSｺﾝﾁﾝ錠60mg</t>
  </si>
  <si>
    <t>ｶﾃﾞｨｱﾝｶﾌﾟｾﾙ20mg</t>
  </si>
  <si>
    <t>ｶﾃﾞｨｱﾝｶﾌﾟｾﾙ30mg</t>
  </si>
  <si>
    <t>ｶﾃﾞｨｱﾝｶﾌﾟｾﾙ60mg</t>
  </si>
  <si>
    <t>ﾓﾙﾍﾟｽ細粒2%</t>
  </si>
  <si>
    <t>ﾓﾙﾋﾈ硫酸塩水和物徐放細粒分包10mg</t>
    <rPh sb="4" eb="16">
      <t>リュウサンエンスイワブツジョホウサイリュウブンポウ</t>
    </rPh>
    <phoneticPr fontId="7"/>
  </si>
  <si>
    <t>ﾓﾙﾍﾟｽ細粒6%</t>
  </si>
  <si>
    <t>ﾓﾙﾋﾈ硫酸塩水和物徐放細粒分包30mg</t>
  </si>
  <si>
    <t>MSﾂﾜｲｽﾛﾝｶﾌﾟｾﾙ10mg</t>
  </si>
  <si>
    <t>MSﾂﾜｲｽﾛﾝｶﾌﾟｾﾙ30mg</t>
  </si>
  <si>
    <t>MSﾂﾜｲｽﾛﾝｶﾌﾟｾﾙ60mg</t>
  </si>
  <si>
    <t>ｺﾃﾞｲﾝﾘﾝ酸塩水和物</t>
    <rPh sb="8" eb="9">
      <t>エン</t>
    </rPh>
    <rPh sb="9" eb="12">
      <t>スイワブツ</t>
    </rPh>
    <phoneticPr fontId="7"/>
  </si>
  <si>
    <t>ｺﾃﾞｲﾝﾘﾝ酸塩散10%</t>
    <rPh sb="9" eb="10">
      <t>サン</t>
    </rPh>
    <phoneticPr fontId="7"/>
  </si>
  <si>
    <t>ｼﾞﾋﾄﾞﾛｺﾃﾞｲﾝﾘﾝ酸塩</t>
    <rPh sb="14" eb="15">
      <t>エン</t>
    </rPh>
    <phoneticPr fontId="7"/>
  </si>
  <si>
    <t>ｼﾞﾋﾄﾞﾛｺﾃﾞｲﾝﾘﾝ酸塩散10%</t>
    <rPh sb="15" eb="16">
      <t>サン</t>
    </rPh>
    <phoneticPr fontId="7"/>
  </si>
  <si>
    <t>複方ｵｷｼｺﾄﾞﾝ注射液</t>
  </si>
  <si>
    <t>複方ｵｷｼｺﾄﾞﾝ･ｱﾄﾛﾋﾟﾝ注射液</t>
  </si>
  <si>
    <t>ｵｷｼｺﾝﾁﾝ錠10mg</t>
    <rPh sb="7" eb="8">
      <t>ジョウ</t>
    </rPh>
    <phoneticPr fontId="7"/>
  </si>
  <si>
    <t>ｵｷｼｺﾝﾁﾝ錠20mg</t>
    <rPh sb="7" eb="8">
      <t>ジョウ</t>
    </rPh>
    <phoneticPr fontId="7"/>
  </si>
  <si>
    <t>ｵｷｼｺﾝﾁﾝ錠40mg</t>
    <rPh sb="7" eb="8">
      <t>ジョウ</t>
    </rPh>
    <phoneticPr fontId="7"/>
  </si>
  <si>
    <t>ｵｷｼｺﾝﾁﾝTR錠5mg</t>
    <rPh sb="9" eb="10">
      <t>ジョウ</t>
    </rPh>
    <phoneticPr fontId="7"/>
  </si>
  <si>
    <t>ｵｷｼｺﾝﾁﾝTR錠10mg</t>
    <rPh sb="9" eb="10">
      <t>ジョウ</t>
    </rPh>
    <phoneticPr fontId="7"/>
  </si>
  <si>
    <t>ｵｷｼｺﾝﾁﾝTR錠20mg</t>
    <rPh sb="9" eb="10">
      <t>ジョウ</t>
    </rPh>
    <phoneticPr fontId="7"/>
  </si>
  <si>
    <t>ｵｷｼｺﾝﾁﾝTR錠40mg</t>
    <rPh sb="9" eb="10">
      <t>ジョウ</t>
    </rPh>
    <phoneticPr fontId="7"/>
  </si>
  <si>
    <t>ｵｷｼｺﾄﾞﾝ徐放錠5mg</t>
    <rPh sb="7" eb="9">
      <t>ジョホウ</t>
    </rPh>
    <rPh sb="9" eb="10">
      <t>ジョウ</t>
    </rPh>
    <phoneticPr fontId="7"/>
  </si>
  <si>
    <t>ｵｷｼｺﾄﾞﾝ徐放錠10mg</t>
    <rPh sb="7" eb="9">
      <t>ジョホウ</t>
    </rPh>
    <rPh sb="9" eb="10">
      <t>ジョウ</t>
    </rPh>
    <phoneticPr fontId="7"/>
  </si>
  <si>
    <t>ｵｷｼｺﾄﾞﾝ徐放錠20mg</t>
    <rPh sb="7" eb="9">
      <t>ジョホウ</t>
    </rPh>
    <rPh sb="9" eb="10">
      <t>ジョウ</t>
    </rPh>
    <phoneticPr fontId="7"/>
  </si>
  <si>
    <t>ｵｷｼｺﾄﾞﾝ徐放錠40mg</t>
    <rPh sb="7" eb="9">
      <t>ジョホウ</t>
    </rPh>
    <rPh sb="9" eb="10">
      <t>ジョウ</t>
    </rPh>
    <phoneticPr fontId="7"/>
  </si>
  <si>
    <t>ｵｷｼｺﾄﾞﾝ徐放錠5mgNX</t>
    <rPh sb="7" eb="9">
      <t>ジョホウ</t>
    </rPh>
    <rPh sb="9" eb="10">
      <t>ジョウ</t>
    </rPh>
    <phoneticPr fontId="7"/>
  </si>
  <si>
    <t>ｵｷｼｺﾄﾞﾝ徐放錠10mgNX</t>
    <rPh sb="7" eb="9">
      <t>ジョホウ</t>
    </rPh>
    <rPh sb="9" eb="10">
      <t>ジョウ</t>
    </rPh>
    <phoneticPr fontId="7"/>
  </si>
  <si>
    <t>ｵｷｼｺﾄﾞﾝ徐放錠20mgNX</t>
    <rPh sb="7" eb="9">
      <t>ジョホウ</t>
    </rPh>
    <rPh sb="9" eb="10">
      <t>ジョウ</t>
    </rPh>
    <phoneticPr fontId="7"/>
  </si>
  <si>
    <t>ｵｷｼｺﾄﾞﾝ徐放錠40mgNX</t>
    <rPh sb="7" eb="9">
      <t>ジョホウ</t>
    </rPh>
    <rPh sb="9" eb="10">
      <t>ジョウ</t>
    </rPh>
    <phoneticPr fontId="7"/>
  </si>
  <si>
    <t>ｵｷｼｺﾄﾞﾝ錠2.5mg</t>
    <rPh sb="7" eb="8">
      <t>ジョウ</t>
    </rPh>
    <phoneticPr fontId="7"/>
  </si>
  <si>
    <t>ｵｷｼｺﾄﾞﾝ錠5mg</t>
    <rPh sb="7" eb="8">
      <t>ジョウ</t>
    </rPh>
    <phoneticPr fontId="7"/>
  </si>
  <si>
    <t>ｵｷｼｺﾄﾞﾝ錠10mg</t>
    <rPh sb="7" eb="8">
      <t>ジョウ</t>
    </rPh>
    <phoneticPr fontId="7"/>
  </si>
  <si>
    <t>ｵｷｼｺﾄﾞﾝ錠20mg</t>
    <rPh sb="7" eb="8">
      <t>ジョウ</t>
    </rPh>
    <phoneticPr fontId="7"/>
  </si>
  <si>
    <t>ｵｷｼｺﾄﾞﾝ錠2.5mgNX</t>
    <rPh sb="7" eb="8">
      <t>ジョウ</t>
    </rPh>
    <phoneticPr fontId="7"/>
  </si>
  <si>
    <t>ｵｷｼｺﾄﾞﾝ錠5mgNX</t>
    <rPh sb="7" eb="8">
      <t>ジョウ</t>
    </rPh>
    <phoneticPr fontId="7"/>
  </si>
  <si>
    <t>ｵｷｼｺﾄﾞﾝ錠10mgNX</t>
    <rPh sb="7" eb="8">
      <t>ジョウ</t>
    </rPh>
    <phoneticPr fontId="7"/>
  </si>
  <si>
    <t>ｵｷｼｺﾄﾞﾝ錠20mgNX</t>
    <rPh sb="7" eb="8">
      <t>ジョウ</t>
    </rPh>
    <phoneticPr fontId="7"/>
  </si>
  <si>
    <t>ｵｷｼｺﾄﾞﾝ徐放ｶﾌﾟｾﾙ5mg</t>
    <rPh sb="7" eb="9">
      <t>ジョホウ</t>
    </rPh>
    <phoneticPr fontId="7"/>
  </si>
  <si>
    <t>ｵｷｼｺﾄﾞﾝ徐放ｶﾌﾟｾﾙ10mg</t>
    <rPh sb="7" eb="9">
      <t>ジョホウ</t>
    </rPh>
    <phoneticPr fontId="7"/>
  </si>
  <si>
    <t>ｵｷｼｺﾄﾞﾝ徐放ｶﾌﾟｾﾙ20mg</t>
    <rPh sb="7" eb="9">
      <t>ジョホウ</t>
    </rPh>
    <phoneticPr fontId="7"/>
  </si>
  <si>
    <t>ｵｷｼｺﾄﾞﾝ徐放ｶﾌﾟｾﾙ40mg</t>
    <rPh sb="7" eb="9">
      <t>ジョホウ</t>
    </rPh>
    <phoneticPr fontId="7"/>
  </si>
  <si>
    <t>ｵｷｼｺﾄﾞﾝ内服液2.5mg</t>
    <rPh sb="7" eb="10">
      <t>ナイフクエキ</t>
    </rPh>
    <phoneticPr fontId="7"/>
  </si>
  <si>
    <t>ｵｷｼｺﾄﾞﾝ内服液5mg</t>
    <rPh sb="7" eb="10">
      <t>ナイフクエキ</t>
    </rPh>
    <phoneticPr fontId="7"/>
  </si>
  <si>
    <t>ｵｷｼｺﾄﾞﾝ内服液10mg</t>
    <rPh sb="7" eb="10">
      <t>ナイフクエキ</t>
    </rPh>
    <phoneticPr fontId="7"/>
  </si>
  <si>
    <t>ｵｷｼｺﾄﾞﾝ内服液20mg</t>
    <rPh sb="7" eb="10">
      <t>ナイフクエキ</t>
    </rPh>
    <phoneticPr fontId="7"/>
  </si>
  <si>
    <t>ｵｷﾌｧｽﾄ注10mg</t>
    <rPh sb="6" eb="7">
      <t>チュウ</t>
    </rPh>
    <phoneticPr fontId="7"/>
  </si>
  <si>
    <t>ｵｷﾌｧｽﾄ注50mg</t>
    <rPh sb="6" eb="7">
      <t>チュウ</t>
    </rPh>
    <phoneticPr fontId="7"/>
  </si>
  <si>
    <t>ｵｷｼｺﾄﾞﾝ注射液10mg</t>
    <rPh sb="7" eb="10">
      <t>チュウシャエキ</t>
    </rPh>
    <phoneticPr fontId="7"/>
  </si>
  <si>
    <t>ｵｷｼｺﾄﾞﾝ注射液50mg</t>
  </si>
  <si>
    <t>ﾒﾃﾊﾞﾆｰﾙ錠2ｍｇ</t>
  </si>
  <si>
    <t>ﾅﾙｻｽ錠2mg</t>
    <rPh sb="4" eb="5">
      <t>ジョウ</t>
    </rPh>
    <phoneticPr fontId="7"/>
  </si>
  <si>
    <t>ﾅﾙｻｽ錠6mg</t>
    <rPh sb="4" eb="5">
      <t>ジョウ</t>
    </rPh>
    <phoneticPr fontId="7"/>
  </si>
  <si>
    <t>ﾅﾙｻｽ錠12mg</t>
    <rPh sb="4" eb="5">
      <t>ジョウ</t>
    </rPh>
    <phoneticPr fontId="7"/>
  </si>
  <si>
    <t>ﾅﾙｻｽ錠24mg</t>
    <rPh sb="4" eb="5">
      <t>ジョウ</t>
    </rPh>
    <phoneticPr fontId="7"/>
  </si>
  <si>
    <t>ﾅﾙﾗﾋﾟﾄﾞ錠1mg</t>
    <rPh sb="7" eb="8">
      <t>ジョウ</t>
    </rPh>
    <phoneticPr fontId="7"/>
  </si>
  <si>
    <t>ﾅﾙﾗﾋﾟﾄﾞ錠2mg</t>
    <rPh sb="7" eb="8">
      <t>ジョウ</t>
    </rPh>
    <phoneticPr fontId="7"/>
  </si>
  <si>
    <t>ﾅﾙﾗﾋﾟﾄﾞ錠4mg</t>
    <rPh sb="7" eb="8">
      <t>ジョウ</t>
    </rPh>
    <phoneticPr fontId="7"/>
  </si>
  <si>
    <t>ﾅﾙﾍﾞｲﾝ注2mg</t>
    <rPh sb="6" eb="7">
      <t>チュウ</t>
    </rPh>
    <phoneticPr fontId="7"/>
  </si>
  <si>
    <t>ﾅﾙﾍﾞｲﾝ注20mg</t>
  </si>
  <si>
    <t>ｺｶｲﾝ塩酸塩</t>
    <rPh sb="4" eb="6">
      <t>エンサン</t>
    </rPh>
    <rPh sb="6" eb="7">
      <t>エン</t>
    </rPh>
    <phoneticPr fontId="7"/>
  </si>
  <si>
    <t>ﾍﾟﾁｼﾞﾝ塩酸塩</t>
    <rPh sb="6" eb="8">
      <t>エンサン</t>
    </rPh>
    <rPh sb="8" eb="9">
      <t>エン</t>
    </rPh>
    <phoneticPr fontId="7"/>
  </si>
  <si>
    <t>弱ﾍﾟﾁﾛﾙﾌｧﾝ注射液</t>
  </si>
  <si>
    <t>ﾍﾟﾁﾛﾙﾌｧﾝ配合注LD</t>
    <rPh sb="8" eb="10">
      <t>ハイゴウ</t>
    </rPh>
    <rPh sb="10" eb="11">
      <t>チュウ</t>
    </rPh>
    <phoneticPr fontId="7"/>
  </si>
  <si>
    <t>ﾍﾟﾁﾛﾙﾌｧﾝ配合注HD</t>
    <rPh sb="8" eb="10">
      <t>ハイゴウ</t>
    </rPh>
    <rPh sb="10" eb="11">
      <t>チュウ</t>
    </rPh>
    <phoneticPr fontId="7"/>
  </si>
  <si>
    <t>ﾌｪﾝﾀﾆﾙ注射液0.1mg</t>
    <rPh sb="6" eb="9">
      <t>チュウシャエキ</t>
    </rPh>
    <phoneticPr fontId="7"/>
  </si>
  <si>
    <t>ﾌｪﾝﾀﾆﾙ注射液0.25mg</t>
  </si>
  <si>
    <t>ﾌｪﾝﾀﾆﾙ注射液0.5mg</t>
  </si>
  <si>
    <t>ﾃﾞｭﾛﾃｯﾌﾟMTﾊﾟｯﾁ2.1mg</t>
  </si>
  <si>
    <t>ﾃﾞｭﾛﾃｯﾌﾟMTﾊﾟｯﾁ4.2mg</t>
  </si>
  <si>
    <t>ﾃﾞｭﾛﾃｯﾌﾟMTﾊﾟｯﾁ8.4mg</t>
  </si>
  <si>
    <t>ﾃﾞｭﾛﾃｯﾌﾟMTﾊﾟｯﾁ12.6mg</t>
  </si>
  <si>
    <t>ﾃﾞｭﾛﾃｯﾌﾟMTﾊﾟｯﾁ16.8mg</t>
  </si>
  <si>
    <t>ﾌｪﾝﾀﾆﾙ3日用ﾃｰﾌﾟ2.1mg</t>
    <rPh sb="7" eb="9">
      <t>ニチヨウ</t>
    </rPh>
    <phoneticPr fontId="7"/>
  </si>
  <si>
    <t>ﾌｪﾝﾀﾆﾙ3日用ﾃｰﾌﾟ4.2mg</t>
    <rPh sb="7" eb="9">
      <t>ニチヨウ</t>
    </rPh>
    <phoneticPr fontId="7"/>
  </si>
  <si>
    <t>ﾌｪﾝﾀﾆﾙ3日用ﾃｰﾌﾟ8.4mg</t>
    <rPh sb="7" eb="9">
      <t>ニチヨウ</t>
    </rPh>
    <phoneticPr fontId="7"/>
  </si>
  <si>
    <t>ﾌｪﾝﾀﾆﾙ3日用ﾃｰﾌﾟ12.6mg</t>
    <rPh sb="7" eb="9">
      <t>ニチヨウ</t>
    </rPh>
    <phoneticPr fontId="7"/>
  </si>
  <si>
    <t>ﾌｪﾝﾀﾆﾙ3日用ﾃｰﾌﾟ16.8mg</t>
    <rPh sb="7" eb="9">
      <t>ニチヨウ</t>
    </rPh>
    <phoneticPr fontId="7"/>
  </si>
  <si>
    <t>ﾌｪﾝﾄｽﾃｰﾌﾟ0.5mg</t>
  </si>
  <si>
    <t>ﾌｪﾝﾄｽﾃｰﾌﾟ1mg</t>
  </si>
  <si>
    <t>ﾌｪﾝﾄｽﾃｰﾌﾟ2mg</t>
  </si>
  <si>
    <t>ﾌｪﾝﾄｽﾃｰﾌﾟ4mg</t>
  </si>
  <si>
    <t>ﾌｪﾝﾄｽﾃｰﾌﾟ6mg</t>
  </si>
  <si>
    <t>ﾌｪﾝﾄｽﾃｰﾌﾟ8mg</t>
  </si>
  <si>
    <t>ﾜﾝﾃﾞｭﾛﾊﾟｯﾁ0.84mg</t>
  </si>
  <si>
    <t>ﾜﾝﾃﾞｭﾛﾊﾟｯﾁ1.7mg</t>
  </si>
  <si>
    <t>ﾜﾝﾃﾞｭﾛﾊﾟｯﾁ3.4mg</t>
  </si>
  <si>
    <t>ﾜﾝﾃﾞｭﾛﾊﾟｯﾁ5mg</t>
  </si>
  <si>
    <t>ﾜﾝﾃﾞｭﾛﾊﾟｯﾁ6.7mg</t>
  </si>
  <si>
    <t>ﾌｪﾝﾀﾆﾙ1日用ﾃｰﾌﾟ0.84mg</t>
    <rPh sb="7" eb="9">
      <t>ニチヨウ</t>
    </rPh>
    <phoneticPr fontId="7"/>
  </si>
  <si>
    <t>ﾌｪﾝﾀﾆﾙ1日用ﾃｰﾌﾟ1.7mg</t>
    <rPh sb="7" eb="9">
      <t>ニチヨウ</t>
    </rPh>
    <phoneticPr fontId="7"/>
  </si>
  <si>
    <t>ﾌｪﾝﾀﾆﾙ1日用ﾃｰﾌﾟ3.4mg</t>
    <rPh sb="7" eb="9">
      <t>ニチヨウ</t>
    </rPh>
    <phoneticPr fontId="7"/>
  </si>
  <si>
    <t>ﾌｪﾝﾀﾆﾙ1日用ﾃｰﾌﾟ5mg</t>
    <rPh sb="7" eb="9">
      <t>ニチヨウ</t>
    </rPh>
    <phoneticPr fontId="7"/>
  </si>
  <si>
    <t>ﾌｪﾝﾀﾆﾙ1日用ﾃｰﾌﾟ6.7mg</t>
    <rPh sb="7" eb="9">
      <t>ニチヨウ</t>
    </rPh>
    <phoneticPr fontId="7"/>
  </si>
  <si>
    <t>ﾌｪﾝﾀﾆﾙｸｴﾝ酸塩１日用ﾃｰﾌﾟ0.5mg</t>
  </si>
  <si>
    <t>ﾌｪﾝﾀﾆﾙｸｴﾝ酸塩１日用ﾃｰﾌﾟ1mg</t>
    <rPh sb="9" eb="10">
      <t>サン</t>
    </rPh>
    <rPh sb="10" eb="11">
      <t>エン</t>
    </rPh>
    <rPh sb="12" eb="14">
      <t>ニチヨウ</t>
    </rPh>
    <phoneticPr fontId="7"/>
  </si>
  <si>
    <t>ﾌｪﾝﾀﾆﾙｸｴﾝ酸塩１日用ﾃｰﾌﾟ2mg</t>
    <rPh sb="9" eb="10">
      <t>サン</t>
    </rPh>
    <rPh sb="10" eb="11">
      <t>エン</t>
    </rPh>
    <rPh sb="12" eb="14">
      <t>ニチヨウ</t>
    </rPh>
    <phoneticPr fontId="7"/>
  </si>
  <si>
    <t>ﾌｪﾝﾀﾆﾙｸｴﾝ酸塩１日用ﾃｰﾌﾟ4mg</t>
    <rPh sb="9" eb="10">
      <t>サン</t>
    </rPh>
    <rPh sb="10" eb="11">
      <t>エン</t>
    </rPh>
    <rPh sb="12" eb="14">
      <t>ニチヨウ</t>
    </rPh>
    <phoneticPr fontId="7"/>
  </si>
  <si>
    <t>ﾌｪﾝﾀﾆﾙｸｴﾝ酸塩１日用ﾃｰﾌﾟ6mg</t>
    <rPh sb="9" eb="10">
      <t>サン</t>
    </rPh>
    <rPh sb="10" eb="11">
      <t>エン</t>
    </rPh>
    <rPh sb="12" eb="14">
      <t>ニチヨウ</t>
    </rPh>
    <phoneticPr fontId="7"/>
  </si>
  <si>
    <t>ﾌｪﾝﾀﾆﾙｸｴﾝ酸塩１日用ﾃｰﾌﾟ8mg</t>
    <rPh sb="9" eb="10">
      <t>サン</t>
    </rPh>
    <rPh sb="10" eb="11">
      <t>エン</t>
    </rPh>
    <rPh sb="12" eb="14">
      <t>ニチヨウ</t>
    </rPh>
    <phoneticPr fontId="7"/>
  </si>
  <si>
    <t>ﾗﾌｪﾝﾀﾃｰﾌﾟ1.38mg</t>
  </si>
  <si>
    <t>ﾗﾌｪﾝﾀﾃｰﾌﾟ2.75mg</t>
  </si>
  <si>
    <t>ﾗﾌｪﾝﾀﾃｰﾌﾟ5.5mg</t>
  </si>
  <si>
    <t>ﾗﾌｪﾝﾀﾃｰﾌﾟ8.25mg</t>
  </si>
  <si>
    <t>ﾗﾌｪﾝﾀﾃｰﾌﾟ11mg</t>
  </si>
  <si>
    <t>ｲｰﾌｪﾝﾊﾞｯｶﾙ錠50μg</t>
    <rPh sb="10" eb="11">
      <t>ジョウ</t>
    </rPh>
    <phoneticPr fontId="7"/>
  </si>
  <si>
    <t>ｲｰﾌｪﾝﾊﾞｯｶﾙ錠100μg</t>
    <rPh sb="10" eb="11">
      <t>ジョウ</t>
    </rPh>
    <phoneticPr fontId="7"/>
  </si>
  <si>
    <t>ｲｰﾌｪﾝﾊﾞｯｶﾙ錠200μg</t>
    <rPh sb="10" eb="11">
      <t>ジョウ</t>
    </rPh>
    <phoneticPr fontId="7"/>
  </si>
  <si>
    <t>ｲｰﾌｪﾝﾊﾞｯｶﾙ錠400μg</t>
    <rPh sb="10" eb="11">
      <t>ジョウ</t>
    </rPh>
    <phoneticPr fontId="7"/>
  </si>
  <si>
    <t>ｲｰﾌｪﾝﾊﾞｯｶﾙ錠600μg</t>
    <rPh sb="10" eb="11">
      <t>ジョウ</t>
    </rPh>
    <phoneticPr fontId="7"/>
  </si>
  <si>
    <t>ｲｰﾌｪﾝﾊﾞｯｶﾙ錠800μg</t>
    <rPh sb="10" eb="11">
      <t>ジョウ</t>
    </rPh>
    <phoneticPr fontId="7"/>
  </si>
  <si>
    <t>ｱﾌﾞｽﾄﾗﾙ舌下錠100μg</t>
    <rPh sb="7" eb="9">
      <t>ゼッカ</t>
    </rPh>
    <rPh sb="9" eb="10">
      <t>ジョウ</t>
    </rPh>
    <phoneticPr fontId="7"/>
  </si>
  <si>
    <t>ｱﾌﾞｽﾄﾗﾙ舌下錠200μg</t>
    <rPh sb="7" eb="9">
      <t>ゼッカ</t>
    </rPh>
    <rPh sb="9" eb="10">
      <t>ジョウ</t>
    </rPh>
    <phoneticPr fontId="7"/>
  </si>
  <si>
    <t>ｱﾌﾞｽﾄﾗﾙ舌下錠400μg</t>
    <rPh sb="7" eb="9">
      <t>ゼッカ</t>
    </rPh>
    <rPh sb="9" eb="10">
      <t>ジョウ</t>
    </rPh>
    <phoneticPr fontId="7"/>
  </si>
  <si>
    <t>ﾀﾗﾓﾅｰﾙ</t>
  </si>
  <si>
    <t>ｱﾙﾁﾊﾞ静注用2mg</t>
    <rPh sb="5" eb="6">
      <t>シズ</t>
    </rPh>
    <rPh sb="6" eb="7">
      <t>チュウ</t>
    </rPh>
    <rPh sb="7" eb="8">
      <t>ヨウ</t>
    </rPh>
    <phoneticPr fontId="7"/>
  </si>
  <si>
    <t>ｱﾙﾁﾊﾞ静注用5mg</t>
  </si>
  <si>
    <t>ﾚﾐﾌｪﾝﾀﾆﾙ静注用2mg</t>
    <rPh sb="8" eb="9">
      <t>シズ</t>
    </rPh>
    <rPh sb="9" eb="10">
      <t>チュウ</t>
    </rPh>
    <rPh sb="10" eb="11">
      <t>ヨウ</t>
    </rPh>
    <phoneticPr fontId="7"/>
  </si>
  <si>
    <t>ﾚﾐﾌｪﾝﾀﾆﾙ静注用5mg</t>
  </si>
  <si>
    <t>ﾒｻﾍﾟｲﾝ錠5mg</t>
    <rPh sb="6" eb="7">
      <t>ジョウ</t>
    </rPh>
    <phoneticPr fontId="7"/>
  </si>
  <si>
    <t>ﾒｻﾍﾟｲﾝ錠10mg</t>
  </si>
  <si>
    <t>タペンタ錠25mg</t>
    <rPh sb="4" eb="5">
      <t>ジョウ</t>
    </rPh>
    <phoneticPr fontId="7"/>
  </si>
  <si>
    <t>タペンタ錠50mg</t>
    <rPh sb="4" eb="5">
      <t>ジョウ</t>
    </rPh>
    <phoneticPr fontId="7"/>
  </si>
  <si>
    <t>タペンタ錠100㎎</t>
    <rPh sb="4" eb="5">
      <t>ジョウ</t>
    </rPh>
    <phoneticPr fontId="7"/>
  </si>
  <si>
    <t>ｹﾀﾗｰﾙ静注用50㎎</t>
    <rPh sb="5" eb="7">
      <t>ジョウチュウ</t>
    </rPh>
    <rPh sb="7" eb="8">
      <t>ヨウ</t>
    </rPh>
    <phoneticPr fontId="7"/>
  </si>
  <si>
    <t>ｹﾀﾗｰﾙ静注用200㎎</t>
    <rPh sb="5" eb="7">
      <t>ジョウチュウ</t>
    </rPh>
    <rPh sb="7" eb="8">
      <t>ヨウ</t>
    </rPh>
    <phoneticPr fontId="7"/>
  </si>
  <si>
    <t>ｹﾀﾗｰﾙ筋注用500㎎</t>
    <rPh sb="5" eb="7">
      <t>キンチュウ</t>
    </rPh>
    <rPh sb="7" eb="8">
      <t>ヨウ</t>
    </rPh>
    <phoneticPr fontId="7"/>
  </si>
  <si>
    <t>ｹﾀﾐﾝ注5%</t>
    <rPh sb="4" eb="5">
      <t>チュウ</t>
    </rPh>
    <phoneticPr fontId="7"/>
  </si>
  <si>
    <t>ｹﾀﾐﾝ注10%</t>
    <rPh sb="4" eb="5">
      <t>チュウ</t>
    </rPh>
    <phoneticPr fontId="7"/>
  </si>
  <si>
    <t>g</t>
  </si>
  <si>
    <t>mL</t>
  </si>
  <si>
    <t>A</t>
  </si>
  <si>
    <t>T</t>
  </si>
  <si>
    <t>Cap</t>
  </si>
  <si>
    <t>本</t>
  </si>
  <si>
    <t>個</t>
  </si>
  <si>
    <t>包</t>
    <rPh sb="0" eb="1">
      <t>ホウ</t>
    </rPh>
    <phoneticPr fontId="7"/>
  </si>
  <si>
    <t>包</t>
  </si>
  <si>
    <t>枚</t>
  </si>
  <si>
    <t>枚</t>
    <rPh sb="0" eb="1">
      <t>マイ</t>
    </rPh>
    <phoneticPr fontId="7"/>
  </si>
  <si>
    <t>V</t>
  </si>
  <si>
    <t>製品名称</t>
    <rPh sb="0" eb="2">
      <t>セイヒン</t>
    </rPh>
    <rPh sb="2" eb="4">
      <t>メイショウ</t>
    </rPh>
    <phoneticPr fontId="2"/>
  </si>
  <si>
    <t>ｵｷﾉｰﾑ散2.5mg(ｵｷﾉｰﾑ散0.5%)</t>
    <rPh sb="5" eb="6">
      <t>サン</t>
    </rPh>
    <phoneticPr fontId="7"/>
  </si>
  <si>
    <t>ｵｷﾉｰﾑ散5mg(ｵｷﾉｰﾑ散0.5%)</t>
  </si>
  <si>
    <t>ｵｷﾉｰﾑ散10mg(ｵｷﾉｰﾑ散0.5%)</t>
  </si>
  <si>
    <t>ｵｷﾉｰﾑ散10mg(ｵｷﾉｰﾑ散1%)</t>
  </si>
  <si>
    <t>ｵｷﾉｰﾑ散20mg(ｵｷﾉｰﾑ散2%)</t>
  </si>
  <si>
    <t>ｵｷｼｺﾝﾁﾝ錠5mg</t>
    <rPh sb="7" eb="8">
      <t>ジョウ</t>
    </rPh>
    <phoneticPr fontId="7"/>
  </si>
  <si>
    <t>検索用文字列</t>
    <rPh sb="0" eb="3">
      <t>ケンサクヨウ</t>
    </rPh>
    <rPh sb="3" eb="6">
      <t>モジレツ</t>
    </rPh>
    <phoneticPr fontId="2"/>
  </si>
  <si>
    <t>検索候補判定</t>
    <rPh sb="0" eb="4">
      <t>ケンサクコウホ</t>
    </rPh>
    <rPh sb="4" eb="6">
      <t>ハンテイ</t>
    </rPh>
    <phoneticPr fontId="2"/>
  </si>
  <si>
    <t>※検索用文字列（A3）に品名の一部（ｱﾍﾝ等）を入力することで表示する品名の絞り込みができます。</t>
    <rPh sb="35" eb="37">
      <t>ヒンメイ</t>
    </rPh>
    <phoneticPr fontId="2"/>
  </si>
  <si>
    <t>※プルダウンリストから選択した場合のみ、自動で単位が入力されます。</t>
    <rPh sb="11" eb="13">
      <t>センタク</t>
    </rPh>
    <rPh sb="15" eb="17">
      <t>バアイ</t>
    </rPh>
    <rPh sb="20" eb="22">
      <t>ジドウ</t>
    </rPh>
    <rPh sb="23" eb="25">
      <t>タンイ</t>
    </rPh>
    <rPh sb="26" eb="28">
      <t>ニュウリョク</t>
    </rPh>
    <phoneticPr fontId="2"/>
  </si>
  <si>
    <t>最後の行の品名には、「以下余白」と入力してください。</t>
    <rPh sb="0" eb="2">
      <t>サイゴ</t>
    </rPh>
    <rPh sb="3" eb="4">
      <t>ギョウ</t>
    </rPh>
    <rPh sb="5" eb="7">
      <t>ヒンメイ</t>
    </rPh>
    <rPh sb="11" eb="13">
      <t>イカ</t>
    </rPh>
    <rPh sb="13" eb="15">
      <t>ヨハク</t>
    </rPh>
    <rPh sb="17" eb="19">
      <t>ニュウリョク</t>
    </rPh>
    <phoneticPr fontId="2"/>
  </si>
  <si>
    <t>※プルダウンリストから該当の品名が見つからない場合は、直接入力してください。</t>
    <rPh sb="11" eb="13">
      <t>ガイトウ</t>
    </rPh>
    <rPh sb="14" eb="16">
      <t>ヒンメイ</t>
    </rPh>
    <rPh sb="17" eb="18">
      <t>ミ</t>
    </rPh>
    <rPh sb="23" eb="25">
      <t>バアイ</t>
    </rPh>
    <rPh sb="27" eb="29">
      <t>チョクセツ</t>
    </rPh>
    <rPh sb="29" eb="31">
      <t>ニュウリョク</t>
    </rPh>
    <phoneticPr fontId="2"/>
  </si>
  <si>
    <t>品名の行が不足する場合は、右図赤枠に示す青線をドラッグして範囲を下に広げてください。</t>
    <rPh sb="0" eb="2">
      <t>ヒンメイ</t>
    </rPh>
    <rPh sb="3" eb="4">
      <t>ギョウ</t>
    </rPh>
    <rPh sb="5" eb="7">
      <t>フソク</t>
    </rPh>
    <rPh sb="9" eb="11">
      <t>バアイ</t>
    </rPh>
    <rPh sb="13" eb="15">
      <t>ミギズ</t>
    </rPh>
    <rPh sb="15" eb="17">
      <t>アカワク</t>
    </rPh>
    <rPh sb="18" eb="19">
      <t>シメ</t>
    </rPh>
    <rPh sb="20" eb="21">
      <t>アオ</t>
    </rPh>
    <rPh sb="21" eb="22">
      <t>セン</t>
    </rPh>
    <rPh sb="29" eb="31">
      <t>ハンイ</t>
    </rPh>
    <rPh sb="32" eb="33">
      <t>シタ</t>
    </rPh>
    <rPh sb="34" eb="35">
      <t>ヒロ</t>
    </rPh>
    <phoneticPr fontId="2"/>
  </si>
  <si>
    <t>正</t>
    <rPh sb="0" eb="1">
      <t>セイ</t>
    </rPh>
    <phoneticPr fontId="2"/>
  </si>
  <si>
    <t>誤</t>
    <rPh sb="0" eb="1">
      <t>アヤマ</t>
    </rPh>
    <phoneticPr fontId="2"/>
  </si>
  <si>
    <t>麻　薬　年　間　届　訂　正　願</t>
    <rPh sb="0" eb="1">
      <t>アサ</t>
    </rPh>
    <rPh sb="2" eb="3">
      <t>クスリ</t>
    </rPh>
    <rPh sb="4" eb="5">
      <t>トシ</t>
    </rPh>
    <rPh sb="6" eb="7">
      <t>アイダ</t>
    </rPh>
    <rPh sb="8" eb="9">
      <t>トド</t>
    </rPh>
    <rPh sb="10" eb="11">
      <t>テイ</t>
    </rPh>
    <rPh sb="12" eb="13">
      <t>セイ</t>
    </rPh>
    <rPh sb="14" eb="15">
      <t>ネガ</t>
    </rPh>
    <phoneticPr fontId="2"/>
  </si>
  <si>
    <t>付で報告しましたことについては、下記のとおり誤記がありましたので、訂正願います。</t>
    <rPh sb="0" eb="1">
      <t>ヅケ</t>
    </rPh>
    <rPh sb="2" eb="4">
      <t>ホウコク</t>
    </rPh>
    <rPh sb="16" eb="18">
      <t>カキ</t>
    </rPh>
    <rPh sb="22" eb="24">
      <t>ゴキ</t>
    </rPh>
    <rPh sb="33" eb="35">
      <t>テイセイ</t>
    </rPh>
    <rPh sb="35" eb="36">
      <t>ネガ</t>
    </rPh>
    <phoneticPr fontId="2"/>
  </si>
  <si>
    <t>初期設定では３７行目</t>
    <rPh sb="0" eb="4">
      <t>ショキセッテイ</t>
    </rPh>
    <rPh sb="8" eb="10">
      <t>ギョウメ</t>
    </rPh>
    <phoneticPr fontId="2"/>
  </si>
  <si>
    <t>※X列に〇が表示されていることを確認してください。表示されない場合は、理由を備考欄に入力してください。</t>
    <rPh sb="2" eb="3">
      <t>レツ</t>
    </rPh>
    <rPh sb="6" eb="8">
      <t>ヒョウジ</t>
    </rPh>
    <rPh sb="16" eb="18">
      <t>カクニン</t>
    </rPh>
    <rPh sb="25" eb="27">
      <t>ヒョウジ</t>
    </rPh>
    <rPh sb="31" eb="33">
      <t>バアイ</t>
    </rPh>
    <rPh sb="35" eb="37">
      <t>リユウ</t>
    </rPh>
    <rPh sb="38" eb="41">
      <t>ビコウラン</t>
    </rPh>
    <rPh sb="42" eb="44">
      <t>ニュウリョク</t>
    </rPh>
    <phoneticPr fontId="2"/>
  </si>
  <si>
    <t>表中の品名（正）をプルダウンリストから選択してください。品名（誤）は品名（正）から自動転記されます。</t>
    <rPh sb="0" eb="2">
      <t>ヒョウチュウ</t>
    </rPh>
    <rPh sb="3" eb="5">
      <t>ヒンメイ</t>
    </rPh>
    <rPh sb="6" eb="7">
      <t>セイ</t>
    </rPh>
    <rPh sb="19" eb="21">
      <t>センタク</t>
    </rPh>
    <rPh sb="28" eb="30">
      <t>ヒンメイ</t>
    </rPh>
    <rPh sb="31" eb="32">
      <t>アヤマ</t>
    </rPh>
    <rPh sb="34" eb="36">
      <t>ヒンメイ</t>
    </rPh>
    <rPh sb="37" eb="38">
      <t>セイ</t>
    </rPh>
    <rPh sb="41" eb="45">
      <t>ジドウテンキ</t>
    </rPh>
    <phoneticPr fontId="2"/>
  </si>
  <si>
    <t>品名毎、「正」の行には正しい期始在庫、受入、払出、期末在庫の総数量を入力してください。</t>
    <rPh sb="0" eb="2">
      <t>ヒンメイ</t>
    </rPh>
    <rPh sb="2" eb="3">
      <t>ゴト</t>
    </rPh>
    <rPh sb="5" eb="6">
      <t>セイ</t>
    </rPh>
    <rPh sb="8" eb="9">
      <t>ギョウ</t>
    </rPh>
    <rPh sb="11" eb="12">
      <t>タダ</t>
    </rPh>
    <rPh sb="14" eb="15">
      <t>キ</t>
    </rPh>
    <rPh sb="15" eb="16">
      <t>ハジメ</t>
    </rPh>
    <rPh sb="16" eb="18">
      <t>ザイコ</t>
    </rPh>
    <rPh sb="19" eb="21">
      <t>ウケイレ</t>
    </rPh>
    <rPh sb="22" eb="24">
      <t>ハライダシ</t>
    </rPh>
    <rPh sb="25" eb="27">
      <t>キマツ</t>
    </rPh>
    <rPh sb="27" eb="29">
      <t>ザイコ</t>
    </rPh>
    <rPh sb="30" eb="31">
      <t>ソウ</t>
    </rPh>
    <rPh sb="31" eb="33">
      <t>スウリョウ</t>
    </rPh>
    <rPh sb="34" eb="36">
      <t>ニュウリョク</t>
    </rPh>
    <phoneticPr fontId="2"/>
  </si>
  <si>
    <t>品名毎、「誤」の行には提出済みの麻薬年間届に入力した期始在庫、受入、払出、期末在庫の総数量を入力してください。</t>
    <rPh sb="0" eb="2">
      <t>ヒンメイ</t>
    </rPh>
    <rPh sb="2" eb="3">
      <t>ゴト</t>
    </rPh>
    <rPh sb="5" eb="6">
      <t>ゴ</t>
    </rPh>
    <rPh sb="8" eb="9">
      <t>ギョウ</t>
    </rPh>
    <rPh sb="11" eb="13">
      <t>テイシュツ</t>
    </rPh>
    <rPh sb="13" eb="14">
      <t>ズ</t>
    </rPh>
    <rPh sb="16" eb="18">
      <t>マヤク</t>
    </rPh>
    <rPh sb="18" eb="20">
      <t>ネンカン</t>
    </rPh>
    <rPh sb="20" eb="21">
      <t>トドケ</t>
    </rPh>
    <rPh sb="22" eb="24">
      <t>ニュウリョク</t>
    </rPh>
    <rPh sb="26" eb="27">
      <t>キ</t>
    </rPh>
    <rPh sb="27" eb="28">
      <t>ハジメ</t>
    </rPh>
    <rPh sb="28" eb="30">
      <t>ザイコ</t>
    </rPh>
    <rPh sb="31" eb="33">
      <t>ウケイレ</t>
    </rPh>
    <rPh sb="34" eb="36">
      <t>ハライダシ</t>
    </rPh>
    <rPh sb="37" eb="39">
      <t>キマツ</t>
    </rPh>
    <rPh sb="39" eb="41">
      <t>ザイコ</t>
    </rPh>
    <rPh sb="42" eb="43">
      <t>ソウ</t>
    </rPh>
    <rPh sb="43" eb="45">
      <t>スウリョウ</t>
    </rPh>
    <rPh sb="46" eb="48">
      <t>ニュウリョク</t>
    </rPh>
    <phoneticPr fontId="2"/>
  </si>
  <si>
    <t>のセル（麻薬業務所、届出者名称又は氏名、免許の種類・番号、麻薬年間届の提出日等）に該当項目を入力・選択してください。</t>
    <rPh sb="4" eb="9">
      <t>マヤクギョウムショ</t>
    </rPh>
    <rPh sb="10" eb="13">
      <t>トドケデシャ</t>
    </rPh>
    <rPh sb="13" eb="15">
      <t>メイショウ</t>
    </rPh>
    <rPh sb="15" eb="16">
      <t>マタ</t>
    </rPh>
    <rPh sb="17" eb="19">
      <t>シメイ</t>
    </rPh>
    <rPh sb="20" eb="22">
      <t>メンキョ</t>
    </rPh>
    <rPh sb="23" eb="25">
      <t>シュルイ</t>
    </rPh>
    <rPh sb="26" eb="28">
      <t>バンゴウ</t>
    </rPh>
    <rPh sb="29" eb="31">
      <t>マヤク</t>
    </rPh>
    <rPh sb="31" eb="33">
      <t>ネンカン</t>
    </rPh>
    <rPh sb="33" eb="34">
      <t>トドケ</t>
    </rPh>
    <rPh sb="35" eb="38">
      <t>テイシュツビ</t>
    </rPh>
    <rPh sb="38" eb="39">
      <t>トウ</t>
    </rPh>
    <rPh sb="41" eb="43">
      <t>ガイトウ</t>
    </rPh>
    <rPh sb="43" eb="45">
      <t>コウモク</t>
    </rPh>
    <rPh sb="46" eb="48">
      <t>ニュウリョク</t>
    </rPh>
    <rPh sb="49" eb="51">
      <t>センタク</t>
    </rPh>
    <phoneticPr fontId="2"/>
  </si>
  <si>
    <t>秤量誤差 0.05mL</t>
    <rPh sb="0" eb="2">
      <t>ヒョウリョウ</t>
    </rPh>
    <rPh sb="2" eb="4">
      <t>ゴサ</t>
    </rPh>
    <phoneticPr fontId="2"/>
  </si>
  <si>
    <t>秤量誤差 0.1mL</t>
    <rPh sb="0" eb="2">
      <t>ヒョウリョウ</t>
    </rPh>
    <rPh sb="2" eb="4">
      <t>ゴサ</t>
    </rPh>
    <phoneticPr fontId="2"/>
  </si>
  <si>
    <t>ﾓﾙﾋﾈ塩酸塩注50mg</t>
  </si>
  <si>
    <t>オキシコドン</t>
    <phoneticPr fontId="2"/>
  </si>
  <si>
    <t>ｵｷｼｺﾄﾞﾝ徐放錠5mgNX</t>
  </si>
  <si>
    <t>再利用のため、患者から30錠受入</t>
    <rPh sb="0" eb="3">
      <t>サイリヨウ</t>
    </rPh>
    <rPh sb="7" eb="9">
      <t>カンジャ</t>
    </rPh>
    <rPh sb="13" eb="14">
      <t>ジョウ</t>
    </rPh>
    <rPh sb="14" eb="16">
      <t>ウケイレ</t>
    </rPh>
    <phoneticPr fontId="2"/>
  </si>
  <si>
    <t>仙台市青葉区本町３－８－１</t>
    <rPh sb="0" eb="3">
      <t>センダイシ</t>
    </rPh>
    <rPh sb="3" eb="6">
      <t>アオバク</t>
    </rPh>
    <rPh sb="6" eb="8">
      <t>ホンチョウ</t>
    </rPh>
    <phoneticPr fontId="2"/>
  </si>
  <si>
    <t>宮城県庁</t>
    <rPh sb="0" eb="2">
      <t>ミヤギ</t>
    </rPh>
    <rPh sb="2" eb="4">
      <t>ケンチョウ</t>
    </rPh>
    <phoneticPr fontId="2"/>
  </si>
  <si>
    <t>薬務課</t>
    <rPh sb="0" eb="3">
      <t>ヤクムカ</t>
    </rPh>
    <phoneticPr fontId="2"/>
  </si>
  <si>
    <t>麻薬管理者</t>
  </si>
  <si>
    <t>殿</t>
    <rPh sb="0" eb="1">
      <t>ドノ</t>
    </rPh>
    <phoneticPr fontId="2"/>
  </si>
  <si>
    <t xml:space="preserve">  宮城県知事　　　　　　　　　　</t>
    <rPh sb="2" eb="4">
      <t>ミヤギ</t>
    </rPh>
    <rPh sb="4" eb="7">
      <t>ケンチジ</t>
    </rPh>
    <phoneticPr fontId="2"/>
  </si>
  <si>
    <t>様式の右上（W7セル）には、提出日を入力してください。</t>
    <rPh sb="0" eb="2">
      <t>ヨウシキ</t>
    </rPh>
    <rPh sb="3" eb="5">
      <t>ミギウエ</t>
    </rPh>
    <rPh sb="14" eb="17">
      <t>テイシュツビ</t>
    </rPh>
    <rPh sb="18" eb="20">
      <t>ニュウリョク</t>
    </rPh>
    <phoneticPr fontId="2"/>
  </si>
  <si>
    <t>※個数の欄は「包装単位」×「包装数」を参考に記入してください。包装単位が複数ある場合や不明な場合は記入不要です。</t>
    <rPh sb="1" eb="3">
      <t>コスウ</t>
    </rPh>
    <rPh sb="4" eb="5">
      <t>ラン</t>
    </rPh>
    <rPh sb="7" eb="11">
      <t>ホウソウタンイ</t>
    </rPh>
    <rPh sb="14" eb="17">
      <t>ホウソウスウ</t>
    </rPh>
    <rPh sb="19" eb="21">
      <t>サンコウ</t>
    </rPh>
    <rPh sb="22" eb="24">
      <t>キニュウ</t>
    </rPh>
    <rPh sb="31" eb="35">
      <t>ホウソウタンイ</t>
    </rPh>
    <rPh sb="36" eb="38">
      <t>フクスウ</t>
    </rPh>
    <rPh sb="40" eb="42">
      <t>バアイ</t>
    </rPh>
    <rPh sb="43" eb="45">
      <t>フメイ</t>
    </rPh>
    <rPh sb="46" eb="48">
      <t>バアイ</t>
    </rPh>
    <rPh sb="49" eb="51">
      <t>キニュウ</t>
    </rPh>
    <rPh sb="51" eb="53">
      <t>フヨウ</t>
    </rPh>
    <phoneticPr fontId="2"/>
  </si>
  <si>
    <t>ﾍﾟﾁｼﾞﾝ塩酸塩注射液35mg</t>
    <rPh sb="6" eb="8">
      <t>エンサン</t>
    </rPh>
    <rPh sb="8" eb="9">
      <t>エン</t>
    </rPh>
    <rPh sb="9" eb="10">
      <t>エキ</t>
    </rPh>
    <phoneticPr fontId="7"/>
  </si>
  <si>
    <t>ﾍﾟﾁｼﾞﾝ塩酸塩注射液50mg</t>
    <rPh sb="6" eb="8">
      <t>エンサン</t>
    </rPh>
    <rPh sb="8" eb="9">
      <t>エン</t>
    </rPh>
    <rPh sb="9" eb="10">
      <t>エキ</t>
    </rPh>
    <phoneticPr fontId="7"/>
  </si>
  <si>
    <t>ﾍﾟﾁﾛﾙﾌｧﾝ注射液</t>
    <phoneticPr fontId="2"/>
  </si>
  <si>
    <t>ﾓﾙﾋﾈ塩酸塩錠10mg</t>
    <rPh sb="4" eb="6">
      <t>エンサン</t>
    </rPh>
    <rPh sb="6" eb="7">
      <t>エン</t>
    </rPh>
    <phoneticPr fontId="7"/>
  </si>
  <si>
    <t>ｺﾃﾞｲﾝﾘﾝ酸塩錠20mg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</si>
</sst>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
  </numFmts>
  <fonts count="15">
    <font>
      <sz val="11"/>
      <name val="ＭＳ Ｐゴシック"/>
      <family val="3"/>
      <charset val="128"/>
    </font>
    <font>
      <sz val="10.5"/>
      <name val="ＭＳ 明朝"/>
      <family val="1"/>
      <charset val="128"/>
    </font>
    <font>
      <sz val="6"/>
      <name val="ＭＳ Ｐゴシック"/>
      <family val="3"/>
      <charset val="128"/>
    </font>
    <font>
      <sz val="10"/>
      <name val="ＭＳ 明朝"/>
      <family val="1"/>
      <charset val="128"/>
    </font>
    <font>
      <sz val="10"/>
      <name val="ＭＳ Ｐゴシック"/>
      <family val="3"/>
      <charset val="128"/>
    </font>
    <font>
      <sz val="14"/>
      <name val="ＭＳ 明朝"/>
      <family val="1"/>
      <charset val="128"/>
    </font>
    <font>
      <sz val="11"/>
      <name val="ＭＳ Ｐゴシック"/>
      <family val="3"/>
      <charset val="128"/>
    </font>
    <font>
      <sz val="18"/>
      <color theme="3"/>
      <name val="ＭＳ Ｐゴシック"/>
      <family val="2"/>
      <charset val="128"/>
      <scheme val="major"/>
    </font>
    <font>
      <sz val="9"/>
      <name val="ＭＳ 明朝"/>
      <family val="1"/>
      <charset val="128"/>
    </font>
    <font>
      <sz val="9"/>
      <name val="ＭＳ Ｐゴシック"/>
      <family val="3"/>
      <charset val="128"/>
    </font>
    <font>
      <sz val="8"/>
      <name val="ＭＳ 明朝"/>
      <family val="1"/>
      <charset val="128"/>
    </font>
    <font>
      <sz val="8"/>
      <name val="ＭＳ Ｐゴシック"/>
      <family val="3"/>
      <charset val="128"/>
    </font>
    <font>
      <sz val="12"/>
      <name val="ＭＳ Ｐ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5" tint="0.79998168889431442"/>
        <bgColor indexed="64"/>
      </patternFill>
    </fill>
  </fills>
  <borders count="2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72">
    <xf numFmtId="0" fontId="0" fillId="0" borderId="0" xfId="0">
      <alignment vertical="center"/>
    </xf>
    <xf numFmtId="0" fontId="1" fillId="0" borderId="0" xfId="0" applyFont="1">
      <alignment vertical="center"/>
    </xf>
    <xf numFmtId="0" fontId="1" fillId="0" borderId="0" xfId="0" applyFont="1" applyAlignment="1">
      <alignment vertical="center"/>
    </xf>
    <xf numFmtId="0" fontId="5" fillId="0" borderId="0" xfId="0" applyFont="1" applyAlignment="1">
      <alignment horizontal="centerContinuous" vertical="center"/>
    </xf>
    <xf numFmtId="0" fontId="3" fillId="0" borderId="0" xfId="0" applyFont="1" applyAlignment="1">
      <alignment horizontal="left" vertical="center"/>
    </xf>
    <xf numFmtId="0" fontId="4"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1" fillId="0" borderId="1" xfId="0" applyFont="1" applyBorder="1" applyAlignment="1">
      <alignment horizontal="centerContinuous" vertical="center"/>
    </xf>
    <xf numFmtId="0" fontId="1" fillId="0" borderId="1" xfId="0" applyFont="1" applyBorder="1" applyAlignment="1">
      <alignment horizontal="centerContinuous"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4" fontId="4"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horizontal="right" vertical="center"/>
    </xf>
    <xf numFmtId="0" fontId="4" fillId="0" borderId="0" xfId="0" applyFont="1" applyAlignment="1">
      <alignment horizontal="left" vertical="center"/>
    </xf>
    <xf numFmtId="0" fontId="4"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center"/>
    </xf>
    <xf numFmtId="0" fontId="8" fillId="0" borderId="0" xfId="0" applyFont="1" applyAlignment="1">
      <alignment horizontal="left" vertical="center"/>
    </xf>
    <xf numFmtId="0" fontId="12" fillId="0" borderId="0" xfId="0" applyFont="1">
      <alignment vertical="center"/>
    </xf>
    <xf numFmtId="0" fontId="0" fillId="0" borderId="0" xfId="0" applyFont="1">
      <alignment vertical="center"/>
    </xf>
    <xf numFmtId="0" fontId="9" fillId="0" borderId="0" xfId="0" applyFont="1" applyAlignment="1">
      <alignment horizontal="left" vertical="center"/>
    </xf>
    <xf numFmtId="0" fontId="8" fillId="0" borderId="0" xfId="0" applyFont="1" applyBorder="1" applyAlignment="1">
      <alignment vertical="center"/>
    </xf>
    <xf numFmtId="4" fontId="3" fillId="0" borderId="2" xfId="1" applyNumberFormat="1" applyFont="1" applyBorder="1" applyAlignment="1">
      <alignment horizontal="center" vertical="center"/>
    </xf>
    <xf numFmtId="177" fontId="3" fillId="0" borderId="3" xfId="1" applyNumberFormat="1" applyFont="1" applyBorder="1" applyAlignment="1">
      <alignment horizontal="center" vertical="center"/>
    </xf>
    <xf numFmtId="4" fontId="3" fillId="0" borderId="2" xfId="1" applyNumberFormat="1" applyFont="1" applyBorder="1" applyAlignment="1">
      <alignment horizontal="center" vertical="center"/>
    </xf>
    <xf numFmtId="0" fontId="0" fillId="2" borderId="0" xfId="0" applyFill="1">
      <alignment vertical="center"/>
    </xf>
    <xf numFmtId="4" fontId="3" fillId="0" borderId="2" xfId="1" applyNumberFormat="1" applyFont="1" applyBorder="1" applyAlignment="1">
      <alignment horizontal="center" vertical="center"/>
    </xf>
    <xf numFmtId="0" fontId="1" fillId="0" borderId="1" xfId="0" applyFont="1" applyBorder="1" applyAlignment="1">
      <alignment horizontal="center" vertical="center"/>
    </xf>
    <xf numFmtId="0" fontId="3" fillId="0" borderId="0" xfId="0" applyFont="1" applyAlignment="1">
      <alignment horizontal="right" vertical="center"/>
    </xf>
    <xf numFmtId="58" fontId="1" fillId="0" borderId="0" xfId="0" applyNumberFormat="1" applyFont="1" applyAlignment="1">
      <alignment horizontal="right" vertical="center"/>
    </xf>
    <xf numFmtId="4" fontId="8" fillId="0" borderId="0" xfId="0" applyNumberFormat="1"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38" fontId="3" fillId="0" borderId="8" xfId="1" applyFont="1" applyFill="1" applyBorder="1" applyAlignment="1">
      <alignment horizontal="center" vertical="center"/>
    </xf>
    <xf numFmtId="38" fontId="3" fillId="0" borderId="11" xfId="1" applyFont="1" applyFill="1" applyBorder="1" applyAlignment="1">
      <alignment horizontal="center" vertical="center"/>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38" fontId="3" fillId="0" borderId="10" xfId="1" applyFont="1" applyFill="1" applyBorder="1" applyAlignment="1">
      <alignment horizontal="center" vertical="center"/>
    </xf>
    <xf numFmtId="38" fontId="3" fillId="0" borderId="13" xfId="1" applyFont="1" applyFill="1" applyBorder="1" applyAlignment="1">
      <alignment horizontal="center" vertical="center"/>
    </xf>
    <xf numFmtId="4" fontId="3" fillId="0" borderId="2" xfId="1" applyNumberFormat="1" applyFont="1" applyBorder="1" applyAlignment="1">
      <alignment horizontal="center" vertical="center"/>
    </xf>
    <xf numFmtId="4" fontId="3" fillId="0" borderId="3" xfId="1" applyNumberFormat="1" applyFont="1" applyBorder="1" applyAlignment="1">
      <alignment horizontal="center" vertical="center"/>
    </xf>
    <xf numFmtId="0" fontId="10" fillId="0" borderId="2" xfId="0" applyFont="1" applyBorder="1" applyAlignment="1">
      <alignment horizontal="left" vertical="center" wrapText="1"/>
    </xf>
    <xf numFmtId="0" fontId="11" fillId="0" borderId="3" xfId="0" applyFont="1" applyBorder="1" applyAlignment="1">
      <alignment horizontal="left" vertical="center" wrapText="1"/>
    </xf>
    <xf numFmtId="0" fontId="3" fillId="0" borderId="2" xfId="0" applyFont="1" applyBorder="1" applyAlignment="1">
      <alignment horizontal="left" vertical="center"/>
    </xf>
    <xf numFmtId="0" fontId="0" fillId="0" borderId="3" xfId="0" applyBorder="1" applyAlignment="1">
      <alignment horizontal="left" vertical="center"/>
    </xf>
    <xf numFmtId="0" fontId="3" fillId="0" borderId="3"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8" fillId="0" borderId="4" xfId="0" applyFont="1" applyBorder="1" applyAlignment="1">
      <alignment horizontal="left" vertical="center"/>
    </xf>
    <xf numFmtId="0" fontId="8" fillId="0" borderId="0" xfId="0" applyFont="1" applyBorder="1" applyAlignment="1">
      <alignment horizontal="left"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2" fillId="0" borderId="14"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17" xfId="0" applyFont="1" applyFill="1" applyBorder="1" applyAlignment="1">
      <alignment horizontal="center" vertical="center"/>
    </xf>
    <xf numFmtId="0" fontId="0" fillId="0" borderId="0" xfId="0" applyAlignment="1">
      <alignment horizontal="left" vertical="center"/>
    </xf>
    <xf numFmtId="0" fontId="3" fillId="0" borderId="0" xfId="0" applyFont="1" applyFill="1" applyAlignment="1">
      <alignment horizontal="left" vertical="center" shrinkToFit="1"/>
    </xf>
    <xf numFmtId="0" fontId="0" fillId="0" borderId="0" xfId="0" applyFill="1" applyAlignment="1">
      <alignment horizontal="left" vertical="center" shrinkToFit="1"/>
    </xf>
    <xf numFmtId="0" fontId="4" fillId="0" borderId="0" xfId="0" applyFont="1" applyFill="1" applyAlignment="1">
      <alignment horizontal="center" vertical="center"/>
    </xf>
    <xf numFmtId="176" fontId="12" fillId="0" borderId="0" xfId="0" applyNumberFormat="1" applyFont="1" applyFill="1" applyAlignment="1">
      <alignment horizontal="center" vertical="center"/>
    </xf>
    <xf numFmtId="0" fontId="3" fillId="0" borderId="0" xfId="0" applyFont="1" applyAlignment="1">
      <alignment horizontal="right" vertical="center"/>
    </xf>
  </cellXfs>
  <cellStyles count="2">
    <cellStyle name="桁区切り" xfId="1" builtinId="6"/>
    <cellStyle name="標準" xfId="0" builtinId="0"/>
  </cellStyles>
  <dxfs count="682">
    <dxf>
      <numFmt numFmtId="0" formatCode="General"/>
    </dxf>
    <dxf>
      <fill>
        <patternFill>
          <bgColor theme="5" tint="0.79998168889431442"/>
        </patternFill>
      </fill>
    </dxf>
    <dxf>
      <fill>
        <patternFill>
          <bgColor theme="0"/>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685799</xdr:colOff>
      <xdr:row>2</xdr:row>
      <xdr:rowOff>123825</xdr:rowOff>
    </xdr:from>
    <xdr:to>
      <xdr:col>16</xdr:col>
      <xdr:colOff>304800</xdr:colOff>
      <xdr:row>15</xdr:row>
      <xdr:rowOff>134569</xdr:rowOff>
    </xdr:to>
    <xdr:pic>
      <xdr:nvPicPr>
        <xdr:cNvPr id="2" name="図 1"/>
        <xdr:cNvPicPr>
          <a:picLocks noChangeAspect="1"/>
        </xdr:cNvPicPr>
      </xdr:nvPicPr>
      <xdr:blipFill rotWithShape="1">
        <a:blip xmlns:r="http://schemas.openxmlformats.org/officeDocument/2006/relationships" r:embed="rId1"/>
        <a:srcRect r="51275"/>
        <a:stretch/>
      </xdr:blipFill>
      <xdr:spPr>
        <a:xfrm>
          <a:off x="8915399" y="466725"/>
          <a:ext cx="2362201" cy="2239594"/>
        </a:xfrm>
        <a:prstGeom prst="rect">
          <a:avLst/>
        </a:prstGeom>
        <a:ln>
          <a:solidFill>
            <a:schemeClr val="tx1"/>
          </a:solidFill>
        </a:ln>
      </xdr:spPr>
    </xdr:pic>
    <xdr:clientData/>
  </xdr:twoCellAnchor>
  <xdr:twoCellAnchor>
    <xdr:from>
      <xdr:col>12</xdr:col>
      <xdr:colOff>600076</xdr:colOff>
      <xdr:row>14</xdr:row>
      <xdr:rowOff>66675</xdr:rowOff>
    </xdr:from>
    <xdr:to>
      <xdr:col>16</xdr:col>
      <xdr:colOff>390526</xdr:colOff>
      <xdr:row>15</xdr:row>
      <xdr:rowOff>133350</xdr:rowOff>
    </xdr:to>
    <xdr:sp macro="" textlink="">
      <xdr:nvSpPr>
        <xdr:cNvPr id="3" name="正方形/長方形 2"/>
        <xdr:cNvSpPr/>
      </xdr:nvSpPr>
      <xdr:spPr>
        <a:xfrm>
          <a:off x="8829676" y="2295525"/>
          <a:ext cx="2533650" cy="2381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id="1" name="テーブル1" displayName="テーブル1" ref="A1:C170" totalsRowShown="0">
  <autoFilter ref="A1:C170"/>
  <sortState ref="A2:C169">
    <sortCondition ref="A1:A169"/>
  </sortState>
  <tableColumns count="3">
    <tableColumn id="1" name="製品名称"/>
    <tableColumn id="2" name="単位"/>
    <tableColumn id="3" name="検索候補判定" dataDxfId="0">
      <calculatedColumnFormula>IF(ISERROR(FIND(ASC(訂正願!$A$3),A2)),"",ROW())</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B138"/>
  <sheetViews>
    <sheetView showGridLines="0" tabSelected="1" view="pageBreakPreview" zoomScaleNormal="100" zoomScaleSheetLayoutView="100" workbookViewId="0">
      <selection activeCell="A3" sqref="A3:C4"/>
    </sheetView>
  </sheetViews>
  <sheetFormatPr defaultRowHeight="13.5"/>
  <cols>
    <col min="1" max="1" width="31.25" customWidth="1"/>
    <col min="2" max="2" width="7" customWidth="1"/>
    <col min="3" max="3" width="5.625" customWidth="1"/>
    <col min="4" max="4" width="4.25" customWidth="1"/>
    <col min="5" max="5" width="1.875" customWidth="1"/>
    <col min="6" max="6" width="4.375" customWidth="1"/>
    <col min="7" max="7" width="6.875" customWidth="1"/>
    <col min="8" max="8" width="5.625" customWidth="1"/>
    <col min="9" max="9" width="4.375" customWidth="1"/>
    <col min="10" max="10" width="1.875" customWidth="1"/>
    <col min="11" max="11" width="4.375" customWidth="1"/>
    <col min="12" max="12" width="6.875" customWidth="1"/>
    <col min="13" max="13" width="5.625" customWidth="1"/>
    <col min="14" max="14" width="4.375" customWidth="1"/>
    <col min="15" max="15" width="1.875" customWidth="1"/>
    <col min="16" max="16" width="4.375" customWidth="1"/>
    <col min="17" max="17" width="6.875" customWidth="1"/>
    <col min="18" max="18" width="5.625" customWidth="1"/>
    <col min="19" max="19" width="4.375" customWidth="1"/>
    <col min="20" max="20" width="1.875" customWidth="1"/>
    <col min="21" max="21" width="3.875" customWidth="1"/>
    <col min="22" max="22" width="6.875" customWidth="1"/>
    <col min="23" max="23" width="15.375" customWidth="1"/>
    <col min="24" max="24" width="9" style="26"/>
    <col min="25" max="25" width="9" style="5" customWidth="1"/>
  </cols>
  <sheetData>
    <row r="2" spans="1:28" ht="14.25" thickBot="1">
      <c r="A2" t="s">
        <v>195</v>
      </c>
    </row>
    <row r="3" spans="1:28">
      <c r="A3" s="60"/>
      <c r="B3" s="61"/>
      <c r="C3" s="62"/>
      <c r="E3" s="66"/>
      <c r="F3" s="66"/>
      <c r="G3" s="66"/>
      <c r="H3" s="66"/>
      <c r="I3" s="66"/>
      <c r="J3" s="66"/>
      <c r="K3" s="66"/>
      <c r="L3" s="66"/>
      <c r="M3" s="66"/>
      <c r="N3" s="66"/>
      <c r="O3" s="66"/>
      <c r="P3" s="66"/>
      <c r="Q3" s="66"/>
      <c r="R3" s="66"/>
      <c r="S3" s="66"/>
      <c r="T3" s="66"/>
      <c r="U3" s="66"/>
      <c r="V3" s="66"/>
      <c r="W3" s="66"/>
    </row>
    <row r="4" spans="1:28" ht="14.25" thickBot="1">
      <c r="A4" s="63"/>
      <c r="B4" s="64"/>
      <c r="C4" s="65"/>
      <c r="E4" s="66"/>
      <c r="F4" s="66"/>
      <c r="G4" s="66"/>
      <c r="H4" s="66"/>
      <c r="I4" s="66"/>
      <c r="J4" s="66"/>
      <c r="K4" s="66"/>
      <c r="L4" s="66"/>
      <c r="M4" s="66"/>
      <c r="N4" s="66"/>
      <c r="O4" s="66"/>
      <c r="P4" s="66"/>
      <c r="Q4" s="66"/>
      <c r="R4" s="66"/>
      <c r="S4" s="66"/>
      <c r="T4" s="66"/>
      <c r="U4" s="66"/>
      <c r="V4" s="66"/>
      <c r="W4" s="66"/>
    </row>
    <row r="7" spans="1:28">
      <c r="A7" s="5"/>
      <c r="B7" s="5"/>
      <c r="C7" s="5"/>
      <c r="D7" s="5"/>
      <c r="E7" s="5"/>
      <c r="F7" s="5"/>
      <c r="G7" s="5"/>
      <c r="H7" s="5"/>
      <c r="I7" s="5"/>
      <c r="J7" s="5"/>
      <c r="K7" s="5"/>
      <c r="L7" s="5"/>
      <c r="M7" s="5"/>
      <c r="N7" s="5"/>
      <c r="O7" s="5"/>
      <c r="P7" s="5"/>
      <c r="Q7" s="5"/>
      <c r="R7" s="16"/>
      <c r="S7" s="16"/>
      <c r="T7" s="16"/>
      <c r="U7" s="17"/>
      <c r="V7" s="17"/>
      <c r="W7" s="18"/>
    </row>
    <row r="8" spans="1:28" ht="17.25">
      <c r="A8" s="3" t="s">
        <v>204</v>
      </c>
      <c r="B8" s="3"/>
      <c r="C8" s="7"/>
      <c r="D8" s="7"/>
      <c r="E8" s="7"/>
      <c r="F8" s="7"/>
      <c r="G8" s="7"/>
      <c r="H8" s="7"/>
      <c r="I8" s="7"/>
      <c r="J8" s="7"/>
      <c r="K8" s="7"/>
      <c r="L8" s="7"/>
      <c r="M8" s="7"/>
      <c r="N8" s="7"/>
      <c r="O8" s="7"/>
      <c r="P8" s="7"/>
      <c r="Q8" s="7"/>
      <c r="R8" s="7"/>
      <c r="S8" s="7"/>
      <c r="T8" s="7"/>
      <c r="U8" s="7"/>
      <c r="V8" s="7"/>
      <c r="W8" s="7"/>
      <c r="X8" s="23"/>
    </row>
    <row r="9" spans="1:28" ht="18" customHeight="1">
      <c r="A9" s="4" t="s">
        <v>223</v>
      </c>
      <c r="B9" s="4" t="s">
        <v>222</v>
      </c>
      <c r="C9" s="8"/>
      <c r="D9" s="8"/>
      <c r="E9" s="8"/>
      <c r="F9" s="8"/>
      <c r="G9" s="8"/>
      <c r="H9" s="8"/>
      <c r="I9" s="8"/>
      <c r="J9" s="8"/>
      <c r="K9" s="8"/>
      <c r="L9" s="5"/>
      <c r="M9" s="5"/>
      <c r="N9" s="5"/>
      <c r="O9" s="5"/>
      <c r="P9" s="6" t="s">
        <v>12</v>
      </c>
      <c r="Q9" s="6"/>
      <c r="R9" s="9" t="s">
        <v>1</v>
      </c>
      <c r="S9" s="67"/>
      <c r="T9" s="67"/>
      <c r="U9" s="67"/>
      <c r="V9" s="67"/>
      <c r="W9" s="67"/>
      <c r="X9" s="23"/>
    </row>
    <row r="10" spans="1:28" ht="18" customHeight="1">
      <c r="A10" s="10"/>
      <c r="B10" s="10"/>
      <c r="C10" s="8"/>
      <c r="D10" s="8"/>
      <c r="E10" s="8"/>
      <c r="F10" s="8"/>
      <c r="G10" s="8"/>
      <c r="H10" s="8"/>
      <c r="I10" s="8"/>
      <c r="J10" s="8"/>
      <c r="K10" s="8"/>
      <c r="L10" s="5"/>
      <c r="M10" s="5"/>
      <c r="N10" s="5"/>
      <c r="O10" s="5"/>
      <c r="P10" s="8"/>
      <c r="Q10" s="8"/>
      <c r="R10" s="9" t="s">
        <v>14</v>
      </c>
      <c r="S10" s="67"/>
      <c r="T10" s="68"/>
      <c r="U10" s="68"/>
      <c r="V10" s="68"/>
      <c r="W10" s="68"/>
      <c r="X10" s="23"/>
    </row>
    <row r="11" spans="1:28" ht="18" customHeight="1">
      <c r="A11" s="10"/>
      <c r="B11" s="10"/>
      <c r="C11" s="8" t="s">
        <v>13</v>
      </c>
      <c r="D11" s="8"/>
      <c r="E11" s="8"/>
      <c r="F11" s="8"/>
      <c r="G11" s="8"/>
      <c r="H11" s="8"/>
      <c r="I11" s="8"/>
      <c r="J11" s="8"/>
      <c r="K11" s="4" t="s">
        <v>16</v>
      </c>
      <c r="L11" s="19"/>
      <c r="M11" s="19"/>
      <c r="N11" s="19"/>
      <c r="O11" s="19"/>
      <c r="P11" s="8"/>
      <c r="Q11" s="8"/>
      <c r="R11" s="9"/>
      <c r="S11" s="21"/>
      <c r="T11" s="21"/>
      <c r="U11" s="22"/>
      <c r="V11" s="22"/>
      <c r="W11" s="22"/>
      <c r="X11" s="23"/>
      <c r="Y11" s="17"/>
    </row>
    <row r="12" spans="1:28" ht="18" customHeight="1">
      <c r="A12" s="34"/>
      <c r="B12" s="34"/>
      <c r="C12" s="69"/>
      <c r="D12" s="69"/>
      <c r="E12" s="69"/>
      <c r="F12" s="69"/>
      <c r="G12" s="5"/>
      <c r="H12" s="34"/>
      <c r="I12" s="34"/>
      <c r="J12" s="34"/>
      <c r="K12" s="34" t="s">
        <v>3</v>
      </c>
      <c r="L12" s="70"/>
      <c r="M12" s="70"/>
      <c r="N12" s="20" t="s">
        <v>2</v>
      </c>
      <c r="O12" s="71" t="s">
        <v>17</v>
      </c>
      <c r="P12" s="71"/>
      <c r="Q12" s="71"/>
      <c r="R12" s="71"/>
      <c r="S12" s="67"/>
      <c r="T12" s="68"/>
      <c r="U12" s="68"/>
      <c r="V12" s="68"/>
      <c r="W12" s="68"/>
      <c r="X12" s="23"/>
      <c r="Y12" s="17"/>
    </row>
    <row r="13" spans="1:28" ht="17.25" customHeight="1">
      <c r="A13" s="1"/>
      <c r="B13" s="1"/>
      <c r="C13" s="2"/>
      <c r="D13" s="2"/>
      <c r="E13" s="2"/>
      <c r="F13" s="2"/>
      <c r="G13" s="2"/>
      <c r="H13" s="2"/>
      <c r="I13" s="2"/>
      <c r="J13" s="2"/>
      <c r="K13" s="2"/>
      <c r="L13" s="2"/>
      <c r="M13" s="2"/>
      <c r="N13" s="2"/>
      <c r="O13" s="2"/>
      <c r="P13" s="2"/>
      <c r="Q13" s="2"/>
      <c r="R13" s="2"/>
      <c r="S13" s="2"/>
      <c r="T13" s="2"/>
      <c r="U13" s="2"/>
      <c r="V13" s="2"/>
      <c r="W13" s="2"/>
      <c r="X13" s="23"/>
      <c r="Y13" s="17"/>
    </row>
    <row r="14" spans="1:28" ht="17.25" customHeight="1">
      <c r="A14" s="35"/>
      <c r="B14" s="1" t="s">
        <v>205</v>
      </c>
      <c r="C14" s="2"/>
      <c r="D14" s="2"/>
      <c r="E14" s="2"/>
      <c r="F14" s="2"/>
      <c r="G14" s="2"/>
      <c r="H14" s="2"/>
      <c r="I14" s="2"/>
      <c r="J14" s="2"/>
      <c r="K14" s="2"/>
      <c r="L14" s="2"/>
      <c r="M14" s="2"/>
      <c r="N14" s="2"/>
      <c r="O14" s="2"/>
      <c r="P14" s="2"/>
      <c r="Q14" s="2"/>
      <c r="R14" s="2"/>
      <c r="S14" s="2"/>
      <c r="T14" s="2"/>
      <c r="U14" s="2"/>
      <c r="V14" s="2"/>
      <c r="W14" s="2"/>
      <c r="X14" s="23"/>
      <c r="Y14" s="17"/>
    </row>
    <row r="15" spans="1:28" ht="17.25" customHeight="1">
      <c r="A15" s="1"/>
      <c r="B15" s="1"/>
      <c r="C15" s="2"/>
      <c r="D15" s="2"/>
      <c r="E15" s="2"/>
      <c r="F15" s="2"/>
      <c r="G15" s="2"/>
      <c r="H15" s="2"/>
      <c r="I15" s="2"/>
      <c r="J15" s="2"/>
      <c r="K15" s="2"/>
      <c r="L15" s="2"/>
      <c r="M15" s="2"/>
      <c r="N15" s="2"/>
      <c r="O15" s="2"/>
      <c r="P15" s="2"/>
      <c r="Q15" s="2"/>
      <c r="R15" s="2"/>
      <c r="S15" s="2"/>
      <c r="T15" s="2"/>
      <c r="U15" s="2"/>
      <c r="V15" s="2"/>
      <c r="W15" s="2"/>
      <c r="X15" s="23"/>
      <c r="Y15" s="17"/>
    </row>
    <row r="16" spans="1:28" ht="17.25" customHeight="1">
      <c r="A16" s="52" t="s">
        <v>0</v>
      </c>
      <c r="B16" s="53"/>
      <c r="C16" s="12" t="s">
        <v>4</v>
      </c>
      <c r="D16" s="12"/>
      <c r="E16" s="12"/>
      <c r="F16" s="13"/>
      <c r="G16" s="12"/>
      <c r="H16" s="12" t="s">
        <v>10</v>
      </c>
      <c r="I16" s="12"/>
      <c r="J16" s="12"/>
      <c r="K16" s="13"/>
      <c r="L16" s="13"/>
      <c r="M16" s="12" t="s">
        <v>5</v>
      </c>
      <c r="N16" s="12"/>
      <c r="O16" s="12"/>
      <c r="P16" s="13"/>
      <c r="Q16" s="13"/>
      <c r="R16" s="12" t="s">
        <v>6</v>
      </c>
      <c r="S16" s="12"/>
      <c r="T16" s="12"/>
      <c r="U16" s="13"/>
      <c r="V16" s="13"/>
      <c r="W16" s="52" t="s">
        <v>11</v>
      </c>
      <c r="X16" s="55" t="s">
        <v>15</v>
      </c>
      <c r="Y16" s="56"/>
      <c r="Z16" s="56"/>
      <c r="AA16" s="27"/>
      <c r="AB16" s="27"/>
    </row>
    <row r="17" spans="1:28" ht="17.25" customHeight="1">
      <c r="A17" s="52"/>
      <c r="B17" s="54"/>
      <c r="C17" s="33" t="s">
        <v>7</v>
      </c>
      <c r="D17" s="57" t="s">
        <v>8</v>
      </c>
      <c r="E17" s="58"/>
      <c r="F17" s="59"/>
      <c r="G17" s="14" t="s">
        <v>9</v>
      </c>
      <c r="H17" s="33" t="s">
        <v>7</v>
      </c>
      <c r="I17" s="57" t="s">
        <v>8</v>
      </c>
      <c r="J17" s="58"/>
      <c r="K17" s="59"/>
      <c r="L17" s="14" t="s">
        <v>9</v>
      </c>
      <c r="M17" s="33" t="s">
        <v>7</v>
      </c>
      <c r="N17" s="57" t="s">
        <v>8</v>
      </c>
      <c r="O17" s="58"/>
      <c r="P17" s="59"/>
      <c r="Q17" s="14" t="s">
        <v>9</v>
      </c>
      <c r="R17" s="33" t="s">
        <v>7</v>
      </c>
      <c r="S17" s="57" t="s">
        <v>8</v>
      </c>
      <c r="T17" s="58"/>
      <c r="U17" s="59"/>
      <c r="V17" s="14" t="s">
        <v>9</v>
      </c>
      <c r="W17" s="52"/>
      <c r="X17" s="55"/>
      <c r="Y17" s="56"/>
      <c r="Z17" s="56"/>
      <c r="AA17" s="27"/>
      <c r="AB17" s="27"/>
    </row>
    <row r="18" spans="1:28" ht="17.25" customHeight="1">
      <c r="A18" s="49"/>
      <c r="B18" s="37" t="s">
        <v>202</v>
      </c>
      <c r="C18" s="37" t="str">
        <f>IFERROR(INDEX(麻薬製品リスト!A:B,MATCH(訂正願!A18,麻薬製品リスト!A:A,0),2),"")</f>
        <v/>
      </c>
      <c r="D18" s="39"/>
      <c r="E18" s="41" t="str">
        <f>IF(ISNUMBER(D18),"×","")</f>
        <v/>
      </c>
      <c r="F18" s="43"/>
      <c r="G18" s="45"/>
      <c r="H18" s="37" t="str">
        <f>IF($C18&lt;&gt;"",$C18,"")</f>
        <v/>
      </c>
      <c r="I18" s="39"/>
      <c r="J18" s="41" t="str">
        <f>IF(ISNUMBER(I18),"×","")</f>
        <v/>
      </c>
      <c r="K18" s="43"/>
      <c r="L18" s="32"/>
      <c r="M18" s="37" t="str">
        <f>IF($C18&lt;&gt;"",$C18,"")</f>
        <v/>
      </c>
      <c r="N18" s="39"/>
      <c r="O18" s="41" t="str">
        <f>IF(ISNUMBER(N18),"×","")</f>
        <v/>
      </c>
      <c r="P18" s="43"/>
      <c r="Q18" s="32"/>
      <c r="R18" s="37" t="str">
        <f>IF($C18&lt;&gt;"",$C18,"")</f>
        <v/>
      </c>
      <c r="S18" s="39"/>
      <c r="T18" s="41" t="str">
        <f>IF(ISNUMBER(S18),"×","")</f>
        <v/>
      </c>
      <c r="U18" s="43"/>
      <c r="V18" s="45"/>
      <c r="W18" s="47"/>
      <c r="X18" s="36" t="str">
        <f>IF(ROUND(G18+L18-Q18-V18,5)=0,"〇","※上記式が成立しません。理由を備考欄に記入してください。（例　秤量誤差等）")</f>
        <v>〇</v>
      </c>
      <c r="Y18" s="17"/>
    </row>
    <row r="19" spans="1:28" ht="17.25" customHeight="1">
      <c r="A19" s="51"/>
      <c r="B19" s="38"/>
      <c r="C19" s="38"/>
      <c r="D19" s="40"/>
      <c r="E19" s="42"/>
      <c r="F19" s="44"/>
      <c r="G19" s="46"/>
      <c r="H19" s="38"/>
      <c r="I19" s="40"/>
      <c r="J19" s="42"/>
      <c r="K19" s="44"/>
      <c r="L19" s="29"/>
      <c r="M19" s="38"/>
      <c r="N19" s="40"/>
      <c r="O19" s="42"/>
      <c r="P19" s="44"/>
      <c r="Q19" s="29"/>
      <c r="R19" s="38"/>
      <c r="S19" s="40"/>
      <c r="T19" s="42"/>
      <c r="U19" s="44"/>
      <c r="V19" s="46"/>
      <c r="W19" s="48"/>
      <c r="X19" s="23"/>
    </row>
    <row r="20" spans="1:28" ht="17.25" customHeight="1">
      <c r="A20" s="49" t="str">
        <f>IF(A18&lt;&gt;"",A18,"")</f>
        <v/>
      </c>
      <c r="B20" s="37" t="s">
        <v>203</v>
      </c>
      <c r="C20" s="37" t="str">
        <f>IFERROR(INDEX(麻薬製品リスト!A:B,MATCH(訂正願!A20,麻薬製品リスト!A:A,0),2),"")</f>
        <v/>
      </c>
      <c r="D20" s="39"/>
      <c r="E20" s="41" t="str">
        <f t="shared" ref="E20:E136" si="0">IF(ISNUMBER(D20),"×","")</f>
        <v/>
      </c>
      <c r="F20" s="43"/>
      <c r="G20" s="45"/>
      <c r="H20" s="37" t="str">
        <f t="shared" ref="H20" si="1">IF($C20&lt;&gt;"",$C20,"")</f>
        <v/>
      </c>
      <c r="I20" s="39"/>
      <c r="J20" s="41" t="str">
        <f t="shared" ref="J20:J136" si="2">IF(ISNUMBER(I20),"×","")</f>
        <v/>
      </c>
      <c r="K20" s="43"/>
      <c r="L20" s="32"/>
      <c r="M20" s="37" t="str">
        <f t="shared" ref="M20" si="3">IF($C20&lt;&gt;"",$C20,"")</f>
        <v/>
      </c>
      <c r="N20" s="39"/>
      <c r="O20" s="41" t="str">
        <f t="shared" ref="O20:O136" si="4">IF(ISNUMBER(N20),"×","")</f>
        <v/>
      </c>
      <c r="P20" s="43"/>
      <c r="Q20" s="32"/>
      <c r="R20" s="37" t="str">
        <f t="shared" ref="R20" si="5">IF($C20&lt;&gt;"",$C20,"")</f>
        <v/>
      </c>
      <c r="S20" s="39"/>
      <c r="T20" s="41" t="str">
        <f t="shared" ref="T20:T136" si="6">IF(ISNUMBER(S20),"×","")</f>
        <v/>
      </c>
      <c r="U20" s="43"/>
      <c r="V20" s="45"/>
      <c r="W20" s="47"/>
      <c r="X20" s="36" t="str">
        <f>IF(ROUND(G20+L20-Q20-V20,5)=0,"〇","※上記式が成立しません。理由を備考欄に記入してください。（例　秤量誤差等）")</f>
        <v>〇</v>
      </c>
    </row>
    <row r="21" spans="1:28" ht="17.25" customHeight="1">
      <c r="A21" s="50"/>
      <c r="B21" s="38"/>
      <c r="C21" s="38"/>
      <c r="D21" s="40"/>
      <c r="E21" s="42"/>
      <c r="F21" s="44"/>
      <c r="G21" s="46"/>
      <c r="H21" s="38"/>
      <c r="I21" s="40"/>
      <c r="J21" s="42"/>
      <c r="K21" s="44"/>
      <c r="L21" s="29"/>
      <c r="M21" s="38"/>
      <c r="N21" s="40"/>
      <c r="O21" s="42"/>
      <c r="P21" s="44"/>
      <c r="Q21" s="29"/>
      <c r="R21" s="38"/>
      <c r="S21" s="40"/>
      <c r="T21" s="42"/>
      <c r="U21" s="44"/>
      <c r="V21" s="46"/>
      <c r="W21" s="48"/>
      <c r="X21" s="23"/>
    </row>
    <row r="22" spans="1:28" ht="17.25" customHeight="1">
      <c r="A22" s="49"/>
      <c r="B22" s="37" t="s">
        <v>202</v>
      </c>
      <c r="C22" s="37" t="str">
        <f>IFERROR(INDEX(麻薬製品リスト!A:B,MATCH(訂正願!A22,麻薬製品リスト!A:A,0),2),"")</f>
        <v/>
      </c>
      <c r="D22" s="39"/>
      <c r="E22" s="41" t="str">
        <f t="shared" si="0"/>
        <v/>
      </c>
      <c r="F22" s="43"/>
      <c r="G22" s="45"/>
      <c r="H22" s="37" t="str">
        <f t="shared" ref="H22" si="7">IF($C22&lt;&gt;"",$C22,"")</f>
        <v/>
      </c>
      <c r="I22" s="39"/>
      <c r="J22" s="41" t="str">
        <f t="shared" si="2"/>
        <v/>
      </c>
      <c r="K22" s="43"/>
      <c r="L22" s="32"/>
      <c r="M22" s="37" t="str">
        <f t="shared" ref="M22" si="8">IF($C22&lt;&gt;"",$C22,"")</f>
        <v/>
      </c>
      <c r="N22" s="39"/>
      <c r="O22" s="41" t="str">
        <f t="shared" si="4"/>
        <v/>
      </c>
      <c r="P22" s="43"/>
      <c r="Q22" s="32"/>
      <c r="R22" s="37" t="str">
        <f t="shared" ref="R22" si="9">IF($C22&lt;&gt;"",$C22,"")</f>
        <v/>
      </c>
      <c r="S22" s="39"/>
      <c r="T22" s="41" t="str">
        <f t="shared" si="6"/>
        <v/>
      </c>
      <c r="U22" s="43"/>
      <c r="V22" s="45"/>
      <c r="W22" s="47"/>
      <c r="X22" s="36" t="str">
        <f>IF(ROUND(G22+L22-Q22-V22,5)=0,"〇","※上記式が成立しません。理由を備考欄に記入してください。（例　秤量誤差等）")</f>
        <v>〇</v>
      </c>
    </row>
    <row r="23" spans="1:28" ht="17.25" customHeight="1">
      <c r="A23" s="50"/>
      <c r="B23" s="38"/>
      <c r="C23" s="38"/>
      <c r="D23" s="40"/>
      <c r="E23" s="42"/>
      <c r="F23" s="44"/>
      <c r="G23" s="46"/>
      <c r="H23" s="38"/>
      <c r="I23" s="40"/>
      <c r="J23" s="42"/>
      <c r="K23" s="44"/>
      <c r="L23" s="29"/>
      <c r="M23" s="38"/>
      <c r="N23" s="40"/>
      <c r="O23" s="42"/>
      <c r="P23" s="44"/>
      <c r="Q23" s="29"/>
      <c r="R23" s="38"/>
      <c r="S23" s="40"/>
      <c r="T23" s="42"/>
      <c r="U23" s="44"/>
      <c r="V23" s="46"/>
      <c r="W23" s="48"/>
      <c r="X23" s="23"/>
    </row>
    <row r="24" spans="1:28" ht="17.25" customHeight="1">
      <c r="A24" s="49" t="str">
        <f>IF(A22="以下余白","",IF(A22&lt;&gt;"",A22,""))</f>
        <v/>
      </c>
      <c r="B24" s="37" t="s">
        <v>203</v>
      </c>
      <c r="C24" s="37" t="str">
        <f>IFERROR(INDEX(麻薬製品リスト!A:B,MATCH(訂正願!A24,麻薬製品リスト!A:A,0),2),"")</f>
        <v/>
      </c>
      <c r="D24" s="39"/>
      <c r="E24" s="41" t="str">
        <f t="shared" si="0"/>
        <v/>
      </c>
      <c r="F24" s="43"/>
      <c r="G24" s="45"/>
      <c r="H24" s="37" t="str">
        <f t="shared" ref="H24" si="10">IF($C24&lt;&gt;"",$C24,"")</f>
        <v/>
      </c>
      <c r="I24" s="39"/>
      <c r="J24" s="41" t="str">
        <f t="shared" si="2"/>
        <v/>
      </c>
      <c r="K24" s="43"/>
      <c r="L24" s="32"/>
      <c r="M24" s="37" t="str">
        <f t="shared" ref="M24" si="11">IF($C24&lt;&gt;"",$C24,"")</f>
        <v/>
      </c>
      <c r="N24" s="39"/>
      <c r="O24" s="41" t="str">
        <f t="shared" si="4"/>
        <v/>
      </c>
      <c r="P24" s="43"/>
      <c r="Q24" s="32"/>
      <c r="R24" s="37" t="str">
        <f t="shared" ref="R24" si="12">IF($C24&lt;&gt;"",$C24,"")</f>
        <v/>
      </c>
      <c r="S24" s="39"/>
      <c r="T24" s="41" t="str">
        <f t="shared" si="6"/>
        <v/>
      </c>
      <c r="U24" s="43"/>
      <c r="V24" s="45"/>
      <c r="W24" s="47"/>
      <c r="X24" s="36" t="str">
        <f>IF(ROUND(G24+L24-Q24-V24,5)=0,"〇","※上記式が成立しません。理由を備考欄に記入してください。（例　秤量誤差等）")</f>
        <v>〇</v>
      </c>
    </row>
    <row r="25" spans="1:28" ht="17.25" customHeight="1">
      <c r="A25" s="50"/>
      <c r="B25" s="38"/>
      <c r="C25" s="38"/>
      <c r="D25" s="40"/>
      <c r="E25" s="42"/>
      <c r="F25" s="44"/>
      <c r="G25" s="46"/>
      <c r="H25" s="38"/>
      <c r="I25" s="40"/>
      <c r="J25" s="42"/>
      <c r="K25" s="44"/>
      <c r="L25" s="29"/>
      <c r="M25" s="38"/>
      <c r="N25" s="40"/>
      <c r="O25" s="42"/>
      <c r="P25" s="44"/>
      <c r="Q25" s="29"/>
      <c r="R25" s="38"/>
      <c r="S25" s="40"/>
      <c r="T25" s="42"/>
      <c r="U25" s="44"/>
      <c r="V25" s="46"/>
      <c r="W25" s="48"/>
      <c r="X25" s="23"/>
    </row>
    <row r="26" spans="1:28" ht="17.25" customHeight="1">
      <c r="A26" s="49"/>
      <c r="B26" s="37" t="s">
        <v>202</v>
      </c>
      <c r="C26" s="37" t="str">
        <f>IFERROR(INDEX(麻薬製品リスト!A:B,MATCH(訂正願!A26,麻薬製品リスト!A:A,0),2),"")</f>
        <v/>
      </c>
      <c r="D26" s="39"/>
      <c r="E26" s="41" t="str">
        <f t="shared" si="0"/>
        <v/>
      </c>
      <c r="F26" s="43"/>
      <c r="G26" s="45"/>
      <c r="H26" s="37" t="str">
        <f t="shared" ref="H26" si="13">IF($C26&lt;&gt;"",$C26,"")</f>
        <v/>
      </c>
      <c r="I26" s="39"/>
      <c r="J26" s="41" t="str">
        <f t="shared" si="2"/>
        <v/>
      </c>
      <c r="K26" s="43"/>
      <c r="L26" s="32"/>
      <c r="M26" s="37" t="str">
        <f t="shared" ref="M26" si="14">IF($C26&lt;&gt;"",$C26,"")</f>
        <v/>
      </c>
      <c r="N26" s="39"/>
      <c r="O26" s="41" t="str">
        <f t="shared" si="4"/>
        <v/>
      </c>
      <c r="P26" s="43"/>
      <c r="Q26" s="32"/>
      <c r="R26" s="37" t="str">
        <f t="shared" ref="R26" si="15">IF($C26&lt;&gt;"",$C26,"")</f>
        <v/>
      </c>
      <c r="S26" s="39"/>
      <c r="T26" s="41" t="str">
        <f t="shared" si="6"/>
        <v/>
      </c>
      <c r="U26" s="43"/>
      <c r="V26" s="45"/>
      <c r="W26" s="47"/>
      <c r="X26" s="36" t="str">
        <f>IF(ROUND(G26+L26-Q26-V26,5)=0,"〇","※上記式が成立しません。理由を備考欄に記入してください。（例　秤量誤差等）")</f>
        <v>〇</v>
      </c>
    </row>
    <row r="27" spans="1:28" ht="17.25" customHeight="1">
      <c r="A27" s="51"/>
      <c r="B27" s="38"/>
      <c r="C27" s="38"/>
      <c r="D27" s="40"/>
      <c r="E27" s="42"/>
      <c r="F27" s="44"/>
      <c r="G27" s="46"/>
      <c r="H27" s="38"/>
      <c r="I27" s="40"/>
      <c r="J27" s="42"/>
      <c r="K27" s="44"/>
      <c r="L27" s="29"/>
      <c r="M27" s="38"/>
      <c r="N27" s="40"/>
      <c r="O27" s="42"/>
      <c r="P27" s="44"/>
      <c r="Q27" s="29"/>
      <c r="R27" s="38"/>
      <c r="S27" s="40"/>
      <c r="T27" s="42"/>
      <c r="U27" s="44"/>
      <c r="V27" s="46"/>
      <c r="W27" s="48"/>
      <c r="X27" s="23"/>
    </row>
    <row r="28" spans="1:28" ht="17.25" customHeight="1">
      <c r="A28" s="49" t="str">
        <f>IF(A26="以下余白","",IF(A26&lt;&gt;"",A26,""))</f>
        <v/>
      </c>
      <c r="B28" s="37" t="s">
        <v>203</v>
      </c>
      <c r="C28" s="37" t="str">
        <f>IFERROR(INDEX(麻薬製品リスト!A:B,MATCH(訂正願!A28,麻薬製品リスト!A:A,0),2),"")</f>
        <v/>
      </c>
      <c r="D28" s="39"/>
      <c r="E28" s="41" t="str">
        <f t="shared" si="0"/>
        <v/>
      </c>
      <c r="F28" s="43"/>
      <c r="G28" s="45"/>
      <c r="H28" s="37" t="str">
        <f t="shared" ref="H28" si="16">IF($C28&lt;&gt;"",$C28,"")</f>
        <v/>
      </c>
      <c r="I28" s="39"/>
      <c r="J28" s="41" t="str">
        <f t="shared" si="2"/>
        <v/>
      </c>
      <c r="K28" s="43"/>
      <c r="L28" s="32"/>
      <c r="M28" s="37" t="str">
        <f t="shared" ref="M28" si="17">IF($C28&lt;&gt;"",$C28,"")</f>
        <v/>
      </c>
      <c r="N28" s="39"/>
      <c r="O28" s="41" t="str">
        <f t="shared" si="4"/>
        <v/>
      </c>
      <c r="P28" s="43"/>
      <c r="Q28" s="32"/>
      <c r="R28" s="37" t="str">
        <f t="shared" ref="R28" si="18">IF($C28&lt;&gt;"",$C28,"")</f>
        <v/>
      </c>
      <c r="S28" s="39"/>
      <c r="T28" s="41" t="str">
        <f t="shared" si="6"/>
        <v/>
      </c>
      <c r="U28" s="43"/>
      <c r="V28" s="45"/>
      <c r="W28" s="47"/>
      <c r="X28" s="36" t="str">
        <f>IF(ROUND(G28+L28-Q28-V28,5)=0,"〇","※上記式が成立しません。理由を備考欄に記入してください。（例　秤量誤差等）")</f>
        <v>〇</v>
      </c>
    </row>
    <row r="29" spans="1:28" ht="17.25" customHeight="1">
      <c r="A29" s="50"/>
      <c r="B29" s="38"/>
      <c r="C29" s="38"/>
      <c r="D29" s="40"/>
      <c r="E29" s="42"/>
      <c r="F29" s="44"/>
      <c r="G29" s="46"/>
      <c r="H29" s="38"/>
      <c r="I29" s="40"/>
      <c r="J29" s="42"/>
      <c r="K29" s="44"/>
      <c r="L29" s="29"/>
      <c r="M29" s="38"/>
      <c r="N29" s="40"/>
      <c r="O29" s="42"/>
      <c r="P29" s="44"/>
      <c r="Q29" s="29"/>
      <c r="R29" s="38"/>
      <c r="S29" s="40"/>
      <c r="T29" s="42"/>
      <c r="U29" s="44"/>
      <c r="V29" s="46"/>
      <c r="W29" s="48"/>
      <c r="X29" s="23"/>
    </row>
    <row r="30" spans="1:28" ht="17.25" customHeight="1">
      <c r="A30" s="49"/>
      <c r="B30" s="37" t="s">
        <v>202</v>
      </c>
      <c r="C30" s="37" t="str">
        <f>IFERROR(INDEX(麻薬製品リスト!A:B,MATCH(訂正願!A30,麻薬製品リスト!A:A,0),2),"")</f>
        <v/>
      </c>
      <c r="D30" s="39"/>
      <c r="E30" s="41" t="str">
        <f t="shared" si="0"/>
        <v/>
      </c>
      <c r="F30" s="43"/>
      <c r="G30" s="45"/>
      <c r="H30" s="37" t="str">
        <f t="shared" ref="H30" si="19">IF($C30&lt;&gt;"",$C30,"")</f>
        <v/>
      </c>
      <c r="I30" s="39"/>
      <c r="J30" s="41" t="str">
        <f t="shared" si="2"/>
        <v/>
      </c>
      <c r="K30" s="43"/>
      <c r="L30" s="32"/>
      <c r="M30" s="37" t="str">
        <f t="shared" ref="M30" si="20">IF($C30&lt;&gt;"",$C30,"")</f>
        <v/>
      </c>
      <c r="N30" s="39"/>
      <c r="O30" s="41" t="str">
        <f t="shared" si="4"/>
        <v/>
      </c>
      <c r="P30" s="43"/>
      <c r="Q30" s="32"/>
      <c r="R30" s="37" t="str">
        <f t="shared" ref="R30" si="21">IF($C30&lt;&gt;"",$C30,"")</f>
        <v/>
      </c>
      <c r="S30" s="39"/>
      <c r="T30" s="41" t="str">
        <f t="shared" si="6"/>
        <v/>
      </c>
      <c r="U30" s="43"/>
      <c r="V30" s="45"/>
      <c r="W30" s="47"/>
      <c r="X30" s="36" t="str">
        <f>IF(ROUND(G30+L30-Q30-V30,5)=0,"〇","※上記式が成立しません。理由を備考欄に記入してください。（例　秤量誤差等）")</f>
        <v>〇</v>
      </c>
    </row>
    <row r="31" spans="1:28" ht="17.25" customHeight="1">
      <c r="A31" s="51"/>
      <c r="B31" s="38"/>
      <c r="C31" s="38"/>
      <c r="D31" s="40"/>
      <c r="E31" s="42"/>
      <c r="F31" s="44"/>
      <c r="G31" s="46"/>
      <c r="H31" s="38"/>
      <c r="I31" s="40"/>
      <c r="J31" s="42"/>
      <c r="K31" s="44"/>
      <c r="L31" s="29"/>
      <c r="M31" s="38"/>
      <c r="N31" s="40"/>
      <c r="O31" s="42"/>
      <c r="P31" s="44"/>
      <c r="Q31" s="29"/>
      <c r="R31" s="38"/>
      <c r="S31" s="40"/>
      <c r="T31" s="42"/>
      <c r="U31" s="44"/>
      <c r="V31" s="46"/>
      <c r="W31" s="48"/>
      <c r="X31" s="23"/>
    </row>
    <row r="32" spans="1:28" ht="17.25" customHeight="1">
      <c r="A32" s="49" t="str">
        <f>IF(A30="以下余白","",IF(A30&lt;&gt;"",A30,""))</f>
        <v/>
      </c>
      <c r="B32" s="37" t="s">
        <v>203</v>
      </c>
      <c r="C32" s="37" t="str">
        <f>IFERROR(INDEX(麻薬製品リスト!A:B,MATCH(訂正願!A32,麻薬製品リスト!A:A,0),2),"")</f>
        <v/>
      </c>
      <c r="D32" s="39"/>
      <c r="E32" s="41" t="str">
        <f t="shared" si="0"/>
        <v/>
      </c>
      <c r="F32" s="43"/>
      <c r="G32" s="45"/>
      <c r="H32" s="37" t="str">
        <f t="shared" ref="H32" si="22">IF($C32&lt;&gt;"",$C32,"")</f>
        <v/>
      </c>
      <c r="I32" s="39"/>
      <c r="J32" s="41" t="str">
        <f t="shared" si="2"/>
        <v/>
      </c>
      <c r="K32" s="43"/>
      <c r="L32" s="32"/>
      <c r="M32" s="37" t="str">
        <f t="shared" ref="M32" si="23">IF($C32&lt;&gt;"",$C32,"")</f>
        <v/>
      </c>
      <c r="N32" s="39"/>
      <c r="O32" s="41" t="str">
        <f t="shared" si="4"/>
        <v/>
      </c>
      <c r="P32" s="43"/>
      <c r="Q32" s="32"/>
      <c r="R32" s="37" t="str">
        <f t="shared" ref="R32" si="24">IF($C32&lt;&gt;"",$C32,"")</f>
        <v/>
      </c>
      <c r="S32" s="39"/>
      <c r="T32" s="41" t="str">
        <f t="shared" si="6"/>
        <v/>
      </c>
      <c r="U32" s="43"/>
      <c r="V32" s="45"/>
      <c r="W32" s="47"/>
      <c r="X32" s="36" t="str">
        <f>IF(ROUND(G32+L32-Q32-V32,5)=0,"〇","※上記式が成立しません。理由を備考欄に記入してください。（例　秤量誤差等）")</f>
        <v>〇</v>
      </c>
    </row>
    <row r="33" spans="1:24" ht="17.25" customHeight="1">
      <c r="A33" s="50"/>
      <c r="B33" s="38"/>
      <c r="C33" s="38"/>
      <c r="D33" s="40"/>
      <c r="E33" s="42"/>
      <c r="F33" s="44"/>
      <c r="G33" s="46"/>
      <c r="H33" s="38"/>
      <c r="I33" s="40"/>
      <c r="J33" s="42"/>
      <c r="K33" s="44"/>
      <c r="L33" s="29"/>
      <c r="M33" s="38"/>
      <c r="N33" s="40"/>
      <c r="O33" s="42"/>
      <c r="P33" s="44"/>
      <c r="Q33" s="29"/>
      <c r="R33" s="38"/>
      <c r="S33" s="40"/>
      <c r="T33" s="42"/>
      <c r="U33" s="44"/>
      <c r="V33" s="46"/>
      <c r="W33" s="48"/>
      <c r="X33" s="23"/>
    </row>
    <row r="34" spans="1:24" ht="17.25" customHeight="1">
      <c r="A34" s="49"/>
      <c r="B34" s="37" t="s">
        <v>202</v>
      </c>
      <c r="C34" s="37" t="str">
        <f>IFERROR(INDEX(麻薬製品リスト!A:B,MATCH(訂正願!A34,麻薬製品リスト!A:A,0),2),"")</f>
        <v/>
      </c>
      <c r="D34" s="39"/>
      <c r="E34" s="41" t="str">
        <f t="shared" ref="E34" si="25">IF(ISNUMBER(D34),"×","")</f>
        <v/>
      </c>
      <c r="F34" s="43"/>
      <c r="G34" s="45"/>
      <c r="H34" s="37" t="str">
        <f t="shared" ref="H34:H128" si="26">IF($C34&lt;&gt;"",$C34,"")</f>
        <v/>
      </c>
      <c r="I34" s="39"/>
      <c r="J34" s="41" t="str">
        <f t="shared" ref="J34" si="27">IF(ISNUMBER(I34),"×","")</f>
        <v/>
      </c>
      <c r="K34" s="43"/>
      <c r="L34" s="32"/>
      <c r="M34" s="37" t="str">
        <f t="shared" ref="M34:M128" si="28">IF($C34&lt;&gt;"",$C34,"")</f>
        <v/>
      </c>
      <c r="N34" s="39"/>
      <c r="O34" s="41" t="str">
        <f t="shared" ref="O34" si="29">IF(ISNUMBER(N34),"×","")</f>
        <v/>
      </c>
      <c r="P34" s="43"/>
      <c r="Q34" s="32"/>
      <c r="R34" s="37" t="str">
        <f t="shared" ref="R34:R128" si="30">IF($C34&lt;&gt;"",$C34,"")</f>
        <v/>
      </c>
      <c r="S34" s="39"/>
      <c r="T34" s="41" t="str">
        <f t="shared" ref="T34" si="31">IF(ISNUMBER(S34),"×","")</f>
        <v/>
      </c>
      <c r="U34" s="43"/>
      <c r="V34" s="45"/>
      <c r="W34" s="47"/>
      <c r="X34" s="36" t="str">
        <f>IF(ROUND(G34+L34-Q34-V34,5)=0,"〇","※上記式が成立しません。理由を備考欄に記入してください。（例　秤量誤差等）")</f>
        <v>〇</v>
      </c>
    </row>
    <row r="35" spans="1:24" ht="17.25" customHeight="1">
      <c r="A35" s="51"/>
      <c r="B35" s="38"/>
      <c r="C35" s="38"/>
      <c r="D35" s="40"/>
      <c r="E35" s="42"/>
      <c r="F35" s="44"/>
      <c r="G35" s="46"/>
      <c r="H35" s="38"/>
      <c r="I35" s="40"/>
      <c r="J35" s="42"/>
      <c r="K35" s="44"/>
      <c r="L35" s="29"/>
      <c r="M35" s="38"/>
      <c r="N35" s="40"/>
      <c r="O35" s="42"/>
      <c r="P35" s="44"/>
      <c r="Q35" s="29"/>
      <c r="R35" s="38"/>
      <c r="S35" s="40"/>
      <c r="T35" s="42"/>
      <c r="U35" s="44"/>
      <c r="V35" s="46"/>
      <c r="W35" s="48"/>
      <c r="X35" s="23"/>
    </row>
    <row r="36" spans="1:24" ht="17.25" customHeight="1">
      <c r="A36" s="49" t="str">
        <f>IF(A34="以下余白","",IF(A34&lt;&gt;"",A34,""))</f>
        <v/>
      </c>
      <c r="B36" s="37" t="s">
        <v>203</v>
      </c>
      <c r="C36" s="37" t="str">
        <f>IFERROR(INDEX(麻薬製品リスト!A:B,MATCH(訂正願!A36,麻薬製品リスト!A:A,0),2),"")</f>
        <v/>
      </c>
      <c r="D36" s="39"/>
      <c r="E36" s="41" t="str">
        <f t="shared" ref="E36" si="32">IF(ISNUMBER(D36),"×","")</f>
        <v/>
      </c>
      <c r="F36" s="43"/>
      <c r="G36" s="45"/>
      <c r="H36" s="37" t="str">
        <f t="shared" si="26"/>
        <v/>
      </c>
      <c r="I36" s="39"/>
      <c r="J36" s="41" t="str">
        <f t="shared" ref="J36" si="33">IF(ISNUMBER(I36),"×","")</f>
        <v/>
      </c>
      <c r="K36" s="43"/>
      <c r="L36" s="32"/>
      <c r="M36" s="37" t="str">
        <f t="shared" si="28"/>
        <v/>
      </c>
      <c r="N36" s="39"/>
      <c r="O36" s="41" t="str">
        <f t="shared" ref="O36" si="34">IF(ISNUMBER(N36),"×","")</f>
        <v/>
      </c>
      <c r="P36" s="43"/>
      <c r="Q36" s="32"/>
      <c r="R36" s="37" t="str">
        <f t="shared" si="30"/>
        <v/>
      </c>
      <c r="S36" s="39"/>
      <c r="T36" s="41" t="str">
        <f t="shared" ref="T36" si="35">IF(ISNUMBER(S36),"×","")</f>
        <v/>
      </c>
      <c r="U36" s="43"/>
      <c r="V36" s="45"/>
      <c r="W36" s="47"/>
      <c r="X36" s="36" t="str">
        <f>IF(ROUND(G36+L36-Q36-V36,5)=0,"〇","※上記式が成立しません。理由を備考欄に記入してください。（例　秤量誤差等）")</f>
        <v>〇</v>
      </c>
    </row>
    <row r="37" spans="1:24" ht="17.25" customHeight="1">
      <c r="A37" s="50"/>
      <c r="B37" s="38"/>
      <c r="C37" s="38"/>
      <c r="D37" s="40"/>
      <c r="E37" s="42"/>
      <c r="F37" s="44"/>
      <c r="G37" s="46"/>
      <c r="H37" s="38"/>
      <c r="I37" s="40"/>
      <c r="J37" s="42"/>
      <c r="K37" s="44"/>
      <c r="L37" s="29"/>
      <c r="M37" s="38"/>
      <c r="N37" s="40"/>
      <c r="O37" s="42"/>
      <c r="P37" s="44"/>
      <c r="Q37" s="29"/>
      <c r="R37" s="38"/>
      <c r="S37" s="40"/>
      <c r="T37" s="42"/>
      <c r="U37" s="44"/>
      <c r="V37" s="46"/>
      <c r="W37" s="48"/>
      <c r="X37" s="23"/>
    </row>
    <row r="38" spans="1:24" ht="17.25" customHeight="1">
      <c r="A38" s="49"/>
      <c r="B38" s="37" t="s">
        <v>202</v>
      </c>
      <c r="C38" s="37" t="str">
        <f>IFERROR(INDEX(麻薬製品リスト!A:B,MATCH(訂正願!A38,麻薬製品リスト!A:A,0),2),"")</f>
        <v/>
      </c>
      <c r="D38" s="39"/>
      <c r="E38" s="41" t="str">
        <f t="shared" ref="E38" si="36">IF(ISNUMBER(D38),"×","")</f>
        <v/>
      </c>
      <c r="F38" s="43"/>
      <c r="G38" s="45"/>
      <c r="H38" s="37" t="str">
        <f t="shared" si="26"/>
        <v/>
      </c>
      <c r="I38" s="39"/>
      <c r="J38" s="41" t="str">
        <f t="shared" ref="J38" si="37">IF(ISNUMBER(I38),"×","")</f>
        <v/>
      </c>
      <c r="K38" s="43"/>
      <c r="L38" s="32"/>
      <c r="M38" s="37" t="str">
        <f t="shared" si="28"/>
        <v/>
      </c>
      <c r="N38" s="39"/>
      <c r="O38" s="41" t="str">
        <f t="shared" ref="O38" si="38">IF(ISNUMBER(N38),"×","")</f>
        <v/>
      </c>
      <c r="P38" s="43"/>
      <c r="Q38" s="32"/>
      <c r="R38" s="37" t="str">
        <f t="shared" si="30"/>
        <v/>
      </c>
      <c r="S38" s="39"/>
      <c r="T38" s="41" t="str">
        <f t="shared" ref="T38" si="39">IF(ISNUMBER(S38),"×","")</f>
        <v/>
      </c>
      <c r="U38" s="43"/>
      <c r="V38" s="45"/>
      <c r="W38" s="47"/>
      <c r="X38" s="36" t="str">
        <f>IF(ROUND(G38+L38-Q38-V38,5)=0,"〇","※上記式が成立しません。理由を備考欄に記入してください。（例　秤量誤差等）")</f>
        <v>〇</v>
      </c>
    </row>
    <row r="39" spans="1:24" ht="17.25" customHeight="1">
      <c r="A39" s="51"/>
      <c r="B39" s="38"/>
      <c r="C39" s="38"/>
      <c r="D39" s="40"/>
      <c r="E39" s="42"/>
      <c r="F39" s="44"/>
      <c r="G39" s="46"/>
      <c r="H39" s="38"/>
      <c r="I39" s="40"/>
      <c r="J39" s="42"/>
      <c r="K39" s="44"/>
      <c r="L39" s="29"/>
      <c r="M39" s="38"/>
      <c r="N39" s="40"/>
      <c r="O39" s="42"/>
      <c r="P39" s="44"/>
      <c r="Q39" s="29"/>
      <c r="R39" s="38"/>
      <c r="S39" s="40"/>
      <c r="T39" s="42"/>
      <c r="U39" s="44"/>
      <c r="V39" s="46"/>
      <c r="W39" s="48"/>
      <c r="X39" s="23"/>
    </row>
    <row r="40" spans="1:24" ht="17.25" customHeight="1">
      <c r="A40" s="49" t="str">
        <f>IF(A38="以下余白","",IF(A38&lt;&gt;"",A38,""))</f>
        <v/>
      </c>
      <c r="B40" s="37" t="s">
        <v>203</v>
      </c>
      <c r="C40" s="37" t="str">
        <f>IFERROR(INDEX(麻薬製品リスト!A:B,MATCH(訂正願!A40,麻薬製品リスト!A:A,0),2),"")</f>
        <v/>
      </c>
      <c r="D40" s="39"/>
      <c r="E40" s="41" t="str">
        <f t="shared" ref="E40" si="40">IF(ISNUMBER(D40),"×","")</f>
        <v/>
      </c>
      <c r="F40" s="43"/>
      <c r="G40" s="45"/>
      <c r="H40" s="37" t="str">
        <f t="shared" ref="H40" si="41">IF($C40&lt;&gt;"",$C40,"")</f>
        <v/>
      </c>
      <c r="I40" s="39"/>
      <c r="J40" s="41" t="str">
        <f t="shared" ref="J40" si="42">IF(ISNUMBER(I40),"×","")</f>
        <v/>
      </c>
      <c r="K40" s="43"/>
      <c r="L40" s="32"/>
      <c r="M40" s="37" t="str">
        <f t="shared" ref="M40" si="43">IF($C40&lt;&gt;"",$C40,"")</f>
        <v/>
      </c>
      <c r="N40" s="39"/>
      <c r="O40" s="41" t="str">
        <f t="shared" ref="O40" si="44">IF(ISNUMBER(N40),"×","")</f>
        <v/>
      </c>
      <c r="P40" s="43"/>
      <c r="Q40" s="32"/>
      <c r="R40" s="37" t="str">
        <f t="shared" ref="R40" si="45">IF($C40&lt;&gt;"",$C40,"")</f>
        <v/>
      </c>
      <c r="S40" s="39"/>
      <c r="T40" s="41" t="str">
        <f t="shared" ref="T40" si="46">IF(ISNUMBER(S40),"×","")</f>
        <v/>
      </c>
      <c r="U40" s="43"/>
      <c r="V40" s="45"/>
      <c r="W40" s="47"/>
      <c r="X40" s="36" t="str">
        <f>IF(ROUND(G40+L40-Q40-V40,5)=0,"〇","※上記式が成立しません。理由を備考欄に記入してください。（例　秤量誤差等）")</f>
        <v>〇</v>
      </c>
    </row>
    <row r="41" spans="1:24" ht="17.25" customHeight="1">
      <c r="A41" s="50"/>
      <c r="B41" s="38"/>
      <c r="C41" s="38"/>
      <c r="D41" s="40"/>
      <c r="E41" s="42"/>
      <c r="F41" s="44"/>
      <c r="G41" s="46"/>
      <c r="H41" s="38"/>
      <c r="I41" s="40"/>
      <c r="J41" s="42"/>
      <c r="K41" s="44"/>
      <c r="L41" s="29"/>
      <c r="M41" s="38"/>
      <c r="N41" s="40"/>
      <c r="O41" s="42"/>
      <c r="P41" s="44"/>
      <c r="Q41" s="29"/>
      <c r="R41" s="38"/>
      <c r="S41" s="40"/>
      <c r="T41" s="42"/>
      <c r="U41" s="44"/>
      <c r="V41" s="46"/>
      <c r="W41" s="48"/>
      <c r="X41" s="23"/>
    </row>
    <row r="42" spans="1:24" ht="17.25" customHeight="1">
      <c r="A42" s="49"/>
      <c r="B42" s="37" t="s">
        <v>202</v>
      </c>
      <c r="C42" s="37" t="str">
        <f>IFERROR(INDEX(麻薬製品リスト!A:B,MATCH(訂正願!A42,麻薬製品リスト!A:A,0),2),"")</f>
        <v/>
      </c>
      <c r="D42" s="39"/>
      <c r="E42" s="41" t="str">
        <f t="shared" ref="E42" si="47">IF(ISNUMBER(D42),"×","")</f>
        <v/>
      </c>
      <c r="F42" s="43"/>
      <c r="G42" s="45"/>
      <c r="H42" s="37" t="str">
        <f t="shared" ref="H42" si="48">IF($C42&lt;&gt;"",$C42,"")</f>
        <v/>
      </c>
      <c r="I42" s="39"/>
      <c r="J42" s="41" t="str">
        <f t="shared" ref="J42" si="49">IF(ISNUMBER(I42),"×","")</f>
        <v/>
      </c>
      <c r="K42" s="43"/>
      <c r="L42" s="32"/>
      <c r="M42" s="37" t="str">
        <f t="shared" ref="M42" si="50">IF($C42&lt;&gt;"",$C42,"")</f>
        <v/>
      </c>
      <c r="N42" s="39"/>
      <c r="O42" s="41" t="str">
        <f t="shared" ref="O42" si="51">IF(ISNUMBER(N42),"×","")</f>
        <v/>
      </c>
      <c r="P42" s="43"/>
      <c r="Q42" s="32"/>
      <c r="R42" s="37" t="str">
        <f t="shared" ref="R42" si="52">IF($C42&lt;&gt;"",$C42,"")</f>
        <v/>
      </c>
      <c r="S42" s="39"/>
      <c r="T42" s="41" t="str">
        <f t="shared" ref="T42" si="53">IF(ISNUMBER(S42),"×","")</f>
        <v/>
      </c>
      <c r="U42" s="43"/>
      <c r="V42" s="45"/>
      <c r="W42" s="47"/>
      <c r="X42" s="36" t="str">
        <f>IF(ROUND(G42+L42-Q42-V42,5)=0,"〇","※上記式が成立しません。理由を備考欄に記入してください。（例　秤量誤差等）")</f>
        <v>〇</v>
      </c>
    </row>
    <row r="43" spans="1:24" ht="17.25" customHeight="1">
      <c r="A43" s="51"/>
      <c r="B43" s="38"/>
      <c r="C43" s="38"/>
      <c r="D43" s="40"/>
      <c r="E43" s="42"/>
      <c r="F43" s="44"/>
      <c r="G43" s="46"/>
      <c r="H43" s="38"/>
      <c r="I43" s="40"/>
      <c r="J43" s="42"/>
      <c r="K43" s="44"/>
      <c r="L43" s="29"/>
      <c r="M43" s="38"/>
      <c r="N43" s="40"/>
      <c r="O43" s="42"/>
      <c r="P43" s="44"/>
      <c r="Q43" s="29"/>
      <c r="R43" s="38"/>
      <c r="S43" s="40"/>
      <c r="T43" s="42"/>
      <c r="U43" s="44"/>
      <c r="V43" s="46"/>
      <c r="W43" s="48"/>
      <c r="X43" s="23"/>
    </row>
    <row r="44" spans="1:24" ht="17.25" customHeight="1">
      <c r="A44" s="49" t="str">
        <f>IF(A42="以下余白","",IF(A42&lt;&gt;"",A42,""))</f>
        <v/>
      </c>
      <c r="B44" s="37" t="s">
        <v>203</v>
      </c>
      <c r="C44" s="37" t="str">
        <f>IFERROR(INDEX(麻薬製品リスト!A:B,MATCH(訂正願!A44,麻薬製品リスト!A:A,0),2),"")</f>
        <v/>
      </c>
      <c r="D44" s="39"/>
      <c r="E44" s="41" t="str">
        <f t="shared" ref="E44" si="54">IF(ISNUMBER(D44),"×","")</f>
        <v/>
      </c>
      <c r="F44" s="43"/>
      <c r="G44" s="45"/>
      <c r="H44" s="37" t="str">
        <f t="shared" si="26"/>
        <v/>
      </c>
      <c r="I44" s="39"/>
      <c r="J44" s="41" t="str">
        <f t="shared" ref="J44" si="55">IF(ISNUMBER(I44),"×","")</f>
        <v/>
      </c>
      <c r="K44" s="43"/>
      <c r="L44" s="32"/>
      <c r="M44" s="37" t="str">
        <f t="shared" si="28"/>
        <v/>
      </c>
      <c r="N44" s="39"/>
      <c r="O44" s="41" t="str">
        <f t="shared" ref="O44" si="56">IF(ISNUMBER(N44),"×","")</f>
        <v/>
      </c>
      <c r="P44" s="43"/>
      <c r="Q44" s="32"/>
      <c r="R44" s="37" t="str">
        <f t="shared" si="30"/>
        <v/>
      </c>
      <c r="S44" s="39"/>
      <c r="T44" s="41" t="str">
        <f t="shared" ref="T44" si="57">IF(ISNUMBER(S44),"×","")</f>
        <v/>
      </c>
      <c r="U44" s="43"/>
      <c r="V44" s="45"/>
      <c r="W44" s="47"/>
      <c r="X44" s="36" t="str">
        <f>IF(ROUND(G44+L44-Q44-V44,5)=0,"〇","※上記式が成立しません。理由を備考欄に記入してください。（例　秤量誤差等）")</f>
        <v>〇</v>
      </c>
    </row>
    <row r="45" spans="1:24" ht="17.25" customHeight="1">
      <c r="A45" s="50"/>
      <c r="B45" s="38"/>
      <c r="C45" s="38"/>
      <c r="D45" s="40"/>
      <c r="E45" s="42"/>
      <c r="F45" s="44"/>
      <c r="G45" s="46"/>
      <c r="H45" s="38"/>
      <c r="I45" s="40"/>
      <c r="J45" s="42"/>
      <c r="K45" s="44"/>
      <c r="L45" s="29"/>
      <c r="M45" s="38"/>
      <c r="N45" s="40"/>
      <c r="O45" s="42"/>
      <c r="P45" s="44"/>
      <c r="Q45" s="29"/>
      <c r="R45" s="38"/>
      <c r="S45" s="40"/>
      <c r="T45" s="42"/>
      <c r="U45" s="44"/>
      <c r="V45" s="46"/>
      <c r="W45" s="48"/>
      <c r="X45" s="23"/>
    </row>
    <row r="46" spans="1:24" ht="17.25" customHeight="1">
      <c r="A46" s="49"/>
      <c r="B46" s="37" t="s">
        <v>202</v>
      </c>
      <c r="C46" s="37" t="str">
        <f>IFERROR(INDEX(麻薬製品リスト!A:B,MATCH(訂正願!A46,麻薬製品リスト!A:A,0),2),"")</f>
        <v/>
      </c>
      <c r="D46" s="39"/>
      <c r="E46" s="41" t="str">
        <f t="shared" ref="E46" si="58">IF(ISNUMBER(D46),"×","")</f>
        <v/>
      </c>
      <c r="F46" s="43"/>
      <c r="G46" s="45"/>
      <c r="H46" s="37" t="str">
        <f t="shared" si="26"/>
        <v/>
      </c>
      <c r="I46" s="39"/>
      <c r="J46" s="41" t="str">
        <f t="shared" ref="J46" si="59">IF(ISNUMBER(I46),"×","")</f>
        <v/>
      </c>
      <c r="K46" s="43"/>
      <c r="L46" s="32"/>
      <c r="M46" s="37" t="str">
        <f t="shared" si="28"/>
        <v/>
      </c>
      <c r="N46" s="39"/>
      <c r="O46" s="41" t="str">
        <f t="shared" ref="O46" si="60">IF(ISNUMBER(N46),"×","")</f>
        <v/>
      </c>
      <c r="P46" s="43"/>
      <c r="Q46" s="32"/>
      <c r="R46" s="37" t="str">
        <f t="shared" si="30"/>
        <v/>
      </c>
      <c r="S46" s="39"/>
      <c r="T46" s="41" t="str">
        <f t="shared" ref="T46" si="61">IF(ISNUMBER(S46),"×","")</f>
        <v/>
      </c>
      <c r="U46" s="43"/>
      <c r="V46" s="45"/>
      <c r="W46" s="47"/>
      <c r="X46" s="36" t="str">
        <f>IF(ROUND(G46+L46-Q46-V46,5)=0,"〇","※上記式が成立しません。理由を備考欄に記入してください。（例　秤量誤差等）")</f>
        <v>〇</v>
      </c>
    </row>
    <row r="47" spans="1:24" ht="17.25" customHeight="1">
      <c r="A47" s="51"/>
      <c r="B47" s="38"/>
      <c r="C47" s="38"/>
      <c r="D47" s="40"/>
      <c r="E47" s="42"/>
      <c r="F47" s="44"/>
      <c r="G47" s="46"/>
      <c r="H47" s="38"/>
      <c r="I47" s="40"/>
      <c r="J47" s="42"/>
      <c r="K47" s="44"/>
      <c r="L47" s="29"/>
      <c r="M47" s="38"/>
      <c r="N47" s="40"/>
      <c r="O47" s="42"/>
      <c r="P47" s="44"/>
      <c r="Q47" s="29"/>
      <c r="R47" s="38"/>
      <c r="S47" s="40"/>
      <c r="T47" s="42"/>
      <c r="U47" s="44"/>
      <c r="V47" s="46"/>
      <c r="W47" s="48"/>
      <c r="X47" s="23"/>
    </row>
    <row r="48" spans="1:24" ht="17.25" customHeight="1">
      <c r="A48" s="49" t="str">
        <f>IF(A46="以下余白","",IF(A46&lt;&gt;"",A46,""))</f>
        <v/>
      </c>
      <c r="B48" s="37" t="s">
        <v>203</v>
      </c>
      <c r="C48" s="37" t="str">
        <f>IFERROR(INDEX(麻薬製品リスト!A:B,MATCH(訂正願!A48,麻薬製品リスト!A:A,0),2),"")</f>
        <v/>
      </c>
      <c r="D48" s="39"/>
      <c r="E48" s="41" t="str">
        <f t="shared" ref="E48" si="62">IF(ISNUMBER(D48),"×","")</f>
        <v/>
      </c>
      <c r="F48" s="43"/>
      <c r="G48" s="45"/>
      <c r="H48" s="37" t="str">
        <f t="shared" ref="H48" si="63">IF($C48&lt;&gt;"",$C48,"")</f>
        <v/>
      </c>
      <c r="I48" s="39"/>
      <c r="J48" s="41" t="str">
        <f t="shared" ref="J48" si="64">IF(ISNUMBER(I48),"×","")</f>
        <v/>
      </c>
      <c r="K48" s="43"/>
      <c r="L48" s="32"/>
      <c r="M48" s="37" t="str">
        <f t="shared" ref="M48" si="65">IF($C48&lt;&gt;"",$C48,"")</f>
        <v/>
      </c>
      <c r="N48" s="39"/>
      <c r="O48" s="41" t="str">
        <f t="shared" ref="O48" si="66">IF(ISNUMBER(N48),"×","")</f>
        <v/>
      </c>
      <c r="P48" s="43"/>
      <c r="Q48" s="32"/>
      <c r="R48" s="37" t="str">
        <f t="shared" ref="R48" si="67">IF($C48&lt;&gt;"",$C48,"")</f>
        <v/>
      </c>
      <c r="S48" s="39"/>
      <c r="T48" s="41" t="str">
        <f t="shared" ref="T48" si="68">IF(ISNUMBER(S48),"×","")</f>
        <v/>
      </c>
      <c r="U48" s="43"/>
      <c r="V48" s="45"/>
      <c r="W48" s="47"/>
      <c r="X48" s="36" t="str">
        <f>IF(ROUND(G48+L48-Q48-V48,5)=0,"〇","※上記式が成立しません。理由を備考欄に記入してください。（例　秤量誤差等）")</f>
        <v>〇</v>
      </c>
    </row>
    <row r="49" spans="1:24" ht="17.25" customHeight="1">
      <c r="A49" s="50"/>
      <c r="B49" s="38"/>
      <c r="C49" s="38"/>
      <c r="D49" s="40"/>
      <c r="E49" s="42"/>
      <c r="F49" s="44"/>
      <c r="G49" s="46"/>
      <c r="H49" s="38"/>
      <c r="I49" s="40"/>
      <c r="J49" s="42"/>
      <c r="K49" s="44"/>
      <c r="L49" s="29"/>
      <c r="M49" s="38"/>
      <c r="N49" s="40"/>
      <c r="O49" s="42"/>
      <c r="P49" s="44"/>
      <c r="Q49" s="29"/>
      <c r="R49" s="38"/>
      <c r="S49" s="40"/>
      <c r="T49" s="42"/>
      <c r="U49" s="44"/>
      <c r="V49" s="46"/>
      <c r="W49" s="48"/>
      <c r="X49" s="23"/>
    </row>
    <row r="50" spans="1:24" ht="17.25" customHeight="1">
      <c r="A50" s="49"/>
      <c r="B50" s="37" t="s">
        <v>202</v>
      </c>
      <c r="C50" s="37" t="str">
        <f>IFERROR(INDEX(麻薬製品リスト!A:B,MATCH(訂正願!A50,麻薬製品リスト!A:A,0),2),"")</f>
        <v/>
      </c>
      <c r="D50" s="39"/>
      <c r="E50" s="41" t="str">
        <f t="shared" ref="E50" si="69">IF(ISNUMBER(D50),"×","")</f>
        <v/>
      </c>
      <c r="F50" s="43"/>
      <c r="G50" s="45"/>
      <c r="H50" s="37" t="str">
        <f t="shared" ref="H50" si="70">IF($C50&lt;&gt;"",$C50,"")</f>
        <v/>
      </c>
      <c r="I50" s="39"/>
      <c r="J50" s="41" t="str">
        <f t="shared" ref="J50" si="71">IF(ISNUMBER(I50),"×","")</f>
        <v/>
      </c>
      <c r="K50" s="43"/>
      <c r="L50" s="32"/>
      <c r="M50" s="37" t="str">
        <f t="shared" ref="M50" si="72">IF($C50&lt;&gt;"",$C50,"")</f>
        <v/>
      </c>
      <c r="N50" s="39"/>
      <c r="O50" s="41" t="str">
        <f t="shared" ref="O50" si="73">IF(ISNUMBER(N50),"×","")</f>
        <v/>
      </c>
      <c r="P50" s="43"/>
      <c r="Q50" s="32"/>
      <c r="R50" s="37" t="str">
        <f t="shared" ref="R50" si="74">IF($C50&lt;&gt;"",$C50,"")</f>
        <v/>
      </c>
      <c r="S50" s="39"/>
      <c r="T50" s="41" t="str">
        <f t="shared" ref="T50" si="75">IF(ISNUMBER(S50),"×","")</f>
        <v/>
      </c>
      <c r="U50" s="43"/>
      <c r="V50" s="45"/>
      <c r="W50" s="47"/>
      <c r="X50" s="36" t="str">
        <f>IF(ROUND(G50+L50-Q50-V50,5)=0,"〇","※上記式が成立しません。理由を備考欄に記入してください。（例　秤量誤差等）")</f>
        <v>〇</v>
      </c>
    </row>
    <row r="51" spans="1:24" ht="17.25" customHeight="1">
      <c r="A51" s="51"/>
      <c r="B51" s="38"/>
      <c r="C51" s="38"/>
      <c r="D51" s="40"/>
      <c r="E51" s="42"/>
      <c r="F51" s="44"/>
      <c r="G51" s="46"/>
      <c r="H51" s="38"/>
      <c r="I51" s="40"/>
      <c r="J51" s="42"/>
      <c r="K51" s="44"/>
      <c r="L51" s="29"/>
      <c r="M51" s="38"/>
      <c r="N51" s="40"/>
      <c r="O51" s="42"/>
      <c r="P51" s="44"/>
      <c r="Q51" s="29"/>
      <c r="R51" s="38"/>
      <c r="S51" s="40"/>
      <c r="T51" s="42"/>
      <c r="U51" s="44"/>
      <c r="V51" s="46"/>
      <c r="W51" s="48"/>
      <c r="X51" s="23"/>
    </row>
    <row r="52" spans="1:24" ht="17.25" customHeight="1">
      <c r="A52" s="49" t="str">
        <f>IF(A50="以下余白","",IF(A50&lt;&gt;"",A50,""))</f>
        <v/>
      </c>
      <c r="B52" s="37" t="s">
        <v>203</v>
      </c>
      <c r="C52" s="37" t="str">
        <f>IFERROR(INDEX(麻薬製品リスト!A:B,MATCH(訂正願!A52,麻薬製品リスト!A:A,0),2),"")</f>
        <v/>
      </c>
      <c r="D52" s="39"/>
      <c r="E52" s="41" t="str">
        <f t="shared" ref="E52" si="76">IF(ISNUMBER(D52),"×","")</f>
        <v/>
      </c>
      <c r="F52" s="43"/>
      <c r="G52" s="45"/>
      <c r="H52" s="37" t="str">
        <f t="shared" si="26"/>
        <v/>
      </c>
      <c r="I52" s="39"/>
      <c r="J52" s="41" t="str">
        <f t="shared" ref="J52" si="77">IF(ISNUMBER(I52),"×","")</f>
        <v/>
      </c>
      <c r="K52" s="43"/>
      <c r="L52" s="32"/>
      <c r="M52" s="37" t="str">
        <f t="shared" si="28"/>
        <v/>
      </c>
      <c r="N52" s="39"/>
      <c r="O52" s="41" t="str">
        <f t="shared" ref="O52" si="78">IF(ISNUMBER(N52),"×","")</f>
        <v/>
      </c>
      <c r="P52" s="43"/>
      <c r="Q52" s="32"/>
      <c r="R52" s="37" t="str">
        <f t="shared" si="30"/>
        <v/>
      </c>
      <c r="S52" s="39"/>
      <c r="T52" s="41" t="str">
        <f t="shared" ref="T52" si="79">IF(ISNUMBER(S52),"×","")</f>
        <v/>
      </c>
      <c r="U52" s="43"/>
      <c r="V52" s="45"/>
      <c r="W52" s="47"/>
      <c r="X52" s="36" t="str">
        <f>IF(ROUND(G52+L52-Q52-V52,5)=0,"〇","※上記式が成立しません。理由を備考欄に記入してください。（例　秤量誤差等）")</f>
        <v>〇</v>
      </c>
    </row>
    <row r="53" spans="1:24" ht="17.25" customHeight="1">
      <c r="A53" s="50"/>
      <c r="B53" s="38"/>
      <c r="C53" s="38"/>
      <c r="D53" s="40"/>
      <c r="E53" s="42"/>
      <c r="F53" s="44"/>
      <c r="G53" s="46"/>
      <c r="H53" s="38"/>
      <c r="I53" s="40"/>
      <c r="J53" s="42"/>
      <c r="K53" s="44"/>
      <c r="L53" s="29"/>
      <c r="M53" s="38"/>
      <c r="N53" s="40"/>
      <c r="O53" s="42"/>
      <c r="P53" s="44"/>
      <c r="Q53" s="29"/>
      <c r="R53" s="38"/>
      <c r="S53" s="40"/>
      <c r="T53" s="42"/>
      <c r="U53" s="44"/>
      <c r="V53" s="46"/>
      <c r="W53" s="48"/>
      <c r="X53" s="23"/>
    </row>
    <row r="54" spans="1:24" ht="17.25" customHeight="1">
      <c r="A54" s="49"/>
      <c r="B54" s="37" t="s">
        <v>202</v>
      </c>
      <c r="C54" s="37" t="str">
        <f>IFERROR(INDEX(麻薬製品リスト!A:B,MATCH(訂正願!A54,麻薬製品リスト!A:A,0),2),"")</f>
        <v/>
      </c>
      <c r="D54" s="39"/>
      <c r="E54" s="41" t="str">
        <f t="shared" ref="E54" si="80">IF(ISNUMBER(D54),"×","")</f>
        <v/>
      </c>
      <c r="F54" s="43"/>
      <c r="G54" s="45"/>
      <c r="H54" s="37" t="str">
        <f t="shared" si="26"/>
        <v/>
      </c>
      <c r="I54" s="39"/>
      <c r="J54" s="41" t="str">
        <f t="shared" ref="J54" si="81">IF(ISNUMBER(I54),"×","")</f>
        <v/>
      </c>
      <c r="K54" s="43"/>
      <c r="L54" s="32"/>
      <c r="M54" s="37" t="str">
        <f t="shared" si="28"/>
        <v/>
      </c>
      <c r="N54" s="39"/>
      <c r="O54" s="41" t="str">
        <f t="shared" ref="O54" si="82">IF(ISNUMBER(N54),"×","")</f>
        <v/>
      </c>
      <c r="P54" s="43"/>
      <c r="Q54" s="32"/>
      <c r="R54" s="37" t="str">
        <f t="shared" si="30"/>
        <v/>
      </c>
      <c r="S54" s="39"/>
      <c r="T54" s="41" t="str">
        <f t="shared" ref="T54" si="83">IF(ISNUMBER(S54),"×","")</f>
        <v/>
      </c>
      <c r="U54" s="43"/>
      <c r="V54" s="45"/>
      <c r="W54" s="47"/>
      <c r="X54" s="36" t="str">
        <f>IF(ROUND(G54+L54-Q54-V54,5)=0,"〇","※上記式が成立しません。理由を備考欄に記入してください。（例　秤量誤差等）")</f>
        <v>〇</v>
      </c>
    </row>
    <row r="55" spans="1:24" ht="17.25" customHeight="1">
      <c r="A55" s="51"/>
      <c r="B55" s="38"/>
      <c r="C55" s="38"/>
      <c r="D55" s="40"/>
      <c r="E55" s="42"/>
      <c r="F55" s="44"/>
      <c r="G55" s="46"/>
      <c r="H55" s="38"/>
      <c r="I55" s="40"/>
      <c r="J55" s="42"/>
      <c r="K55" s="44"/>
      <c r="L55" s="29"/>
      <c r="M55" s="38"/>
      <c r="N55" s="40"/>
      <c r="O55" s="42"/>
      <c r="P55" s="44"/>
      <c r="Q55" s="29"/>
      <c r="R55" s="38"/>
      <c r="S55" s="40"/>
      <c r="T55" s="42"/>
      <c r="U55" s="44"/>
      <c r="V55" s="46"/>
      <c r="W55" s="48"/>
      <c r="X55" s="23"/>
    </row>
    <row r="56" spans="1:24" ht="17.25" customHeight="1">
      <c r="A56" s="49" t="str">
        <f>IF(A54="以下余白","",IF(A54&lt;&gt;"",A54,""))</f>
        <v/>
      </c>
      <c r="B56" s="37" t="s">
        <v>203</v>
      </c>
      <c r="C56" s="37" t="str">
        <f>IFERROR(INDEX(麻薬製品リスト!A:B,MATCH(訂正願!A56,麻薬製品リスト!A:A,0),2),"")</f>
        <v/>
      </c>
      <c r="D56" s="39"/>
      <c r="E56" s="41" t="str">
        <f t="shared" ref="E56" si="84">IF(ISNUMBER(D56),"×","")</f>
        <v/>
      </c>
      <c r="F56" s="43"/>
      <c r="G56" s="45"/>
      <c r="H56" s="37" t="str">
        <f t="shared" ref="H56:H124" si="85">IF($C56&lt;&gt;"",$C56,"")</f>
        <v/>
      </c>
      <c r="I56" s="39"/>
      <c r="J56" s="41" t="str">
        <f t="shared" ref="J56" si="86">IF(ISNUMBER(I56),"×","")</f>
        <v/>
      </c>
      <c r="K56" s="43"/>
      <c r="L56" s="32"/>
      <c r="M56" s="37" t="str">
        <f t="shared" ref="M56:M124" si="87">IF($C56&lt;&gt;"",$C56,"")</f>
        <v/>
      </c>
      <c r="N56" s="39"/>
      <c r="O56" s="41" t="str">
        <f t="shared" ref="O56" si="88">IF(ISNUMBER(N56),"×","")</f>
        <v/>
      </c>
      <c r="P56" s="43"/>
      <c r="Q56" s="32"/>
      <c r="R56" s="37" t="str">
        <f t="shared" ref="R56:R124" si="89">IF($C56&lt;&gt;"",$C56,"")</f>
        <v/>
      </c>
      <c r="S56" s="39"/>
      <c r="T56" s="41" t="str">
        <f t="shared" ref="T56" si="90">IF(ISNUMBER(S56),"×","")</f>
        <v/>
      </c>
      <c r="U56" s="43"/>
      <c r="V56" s="45"/>
      <c r="W56" s="47"/>
      <c r="X56" s="36" t="str">
        <f>IF(ROUND(G56+L56-Q56-V56,5)=0,"〇","※上記式が成立しません。理由を備考欄に記入してください。（例　秤量誤差等）")</f>
        <v>〇</v>
      </c>
    </row>
    <row r="57" spans="1:24" ht="17.25" customHeight="1">
      <c r="A57" s="50"/>
      <c r="B57" s="38"/>
      <c r="C57" s="38"/>
      <c r="D57" s="40"/>
      <c r="E57" s="42"/>
      <c r="F57" s="44"/>
      <c r="G57" s="46"/>
      <c r="H57" s="38"/>
      <c r="I57" s="40"/>
      <c r="J57" s="42"/>
      <c r="K57" s="44"/>
      <c r="L57" s="29"/>
      <c r="M57" s="38"/>
      <c r="N57" s="40"/>
      <c r="O57" s="42"/>
      <c r="P57" s="44"/>
      <c r="Q57" s="29"/>
      <c r="R57" s="38"/>
      <c r="S57" s="40"/>
      <c r="T57" s="42"/>
      <c r="U57" s="44"/>
      <c r="V57" s="46"/>
      <c r="W57" s="48"/>
      <c r="X57" s="23"/>
    </row>
    <row r="58" spans="1:24" ht="17.25" customHeight="1">
      <c r="A58" s="49"/>
      <c r="B58" s="37" t="s">
        <v>202</v>
      </c>
      <c r="C58" s="37" t="str">
        <f>IFERROR(INDEX(麻薬製品リスト!A:B,MATCH(訂正願!A58,麻薬製品リスト!A:A,0),2),"")</f>
        <v/>
      </c>
      <c r="D58" s="39"/>
      <c r="E58" s="41" t="str">
        <f t="shared" ref="E58" si="91">IF(ISNUMBER(D58),"×","")</f>
        <v/>
      </c>
      <c r="F58" s="43"/>
      <c r="G58" s="45"/>
      <c r="H58" s="37" t="str">
        <f t="shared" ref="H58" si="92">IF($C58&lt;&gt;"",$C58,"")</f>
        <v/>
      </c>
      <c r="I58" s="39"/>
      <c r="J58" s="41" t="str">
        <f t="shared" ref="J58" si="93">IF(ISNUMBER(I58),"×","")</f>
        <v/>
      </c>
      <c r="K58" s="43"/>
      <c r="L58" s="32"/>
      <c r="M58" s="37" t="str">
        <f t="shared" ref="M58" si="94">IF($C58&lt;&gt;"",$C58,"")</f>
        <v/>
      </c>
      <c r="N58" s="39"/>
      <c r="O58" s="41" t="str">
        <f t="shared" ref="O58" si="95">IF(ISNUMBER(N58),"×","")</f>
        <v/>
      </c>
      <c r="P58" s="43"/>
      <c r="Q58" s="32"/>
      <c r="R58" s="37" t="str">
        <f t="shared" ref="R58" si="96">IF($C58&lt;&gt;"",$C58,"")</f>
        <v/>
      </c>
      <c r="S58" s="39"/>
      <c r="T58" s="41" t="str">
        <f t="shared" ref="T58" si="97">IF(ISNUMBER(S58),"×","")</f>
        <v/>
      </c>
      <c r="U58" s="43"/>
      <c r="V58" s="45"/>
      <c r="W58" s="47"/>
      <c r="X58" s="36" t="str">
        <f>IF(ROUND(G58+L58-Q58-V58,5)=0,"〇","※上記式が成立しません。理由を備考欄に記入してください。（例　秤量誤差等）")</f>
        <v>〇</v>
      </c>
    </row>
    <row r="59" spans="1:24" ht="17.25" customHeight="1">
      <c r="A59" s="51"/>
      <c r="B59" s="38"/>
      <c r="C59" s="38"/>
      <c r="D59" s="40"/>
      <c r="E59" s="42"/>
      <c r="F59" s="44"/>
      <c r="G59" s="46"/>
      <c r="H59" s="38"/>
      <c r="I59" s="40"/>
      <c r="J59" s="42"/>
      <c r="K59" s="44"/>
      <c r="L59" s="29"/>
      <c r="M59" s="38"/>
      <c r="N59" s="40"/>
      <c r="O59" s="42"/>
      <c r="P59" s="44"/>
      <c r="Q59" s="29"/>
      <c r="R59" s="38"/>
      <c r="S59" s="40"/>
      <c r="T59" s="42"/>
      <c r="U59" s="44"/>
      <c r="V59" s="46"/>
      <c r="W59" s="48"/>
      <c r="X59" s="23"/>
    </row>
    <row r="60" spans="1:24" ht="17.25" customHeight="1">
      <c r="A60" s="49" t="str">
        <f>IF(A58="以下余白","",IF(A58&lt;&gt;"",A58,""))</f>
        <v/>
      </c>
      <c r="B60" s="37" t="s">
        <v>203</v>
      </c>
      <c r="C60" s="37" t="str">
        <f>IFERROR(INDEX(麻薬製品リスト!A:B,MATCH(訂正願!A60,麻薬製品リスト!A:A,0),2),"")</f>
        <v/>
      </c>
      <c r="D60" s="39"/>
      <c r="E60" s="41" t="str">
        <f t="shared" ref="E60" si="98">IF(ISNUMBER(D60),"×","")</f>
        <v/>
      </c>
      <c r="F60" s="43"/>
      <c r="G60" s="45"/>
      <c r="H60" s="37" t="str">
        <f t="shared" si="26"/>
        <v/>
      </c>
      <c r="I60" s="39"/>
      <c r="J60" s="41" t="str">
        <f t="shared" ref="J60" si="99">IF(ISNUMBER(I60),"×","")</f>
        <v/>
      </c>
      <c r="K60" s="43"/>
      <c r="L60" s="32"/>
      <c r="M60" s="37" t="str">
        <f t="shared" si="28"/>
        <v/>
      </c>
      <c r="N60" s="39"/>
      <c r="O60" s="41" t="str">
        <f t="shared" ref="O60" si="100">IF(ISNUMBER(N60),"×","")</f>
        <v/>
      </c>
      <c r="P60" s="43"/>
      <c r="Q60" s="32"/>
      <c r="R60" s="37" t="str">
        <f t="shared" si="30"/>
        <v/>
      </c>
      <c r="S60" s="39"/>
      <c r="T60" s="41" t="str">
        <f t="shared" ref="T60" si="101">IF(ISNUMBER(S60),"×","")</f>
        <v/>
      </c>
      <c r="U60" s="43"/>
      <c r="V60" s="45"/>
      <c r="W60" s="47"/>
      <c r="X60" s="36" t="str">
        <f>IF(ROUND(G60+L60-Q60-V60,5)=0,"〇","※上記式が成立しません。理由を備考欄に記入してください。（例　秤量誤差等）")</f>
        <v>〇</v>
      </c>
    </row>
    <row r="61" spans="1:24" ht="17.25" customHeight="1">
      <c r="A61" s="50"/>
      <c r="B61" s="38"/>
      <c r="C61" s="38"/>
      <c r="D61" s="40"/>
      <c r="E61" s="42"/>
      <c r="F61" s="44"/>
      <c r="G61" s="46"/>
      <c r="H61" s="38"/>
      <c r="I61" s="40"/>
      <c r="J61" s="42"/>
      <c r="K61" s="44"/>
      <c r="L61" s="29"/>
      <c r="M61" s="38"/>
      <c r="N61" s="40"/>
      <c r="O61" s="42"/>
      <c r="P61" s="44"/>
      <c r="Q61" s="29"/>
      <c r="R61" s="38"/>
      <c r="S61" s="40"/>
      <c r="T61" s="42"/>
      <c r="U61" s="44"/>
      <c r="V61" s="46"/>
      <c r="W61" s="48"/>
      <c r="X61" s="23"/>
    </row>
    <row r="62" spans="1:24" ht="17.25" customHeight="1">
      <c r="A62" s="49"/>
      <c r="B62" s="37" t="s">
        <v>202</v>
      </c>
      <c r="C62" s="37" t="str">
        <f>IFERROR(INDEX(麻薬製品リスト!A:B,MATCH(訂正願!A62,麻薬製品リスト!A:A,0),2),"")</f>
        <v/>
      </c>
      <c r="D62" s="39"/>
      <c r="E62" s="41" t="str">
        <f t="shared" ref="E62" si="102">IF(ISNUMBER(D62),"×","")</f>
        <v/>
      </c>
      <c r="F62" s="43"/>
      <c r="G62" s="45"/>
      <c r="H62" s="37" t="str">
        <f t="shared" si="26"/>
        <v/>
      </c>
      <c r="I62" s="39"/>
      <c r="J62" s="41" t="str">
        <f t="shared" ref="J62" si="103">IF(ISNUMBER(I62),"×","")</f>
        <v/>
      </c>
      <c r="K62" s="43"/>
      <c r="L62" s="32"/>
      <c r="M62" s="37" t="str">
        <f t="shared" si="28"/>
        <v/>
      </c>
      <c r="N62" s="39"/>
      <c r="O62" s="41" t="str">
        <f t="shared" ref="O62" si="104">IF(ISNUMBER(N62),"×","")</f>
        <v/>
      </c>
      <c r="P62" s="43"/>
      <c r="Q62" s="32"/>
      <c r="R62" s="37" t="str">
        <f t="shared" si="30"/>
        <v/>
      </c>
      <c r="S62" s="39"/>
      <c r="T62" s="41" t="str">
        <f t="shared" ref="T62" si="105">IF(ISNUMBER(S62),"×","")</f>
        <v/>
      </c>
      <c r="U62" s="43"/>
      <c r="V62" s="45"/>
      <c r="W62" s="47"/>
      <c r="X62" s="36" t="str">
        <f>IF(ROUND(G62+L62-Q62-V62,5)=0,"〇","※上記式が成立しません。理由を備考欄に記入してください。（例　秤量誤差等）")</f>
        <v>〇</v>
      </c>
    </row>
    <row r="63" spans="1:24" ht="17.25" customHeight="1">
      <c r="A63" s="51"/>
      <c r="B63" s="38"/>
      <c r="C63" s="38"/>
      <c r="D63" s="40"/>
      <c r="E63" s="42"/>
      <c r="F63" s="44"/>
      <c r="G63" s="46"/>
      <c r="H63" s="38"/>
      <c r="I63" s="40"/>
      <c r="J63" s="42"/>
      <c r="K63" s="44"/>
      <c r="L63" s="29"/>
      <c r="M63" s="38"/>
      <c r="N63" s="40"/>
      <c r="O63" s="42"/>
      <c r="P63" s="44"/>
      <c r="Q63" s="29"/>
      <c r="R63" s="38"/>
      <c r="S63" s="40"/>
      <c r="T63" s="42"/>
      <c r="U63" s="44"/>
      <c r="V63" s="46"/>
      <c r="W63" s="48"/>
      <c r="X63" s="23"/>
    </row>
    <row r="64" spans="1:24" ht="17.25" customHeight="1">
      <c r="A64" s="49" t="str">
        <f>IF(A62="以下余白","",IF(A62&lt;&gt;"",A62,""))</f>
        <v/>
      </c>
      <c r="B64" s="37" t="s">
        <v>203</v>
      </c>
      <c r="C64" s="37" t="str">
        <f>IFERROR(INDEX(麻薬製品リスト!A:B,MATCH(訂正願!A64,麻薬製品リスト!A:A,0),2),"")</f>
        <v/>
      </c>
      <c r="D64" s="39"/>
      <c r="E64" s="41" t="str">
        <f t="shared" ref="E64" si="106">IF(ISNUMBER(D64),"×","")</f>
        <v/>
      </c>
      <c r="F64" s="43"/>
      <c r="G64" s="45"/>
      <c r="H64" s="37" t="str">
        <f t="shared" ref="H64" si="107">IF($C64&lt;&gt;"",$C64,"")</f>
        <v/>
      </c>
      <c r="I64" s="39"/>
      <c r="J64" s="41" t="str">
        <f t="shared" ref="J64" si="108">IF(ISNUMBER(I64),"×","")</f>
        <v/>
      </c>
      <c r="K64" s="43"/>
      <c r="L64" s="32"/>
      <c r="M64" s="37" t="str">
        <f t="shared" ref="M64" si="109">IF($C64&lt;&gt;"",$C64,"")</f>
        <v/>
      </c>
      <c r="N64" s="39"/>
      <c r="O64" s="41" t="str">
        <f t="shared" ref="O64" si="110">IF(ISNUMBER(N64),"×","")</f>
        <v/>
      </c>
      <c r="P64" s="43"/>
      <c r="Q64" s="32"/>
      <c r="R64" s="37" t="str">
        <f t="shared" ref="R64" si="111">IF($C64&lt;&gt;"",$C64,"")</f>
        <v/>
      </c>
      <c r="S64" s="39"/>
      <c r="T64" s="41" t="str">
        <f t="shared" ref="T64" si="112">IF(ISNUMBER(S64),"×","")</f>
        <v/>
      </c>
      <c r="U64" s="43"/>
      <c r="V64" s="45"/>
      <c r="W64" s="47"/>
      <c r="X64" s="36" t="str">
        <f>IF(ROUND(G64+L64-Q64-V64,5)=0,"〇","※上記式が成立しません。理由を備考欄に記入してください。（例　秤量誤差等）")</f>
        <v>〇</v>
      </c>
    </row>
    <row r="65" spans="1:24" ht="17.25" customHeight="1">
      <c r="A65" s="50"/>
      <c r="B65" s="38"/>
      <c r="C65" s="38"/>
      <c r="D65" s="40"/>
      <c r="E65" s="42"/>
      <c r="F65" s="44"/>
      <c r="G65" s="46"/>
      <c r="H65" s="38"/>
      <c r="I65" s="40"/>
      <c r="J65" s="42"/>
      <c r="K65" s="44"/>
      <c r="L65" s="29"/>
      <c r="M65" s="38"/>
      <c r="N65" s="40"/>
      <c r="O65" s="42"/>
      <c r="P65" s="44"/>
      <c r="Q65" s="29"/>
      <c r="R65" s="38"/>
      <c r="S65" s="40"/>
      <c r="T65" s="42"/>
      <c r="U65" s="44"/>
      <c r="V65" s="46"/>
      <c r="W65" s="48"/>
      <c r="X65" s="23"/>
    </row>
    <row r="66" spans="1:24" ht="17.25" customHeight="1">
      <c r="A66" s="49"/>
      <c r="B66" s="37" t="s">
        <v>202</v>
      </c>
      <c r="C66" s="37" t="str">
        <f>IFERROR(INDEX(麻薬製品リスト!A:B,MATCH(訂正願!A66,麻薬製品リスト!A:A,0),2),"")</f>
        <v/>
      </c>
      <c r="D66" s="39"/>
      <c r="E66" s="41" t="str">
        <f t="shared" ref="E66" si="113">IF(ISNUMBER(D66),"×","")</f>
        <v/>
      </c>
      <c r="F66" s="43"/>
      <c r="G66" s="45"/>
      <c r="H66" s="37" t="str">
        <f t="shared" ref="H66" si="114">IF($C66&lt;&gt;"",$C66,"")</f>
        <v/>
      </c>
      <c r="I66" s="39"/>
      <c r="J66" s="41" t="str">
        <f t="shared" ref="J66" si="115">IF(ISNUMBER(I66),"×","")</f>
        <v/>
      </c>
      <c r="K66" s="43"/>
      <c r="L66" s="32"/>
      <c r="M66" s="37" t="str">
        <f t="shared" ref="M66" si="116">IF($C66&lt;&gt;"",$C66,"")</f>
        <v/>
      </c>
      <c r="N66" s="39"/>
      <c r="O66" s="41" t="str">
        <f t="shared" ref="O66" si="117">IF(ISNUMBER(N66),"×","")</f>
        <v/>
      </c>
      <c r="P66" s="43"/>
      <c r="Q66" s="32"/>
      <c r="R66" s="37" t="str">
        <f t="shared" ref="R66" si="118">IF($C66&lt;&gt;"",$C66,"")</f>
        <v/>
      </c>
      <c r="S66" s="39"/>
      <c r="T66" s="41" t="str">
        <f t="shared" ref="T66" si="119">IF(ISNUMBER(S66),"×","")</f>
        <v/>
      </c>
      <c r="U66" s="43"/>
      <c r="V66" s="45"/>
      <c r="W66" s="47"/>
      <c r="X66" s="36" t="str">
        <f>IF(ROUND(G66+L66-Q66-V66,5)=0,"〇","※上記式が成立しません。理由を備考欄に記入してください。（例　秤量誤差等）")</f>
        <v>〇</v>
      </c>
    </row>
    <row r="67" spans="1:24" ht="17.25" customHeight="1">
      <c r="A67" s="51"/>
      <c r="B67" s="38"/>
      <c r="C67" s="38"/>
      <c r="D67" s="40"/>
      <c r="E67" s="42"/>
      <c r="F67" s="44"/>
      <c r="G67" s="46"/>
      <c r="H67" s="38"/>
      <c r="I67" s="40"/>
      <c r="J67" s="42"/>
      <c r="K67" s="44"/>
      <c r="L67" s="29"/>
      <c r="M67" s="38"/>
      <c r="N67" s="40"/>
      <c r="O67" s="42"/>
      <c r="P67" s="44"/>
      <c r="Q67" s="29"/>
      <c r="R67" s="38"/>
      <c r="S67" s="40"/>
      <c r="T67" s="42"/>
      <c r="U67" s="44"/>
      <c r="V67" s="46"/>
      <c r="W67" s="48"/>
      <c r="X67" s="23"/>
    </row>
    <row r="68" spans="1:24" ht="17.25" customHeight="1">
      <c r="A68" s="49" t="str">
        <f>IF(A66="以下余白","",IF(A66&lt;&gt;"",A66,""))</f>
        <v/>
      </c>
      <c r="B68" s="37" t="s">
        <v>203</v>
      </c>
      <c r="C68" s="37" t="str">
        <f>IFERROR(INDEX(麻薬製品リスト!A:B,MATCH(訂正願!A68,麻薬製品リスト!A:A,0),2),"")</f>
        <v/>
      </c>
      <c r="D68" s="39"/>
      <c r="E68" s="41" t="str">
        <f t="shared" ref="E68" si="120">IF(ISNUMBER(D68),"×","")</f>
        <v/>
      </c>
      <c r="F68" s="43"/>
      <c r="G68" s="45"/>
      <c r="H68" s="37" t="str">
        <f t="shared" si="26"/>
        <v/>
      </c>
      <c r="I68" s="39"/>
      <c r="J68" s="41" t="str">
        <f t="shared" ref="J68" si="121">IF(ISNUMBER(I68),"×","")</f>
        <v/>
      </c>
      <c r="K68" s="43"/>
      <c r="L68" s="32"/>
      <c r="M68" s="37" t="str">
        <f t="shared" si="28"/>
        <v/>
      </c>
      <c r="N68" s="39"/>
      <c r="O68" s="41" t="str">
        <f t="shared" ref="O68" si="122">IF(ISNUMBER(N68),"×","")</f>
        <v/>
      </c>
      <c r="P68" s="43"/>
      <c r="Q68" s="32"/>
      <c r="R68" s="37" t="str">
        <f t="shared" si="30"/>
        <v/>
      </c>
      <c r="S68" s="39"/>
      <c r="T68" s="41" t="str">
        <f t="shared" ref="T68" si="123">IF(ISNUMBER(S68),"×","")</f>
        <v/>
      </c>
      <c r="U68" s="43"/>
      <c r="V68" s="45"/>
      <c r="W68" s="47"/>
      <c r="X68" s="36" t="str">
        <f>IF(ROUND(G68+L68-Q68-V68,5)=0,"〇","※上記式が成立しません。理由を備考欄に記入してください。（例　秤量誤差等）")</f>
        <v>〇</v>
      </c>
    </row>
    <row r="69" spans="1:24" ht="17.25" customHeight="1">
      <c r="A69" s="50"/>
      <c r="B69" s="38"/>
      <c r="C69" s="38"/>
      <c r="D69" s="40"/>
      <c r="E69" s="42"/>
      <c r="F69" s="44"/>
      <c r="G69" s="46"/>
      <c r="H69" s="38"/>
      <c r="I69" s="40"/>
      <c r="J69" s="42"/>
      <c r="K69" s="44"/>
      <c r="L69" s="29"/>
      <c r="M69" s="38"/>
      <c r="N69" s="40"/>
      <c r="O69" s="42"/>
      <c r="P69" s="44"/>
      <c r="Q69" s="29"/>
      <c r="R69" s="38"/>
      <c r="S69" s="40"/>
      <c r="T69" s="42"/>
      <c r="U69" s="44"/>
      <c r="V69" s="46"/>
      <c r="W69" s="48"/>
      <c r="X69" s="23"/>
    </row>
    <row r="70" spans="1:24" ht="17.25" customHeight="1">
      <c r="A70" s="49"/>
      <c r="B70" s="37" t="s">
        <v>202</v>
      </c>
      <c r="C70" s="37" t="str">
        <f>IFERROR(INDEX(麻薬製品リスト!A:B,MATCH(訂正願!A70,麻薬製品リスト!A:A,0),2),"")</f>
        <v/>
      </c>
      <c r="D70" s="39"/>
      <c r="E70" s="41" t="str">
        <f t="shared" ref="E70" si="124">IF(ISNUMBER(D70),"×","")</f>
        <v/>
      </c>
      <c r="F70" s="43"/>
      <c r="G70" s="45"/>
      <c r="H70" s="37" t="str">
        <f t="shared" si="26"/>
        <v/>
      </c>
      <c r="I70" s="39"/>
      <c r="J70" s="41" t="str">
        <f t="shared" ref="J70" si="125">IF(ISNUMBER(I70),"×","")</f>
        <v/>
      </c>
      <c r="K70" s="43"/>
      <c r="L70" s="32"/>
      <c r="M70" s="37" t="str">
        <f t="shared" si="28"/>
        <v/>
      </c>
      <c r="N70" s="39"/>
      <c r="O70" s="41" t="str">
        <f t="shared" ref="O70" si="126">IF(ISNUMBER(N70),"×","")</f>
        <v/>
      </c>
      <c r="P70" s="43"/>
      <c r="Q70" s="32"/>
      <c r="R70" s="37" t="str">
        <f t="shared" si="30"/>
        <v/>
      </c>
      <c r="S70" s="39"/>
      <c r="T70" s="41" t="str">
        <f t="shared" ref="T70" si="127">IF(ISNUMBER(S70),"×","")</f>
        <v/>
      </c>
      <c r="U70" s="43"/>
      <c r="V70" s="45"/>
      <c r="W70" s="47"/>
      <c r="X70" s="36" t="str">
        <f>IF(ROUND(G70+L70-Q70-V70,5)=0,"〇","※上記式が成立しません。理由を備考欄に記入してください。（例　秤量誤差等）")</f>
        <v>〇</v>
      </c>
    </row>
    <row r="71" spans="1:24" ht="17.25" customHeight="1">
      <c r="A71" s="51"/>
      <c r="B71" s="38"/>
      <c r="C71" s="38"/>
      <c r="D71" s="40"/>
      <c r="E71" s="42"/>
      <c r="F71" s="44"/>
      <c r="G71" s="46"/>
      <c r="H71" s="38"/>
      <c r="I71" s="40"/>
      <c r="J71" s="42"/>
      <c r="K71" s="44"/>
      <c r="L71" s="29"/>
      <c r="M71" s="38"/>
      <c r="N71" s="40"/>
      <c r="O71" s="42"/>
      <c r="P71" s="44"/>
      <c r="Q71" s="29"/>
      <c r="R71" s="38"/>
      <c r="S71" s="40"/>
      <c r="T71" s="42"/>
      <c r="U71" s="44"/>
      <c r="V71" s="46"/>
      <c r="W71" s="48"/>
      <c r="X71" s="23"/>
    </row>
    <row r="72" spans="1:24" ht="17.25" customHeight="1">
      <c r="A72" s="49" t="str">
        <f>IF(A70="以下余白","",IF(A70&lt;&gt;"",A70,""))</f>
        <v/>
      </c>
      <c r="B72" s="37" t="s">
        <v>203</v>
      </c>
      <c r="C72" s="37" t="str">
        <f>IFERROR(INDEX(麻薬製品リスト!A:B,MATCH(訂正願!A72,麻薬製品リスト!A:A,0),2),"")</f>
        <v/>
      </c>
      <c r="D72" s="39"/>
      <c r="E72" s="41" t="str">
        <f t="shared" ref="E72" si="128">IF(ISNUMBER(D72),"×","")</f>
        <v/>
      </c>
      <c r="F72" s="43"/>
      <c r="G72" s="45"/>
      <c r="H72" s="37" t="str">
        <f t="shared" si="85"/>
        <v/>
      </c>
      <c r="I72" s="39"/>
      <c r="J72" s="41" t="str">
        <f t="shared" ref="J72" si="129">IF(ISNUMBER(I72),"×","")</f>
        <v/>
      </c>
      <c r="K72" s="43"/>
      <c r="L72" s="32"/>
      <c r="M72" s="37" t="str">
        <f t="shared" si="87"/>
        <v/>
      </c>
      <c r="N72" s="39"/>
      <c r="O72" s="41" t="str">
        <f t="shared" ref="O72" si="130">IF(ISNUMBER(N72),"×","")</f>
        <v/>
      </c>
      <c r="P72" s="43"/>
      <c r="Q72" s="32"/>
      <c r="R72" s="37" t="str">
        <f t="shared" si="89"/>
        <v/>
      </c>
      <c r="S72" s="39"/>
      <c r="T72" s="41" t="str">
        <f t="shared" ref="T72" si="131">IF(ISNUMBER(S72),"×","")</f>
        <v/>
      </c>
      <c r="U72" s="43"/>
      <c r="V72" s="45"/>
      <c r="W72" s="47"/>
      <c r="X72" s="36" t="str">
        <f>IF(ROUND(G72+L72-Q72-V72,5)=0,"〇","※上記式が成立しません。理由を備考欄に記入してください。（例　秤量誤差等）")</f>
        <v>〇</v>
      </c>
    </row>
    <row r="73" spans="1:24" ht="17.25" customHeight="1">
      <c r="A73" s="50"/>
      <c r="B73" s="38"/>
      <c r="C73" s="38"/>
      <c r="D73" s="40"/>
      <c r="E73" s="42"/>
      <c r="F73" s="44"/>
      <c r="G73" s="46"/>
      <c r="H73" s="38"/>
      <c r="I73" s="40"/>
      <c r="J73" s="42"/>
      <c r="K73" s="44"/>
      <c r="L73" s="29"/>
      <c r="M73" s="38"/>
      <c r="N73" s="40"/>
      <c r="O73" s="42"/>
      <c r="P73" s="44"/>
      <c r="Q73" s="29"/>
      <c r="R73" s="38"/>
      <c r="S73" s="40"/>
      <c r="T73" s="42"/>
      <c r="U73" s="44"/>
      <c r="V73" s="46"/>
      <c r="W73" s="48"/>
      <c r="X73" s="23"/>
    </row>
    <row r="74" spans="1:24" ht="17.25" customHeight="1">
      <c r="A74" s="49"/>
      <c r="B74" s="37" t="s">
        <v>202</v>
      </c>
      <c r="C74" s="37" t="str">
        <f>IFERROR(INDEX(麻薬製品リスト!A:B,MATCH(訂正願!A74,麻薬製品リスト!A:A,0),2),"")</f>
        <v/>
      </c>
      <c r="D74" s="39"/>
      <c r="E74" s="41" t="str">
        <f t="shared" ref="E74" si="132">IF(ISNUMBER(D74),"×","")</f>
        <v/>
      </c>
      <c r="F74" s="43"/>
      <c r="G74" s="45"/>
      <c r="H74" s="37" t="str">
        <f t="shared" si="85"/>
        <v/>
      </c>
      <c r="I74" s="39"/>
      <c r="J74" s="41" t="str">
        <f t="shared" ref="J74" si="133">IF(ISNUMBER(I74),"×","")</f>
        <v/>
      </c>
      <c r="K74" s="43"/>
      <c r="L74" s="32"/>
      <c r="M74" s="37" t="str">
        <f t="shared" si="87"/>
        <v/>
      </c>
      <c r="N74" s="39"/>
      <c r="O74" s="41" t="str">
        <f t="shared" ref="O74" si="134">IF(ISNUMBER(N74),"×","")</f>
        <v/>
      </c>
      <c r="P74" s="43"/>
      <c r="Q74" s="32"/>
      <c r="R74" s="37" t="str">
        <f t="shared" si="89"/>
        <v/>
      </c>
      <c r="S74" s="39"/>
      <c r="T74" s="41" t="str">
        <f t="shared" ref="T74" si="135">IF(ISNUMBER(S74),"×","")</f>
        <v/>
      </c>
      <c r="U74" s="43"/>
      <c r="V74" s="45"/>
      <c r="W74" s="47"/>
      <c r="X74" s="36" t="str">
        <f>IF(ROUND(G74+L74-Q74-V74,5)=0,"〇","※上記式が成立しません。理由を備考欄に記入してください。（例　秤量誤差等）")</f>
        <v>〇</v>
      </c>
    </row>
    <row r="75" spans="1:24" ht="17.25" customHeight="1">
      <c r="A75" s="51"/>
      <c r="B75" s="38"/>
      <c r="C75" s="38"/>
      <c r="D75" s="40"/>
      <c r="E75" s="42"/>
      <c r="F75" s="44"/>
      <c r="G75" s="46"/>
      <c r="H75" s="38"/>
      <c r="I75" s="40"/>
      <c r="J75" s="42"/>
      <c r="K75" s="44"/>
      <c r="L75" s="29"/>
      <c r="M75" s="38"/>
      <c r="N75" s="40"/>
      <c r="O75" s="42"/>
      <c r="P75" s="44"/>
      <c r="Q75" s="29"/>
      <c r="R75" s="38"/>
      <c r="S75" s="40"/>
      <c r="T75" s="42"/>
      <c r="U75" s="44"/>
      <c r="V75" s="46"/>
      <c r="W75" s="48"/>
      <c r="X75" s="23"/>
    </row>
    <row r="76" spans="1:24" ht="17.25" customHeight="1">
      <c r="A76" s="49" t="str">
        <f>IF(A74="以下余白","",IF(A74&lt;&gt;"",A74,""))</f>
        <v/>
      </c>
      <c r="B76" s="37" t="s">
        <v>203</v>
      </c>
      <c r="C76" s="37" t="str">
        <f>IFERROR(INDEX(麻薬製品リスト!A:B,MATCH(訂正願!A76,麻薬製品リスト!A:A,0),2),"")</f>
        <v/>
      </c>
      <c r="D76" s="39"/>
      <c r="E76" s="41" t="str">
        <f t="shared" ref="E76" si="136">IF(ISNUMBER(D76),"×","")</f>
        <v/>
      </c>
      <c r="F76" s="43"/>
      <c r="G76" s="45"/>
      <c r="H76" s="37" t="str">
        <f t="shared" si="85"/>
        <v/>
      </c>
      <c r="I76" s="39"/>
      <c r="J76" s="41" t="str">
        <f t="shared" ref="J76" si="137">IF(ISNUMBER(I76),"×","")</f>
        <v/>
      </c>
      <c r="K76" s="43"/>
      <c r="L76" s="32"/>
      <c r="M76" s="37" t="str">
        <f t="shared" si="87"/>
        <v/>
      </c>
      <c r="N76" s="39"/>
      <c r="O76" s="41" t="str">
        <f t="shared" ref="O76" si="138">IF(ISNUMBER(N76),"×","")</f>
        <v/>
      </c>
      <c r="P76" s="43"/>
      <c r="Q76" s="32"/>
      <c r="R76" s="37" t="str">
        <f t="shared" si="89"/>
        <v/>
      </c>
      <c r="S76" s="39"/>
      <c r="T76" s="41" t="str">
        <f t="shared" ref="T76" si="139">IF(ISNUMBER(S76),"×","")</f>
        <v/>
      </c>
      <c r="U76" s="43"/>
      <c r="V76" s="45"/>
      <c r="W76" s="47"/>
      <c r="X76" s="36" t="str">
        <f>IF(ROUND(G76+L76-Q76-V76,5)=0,"〇","※上記式が成立しません。理由を備考欄に記入してください。（例　秤量誤差等）")</f>
        <v>〇</v>
      </c>
    </row>
    <row r="77" spans="1:24" ht="17.25" customHeight="1">
      <c r="A77" s="50"/>
      <c r="B77" s="38"/>
      <c r="C77" s="38"/>
      <c r="D77" s="40"/>
      <c r="E77" s="42"/>
      <c r="F77" s="44"/>
      <c r="G77" s="46"/>
      <c r="H77" s="38"/>
      <c r="I77" s="40"/>
      <c r="J77" s="42"/>
      <c r="K77" s="44"/>
      <c r="L77" s="29"/>
      <c r="M77" s="38"/>
      <c r="N77" s="40"/>
      <c r="O77" s="42"/>
      <c r="P77" s="44"/>
      <c r="Q77" s="29"/>
      <c r="R77" s="38"/>
      <c r="S77" s="40"/>
      <c r="T77" s="42"/>
      <c r="U77" s="44"/>
      <c r="V77" s="46"/>
      <c r="W77" s="48"/>
      <c r="X77" s="23"/>
    </row>
    <row r="78" spans="1:24" ht="17.25" customHeight="1">
      <c r="A78" s="49"/>
      <c r="B78" s="37" t="s">
        <v>202</v>
      </c>
      <c r="C78" s="37" t="str">
        <f>IFERROR(INDEX(麻薬製品リスト!A:B,MATCH(訂正願!A78,麻薬製品リスト!A:A,0),2),"")</f>
        <v/>
      </c>
      <c r="D78" s="39"/>
      <c r="E78" s="41" t="str">
        <f t="shared" ref="E78" si="140">IF(ISNUMBER(D78),"×","")</f>
        <v/>
      </c>
      <c r="F78" s="43"/>
      <c r="G78" s="45"/>
      <c r="H78" s="37" t="str">
        <f t="shared" ref="H78" si="141">IF($C78&lt;&gt;"",$C78,"")</f>
        <v/>
      </c>
      <c r="I78" s="39"/>
      <c r="J78" s="41" t="str">
        <f t="shared" ref="J78" si="142">IF(ISNUMBER(I78),"×","")</f>
        <v/>
      </c>
      <c r="K78" s="43"/>
      <c r="L78" s="32"/>
      <c r="M78" s="37" t="str">
        <f t="shared" ref="M78" si="143">IF($C78&lt;&gt;"",$C78,"")</f>
        <v/>
      </c>
      <c r="N78" s="39"/>
      <c r="O78" s="41" t="str">
        <f t="shared" ref="O78" si="144">IF(ISNUMBER(N78),"×","")</f>
        <v/>
      </c>
      <c r="P78" s="43"/>
      <c r="Q78" s="32"/>
      <c r="R78" s="37" t="str">
        <f t="shared" ref="R78" si="145">IF($C78&lt;&gt;"",$C78,"")</f>
        <v/>
      </c>
      <c r="S78" s="39"/>
      <c r="T78" s="41" t="str">
        <f t="shared" ref="T78" si="146">IF(ISNUMBER(S78),"×","")</f>
        <v/>
      </c>
      <c r="U78" s="43"/>
      <c r="V78" s="45"/>
      <c r="W78" s="47"/>
      <c r="X78" s="36" t="str">
        <f>IF(ROUND(G78+L78-Q78-V78,5)=0,"〇","※上記式が成立しません。理由を備考欄に記入してください。（例　秤量誤差等）")</f>
        <v>〇</v>
      </c>
    </row>
    <row r="79" spans="1:24" ht="17.25" customHeight="1">
      <c r="A79" s="51"/>
      <c r="B79" s="38"/>
      <c r="C79" s="38"/>
      <c r="D79" s="40"/>
      <c r="E79" s="42"/>
      <c r="F79" s="44"/>
      <c r="G79" s="46"/>
      <c r="H79" s="38"/>
      <c r="I79" s="40"/>
      <c r="J79" s="42"/>
      <c r="K79" s="44"/>
      <c r="L79" s="29"/>
      <c r="M79" s="38"/>
      <c r="N79" s="40"/>
      <c r="O79" s="42"/>
      <c r="P79" s="44"/>
      <c r="Q79" s="29"/>
      <c r="R79" s="38"/>
      <c r="S79" s="40"/>
      <c r="T79" s="42"/>
      <c r="U79" s="44"/>
      <c r="V79" s="46"/>
      <c r="W79" s="48"/>
      <c r="X79" s="23"/>
    </row>
    <row r="80" spans="1:24" ht="17.25" customHeight="1">
      <c r="A80" s="49" t="str">
        <f>IF(A78="以下余白","",IF(A78&lt;&gt;"",A78,""))</f>
        <v/>
      </c>
      <c r="B80" s="37" t="s">
        <v>203</v>
      </c>
      <c r="C80" s="37" t="str">
        <f>IFERROR(INDEX(麻薬製品リスト!A:B,MATCH(訂正願!A80,麻薬製品リスト!A:A,0),2),"")</f>
        <v/>
      </c>
      <c r="D80" s="39"/>
      <c r="E80" s="41" t="str">
        <f t="shared" ref="E80" si="147">IF(ISNUMBER(D80),"×","")</f>
        <v/>
      </c>
      <c r="F80" s="43"/>
      <c r="G80" s="45"/>
      <c r="H80" s="37" t="str">
        <f t="shared" si="26"/>
        <v/>
      </c>
      <c r="I80" s="39"/>
      <c r="J80" s="41" t="str">
        <f t="shared" ref="J80" si="148">IF(ISNUMBER(I80),"×","")</f>
        <v/>
      </c>
      <c r="K80" s="43"/>
      <c r="L80" s="32"/>
      <c r="M80" s="37" t="str">
        <f t="shared" si="28"/>
        <v/>
      </c>
      <c r="N80" s="39"/>
      <c r="O80" s="41" t="str">
        <f t="shared" ref="O80" si="149">IF(ISNUMBER(N80),"×","")</f>
        <v/>
      </c>
      <c r="P80" s="43"/>
      <c r="Q80" s="32"/>
      <c r="R80" s="37" t="str">
        <f t="shared" si="30"/>
        <v/>
      </c>
      <c r="S80" s="39"/>
      <c r="T80" s="41" t="str">
        <f t="shared" ref="T80" si="150">IF(ISNUMBER(S80),"×","")</f>
        <v/>
      </c>
      <c r="U80" s="43"/>
      <c r="V80" s="45"/>
      <c r="W80" s="47"/>
      <c r="X80" s="36" t="str">
        <f>IF(ROUND(G80+L80-Q80-V80,5)=0,"〇","※上記式が成立しません。理由を備考欄に記入してください。（例　秤量誤差等）")</f>
        <v>〇</v>
      </c>
    </row>
    <row r="81" spans="1:24" ht="17.25" customHeight="1">
      <c r="A81" s="50"/>
      <c r="B81" s="38"/>
      <c r="C81" s="38"/>
      <c r="D81" s="40"/>
      <c r="E81" s="42"/>
      <c r="F81" s="44"/>
      <c r="G81" s="46"/>
      <c r="H81" s="38"/>
      <c r="I81" s="40"/>
      <c r="J81" s="42"/>
      <c r="K81" s="44"/>
      <c r="L81" s="29"/>
      <c r="M81" s="38"/>
      <c r="N81" s="40"/>
      <c r="O81" s="42"/>
      <c r="P81" s="44"/>
      <c r="Q81" s="29"/>
      <c r="R81" s="38"/>
      <c r="S81" s="40"/>
      <c r="T81" s="42"/>
      <c r="U81" s="44"/>
      <c r="V81" s="46"/>
      <c r="W81" s="48"/>
      <c r="X81" s="23"/>
    </row>
    <row r="82" spans="1:24" ht="17.25" customHeight="1">
      <c r="A82" s="49"/>
      <c r="B82" s="37" t="s">
        <v>202</v>
      </c>
      <c r="C82" s="37" t="str">
        <f>IFERROR(INDEX(麻薬製品リスト!A:B,MATCH(訂正願!A82,麻薬製品リスト!A:A,0),2),"")</f>
        <v/>
      </c>
      <c r="D82" s="39"/>
      <c r="E82" s="41" t="str">
        <f t="shared" ref="E82" si="151">IF(ISNUMBER(D82),"×","")</f>
        <v/>
      </c>
      <c r="F82" s="43"/>
      <c r="G82" s="45"/>
      <c r="H82" s="37" t="str">
        <f t="shared" ref="H82" si="152">IF($C82&lt;&gt;"",$C82,"")</f>
        <v/>
      </c>
      <c r="I82" s="39"/>
      <c r="J82" s="41" t="str">
        <f t="shared" ref="J82" si="153">IF(ISNUMBER(I82),"×","")</f>
        <v/>
      </c>
      <c r="K82" s="43"/>
      <c r="L82" s="32"/>
      <c r="M82" s="37" t="str">
        <f t="shared" ref="M82" si="154">IF($C82&lt;&gt;"",$C82,"")</f>
        <v/>
      </c>
      <c r="N82" s="39"/>
      <c r="O82" s="41" t="str">
        <f t="shared" ref="O82" si="155">IF(ISNUMBER(N82),"×","")</f>
        <v/>
      </c>
      <c r="P82" s="43"/>
      <c r="Q82" s="32"/>
      <c r="R82" s="37" t="str">
        <f t="shared" ref="R82" si="156">IF($C82&lt;&gt;"",$C82,"")</f>
        <v/>
      </c>
      <c r="S82" s="39"/>
      <c r="T82" s="41" t="str">
        <f t="shared" ref="T82" si="157">IF(ISNUMBER(S82),"×","")</f>
        <v/>
      </c>
      <c r="U82" s="43"/>
      <c r="V82" s="45"/>
      <c r="W82" s="47"/>
      <c r="X82" s="36" t="str">
        <f>IF(ROUND(G82+L82-Q82-V82,5)=0,"〇","※上記式が成立しません。理由を備考欄に記入してください。（例　秤量誤差等）")</f>
        <v>〇</v>
      </c>
    </row>
    <row r="83" spans="1:24" ht="17.25" customHeight="1">
      <c r="A83" s="51"/>
      <c r="B83" s="38"/>
      <c r="C83" s="38"/>
      <c r="D83" s="40"/>
      <c r="E83" s="42"/>
      <c r="F83" s="44"/>
      <c r="G83" s="46"/>
      <c r="H83" s="38"/>
      <c r="I83" s="40"/>
      <c r="J83" s="42"/>
      <c r="K83" s="44"/>
      <c r="L83" s="29"/>
      <c r="M83" s="38"/>
      <c r="N83" s="40"/>
      <c r="O83" s="42"/>
      <c r="P83" s="44"/>
      <c r="Q83" s="29"/>
      <c r="R83" s="38"/>
      <c r="S83" s="40"/>
      <c r="T83" s="42"/>
      <c r="U83" s="44"/>
      <c r="V83" s="46"/>
      <c r="W83" s="48"/>
      <c r="X83" s="23"/>
    </row>
    <row r="84" spans="1:24" ht="17.25" customHeight="1">
      <c r="A84" s="49" t="str">
        <f>IF(A82="以下余白","",IF(A82&lt;&gt;"",A82,""))</f>
        <v/>
      </c>
      <c r="B84" s="37" t="s">
        <v>203</v>
      </c>
      <c r="C84" s="37" t="str">
        <f>IFERROR(INDEX(麻薬製品リスト!A:B,MATCH(訂正願!A84,麻薬製品リスト!A:A,0),2),"")</f>
        <v/>
      </c>
      <c r="D84" s="39"/>
      <c r="E84" s="41" t="str">
        <f t="shared" ref="E84" si="158">IF(ISNUMBER(D84),"×","")</f>
        <v/>
      </c>
      <c r="F84" s="43"/>
      <c r="G84" s="45"/>
      <c r="H84" s="37" t="str">
        <f t="shared" ref="H84:H88" si="159">IF($C84&lt;&gt;"",$C84,"")</f>
        <v/>
      </c>
      <c r="I84" s="39"/>
      <c r="J84" s="41" t="str">
        <f t="shared" ref="J84" si="160">IF(ISNUMBER(I84),"×","")</f>
        <v/>
      </c>
      <c r="K84" s="43"/>
      <c r="L84" s="32"/>
      <c r="M84" s="37" t="str">
        <f t="shared" ref="M84:M88" si="161">IF($C84&lt;&gt;"",$C84,"")</f>
        <v/>
      </c>
      <c r="N84" s="39"/>
      <c r="O84" s="41" t="str">
        <f t="shared" ref="O84" si="162">IF(ISNUMBER(N84),"×","")</f>
        <v/>
      </c>
      <c r="P84" s="43"/>
      <c r="Q84" s="32"/>
      <c r="R84" s="37" t="str">
        <f t="shared" ref="R84:R88" si="163">IF($C84&lt;&gt;"",$C84,"")</f>
        <v/>
      </c>
      <c r="S84" s="39"/>
      <c r="T84" s="41" t="str">
        <f t="shared" ref="T84" si="164">IF(ISNUMBER(S84),"×","")</f>
        <v/>
      </c>
      <c r="U84" s="43"/>
      <c r="V84" s="45"/>
      <c r="W84" s="47"/>
      <c r="X84" s="36" t="str">
        <f>IF(ROUND(G84+L84-Q84-V84,5)=0,"〇","※上記式が成立しません。理由を備考欄に記入してください。（例　秤量誤差等）")</f>
        <v>〇</v>
      </c>
    </row>
    <row r="85" spans="1:24" ht="17.25" customHeight="1">
      <c r="A85" s="50"/>
      <c r="B85" s="38"/>
      <c r="C85" s="38"/>
      <c r="D85" s="40"/>
      <c r="E85" s="42"/>
      <c r="F85" s="44"/>
      <c r="G85" s="46"/>
      <c r="H85" s="38"/>
      <c r="I85" s="40"/>
      <c r="J85" s="42"/>
      <c r="K85" s="44"/>
      <c r="L85" s="29"/>
      <c r="M85" s="38"/>
      <c r="N85" s="40"/>
      <c r="O85" s="42"/>
      <c r="P85" s="44"/>
      <c r="Q85" s="29"/>
      <c r="R85" s="38"/>
      <c r="S85" s="40"/>
      <c r="T85" s="42"/>
      <c r="U85" s="44"/>
      <c r="V85" s="46"/>
      <c r="W85" s="48"/>
      <c r="X85" s="23"/>
    </row>
    <row r="86" spans="1:24" ht="17.25" customHeight="1">
      <c r="A86" s="49"/>
      <c r="B86" s="37" t="s">
        <v>202</v>
      </c>
      <c r="C86" s="37" t="str">
        <f>IFERROR(INDEX(麻薬製品リスト!A:B,MATCH(訂正願!A86,麻薬製品リスト!A:A,0),2),"")</f>
        <v/>
      </c>
      <c r="D86" s="39"/>
      <c r="E86" s="41" t="str">
        <f t="shared" ref="E86" si="165">IF(ISNUMBER(D86),"×","")</f>
        <v/>
      </c>
      <c r="F86" s="43"/>
      <c r="G86" s="45"/>
      <c r="H86" s="37" t="str">
        <f t="shared" si="159"/>
        <v/>
      </c>
      <c r="I86" s="39"/>
      <c r="J86" s="41" t="str">
        <f t="shared" ref="J86" si="166">IF(ISNUMBER(I86),"×","")</f>
        <v/>
      </c>
      <c r="K86" s="43"/>
      <c r="L86" s="32"/>
      <c r="M86" s="37" t="str">
        <f t="shared" si="161"/>
        <v/>
      </c>
      <c r="N86" s="39"/>
      <c r="O86" s="41" t="str">
        <f t="shared" ref="O86" si="167">IF(ISNUMBER(N86),"×","")</f>
        <v/>
      </c>
      <c r="P86" s="43"/>
      <c r="Q86" s="32"/>
      <c r="R86" s="37" t="str">
        <f t="shared" si="163"/>
        <v/>
      </c>
      <c r="S86" s="39"/>
      <c r="T86" s="41" t="str">
        <f t="shared" ref="T86" si="168">IF(ISNUMBER(S86),"×","")</f>
        <v/>
      </c>
      <c r="U86" s="43"/>
      <c r="V86" s="45"/>
      <c r="W86" s="47"/>
      <c r="X86" s="36" t="str">
        <f>IF(ROUND(G86+L86-Q86-V86,5)=0,"〇","※上記式が成立しません。理由を備考欄に記入してください。（例　秤量誤差等）")</f>
        <v>〇</v>
      </c>
    </row>
    <row r="87" spans="1:24" ht="17.25" customHeight="1">
      <c r="A87" s="51"/>
      <c r="B87" s="38"/>
      <c r="C87" s="38"/>
      <c r="D87" s="40"/>
      <c r="E87" s="42"/>
      <c r="F87" s="44"/>
      <c r="G87" s="46"/>
      <c r="H87" s="38"/>
      <c r="I87" s="40"/>
      <c r="J87" s="42"/>
      <c r="K87" s="44"/>
      <c r="L87" s="29"/>
      <c r="M87" s="38"/>
      <c r="N87" s="40"/>
      <c r="O87" s="42"/>
      <c r="P87" s="44"/>
      <c r="Q87" s="29"/>
      <c r="R87" s="38"/>
      <c r="S87" s="40"/>
      <c r="T87" s="42"/>
      <c r="U87" s="44"/>
      <c r="V87" s="46"/>
      <c r="W87" s="48"/>
      <c r="X87" s="23"/>
    </row>
    <row r="88" spans="1:24" ht="17.25" customHeight="1">
      <c r="A88" s="49" t="str">
        <f>IF(A86="以下余白","",IF(A86&lt;&gt;"",A86,""))</f>
        <v/>
      </c>
      <c r="B88" s="37" t="s">
        <v>203</v>
      </c>
      <c r="C88" s="37" t="str">
        <f>IFERROR(INDEX(麻薬製品リスト!A:B,MATCH(訂正願!A88,麻薬製品リスト!A:A,0),2),"")</f>
        <v/>
      </c>
      <c r="D88" s="39"/>
      <c r="E88" s="41" t="str">
        <f t="shared" ref="E88" si="169">IF(ISNUMBER(D88),"×","")</f>
        <v/>
      </c>
      <c r="F88" s="43"/>
      <c r="G88" s="45"/>
      <c r="H88" s="37" t="str">
        <f t="shared" si="159"/>
        <v/>
      </c>
      <c r="I88" s="39"/>
      <c r="J88" s="41" t="str">
        <f t="shared" ref="J88" si="170">IF(ISNUMBER(I88),"×","")</f>
        <v/>
      </c>
      <c r="K88" s="43"/>
      <c r="L88" s="32"/>
      <c r="M88" s="37" t="str">
        <f t="shared" si="161"/>
        <v/>
      </c>
      <c r="N88" s="39"/>
      <c r="O88" s="41" t="str">
        <f t="shared" ref="O88" si="171">IF(ISNUMBER(N88),"×","")</f>
        <v/>
      </c>
      <c r="P88" s="43"/>
      <c r="Q88" s="32"/>
      <c r="R88" s="37" t="str">
        <f t="shared" si="163"/>
        <v/>
      </c>
      <c r="S88" s="39"/>
      <c r="T88" s="41" t="str">
        <f t="shared" ref="T88" si="172">IF(ISNUMBER(S88),"×","")</f>
        <v/>
      </c>
      <c r="U88" s="43"/>
      <c r="V88" s="45"/>
      <c r="W88" s="47"/>
      <c r="X88" s="36" t="str">
        <f>IF(ROUND(G88+L88-Q88-V88,5)=0,"〇","※上記式が成立しません。理由を備考欄に記入してください。（例　秤量誤差等）")</f>
        <v>〇</v>
      </c>
    </row>
    <row r="89" spans="1:24" ht="17.25" customHeight="1">
      <c r="A89" s="50"/>
      <c r="B89" s="38"/>
      <c r="C89" s="38"/>
      <c r="D89" s="40"/>
      <c r="E89" s="42"/>
      <c r="F89" s="44"/>
      <c r="G89" s="46"/>
      <c r="H89" s="38"/>
      <c r="I89" s="40"/>
      <c r="J89" s="42"/>
      <c r="K89" s="44"/>
      <c r="L89" s="29"/>
      <c r="M89" s="38"/>
      <c r="N89" s="40"/>
      <c r="O89" s="42"/>
      <c r="P89" s="44"/>
      <c r="Q89" s="29"/>
      <c r="R89" s="38"/>
      <c r="S89" s="40"/>
      <c r="T89" s="42"/>
      <c r="U89" s="44"/>
      <c r="V89" s="46"/>
      <c r="W89" s="48"/>
      <c r="X89" s="23"/>
    </row>
    <row r="90" spans="1:24" ht="17.25" customHeight="1">
      <c r="A90" s="49"/>
      <c r="B90" s="37" t="s">
        <v>202</v>
      </c>
      <c r="C90" s="37" t="str">
        <f>IFERROR(INDEX(麻薬製品リスト!A:B,MATCH(訂正願!A90,麻薬製品リスト!A:A,0),2),"")</f>
        <v/>
      </c>
      <c r="D90" s="39"/>
      <c r="E90" s="41" t="str">
        <f t="shared" ref="E90" si="173">IF(ISNUMBER(D90),"×","")</f>
        <v/>
      </c>
      <c r="F90" s="43"/>
      <c r="G90" s="45"/>
      <c r="H90" s="37" t="str">
        <f t="shared" ref="H90" si="174">IF($C90&lt;&gt;"",$C90,"")</f>
        <v/>
      </c>
      <c r="I90" s="39"/>
      <c r="J90" s="41" t="str">
        <f t="shared" ref="J90" si="175">IF(ISNUMBER(I90),"×","")</f>
        <v/>
      </c>
      <c r="K90" s="43"/>
      <c r="L90" s="32"/>
      <c r="M90" s="37" t="str">
        <f t="shared" ref="M90" si="176">IF($C90&lt;&gt;"",$C90,"")</f>
        <v/>
      </c>
      <c r="N90" s="39"/>
      <c r="O90" s="41" t="str">
        <f t="shared" ref="O90" si="177">IF(ISNUMBER(N90),"×","")</f>
        <v/>
      </c>
      <c r="P90" s="43"/>
      <c r="Q90" s="32"/>
      <c r="R90" s="37" t="str">
        <f t="shared" ref="R90" si="178">IF($C90&lt;&gt;"",$C90,"")</f>
        <v/>
      </c>
      <c r="S90" s="39"/>
      <c r="T90" s="41" t="str">
        <f t="shared" ref="T90" si="179">IF(ISNUMBER(S90),"×","")</f>
        <v/>
      </c>
      <c r="U90" s="43"/>
      <c r="V90" s="45"/>
      <c r="W90" s="47"/>
      <c r="X90" s="36" t="str">
        <f>IF(ROUND(G90+L90-Q90-V90,5)=0,"〇","※上記式が成立しません。理由を備考欄に記入してください。（例　秤量誤差等）")</f>
        <v>〇</v>
      </c>
    </row>
    <row r="91" spans="1:24" ht="17.25" customHeight="1">
      <c r="A91" s="51"/>
      <c r="B91" s="38"/>
      <c r="C91" s="38"/>
      <c r="D91" s="40"/>
      <c r="E91" s="42"/>
      <c r="F91" s="44"/>
      <c r="G91" s="46"/>
      <c r="H91" s="38"/>
      <c r="I91" s="40"/>
      <c r="J91" s="42"/>
      <c r="K91" s="44"/>
      <c r="L91" s="29"/>
      <c r="M91" s="38"/>
      <c r="N91" s="40"/>
      <c r="O91" s="42"/>
      <c r="P91" s="44"/>
      <c r="Q91" s="29"/>
      <c r="R91" s="38"/>
      <c r="S91" s="40"/>
      <c r="T91" s="42"/>
      <c r="U91" s="44"/>
      <c r="V91" s="46"/>
      <c r="W91" s="48"/>
      <c r="X91" s="23"/>
    </row>
    <row r="92" spans="1:24" ht="17.25" customHeight="1">
      <c r="A92" s="49" t="str">
        <f>IF(A90="以下余白","",IF(A90&lt;&gt;"",A90,""))</f>
        <v/>
      </c>
      <c r="B92" s="37" t="s">
        <v>203</v>
      </c>
      <c r="C92" s="37" t="str">
        <f>IFERROR(INDEX(麻薬製品リスト!A:B,MATCH(訂正願!A92,麻薬製品リスト!A:A,0),2),"")</f>
        <v/>
      </c>
      <c r="D92" s="39"/>
      <c r="E92" s="41" t="str">
        <f t="shared" ref="E92" si="180">IF(ISNUMBER(D92),"×","")</f>
        <v/>
      </c>
      <c r="F92" s="43"/>
      <c r="G92" s="45"/>
      <c r="H92" s="37" t="str">
        <f t="shared" si="26"/>
        <v/>
      </c>
      <c r="I92" s="39"/>
      <c r="J92" s="41" t="str">
        <f t="shared" ref="J92" si="181">IF(ISNUMBER(I92),"×","")</f>
        <v/>
      </c>
      <c r="K92" s="43"/>
      <c r="L92" s="32"/>
      <c r="M92" s="37" t="str">
        <f t="shared" si="28"/>
        <v/>
      </c>
      <c r="N92" s="39"/>
      <c r="O92" s="41" t="str">
        <f t="shared" ref="O92" si="182">IF(ISNUMBER(N92),"×","")</f>
        <v/>
      </c>
      <c r="P92" s="43"/>
      <c r="Q92" s="32"/>
      <c r="R92" s="37" t="str">
        <f t="shared" si="30"/>
        <v/>
      </c>
      <c r="S92" s="39"/>
      <c r="T92" s="41" t="str">
        <f t="shared" ref="T92" si="183">IF(ISNUMBER(S92),"×","")</f>
        <v/>
      </c>
      <c r="U92" s="43"/>
      <c r="V92" s="45"/>
      <c r="W92" s="47"/>
      <c r="X92" s="36" t="str">
        <f>IF(ROUND(G92+L92-Q92-V92,5)=0,"〇","※上記式が成立しません。理由を備考欄に記入してください。（例　秤量誤差等）")</f>
        <v>〇</v>
      </c>
    </row>
    <row r="93" spans="1:24" ht="17.25" customHeight="1">
      <c r="A93" s="50"/>
      <c r="B93" s="38"/>
      <c r="C93" s="38"/>
      <c r="D93" s="40"/>
      <c r="E93" s="42"/>
      <c r="F93" s="44"/>
      <c r="G93" s="46"/>
      <c r="H93" s="38"/>
      <c r="I93" s="40"/>
      <c r="J93" s="42"/>
      <c r="K93" s="44"/>
      <c r="L93" s="29"/>
      <c r="M93" s="38"/>
      <c r="N93" s="40"/>
      <c r="O93" s="42"/>
      <c r="P93" s="44"/>
      <c r="Q93" s="29"/>
      <c r="R93" s="38"/>
      <c r="S93" s="40"/>
      <c r="T93" s="42"/>
      <c r="U93" s="44"/>
      <c r="V93" s="46"/>
      <c r="W93" s="48"/>
      <c r="X93" s="23"/>
    </row>
    <row r="94" spans="1:24" ht="17.25" customHeight="1">
      <c r="A94" s="49"/>
      <c r="B94" s="37" t="s">
        <v>202</v>
      </c>
      <c r="C94" s="37" t="str">
        <f>IFERROR(INDEX(麻薬製品リスト!A:B,MATCH(訂正願!A94,麻薬製品リスト!A:A,0),2),"")</f>
        <v/>
      </c>
      <c r="D94" s="39"/>
      <c r="E94" s="41" t="str">
        <f t="shared" ref="E94" si="184">IF(ISNUMBER(D94),"×","")</f>
        <v/>
      </c>
      <c r="F94" s="43"/>
      <c r="G94" s="45"/>
      <c r="H94" s="37" t="str">
        <f t="shared" si="26"/>
        <v/>
      </c>
      <c r="I94" s="39"/>
      <c r="J94" s="41" t="str">
        <f t="shared" ref="J94" si="185">IF(ISNUMBER(I94),"×","")</f>
        <v/>
      </c>
      <c r="K94" s="43"/>
      <c r="L94" s="32"/>
      <c r="M94" s="37" t="str">
        <f t="shared" si="28"/>
        <v/>
      </c>
      <c r="N94" s="39"/>
      <c r="O94" s="41" t="str">
        <f t="shared" ref="O94" si="186">IF(ISNUMBER(N94),"×","")</f>
        <v/>
      </c>
      <c r="P94" s="43"/>
      <c r="Q94" s="32"/>
      <c r="R94" s="37" t="str">
        <f t="shared" si="30"/>
        <v/>
      </c>
      <c r="S94" s="39"/>
      <c r="T94" s="41" t="str">
        <f t="shared" ref="T94" si="187">IF(ISNUMBER(S94),"×","")</f>
        <v/>
      </c>
      <c r="U94" s="43"/>
      <c r="V94" s="45"/>
      <c r="W94" s="47"/>
      <c r="X94" s="36" t="str">
        <f>IF(ROUND(G94+L94-Q94-V94,5)=0,"〇","※上記式が成立しません。理由を備考欄に記入してください。（例　秤量誤差等）")</f>
        <v>〇</v>
      </c>
    </row>
    <row r="95" spans="1:24" ht="17.25" customHeight="1">
      <c r="A95" s="51"/>
      <c r="B95" s="38"/>
      <c r="C95" s="38"/>
      <c r="D95" s="40"/>
      <c r="E95" s="42"/>
      <c r="F95" s="44"/>
      <c r="G95" s="46"/>
      <c r="H95" s="38"/>
      <c r="I95" s="40"/>
      <c r="J95" s="42"/>
      <c r="K95" s="44"/>
      <c r="L95" s="29"/>
      <c r="M95" s="38"/>
      <c r="N95" s="40"/>
      <c r="O95" s="42"/>
      <c r="P95" s="44"/>
      <c r="Q95" s="29"/>
      <c r="R95" s="38"/>
      <c r="S95" s="40"/>
      <c r="T95" s="42"/>
      <c r="U95" s="44"/>
      <c r="V95" s="46"/>
      <c r="W95" s="48"/>
      <c r="X95" s="23"/>
    </row>
    <row r="96" spans="1:24" ht="17.25" customHeight="1">
      <c r="A96" s="49" t="str">
        <f>IF(A94="以下余白","",IF(A94&lt;&gt;"",A94,""))</f>
        <v/>
      </c>
      <c r="B96" s="37" t="s">
        <v>203</v>
      </c>
      <c r="C96" s="37" t="str">
        <f>IFERROR(INDEX(麻薬製品リスト!A:B,MATCH(訂正願!A96,麻薬製品リスト!A:A,0),2),"")</f>
        <v/>
      </c>
      <c r="D96" s="39"/>
      <c r="E96" s="41" t="str">
        <f t="shared" ref="E96" si="188">IF(ISNUMBER(D96),"×","")</f>
        <v/>
      </c>
      <c r="F96" s="43"/>
      <c r="G96" s="45"/>
      <c r="H96" s="37" t="str">
        <f t="shared" si="85"/>
        <v/>
      </c>
      <c r="I96" s="39"/>
      <c r="J96" s="41" t="str">
        <f t="shared" ref="J96" si="189">IF(ISNUMBER(I96),"×","")</f>
        <v/>
      </c>
      <c r="K96" s="43"/>
      <c r="L96" s="32"/>
      <c r="M96" s="37" t="str">
        <f t="shared" si="87"/>
        <v/>
      </c>
      <c r="N96" s="39"/>
      <c r="O96" s="41" t="str">
        <f t="shared" ref="O96" si="190">IF(ISNUMBER(N96),"×","")</f>
        <v/>
      </c>
      <c r="P96" s="43"/>
      <c r="Q96" s="32"/>
      <c r="R96" s="37" t="str">
        <f t="shared" si="89"/>
        <v/>
      </c>
      <c r="S96" s="39"/>
      <c r="T96" s="41" t="str">
        <f t="shared" ref="T96" si="191">IF(ISNUMBER(S96),"×","")</f>
        <v/>
      </c>
      <c r="U96" s="43"/>
      <c r="V96" s="45"/>
      <c r="W96" s="47"/>
      <c r="X96" s="36" t="str">
        <f>IF(ROUND(G96+L96-Q96-V96,5)=0,"〇","※上記式が成立しません。理由を備考欄に記入してください。（例　秤量誤差等）")</f>
        <v>〇</v>
      </c>
    </row>
    <row r="97" spans="1:24" ht="17.25" customHeight="1">
      <c r="A97" s="50"/>
      <c r="B97" s="38"/>
      <c r="C97" s="38"/>
      <c r="D97" s="40"/>
      <c r="E97" s="42"/>
      <c r="F97" s="44"/>
      <c r="G97" s="46"/>
      <c r="H97" s="38"/>
      <c r="I97" s="40"/>
      <c r="J97" s="42"/>
      <c r="K97" s="44"/>
      <c r="L97" s="29"/>
      <c r="M97" s="38"/>
      <c r="N97" s="40"/>
      <c r="O97" s="42"/>
      <c r="P97" s="44"/>
      <c r="Q97" s="29"/>
      <c r="R97" s="38"/>
      <c r="S97" s="40"/>
      <c r="T97" s="42"/>
      <c r="U97" s="44"/>
      <c r="V97" s="46"/>
      <c r="W97" s="48"/>
      <c r="X97" s="23"/>
    </row>
    <row r="98" spans="1:24" ht="17.25" customHeight="1">
      <c r="A98" s="49"/>
      <c r="B98" s="37" t="s">
        <v>202</v>
      </c>
      <c r="C98" s="37" t="str">
        <f>IFERROR(INDEX(麻薬製品リスト!A:B,MATCH(訂正願!A98,麻薬製品リスト!A:A,0),2),"")</f>
        <v/>
      </c>
      <c r="D98" s="39"/>
      <c r="E98" s="41" t="str">
        <f t="shared" ref="E98" si="192">IF(ISNUMBER(D98),"×","")</f>
        <v/>
      </c>
      <c r="F98" s="43"/>
      <c r="G98" s="45"/>
      <c r="H98" s="37" t="str">
        <f t="shared" si="85"/>
        <v/>
      </c>
      <c r="I98" s="39"/>
      <c r="J98" s="41" t="str">
        <f t="shared" ref="J98" si="193">IF(ISNUMBER(I98),"×","")</f>
        <v/>
      </c>
      <c r="K98" s="43"/>
      <c r="L98" s="32"/>
      <c r="M98" s="37" t="str">
        <f t="shared" si="87"/>
        <v/>
      </c>
      <c r="N98" s="39"/>
      <c r="O98" s="41" t="str">
        <f t="shared" ref="O98" si="194">IF(ISNUMBER(N98),"×","")</f>
        <v/>
      </c>
      <c r="P98" s="43"/>
      <c r="Q98" s="32"/>
      <c r="R98" s="37" t="str">
        <f t="shared" si="89"/>
        <v/>
      </c>
      <c r="S98" s="39"/>
      <c r="T98" s="41" t="str">
        <f t="shared" ref="T98" si="195">IF(ISNUMBER(S98),"×","")</f>
        <v/>
      </c>
      <c r="U98" s="43"/>
      <c r="V98" s="45"/>
      <c r="W98" s="47"/>
      <c r="X98" s="36" t="str">
        <f>IF(ROUND(G98+L98-Q98-V98,5)=0,"〇","※上記式が成立しません。理由を備考欄に記入してください。（例　秤量誤差等）")</f>
        <v>〇</v>
      </c>
    </row>
    <row r="99" spans="1:24" ht="17.25" customHeight="1">
      <c r="A99" s="51"/>
      <c r="B99" s="38"/>
      <c r="C99" s="38"/>
      <c r="D99" s="40"/>
      <c r="E99" s="42"/>
      <c r="F99" s="44"/>
      <c r="G99" s="46"/>
      <c r="H99" s="38"/>
      <c r="I99" s="40"/>
      <c r="J99" s="42"/>
      <c r="K99" s="44"/>
      <c r="L99" s="29"/>
      <c r="M99" s="38"/>
      <c r="N99" s="40"/>
      <c r="O99" s="42"/>
      <c r="P99" s="44"/>
      <c r="Q99" s="29"/>
      <c r="R99" s="38"/>
      <c r="S99" s="40"/>
      <c r="T99" s="42"/>
      <c r="U99" s="44"/>
      <c r="V99" s="46"/>
      <c r="W99" s="48"/>
      <c r="X99" s="23"/>
    </row>
    <row r="100" spans="1:24" ht="17.25" customHeight="1">
      <c r="A100" s="49" t="str">
        <f>IF(A98="以下余白","",IF(A98&lt;&gt;"",A98,""))</f>
        <v/>
      </c>
      <c r="B100" s="37" t="s">
        <v>203</v>
      </c>
      <c r="C100" s="37" t="str">
        <f>IFERROR(INDEX(麻薬製品リスト!A:B,MATCH(訂正願!A100,麻薬製品リスト!A:A,0),2),"")</f>
        <v/>
      </c>
      <c r="D100" s="39"/>
      <c r="E100" s="41" t="str">
        <f t="shared" ref="E100" si="196">IF(ISNUMBER(D100),"×","")</f>
        <v/>
      </c>
      <c r="F100" s="43"/>
      <c r="G100" s="45"/>
      <c r="H100" s="37" t="str">
        <f t="shared" si="85"/>
        <v/>
      </c>
      <c r="I100" s="39"/>
      <c r="J100" s="41" t="str">
        <f t="shared" ref="J100" si="197">IF(ISNUMBER(I100),"×","")</f>
        <v/>
      </c>
      <c r="K100" s="43"/>
      <c r="L100" s="32"/>
      <c r="M100" s="37" t="str">
        <f t="shared" si="87"/>
        <v/>
      </c>
      <c r="N100" s="39"/>
      <c r="O100" s="41" t="str">
        <f t="shared" ref="O100" si="198">IF(ISNUMBER(N100),"×","")</f>
        <v/>
      </c>
      <c r="P100" s="43"/>
      <c r="Q100" s="32"/>
      <c r="R100" s="37" t="str">
        <f t="shared" si="89"/>
        <v/>
      </c>
      <c r="S100" s="39"/>
      <c r="T100" s="41" t="str">
        <f t="shared" ref="T100" si="199">IF(ISNUMBER(S100),"×","")</f>
        <v/>
      </c>
      <c r="U100" s="43"/>
      <c r="V100" s="45"/>
      <c r="W100" s="47"/>
      <c r="X100" s="36" t="str">
        <f>IF(ROUND(G100+L100-Q100-V100,5)=0,"〇","※上記式が成立しません。理由を備考欄に記入してください。（例　秤量誤差等）")</f>
        <v>〇</v>
      </c>
    </row>
    <row r="101" spans="1:24" ht="17.25" customHeight="1">
      <c r="A101" s="50"/>
      <c r="B101" s="38"/>
      <c r="C101" s="38"/>
      <c r="D101" s="40"/>
      <c r="E101" s="42"/>
      <c r="F101" s="44"/>
      <c r="G101" s="46"/>
      <c r="H101" s="38"/>
      <c r="I101" s="40"/>
      <c r="J101" s="42"/>
      <c r="K101" s="44"/>
      <c r="L101" s="29"/>
      <c r="M101" s="38"/>
      <c r="N101" s="40"/>
      <c r="O101" s="42"/>
      <c r="P101" s="44"/>
      <c r="Q101" s="29"/>
      <c r="R101" s="38"/>
      <c r="S101" s="40"/>
      <c r="T101" s="42"/>
      <c r="U101" s="44"/>
      <c r="V101" s="46"/>
      <c r="W101" s="48"/>
      <c r="X101" s="23"/>
    </row>
    <row r="102" spans="1:24" ht="17.25" customHeight="1">
      <c r="A102" s="49"/>
      <c r="B102" s="37" t="s">
        <v>202</v>
      </c>
      <c r="C102" s="37" t="str">
        <f>IFERROR(INDEX(麻薬製品リスト!A:B,MATCH(訂正願!A102,麻薬製品リスト!A:A,0),2),"")</f>
        <v/>
      </c>
      <c r="D102" s="39"/>
      <c r="E102" s="41" t="str">
        <f t="shared" ref="E102" si="200">IF(ISNUMBER(D102),"×","")</f>
        <v/>
      </c>
      <c r="F102" s="43"/>
      <c r="G102" s="45"/>
      <c r="H102" s="37" t="str">
        <f t="shared" ref="H102" si="201">IF($C102&lt;&gt;"",$C102,"")</f>
        <v/>
      </c>
      <c r="I102" s="39"/>
      <c r="J102" s="41" t="str">
        <f t="shared" ref="J102" si="202">IF(ISNUMBER(I102),"×","")</f>
        <v/>
      </c>
      <c r="K102" s="43"/>
      <c r="L102" s="32"/>
      <c r="M102" s="37" t="str">
        <f t="shared" ref="M102" si="203">IF($C102&lt;&gt;"",$C102,"")</f>
        <v/>
      </c>
      <c r="N102" s="39"/>
      <c r="O102" s="41" t="str">
        <f t="shared" ref="O102" si="204">IF(ISNUMBER(N102),"×","")</f>
        <v/>
      </c>
      <c r="P102" s="43"/>
      <c r="Q102" s="32"/>
      <c r="R102" s="37" t="str">
        <f t="shared" ref="R102" si="205">IF($C102&lt;&gt;"",$C102,"")</f>
        <v/>
      </c>
      <c r="S102" s="39"/>
      <c r="T102" s="41" t="str">
        <f t="shared" ref="T102" si="206">IF(ISNUMBER(S102),"×","")</f>
        <v/>
      </c>
      <c r="U102" s="43"/>
      <c r="V102" s="45"/>
      <c r="W102" s="47"/>
      <c r="X102" s="36" t="str">
        <f>IF(ROUND(G102+L102-Q102-V102,5)=0,"〇","※上記式が成立しません。理由を備考欄に記入してください。（例　秤量誤差等）")</f>
        <v>〇</v>
      </c>
    </row>
    <row r="103" spans="1:24" ht="17.25" customHeight="1">
      <c r="A103" s="51"/>
      <c r="B103" s="38"/>
      <c r="C103" s="38"/>
      <c r="D103" s="40"/>
      <c r="E103" s="42"/>
      <c r="F103" s="44"/>
      <c r="G103" s="46"/>
      <c r="H103" s="38"/>
      <c r="I103" s="40"/>
      <c r="J103" s="42"/>
      <c r="K103" s="44"/>
      <c r="L103" s="29"/>
      <c r="M103" s="38"/>
      <c r="N103" s="40"/>
      <c r="O103" s="42"/>
      <c r="P103" s="44"/>
      <c r="Q103" s="29"/>
      <c r="R103" s="38"/>
      <c r="S103" s="40"/>
      <c r="T103" s="42"/>
      <c r="U103" s="44"/>
      <c r="V103" s="46"/>
      <c r="W103" s="48"/>
      <c r="X103" s="23"/>
    </row>
    <row r="104" spans="1:24" ht="17.25" customHeight="1">
      <c r="A104" s="49" t="str">
        <f>IF(A102="以下余白","",IF(A102&lt;&gt;"",A102,""))</f>
        <v/>
      </c>
      <c r="B104" s="37" t="s">
        <v>203</v>
      </c>
      <c r="C104" s="37" t="str">
        <f>IFERROR(INDEX(麻薬製品リスト!A:B,MATCH(訂正願!A104,麻薬製品リスト!A:A,0),2),"")</f>
        <v/>
      </c>
      <c r="D104" s="39"/>
      <c r="E104" s="41" t="str">
        <f t="shared" ref="E104" si="207">IF(ISNUMBER(D104),"×","")</f>
        <v/>
      </c>
      <c r="F104" s="43"/>
      <c r="G104" s="45"/>
      <c r="H104" s="37" t="str">
        <f t="shared" si="26"/>
        <v/>
      </c>
      <c r="I104" s="39"/>
      <c r="J104" s="41" t="str">
        <f t="shared" ref="J104" si="208">IF(ISNUMBER(I104),"×","")</f>
        <v/>
      </c>
      <c r="K104" s="43"/>
      <c r="L104" s="32"/>
      <c r="M104" s="37" t="str">
        <f t="shared" si="28"/>
        <v/>
      </c>
      <c r="N104" s="39"/>
      <c r="O104" s="41" t="str">
        <f t="shared" ref="O104" si="209">IF(ISNUMBER(N104),"×","")</f>
        <v/>
      </c>
      <c r="P104" s="43"/>
      <c r="Q104" s="32"/>
      <c r="R104" s="37" t="str">
        <f t="shared" si="30"/>
        <v/>
      </c>
      <c r="S104" s="39"/>
      <c r="T104" s="41" t="str">
        <f t="shared" ref="T104" si="210">IF(ISNUMBER(S104),"×","")</f>
        <v/>
      </c>
      <c r="U104" s="43"/>
      <c r="V104" s="45"/>
      <c r="W104" s="47"/>
      <c r="X104" s="36" t="str">
        <f>IF(ROUND(G104+L104-Q104-V104,5)=0,"〇","※上記式が成立しません。理由を備考欄に記入してください。（例　秤量誤差等）")</f>
        <v>〇</v>
      </c>
    </row>
    <row r="105" spans="1:24" ht="17.25" customHeight="1">
      <c r="A105" s="50"/>
      <c r="B105" s="38"/>
      <c r="C105" s="38"/>
      <c r="D105" s="40"/>
      <c r="E105" s="42"/>
      <c r="F105" s="44"/>
      <c r="G105" s="46"/>
      <c r="H105" s="38"/>
      <c r="I105" s="40"/>
      <c r="J105" s="42"/>
      <c r="K105" s="44"/>
      <c r="L105" s="29"/>
      <c r="M105" s="38"/>
      <c r="N105" s="40"/>
      <c r="O105" s="42"/>
      <c r="P105" s="44"/>
      <c r="Q105" s="29"/>
      <c r="R105" s="38"/>
      <c r="S105" s="40"/>
      <c r="T105" s="42"/>
      <c r="U105" s="44"/>
      <c r="V105" s="46"/>
      <c r="W105" s="48"/>
      <c r="X105" s="23"/>
    </row>
    <row r="106" spans="1:24" ht="17.25" customHeight="1">
      <c r="A106" s="49"/>
      <c r="B106" s="37" t="s">
        <v>202</v>
      </c>
      <c r="C106" s="37" t="str">
        <f>IFERROR(INDEX(麻薬製品リスト!A:B,MATCH(訂正願!A106,麻薬製品リスト!A:A,0),2),"")</f>
        <v/>
      </c>
      <c r="D106" s="39"/>
      <c r="E106" s="41" t="str">
        <f t="shared" ref="E106" si="211">IF(ISNUMBER(D106),"×","")</f>
        <v/>
      </c>
      <c r="F106" s="43"/>
      <c r="G106" s="45"/>
      <c r="H106" s="37" t="str">
        <f t="shared" ref="H106" si="212">IF($C106&lt;&gt;"",$C106,"")</f>
        <v/>
      </c>
      <c r="I106" s="39"/>
      <c r="J106" s="41" t="str">
        <f t="shared" ref="J106" si="213">IF(ISNUMBER(I106),"×","")</f>
        <v/>
      </c>
      <c r="K106" s="43"/>
      <c r="L106" s="32"/>
      <c r="M106" s="37" t="str">
        <f t="shared" ref="M106" si="214">IF($C106&lt;&gt;"",$C106,"")</f>
        <v/>
      </c>
      <c r="N106" s="39"/>
      <c r="O106" s="41" t="str">
        <f t="shared" ref="O106" si="215">IF(ISNUMBER(N106),"×","")</f>
        <v/>
      </c>
      <c r="P106" s="43"/>
      <c r="Q106" s="32"/>
      <c r="R106" s="37" t="str">
        <f t="shared" ref="R106" si="216">IF($C106&lt;&gt;"",$C106,"")</f>
        <v/>
      </c>
      <c r="S106" s="39"/>
      <c r="T106" s="41" t="str">
        <f t="shared" ref="T106" si="217">IF(ISNUMBER(S106),"×","")</f>
        <v/>
      </c>
      <c r="U106" s="43"/>
      <c r="V106" s="45"/>
      <c r="W106" s="47"/>
      <c r="X106" s="36" t="str">
        <f>IF(ROUND(G106+L106-Q106-V106,5)=0,"〇","※上記式が成立しません。理由を備考欄に記入してください。（例　秤量誤差等）")</f>
        <v>〇</v>
      </c>
    </row>
    <row r="107" spans="1:24" ht="17.25" customHeight="1">
      <c r="A107" s="51"/>
      <c r="B107" s="38"/>
      <c r="C107" s="38"/>
      <c r="D107" s="40"/>
      <c r="E107" s="42"/>
      <c r="F107" s="44"/>
      <c r="G107" s="46"/>
      <c r="H107" s="38"/>
      <c r="I107" s="40"/>
      <c r="J107" s="42"/>
      <c r="K107" s="44"/>
      <c r="L107" s="29"/>
      <c r="M107" s="38"/>
      <c r="N107" s="40"/>
      <c r="O107" s="42"/>
      <c r="P107" s="44"/>
      <c r="Q107" s="29"/>
      <c r="R107" s="38"/>
      <c r="S107" s="40"/>
      <c r="T107" s="42"/>
      <c r="U107" s="44"/>
      <c r="V107" s="46"/>
      <c r="W107" s="48"/>
      <c r="X107" s="23"/>
    </row>
    <row r="108" spans="1:24" ht="17.25" customHeight="1">
      <c r="A108" s="49" t="str">
        <f>IF(A106="以下余白","",IF(A106&lt;&gt;"",A106,""))</f>
        <v/>
      </c>
      <c r="B108" s="37" t="s">
        <v>203</v>
      </c>
      <c r="C108" s="37" t="str">
        <f>IFERROR(INDEX(麻薬製品リスト!A:B,MATCH(訂正願!A108,麻薬製品リスト!A:A,0),2),"")</f>
        <v/>
      </c>
      <c r="D108" s="39"/>
      <c r="E108" s="41" t="str">
        <f t="shared" ref="E108" si="218">IF(ISNUMBER(D108),"×","")</f>
        <v/>
      </c>
      <c r="F108" s="43"/>
      <c r="G108" s="45"/>
      <c r="H108" s="37" t="str">
        <f t="shared" ref="H108:H112" si="219">IF($C108&lt;&gt;"",$C108,"")</f>
        <v/>
      </c>
      <c r="I108" s="39"/>
      <c r="J108" s="41" t="str">
        <f t="shared" ref="J108" si="220">IF(ISNUMBER(I108),"×","")</f>
        <v/>
      </c>
      <c r="K108" s="43"/>
      <c r="L108" s="32"/>
      <c r="M108" s="37" t="str">
        <f t="shared" ref="M108:M112" si="221">IF($C108&lt;&gt;"",$C108,"")</f>
        <v/>
      </c>
      <c r="N108" s="39"/>
      <c r="O108" s="41" t="str">
        <f t="shared" ref="O108" si="222">IF(ISNUMBER(N108),"×","")</f>
        <v/>
      </c>
      <c r="P108" s="43"/>
      <c r="Q108" s="32"/>
      <c r="R108" s="37" t="str">
        <f t="shared" ref="R108:R112" si="223">IF($C108&lt;&gt;"",$C108,"")</f>
        <v/>
      </c>
      <c r="S108" s="39"/>
      <c r="T108" s="41" t="str">
        <f t="shared" ref="T108" si="224">IF(ISNUMBER(S108),"×","")</f>
        <v/>
      </c>
      <c r="U108" s="43"/>
      <c r="V108" s="45"/>
      <c r="W108" s="47"/>
      <c r="X108" s="36" t="str">
        <f>IF(ROUND(G108+L108-Q108-V108,5)=0,"〇","※上記式が成立しません。理由を備考欄に記入してください。（例　秤量誤差等）")</f>
        <v>〇</v>
      </c>
    </row>
    <row r="109" spans="1:24" ht="17.25" customHeight="1">
      <c r="A109" s="50"/>
      <c r="B109" s="38"/>
      <c r="C109" s="38"/>
      <c r="D109" s="40"/>
      <c r="E109" s="42"/>
      <c r="F109" s="44"/>
      <c r="G109" s="46"/>
      <c r="H109" s="38"/>
      <c r="I109" s="40"/>
      <c r="J109" s="42"/>
      <c r="K109" s="44"/>
      <c r="L109" s="29"/>
      <c r="M109" s="38"/>
      <c r="N109" s="40"/>
      <c r="O109" s="42"/>
      <c r="P109" s="44"/>
      <c r="Q109" s="29"/>
      <c r="R109" s="38"/>
      <c r="S109" s="40"/>
      <c r="T109" s="42"/>
      <c r="U109" s="44"/>
      <c r="V109" s="46"/>
      <c r="W109" s="48"/>
      <c r="X109" s="23"/>
    </row>
    <row r="110" spans="1:24" ht="17.25" customHeight="1">
      <c r="A110" s="49"/>
      <c r="B110" s="37" t="s">
        <v>202</v>
      </c>
      <c r="C110" s="37" t="str">
        <f>IFERROR(INDEX(麻薬製品リスト!A:B,MATCH(訂正願!A110,麻薬製品リスト!A:A,0),2),"")</f>
        <v/>
      </c>
      <c r="D110" s="39"/>
      <c r="E110" s="41" t="str">
        <f t="shared" ref="E110" si="225">IF(ISNUMBER(D110),"×","")</f>
        <v/>
      </c>
      <c r="F110" s="43"/>
      <c r="G110" s="45"/>
      <c r="H110" s="37" t="str">
        <f t="shared" si="219"/>
        <v/>
      </c>
      <c r="I110" s="39"/>
      <c r="J110" s="41" t="str">
        <f t="shared" ref="J110" si="226">IF(ISNUMBER(I110),"×","")</f>
        <v/>
      </c>
      <c r="K110" s="43"/>
      <c r="L110" s="32"/>
      <c r="M110" s="37" t="str">
        <f t="shared" si="221"/>
        <v/>
      </c>
      <c r="N110" s="39"/>
      <c r="O110" s="41" t="str">
        <f t="shared" ref="O110" si="227">IF(ISNUMBER(N110),"×","")</f>
        <v/>
      </c>
      <c r="P110" s="43"/>
      <c r="Q110" s="32"/>
      <c r="R110" s="37" t="str">
        <f t="shared" si="223"/>
        <v/>
      </c>
      <c r="S110" s="39"/>
      <c r="T110" s="41" t="str">
        <f t="shared" ref="T110" si="228">IF(ISNUMBER(S110),"×","")</f>
        <v/>
      </c>
      <c r="U110" s="43"/>
      <c r="V110" s="45"/>
      <c r="W110" s="47"/>
      <c r="X110" s="36" t="str">
        <f>IF(ROUND(G110+L110-Q110-V110,5)=0,"〇","※上記式が成立しません。理由を備考欄に記入してください。（例　秤量誤差等）")</f>
        <v>〇</v>
      </c>
    </row>
    <row r="111" spans="1:24" ht="17.25" customHeight="1">
      <c r="A111" s="51"/>
      <c r="B111" s="38"/>
      <c r="C111" s="38"/>
      <c r="D111" s="40"/>
      <c r="E111" s="42"/>
      <c r="F111" s="44"/>
      <c r="G111" s="46"/>
      <c r="H111" s="38"/>
      <c r="I111" s="40"/>
      <c r="J111" s="42"/>
      <c r="K111" s="44"/>
      <c r="L111" s="29"/>
      <c r="M111" s="38"/>
      <c r="N111" s="40"/>
      <c r="O111" s="42"/>
      <c r="P111" s="44"/>
      <c r="Q111" s="29"/>
      <c r="R111" s="38"/>
      <c r="S111" s="40"/>
      <c r="T111" s="42"/>
      <c r="U111" s="44"/>
      <c r="V111" s="46"/>
      <c r="W111" s="48"/>
      <c r="X111" s="23"/>
    </row>
    <row r="112" spans="1:24" ht="17.25" customHeight="1">
      <c r="A112" s="49" t="str">
        <f>IF(A110="以下余白","",IF(A110&lt;&gt;"",A110,""))</f>
        <v/>
      </c>
      <c r="B112" s="37" t="s">
        <v>203</v>
      </c>
      <c r="C112" s="37" t="str">
        <f>IFERROR(INDEX(麻薬製品リスト!A:B,MATCH(訂正願!A112,麻薬製品リスト!A:A,0),2),"")</f>
        <v/>
      </c>
      <c r="D112" s="39"/>
      <c r="E112" s="41" t="str">
        <f t="shared" ref="E112" si="229">IF(ISNUMBER(D112),"×","")</f>
        <v/>
      </c>
      <c r="F112" s="43"/>
      <c r="G112" s="45"/>
      <c r="H112" s="37" t="str">
        <f t="shared" si="219"/>
        <v/>
      </c>
      <c r="I112" s="39"/>
      <c r="J112" s="41" t="str">
        <f t="shared" ref="J112" si="230">IF(ISNUMBER(I112),"×","")</f>
        <v/>
      </c>
      <c r="K112" s="43"/>
      <c r="L112" s="32"/>
      <c r="M112" s="37" t="str">
        <f t="shared" si="221"/>
        <v/>
      </c>
      <c r="N112" s="39"/>
      <c r="O112" s="41" t="str">
        <f t="shared" ref="O112" si="231">IF(ISNUMBER(N112),"×","")</f>
        <v/>
      </c>
      <c r="P112" s="43"/>
      <c r="Q112" s="32"/>
      <c r="R112" s="37" t="str">
        <f t="shared" si="223"/>
        <v/>
      </c>
      <c r="S112" s="39"/>
      <c r="T112" s="41" t="str">
        <f t="shared" ref="T112" si="232">IF(ISNUMBER(S112),"×","")</f>
        <v/>
      </c>
      <c r="U112" s="43"/>
      <c r="V112" s="45"/>
      <c r="W112" s="47"/>
      <c r="X112" s="36" t="str">
        <f>IF(ROUND(G112+L112-Q112-V112,5)=0,"〇","※上記式が成立しません。理由を備考欄に記入してください。（例　秤量誤差等）")</f>
        <v>〇</v>
      </c>
    </row>
    <row r="113" spans="1:24" ht="17.25" customHeight="1">
      <c r="A113" s="50"/>
      <c r="B113" s="38"/>
      <c r="C113" s="38"/>
      <c r="D113" s="40"/>
      <c r="E113" s="42"/>
      <c r="F113" s="44"/>
      <c r="G113" s="46"/>
      <c r="H113" s="38"/>
      <c r="I113" s="40"/>
      <c r="J113" s="42"/>
      <c r="K113" s="44"/>
      <c r="L113" s="29"/>
      <c r="M113" s="38"/>
      <c r="N113" s="40"/>
      <c r="O113" s="42"/>
      <c r="P113" s="44"/>
      <c r="Q113" s="29"/>
      <c r="R113" s="38"/>
      <c r="S113" s="40"/>
      <c r="T113" s="42"/>
      <c r="U113" s="44"/>
      <c r="V113" s="46"/>
      <c r="W113" s="48"/>
      <c r="X113" s="23"/>
    </row>
    <row r="114" spans="1:24" ht="17.25" customHeight="1">
      <c r="A114" s="49"/>
      <c r="B114" s="37" t="s">
        <v>202</v>
      </c>
      <c r="C114" s="37" t="str">
        <f>IFERROR(INDEX(麻薬製品リスト!A:B,MATCH(訂正願!A114,麻薬製品リスト!A:A,0),2),"")</f>
        <v/>
      </c>
      <c r="D114" s="39"/>
      <c r="E114" s="41" t="str">
        <f t="shared" ref="E114" si="233">IF(ISNUMBER(D114),"×","")</f>
        <v/>
      </c>
      <c r="F114" s="43"/>
      <c r="G114" s="45"/>
      <c r="H114" s="37" t="str">
        <f t="shared" ref="H114" si="234">IF($C114&lt;&gt;"",$C114,"")</f>
        <v/>
      </c>
      <c r="I114" s="39"/>
      <c r="J114" s="41" t="str">
        <f t="shared" ref="J114" si="235">IF(ISNUMBER(I114),"×","")</f>
        <v/>
      </c>
      <c r="K114" s="43"/>
      <c r="L114" s="32"/>
      <c r="M114" s="37" t="str">
        <f t="shared" ref="M114" si="236">IF($C114&lt;&gt;"",$C114,"")</f>
        <v/>
      </c>
      <c r="N114" s="39"/>
      <c r="O114" s="41" t="str">
        <f t="shared" ref="O114" si="237">IF(ISNUMBER(N114),"×","")</f>
        <v/>
      </c>
      <c r="P114" s="43"/>
      <c r="Q114" s="32"/>
      <c r="R114" s="37" t="str">
        <f t="shared" ref="R114" si="238">IF($C114&lt;&gt;"",$C114,"")</f>
        <v/>
      </c>
      <c r="S114" s="39"/>
      <c r="T114" s="41" t="str">
        <f t="shared" ref="T114" si="239">IF(ISNUMBER(S114),"×","")</f>
        <v/>
      </c>
      <c r="U114" s="43"/>
      <c r="V114" s="45"/>
      <c r="W114" s="47"/>
      <c r="X114" s="36" t="str">
        <f>IF(ROUND(G114+L114-Q114-V114,5)=0,"〇","※上記式が成立しません。理由を備考欄に記入してください。（例　秤量誤差等）")</f>
        <v>〇</v>
      </c>
    </row>
    <row r="115" spans="1:24" ht="17.25" customHeight="1">
      <c r="A115" s="51"/>
      <c r="B115" s="38"/>
      <c r="C115" s="38"/>
      <c r="D115" s="40"/>
      <c r="E115" s="42"/>
      <c r="F115" s="44"/>
      <c r="G115" s="46"/>
      <c r="H115" s="38"/>
      <c r="I115" s="40"/>
      <c r="J115" s="42"/>
      <c r="K115" s="44"/>
      <c r="L115" s="29"/>
      <c r="M115" s="38"/>
      <c r="N115" s="40"/>
      <c r="O115" s="42"/>
      <c r="P115" s="44"/>
      <c r="Q115" s="29"/>
      <c r="R115" s="38"/>
      <c r="S115" s="40"/>
      <c r="T115" s="42"/>
      <c r="U115" s="44"/>
      <c r="V115" s="46"/>
      <c r="W115" s="48"/>
      <c r="X115" s="23"/>
    </row>
    <row r="116" spans="1:24" ht="17.25" customHeight="1">
      <c r="A116" s="49" t="str">
        <f>IF(A114="以下余白","",IF(A114&lt;&gt;"",A114,""))</f>
        <v/>
      </c>
      <c r="B116" s="37" t="s">
        <v>203</v>
      </c>
      <c r="C116" s="37" t="str">
        <f>IFERROR(INDEX(麻薬製品リスト!A:B,MATCH(訂正願!A116,麻薬製品リスト!A:A,0),2),"")</f>
        <v/>
      </c>
      <c r="D116" s="39"/>
      <c r="E116" s="41" t="str">
        <f t="shared" ref="E116" si="240">IF(ISNUMBER(D116),"×","")</f>
        <v/>
      </c>
      <c r="F116" s="43"/>
      <c r="G116" s="45"/>
      <c r="H116" s="37" t="str">
        <f t="shared" si="26"/>
        <v/>
      </c>
      <c r="I116" s="39"/>
      <c r="J116" s="41" t="str">
        <f t="shared" ref="J116" si="241">IF(ISNUMBER(I116),"×","")</f>
        <v/>
      </c>
      <c r="K116" s="43"/>
      <c r="L116" s="32"/>
      <c r="M116" s="37" t="str">
        <f t="shared" si="28"/>
        <v/>
      </c>
      <c r="N116" s="39"/>
      <c r="O116" s="41" t="str">
        <f t="shared" ref="O116" si="242">IF(ISNUMBER(N116),"×","")</f>
        <v/>
      </c>
      <c r="P116" s="43"/>
      <c r="Q116" s="32"/>
      <c r="R116" s="37" t="str">
        <f t="shared" si="30"/>
        <v/>
      </c>
      <c r="S116" s="39"/>
      <c r="T116" s="41" t="str">
        <f t="shared" ref="T116" si="243">IF(ISNUMBER(S116),"×","")</f>
        <v/>
      </c>
      <c r="U116" s="43"/>
      <c r="V116" s="45"/>
      <c r="W116" s="47"/>
      <c r="X116" s="36" t="str">
        <f>IF(ROUND(G116+L116-Q116-V116,5)=0,"〇","※上記式が成立しません。理由を備考欄に記入してください。（例　秤量誤差等）")</f>
        <v>〇</v>
      </c>
    </row>
    <row r="117" spans="1:24" ht="17.25" customHeight="1">
      <c r="A117" s="50"/>
      <c r="B117" s="38"/>
      <c r="C117" s="38"/>
      <c r="D117" s="40"/>
      <c r="E117" s="42"/>
      <c r="F117" s="44"/>
      <c r="G117" s="46"/>
      <c r="H117" s="38"/>
      <c r="I117" s="40"/>
      <c r="J117" s="42"/>
      <c r="K117" s="44"/>
      <c r="L117" s="29"/>
      <c r="M117" s="38"/>
      <c r="N117" s="40"/>
      <c r="O117" s="42"/>
      <c r="P117" s="44"/>
      <c r="Q117" s="29"/>
      <c r="R117" s="38"/>
      <c r="S117" s="40"/>
      <c r="T117" s="42"/>
      <c r="U117" s="44"/>
      <c r="V117" s="46"/>
      <c r="W117" s="48"/>
      <c r="X117" s="23"/>
    </row>
    <row r="118" spans="1:24" ht="17.25" customHeight="1">
      <c r="A118" s="49"/>
      <c r="B118" s="37" t="s">
        <v>202</v>
      </c>
      <c r="C118" s="37" t="str">
        <f>IFERROR(INDEX(麻薬製品リスト!A:B,MATCH(訂正願!A118,麻薬製品リスト!A:A,0),2),"")</f>
        <v/>
      </c>
      <c r="D118" s="39"/>
      <c r="E118" s="41" t="str">
        <f t="shared" ref="E118" si="244">IF(ISNUMBER(D118),"×","")</f>
        <v/>
      </c>
      <c r="F118" s="43"/>
      <c r="G118" s="45"/>
      <c r="H118" s="37" t="str">
        <f t="shared" si="26"/>
        <v/>
      </c>
      <c r="I118" s="39"/>
      <c r="J118" s="41" t="str">
        <f t="shared" ref="J118" si="245">IF(ISNUMBER(I118),"×","")</f>
        <v/>
      </c>
      <c r="K118" s="43"/>
      <c r="L118" s="32"/>
      <c r="M118" s="37" t="str">
        <f t="shared" si="28"/>
        <v/>
      </c>
      <c r="N118" s="39"/>
      <c r="O118" s="41" t="str">
        <f t="shared" ref="O118" si="246">IF(ISNUMBER(N118),"×","")</f>
        <v/>
      </c>
      <c r="P118" s="43"/>
      <c r="Q118" s="32"/>
      <c r="R118" s="37" t="str">
        <f t="shared" si="30"/>
        <v/>
      </c>
      <c r="S118" s="39"/>
      <c r="T118" s="41" t="str">
        <f t="shared" ref="T118" si="247">IF(ISNUMBER(S118),"×","")</f>
        <v/>
      </c>
      <c r="U118" s="43"/>
      <c r="V118" s="45"/>
      <c r="W118" s="47"/>
      <c r="X118" s="36" t="str">
        <f>IF(ROUND(G118+L118-Q118-V118,5)=0,"〇","※上記式が成立しません。理由を備考欄に記入してください。（例　秤量誤差等）")</f>
        <v>〇</v>
      </c>
    </row>
    <row r="119" spans="1:24" ht="17.25" customHeight="1">
      <c r="A119" s="51"/>
      <c r="B119" s="38"/>
      <c r="C119" s="38"/>
      <c r="D119" s="40"/>
      <c r="E119" s="42"/>
      <c r="F119" s="44"/>
      <c r="G119" s="46"/>
      <c r="H119" s="38"/>
      <c r="I119" s="40"/>
      <c r="J119" s="42"/>
      <c r="K119" s="44"/>
      <c r="L119" s="29"/>
      <c r="M119" s="38"/>
      <c r="N119" s="40"/>
      <c r="O119" s="42"/>
      <c r="P119" s="44"/>
      <c r="Q119" s="29"/>
      <c r="R119" s="38"/>
      <c r="S119" s="40"/>
      <c r="T119" s="42"/>
      <c r="U119" s="44"/>
      <c r="V119" s="46"/>
      <c r="W119" s="48"/>
      <c r="X119" s="23"/>
    </row>
    <row r="120" spans="1:24" ht="17.25" customHeight="1">
      <c r="A120" s="49" t="str">
        <f>IF(A118="以下余白","",IF(A118&lt;&gt;"",A118,""))</f>
        <v/>
      </c>
      <c r="B120" s="37" t="s">
        <v>203</v>
      </c>
      <c r="C120" s="37" t="str">
        <f>IFERROR(INDEX(麻薬製品リスト!A:B,MATCH(訂正願!A120,麻薬製品リスト!A:A,0),2),"")</f>
        <v/>
      </c>
      <c r="D120" s="39"/>
      <c r="E120" s="41" t="str">
        <f t="shared" ref="E120" si="248">IF(ISNUMBER(D120),"×","")</f>
        <v/>
      </c>
      <c r="F120" s="43"/>
      <c r="G120" s="45"/>
      <c r="H120" s="37" t="str">
        <f t="shared" si="85"/>
        <v/>
      </c>
      <c r="I120" s="39"/>
      <c r="J120" s="41" t="str">
        <f t="shared" ref="J120" si="249">IF(ISNUMBER(I120),"×","")</f>
        <v/>
      </c>
      <c r="K120" s="43"/>
      <c r="L120" s="32"/>
      <c r="M120" s="37" t="str">
        <f t="shared" si="87"/>
        <v/>
      </c>
      <c r="N120" s="39"/>
      <c r="O120" s="41" t="str">
        <f t="shared" ref="O120" si="250">IF(ISNUMBER(N120),"×","")</f>
        <v/>
      </c>
      <c r="P120" s="43"/>
      <c r="Q120" s="32"/>
      <c r="R120" s="37" t="str">
        <f t="shared" si="89"/>
        <v/>
      </c>
      <c r="S120" s="39"/>
      <c r="T120" s="41" t="str">
        <f t="shared" ref="T120" si="251">IF(ISNUMBER(S120),"×","")</f>
        <v/>
      </c>
      <c r="U120" s="43"/>
      <c r="V120" s="45"/>
      <c r="W120" s="47"/>
      <c r="X120" s="36" t="str">
        <f>IF(ROUND(G120+L120-Q120-V120,5)=0,"〇","※上記式が成立しません。理由を備考欄に記入してください。（例　秤量誤差等）")</f>
        <v>〇</v>
      </c>
    </row>
    <row r="121" spans="1:24" ht="17.25" customHeight="1">
      <c r="A121" s="50"/>
      <c r="B121" s="38"/>
      <c r="C121" s="38"/>
      <c r="D121" s="40"/>
      <c r="E121" s="42"/>
      <c r="F121" s="44"/>
      <c r="G121" s="46"/>
      <c r="H121" s="38"/>
      <c r="I121" s="40"/>
      <c r="J121" s="42"/>
      <c r="K121" s="44"/>
      <c r="L121" s="29"/>
      <c r="M121" s="38"/>
      <c r="N121" s="40"/>
      <c r="O121" s="42"/>
      <c r="P121" s="44"/>
      <c r="Q121" s="29"/>
      <c r="R121" s="38"/>
      <c r="S121" s="40"/>
      <c r="T121" s="42"/>
      <c r="U121" s="44"/>
      <c r="V121" s="46"/>
      <c r="W121" s="48"/>
      <c r="X121" s="23"/>
    </row>
    <row r="122" spans="1:24" ht="17.25" customHeight="1">
      <c r="A122" s="49"/>
      <c r="B122" s="37" t="s">
        <v>202</v>
      </c>
      <c r="C122" s="37" t="str">
        <f>IFERROR(INDEX(麻薬製品リスト!A:B,MATCH(訂正願!A122,麻薬製品リスト!A:A,0),2),"")</f>
        <v/>
      </c>
      <c r="D122" s="39"/>
      <c r="E122" s="41" t="str">
        <f t="shared" ref="E122" si="252">IF(ISNUMBER(D122),"×","")</f>
        <v/>
      </c>
      <c r="F122" s="43"/>
      <c r="G122" s="45"/>
      <c r="H122" s="37" t="str">
        <f t="shared" si="85"/>
        <v/>
      </c>
      <c r="I122" s="39"/>
      <c r="J122" s="41" t="str">
        <f t="shared" ref="J122" si="253">IF(ISNUMBER(I122),"×","")</f>
        <v/>
      </c>
      <c r="K122" s="43"/>
      <c r="L122" s="32"/>
      <c r="M122" s="37" t="str">
        <f t="shared" si="87"/>
        <v/>
      </c>
      <c r="N122" s="39"/>
      <c r="O122" s="41" t="str">
        <f t="shared" ref="O122" si="254">IF(ISNUMBER(N122),"×","")</f>
        <v/>
      </c>
      <c r="P122" s="43"/>
      <c r="Q122" s="32"/>
      <c r="R122" s="37" t="str">
        <f t="shared" si="89"/>
        <v/>
      </c>
      <c r="S122" s="39"/>
      <c r="T122" s="41" t="str">
        <f t="shared" ref="T122" si="255">IF(ISNUMBER(S122),"×","")</f>
        <v/>
      </c>
      <c r="U122" s="43"/>
      <c r="V122" s="45"/>
      <c r="W122" s="47"/>
      <c r="X122" s="36" t="str">
        <f>IF(ROUND(G122+L122-Q122-V122,5)=0,"〇","※上記式が成立しません。理由を備考欄に記入してください。（例　秤量誤差等）")</f>
        <v>〇</v>
      </c>
    </row>
    <row r="123" spans="1:24" ht="17.25" customHeight="1">
      <c r="A123" s="51"/>
      <c r="B123" s="38"/>
      <c r="C123" s="38"/>
      <c r="D123" s="40"/>
      <c r="E123" s="42"/>
      <c r="F123" s="44"/>
      <c r="G123" s="46"/>
      <c r="H123" s="38"/>
      <c r="I123" s="40"/>
      <c r="J123" s="42"/>
      <c r="K123" s="44"/>
      <c r="L123" s="29"/>
      <c r="M123" s="38"/>
      <c r="N123" s="40"/>
      <c r="O123" s="42"/>
      <c r="P123" s="44"/>
      <c r="Q123" s="29"/>
      <c r="R123" s="38"/>
      <c r="S123" s="40"/>
      <c r="T123" s="42"/>
      <c r="U123" s="44"/>
      <c r="V123" s="46"/>
      <c r="W123" s="48"/>
      <c r="X123" s="23"/>
    </row>
    <row r="124" spans="1:24" ht="17.25" customHeight="1">
      <c r="A124" s="49" t="str">
        <f>IF(A122="以下余白","",IF(A122&lt;&gt;"",A122,""))</f>
        <v/>
      </c>
      <c r="B124" s="37" t="s">
        <v>203</v>
      </c>
      <c r="C124" s="37" t="str">
        <f>IFERROR(INDEX(麻薬製品リスト!A:B,MATCH(訂正願!A124,麻薬製品リスト!A:A,0),2),"")</f>
        <v/>
      </c>
      <c r="D124" s="39"/>
      <c r="E124" s="41" t="str">
        <f t="shared" ref="E124" si="256">IF(ISNUMBER(D124),"×","")</f>
        <v/>
      </c>
      <c r="F124" s="43"/>
      <c r="G124" s="45"/>
      <c r="H124" s="37" t="str">
        <f t="shared" si="85"/>
        <v/>
      </c>
      <c r="I124" s="39"/>
      <c r="J124" s="41" t="str">
        <f t="shared" ref="J124" si="257">IF(ISNUMBER(I124),"×","")</f>
        <v/>
      </c>
      <c r="K124" s="43"/>
      <c r="L124" s="32"/>
      <c r="M124" s="37" t="str">
        <f t="shared" si="87"/>
        <v/>
      </c>
      <c r="N124" s="39"/>
      <c r="O124" s="41" t="str">
        <f t="shared" ref="O124" si="258">IF(ISNUMBER(N124),"×","")</f>
        <v/>
      </c>
      <c r="P124" s="43"/>
      <c r="Q124" s="32"/>
      <c r="R124" s="37" t="str">
        <f t="shared" si="89"/>
        <v/>
      </c>
      <c r="S124" s="39"/>
      <c r="T124" s="41" t="str">
        <f t="shared" ref="T124" si="259">IF(ISNUMBER(S124),"×","")</f>
        <v/>
      </c>
      <c r="U124" s="43"/>
      <c r="V124" s="45"/>
      <c r="W124" s="47"/>
      <c r="X124" s="36" t="str">
        <f>IF(ROUND(G124+L124-Q124-V124,5)=0,"〇","※上記式が成立しません。理由を備考欄に記入してください。（例　秤量誤差等）")</f>
        <v>〇</v>
      </c>
    </row>
    <row r="125" spans="1:24" ht="17.25" customHeight="1">
      <c r="A125" s="50"/>
      <c r="B125" s="38"/>
      <c r="C125" s="38"/>
      <c r="D125" s="40"/>
      <c r="E125" s="42"/>
      <c r="F125" s="44"/>
      <c r="G125" s="46"/>
      <c r="H125" s="38"/>
      <c r="I125" s="40"/>
      <c r="J125" s="42"/>
      <c r="K125" s="44"/>
      <c r="L125" s="29"/>
      <c r="M125" s="38"/>
      <c r="N125" s="40"/>
      <c r="O125" s="42"/>
      <c r="P125" s="44"/>
      <c r="Q125" s="29"/>
      <c r="R125" s="38"/>
      <c r="S125" s="40"/>
      <c r="T125" s="42"/>
      <c r="U125" s="44"/>
      <c r="V125" s="46"/>
      <c r="W125" s="48"/>
      <c r="X125" s="23"/>
    </row>
    <row r="126" spans="1:24" ht="17.25" customHeight="1">
      <c r="A126" s="49"/>
      <c r="B126" s="37" t="s">
        <v>202</v>
      </c>
      <c r="C126" s="37" t="str">
        <f>IFERROR(INDEX(麻薬製品リスト!A:B,MATCH(訂正願!A126,麻薬製品リスト!A:A,0),2),"")</f>
        <v/>
      </c>
      <c r="D126" s="39"/>
      <c r="E126" s="41" t="str">
        <f t="shared" ref="E126" si="260">IF(ISNUMBER(D126),"×","")</f>
        <v/>
      </c>
      <c r="F126" s="43"/>
      <c r="G126" s="45"/>
      <c r="H126" s="37" t="str">
        <f t="shared" ref="H126" si="261">IF($C126&lt;&gt;"",$C126,"")</f>
        <v/>
      </c>
      <c r="I126" s="39"/>
      <c r="J126" s="41" t="str">
        <f t="shared" ref="J126" si="262">IF(ISNUMBER(I126),"×","")</f>
        <v/>
      </c>
      <c r="K126" s="43"/>
      <c r="L126" s="32"/>
      <c r="M126" s="37" t="str">
        <f t="shared" ref="M126" si="263">IF($C126&lt;&gt;"",$C126,"")</f>
        <v/>
      </c>
      <c r="N126" s="39"/>
      <c r="O126" s="41" t="str">
        <f t="shared" ref="O126" si="264">IF(ISNUMBER(N126),"×","")</f>
        <v/>
      </c>
      <c r="P126" s="43"/>
      <c r="Q126" s="32"/>
      <c r="R126" s="37" t="str">
        <f t="shared" ref="R126" si="265">IF($C126&lt;&gt;"",$C126,"")</f>
        <v/>
      </c>
      <c r="S126" s="39"/>
      <c r="T126" s="41" t="str">
        <f t="shared" ref="T126" si="266">IF(ISNUMBER(S126),"×","")</f>
        <v/>
      </c>
      <c r="U126" s="43"/>
      <c r="V126" s="45"/>
      <c r="W126" s="47"/>
      <c r="X126" s="36" t="str">
        <f>IF(ROUND(G126+L126-Q126-V126,5)=0,"〇","※上記式が成立しません。理由を備考欄に記入してください。（例　秤量誤差等）")</f>
        <v>〇</v>
      </c>
    </row>
    <row r="127" spans="1:24" ht="17.25" customHeight="1">
      <c r="A127" s="51"/>
      <c r="B127" s="38"/>
      <c r="C127" s="38"/>
      <c r="D127" s="40"/>
      <c r="E127" s="42"/>
      <c r="F127" s="44"/>
      <c r="G127" s="46"/>
      <c r="H127" s="38"/>
      <c r="I127" s="40"/>
      <c r="J127" s="42"/>
      <c r="K127" s="44"/>
      <c r="L127" s="29"/>
      <c r="M127" s="38"/>
      <c r="N127" s="40"/>
      <c r="O127" s="42"/>
      <c r="P127" s="44"/>
      <c r="Q127" s="29"/>
      <c r="R127" s="38"/>
      <c r="S127" s="40"/>
      <c r="T127" s="42"/>
      <c r="U127" s="44"/>
      <c r="V127" s="46"/>
      <c r="W127" s="48"/>
      <c r="X127" s="23"/>
    </row>
    <row r="128" spans="1:24" ht="17.25" customHeight="1">
      <c r="A128" s="49" t="str">
        <f>IF(A126="以下余白","",IF(A126&lt;&gt;"",A126,""))</f>
        <v/>
      </c>
      <c r="B128" s="37" t="s">
        <v>203</v>
      </c>
      <c r="C128" s="37" t="str">
        <f>IFERROR(INDEX(麻薬製品リスト!A:B,MATCH(訂正願!A128,麻薬製品リスト!A:A,0),2),"")</f>
        <v/>
      </c>
      <c r="D128" s="39"/>
      <c r="E128" s="41" t="str">
        <f t="shared" si="0"/>
        <v/>
      </c>
      <c r="F128" s="43"/>
      <c r="G128" s="45"/>
      <c r="H128" s="37" t="str">
        <f t="shared" si="26"/>
        <v/>
      </c>
      <c r="I128" s="39"/>
      <c r="J128" s="41" t="str">
        <f t="shared" si="2"/>
        <v/>
      </c>
      <c r="K128" s="43"/>
      <c r="L128" s="32"/>
      <c r="M128" s="37" t="str">
        <f t="shared" si="28"/>
        <v/>
      </c>
      <c r="N128" s="39"/>
      <c r="O128" s="41" t="str">
        <f t="shared" si="4"/>
        <v/>
      </c>
      <c r="P128" s="43"/>
      <c r="Q128" s="32"/>
      <c r="R128" s="37" t="str">
        <f t="shared" si="30"/>
        <v/>
      </c>
      <c r="S128" s="39"/>
      <c r="T128" s="41" t="str">
        <f t="shared" si="6"/>
        <v/>
      </c>
      <c r="U128" s="43"/>
      <c r="V128" s="45"/>
      <c r="W128" s="47"/>
      <c r="X128" s="36" t="str">
        <f>IF(ROUND(G128+L128-Q128-V128,5)=0,"〇","※上記式が成立しません。理由を備考欄に記入してください。（例　秤量誤差等）")</f>
        <v>〇</v>
      </c>
    </row>
    <row r="129" spans="1:24" ht="17.25" customHeight="1">
      <c r="A129" s="50"/>
      <c r="B129" s="38"/>
      <c r="C129" s="38"/>
      <c r="D129" s="40"/>
      <c r="E129" s="42"/>
      <c r="F129" s="44"/>
      <c r="G129" s="46"/>
      <c r="H129" s="38"/>
      <c r="I129" s="40"/>
      <c r="J129" s="42"/>
      <c r="K129" s="44"/>
      <c r="L129" s="29"/>
      <c r="M129" s="38"/>
      <c r="N129" s="40"/>
      <c r="O129" s="42"/>
      <c r="P129" s="44"/>
      <c r="Q129" s="29"/>
      <c r="R129" s="38"/>
      <c r="S129" s="40"/>
      <c r="T129" s="42"/>
      <c r="U129" s="44"/>
      <c r="V129" s="46"/>
      <c r="W129" s="48"/>
      <c r="X129" s="23"/>
    </row>
    <row r="130" spans="1:24" ht="17.25" customHeight="1">
      <c r="A130" s="49"/>
      <c r="B130" s="37" t="s">
        <v>202</v>
      </c>
      <c r="C130" s="37" t="str">
        <f>IFERROR(INDEX(麻薬製品リスト!A:B,MATCH(訂正願!A130,麻薬製品リスト!A:A,0),2),"")</f>
        <v/>
      </c>
      <c r="D130" s="39"/>
      <c r="E130" s="41" t="str">
        <f t="shared" si="0"/>
        <v/>
      </c>
      <c r="F130" s="43"/>
      <c r="G130" s="45"/>
      <c r="H130" s="37" t="str">
        <f t="shared" ref="H130" si="267">IF($C130&lt;&gt;"",$C130,"")</f>
        <v/>
      </c>
      <c r="I130" s="39"/>
      <c r="J130" s="41" t="str">
        <f t="shared" si="2"/>
        <v/>
      </c>
      <c r="K130" s="43"/>
      <c r="L130" s="32"/>
      <c r="M130" s="37" t="str">
        <f t="shared" ref="M130" si="268">IF($C130&lt;&gt;"",$C130,"")</f>
        <v/>
      </c>
      <c r="N130" s="39"/>
      <c r="O130" s="41" t="str">
        <f t="shared" si="4"/>
        <v/>
      </c>
      <c r="P130" s="43"/>
      <c r="Q130" s="32"/>
      <c r="R130" s="37" t="str">
        <f t="shared" ref="R130" si="269">IF($C130&lt;&gt;"",$C130,"")</f>
        <v/>
      </c>
      <c r="S130" s="39"/>
      <c r="T130" s="41" t="str">
        <f t="shared" si="6"/>
        <v/>
      </c>
      <c r="U130" s="43"/>
      <c r="V130" s="45"/>
      <c r="W130" s="47"/>
      <c r="X130" s="36" t="str">
        <f>IF(ROUND(G130+L130-Q130-V130,5)=0,"〇","※上記式が成立しません。理由を備考欄に記入してください。（例　秤量誤差等）")</f>
        <v>〇</v>
      </c>
    </row>
    <row r="131" spans="1:24" ht="17.25" customHeight="1">
      <c r="A131" s="51"/>
      <c r="B131" s="38"/>
      <c r="C131" s="38"/>
      <c r="D131" s="40"/>
      <c r="E131" s="42"/>
      <c r="F131" s="44"/>
      <c r="G131" s="46"/>
      <c r="H131" s="38"/>
      <c r="I131" s="40"/>
      <c r="J131" s="42"/>
      <c r="K131" s="44"/>
      <c r="L131" s="29"/>
      <c r="M131" s="38"/>
      <c r="N131" s="40"/>
      <c r="O131" s="42"/>
      <c r="P131" s="44"/>
      <c r="Q131" s="29"/>
      <c r="R131" s="38"/>
      <c r="S131" s="40"/>
      <c r="T131" s="42"/>
      <c r="U131" s="44"/>
      <c r="V131" s="46"/>
      <c r="W131" s="48"/>
      <c r="X131" s="23"/>
    </row>
    <row r="132" spans="1:24" ht="17.25" customHeight="1">
      <c r="A132" s="49" t="str">
        <f>IF(A130="以下余白","",IF(A130&lt;&gt;"",A130,""))</f>
        <v/>
      </c>
      <c r="B132" s="37" t="s">
        <v>203</v>
      </c>
      <c r="C132" s="37" t="str">
        <f>IFERROR(INDEX(麻薬製品リスト!A:B,MATCH(訂正願!A132,麻薬製品リスト!A:A,0),2),"")</f>
        <v/>
      </c>
      <c r="D132" s="39"/>
      <c r="E132" s="41" t="str">
        <f t="shared" ref="E132" si="270">IF(ISNUMBER(D132),"×","")</f>
        <v/>
      </c>
      <c r="F132" s="43"/>
      <c r="G132" s="45"/>
      <c r="H132" s="37" t="str">
        <f t="shared" ref="H132:H136" si="271">IF($C132&lt;&gt;"",$C132,"")</f>
        <v/>
      </c>
      <c r="I132" s="39"/>
      <c r="J132" s="41" t="str">
        <f t="shared" ref="J132" si="272">IF(ISNUMBER(I132),"×","")</f>
        <v/>
      </c>
      <c r="K132" s="43"/>
      <c r="L132" s="32"/>
      <c r="M132" s="37" t="str">
        <f t="shared" ref="M132:M136" si="273">IF($C132&lt;&gt;"",$C132,"")</f>
        <v/>
      </c>
      <c r="N132" s="39"/>
      <c r="O132" s="41" t="str">
        <f t="shared" ref="O132" si="274">IF(ISNUMBER(N132),"×","")</f>
        <v/>
      </c>
      <c r="P132" s="43"/>
      <c r="Q132" s="32"/>
      <c r="R132" s="37" t="str">
        <f t="shared" ref="R132:R136" si="275">IF($C132&lt;&gt;"",$C132,"")</f>
        <v/>
      </c>
      <c r="S132" s="39"/>
      <c r="T132" s="41" t="str">
        <f t="shared" ref="T132" si="276">IF(ISNUMBER(S132),"×","")</f>
        <v/>
      </c>
      <c r="U132" s="43"/>
      <c r="V132" s="45"/>
      <c r="W132" s="47"/>
      <c r="X132" s="36" t="str">
        <f>IF(ROUND(G132+L132-Q132-V132,5)=0,"〇","※上記式が成立しません。理由を備考欄に記入してください。（例　秤量誤差等）")</f>
        <v>〇</v>
      </c>
    </row>
    <row r="133" spans="1:24" ht="17.25" customHeight="1">
      <c r="A133" s="50"/>
      <c r="B133" s="38"/>
      <c r="C133" s="38"/>
      <c r="D133" s="40"/>
      <c r="E133" s="42"/>
      <c r="F133" s="44"/>
      <c r="G133" s="46"/>
      <c r="H133" s="38"/>
      <c r="I133" s="40"/>
      <c r="J133" s="42"/>
      <c r="K133" s="44"/>
      <c r="L133" s="29"/>
      <c r="M133" s="38"/>
      <c r="N133" s="40"/>
      <c r="O133" s="42"/>
      <c r="P133" s="44"/>
      <c r="Q133" s="29"/>
      <c r="R133" s="38"/>
      <c r="S133" s="40"/>
      <c r="T133" s="42"/>
      <c r="U133" s="44"/>
      <c r="V133" s="46"/>
      <c r="W133" s="48"/>
      <c r="X133" s="23"/>
    </row>
    <row r="134" spans="1:24" ht="17.25" customHeight="1">
      <c r="A134" s="49"/>
      <c r="B134" s="37" t="s">
        <v>202</v>
      </c>
      <c r="C134" s="37" t="str">
        <f>IFERROR(INDEX(麻薬製品リスト!A:B,MATCH(訂正願!A134,麻薬製品リスト!A:A,0),2),"")</f>
        <v/>
      </c>
      <c r="D134" s="39"/>
      <c r="E134" s="41" t="str">
        <f t="shared" ref="E134" si="277">IF(ISNUMBER(D134),"×","")</f>
        <v/>
      </c>
      <c r="F134" s="43"/>
      <c r="G134" s="45"/>
      <c r="H134" s="37" t="str">
        <f t="shared" si="271"/>
        <v/>
      </c>
      <c r="I134" s="39"/>
      <c r="J134" s="41" t="str">
        <f t="shared" ref="J134" si="278">IF(ISNUMBER(I134),"×","")</f>
        <v/>
      </c>
      <c r="K134" s="43"/>
      <c r="L134" s="32"/>
      <c r="M134" s="37" t="str">
        <f t="shared" si="273"/>
        <v/>
      </c>
      <c r="N134" s="39"/>
      <c r="O134" s="41" t="str">
        <f t="shared" ref="O134" si="279">IF(ISNUMBER(N134),"×","")</f>
        <v/>
      </c>
      <c r="P134" s="43"/>
      <c r="Q134" s="32"/>
      <c r="R134" s="37" t="str">
        <f t="shared" si="275"/>
        <v/>
      </c>
      <c r="S134" s="39"/>
      <c r="T134" s="41" t="str">
        <f t="shared" ref="T134" si="280">IF(ISNUMBER(S134),"×","")</f>
        <v/>
      </c>
      <c r="U134" s="43"/>
      <c r="V134" s="45"/>
      <c r="W134" s="47"/>
      <c r="X134" s="36" t="str">
        <f>IF(ROUND(G134+L134-Q134-V134,5)=0,"〇","※上記式が成立しません。理由を備考欄に記入してください。（例　秤量誤差等）")</f>
        <v>〇</v>
      </c>
    </row>
    <row r="135" spans="1:24" ht="17.25" customHeight="1">
      <c r="A135" s="50"/>
      <c r="B135" s="38"/>
      <c r="C135" s="38"/>
      <c r="D135" s="40"/>
      <c r="E135" s="42"/>
      <c r="F135" s="44"/>
      <c r="G135" s="46"/>
      <c r="H135" s="38"/>
      <c r="I135" s="40"/>
      <c r="J135" s="42"/>
      <c r="K135" s="44"/>
      <c r="L135" s="29"/>
      <c r="M135" s="38"/>
      <c r="N135" s="40"/>
      <c r="O135" s="42"/>
      <c r="P135" s="44"/>
      <c r="Q135" s="29"/>
      <c r="R135" s="38"/>
      <c r="S135" s="40"/>
      <c r="T135" s="42"/>
      <c r="U135" s="44"/>
      <c r="V135" s="46"/>
      <c r="W135" s="48"/>
      <c r="X135" s="23"/>
    </row>
    <row r="136" spans="1:24" ht="17.25" customHeight="1">
      <c r="A136" s="49" t="str">
        <f>IF(A134="以下余白","",IF(A134&lt;&gt;"",A134,""))</f>
        <v/>
      </c>
      <c r="B136" s="37" t="s">
        <v>203</v>
      </c>
      <c r="C136" s="37" t="str">
        <f>IFERROR(INDEX(麻薬製品リスト!A:B,MATCH(訂正願!A136,麻薬製品リスト!A:A,0),2),"")</f>
        <v/>
      </c>
      <c r="D136" s="39"/>
      <c r="E136" s="41" t="str">
        <f t="shared" si="0"/>
        <v/>
      </c>
      <c r="F136" s="43"/>
      <c r="G136" s="45"/>
      <c r="H136" s="37" t="str">
        <f t="shared" si="271"/>
        <v/>
      </c>
      <c r="I136" s="39"/>
      <c r="J136" s="41" t="str">
        <f t="shared" si="2"/>
        <v/>
      </c>
      <c r="K136" s="43"/>
      <c r="L136" s="32"/>
      <c r="M136" s="37" t="str">
        <f t="shared" si="273"/>
        <v/>
      </c>
      <c r="N136" s="39"/>
      <c r="O136" s="41" t="str">
        <f t="shared" si="4"/>
        <v/>
      </c>
      <c r="P136" s="43"/>
      <c r="Q136" s="32"/>
      <c r="R136" s="37" t="str">
        <f t="shared" si="275"/>
        <v/>
      </c>
      <c r="S136" s="39"/>
      <c r="T136" s="41" t="str">
        <f t="shared" si="6"/>
        <v/>
      </c>
      <c r="U136" s="43"/>
      <c r="V136" s="45"/>
      <c r="W136" s="47"/>
      <c r="X136" s="36" t="str">
        <f>IF(ROUND(G136+L136-Q136-V136,5)=0,"〇","※上記式が成立しません。理由を備考欄に記入してください。（例　秤量誤差等）")</f>
        <v>〇</v>
      </c>
    </row>
    <row r="137" spans="1:24" ht="17.25" customHeight="1">
      <c r="A137" s="50"/>
      <c r="B137" s="38"/>
      <c r="C137" s="38"/>
      <c r="D137" s="40"/>
      <c r="E137" s="42"/>
      <c r="F137" s="44"/>
      <c r="G137" s="46"/>
      <c r="H137" s="38"/>
      <c r="I137" s="40"/>
      <c r="J137" s="42"/>
      <c r="K137" s="44"/>
      <c r="L137" s="29"/>
      <c r="M137" s="38"/>
      <c r="N137" s="40"/>
      <c r="O137" s="42"/>
      <c r="P137" s="44"/>
      <c r="Q137" s="29"/>
      <c r="R137" s="38"/>
      <c r="S137" s="40"/>
      <c r="T137" s="42"/>
      <c r="U137" s="44"/>
      <c r="V137" s="46"/>
      <c r="W137" s="48"/>
      <c r="X137" s="23"/>
    </row>
    <row r="138" spans="1:24">
      <c r="X138" s="36"/>
    </row>
  </sheetData>
  <sheetProtection sheet="1" objects="1" scenarios="1"/>
  <protectedRanges>
    <protectedRange sqref="W7 A3 A9 C12 S9:S10 S12 L12 A14 C18:W137 A18 A22 A26 A30 A34 A38 A42 A46 A50 A54 A58 A62 A66 A70 A74 A78 A82 A86 A90 A94 A98 A102 A106 A110 A114 A118 A122 A126 A130 A134" name="入力箇所"/>
  </protectedRanges>
  <mergeCells count="1276">
    <mergeCell ref="A16:A17"/>
    <mergeCell ref="B16:B17"/>
    <mergeCell ref="W16:W17"/>
    <mergeCell ref="X16:Z17"/>
    <mergeCell ref="D17:F17"/>
    <mergeCell ref="I17:K17"/>
    <mergeCell ref="N17:P17"/>
    <mergeCell ref="S17:U17"/>
    <mergeCell ref="A3:C4"/>
    <mergeCell ref="E3:W4"/>
    <mergeCell ref="S9:W9"/>
    <mergeCell ref="S10:W10"/>
    <mergeCell ref="C12:F12"/>
    <mergeCell ref="L12:M12"/>
    <mergeCell ref="O12:R12"/>
    <mergeCell ref="S12:W12"/>
    <mergeCell ref="U18:U19"/>
    <mergeCell ref="V18:V19"/>
    <mergeCell ref="W18:W19"/>
    <mergeCell ref="N18:N19"/>
    <mergeCell ref="O18:O19"/>
    <mergeCell ref="P18:P19"/>
    <mergeCell ref="R18:R19"/>
    <mergeCell ref="S18:S19"/>
    <mergeCell ref="T18:T19"/>
    <mergeCell ref="G18:G19"/>
    <mergeCell ref="H18:H19"/>
    <mergeCell ref="I18:I19"/>
    <mergeCell ref="J18:J19"/>
    <mergeCell ref="K18:K19"/>
    <mergeCell ref="M18:M19"/>
    <mergeCell ref="A18:A19"/>
    <mergeCell ref="B18:B19"/>
    <mergeCell ref="C18:C19"/>
    <mergeCell ref="D18:D19"/>
    <mergeCell ref="E18:E19"/>
    <mergeCell ref="F18:F19"/>
    <mergeCell ref="N22:N23"/>
    <mergeCell ref="O22:O23"/>
    <mergeCell ref="V20:V21"/>
    <mergeCell ref="W20:W21"/>
    <mergeCell ref="A22:A23"/>
    <mergeCell ref="B22:B23"/>
    <mergeCell ref="C22:C23"/>
    <mergeCell ref="D22:D23"/>
    <mergeCell ref="E22:E23"/>
    <mergeCell ref="F22:F23"/>
    <mergeCell ref="G22:G23"/>
    <mergeCell ref="H22:H23"/>
    <mergeCell ref="O20:O21"/>
    <mergeCell ref="P20:P21"/>
    <mergeCell ref="R20:R21"/>
    <mergeCell ref="S20:S21"/>
    <mergeCell ref="T20:T21"/>
    <mergeCell ref="U20:U21"/>
    <mergeCell ref="H20:H21"/>
    <mergeCell ref="I20:I21"/>
    <mergeCell ref="J20:J21"/>
    <mergeCell ref="K20:K21"/>
    <mergeCell ref="M20:M21"/>
    <mergeCell ref="N20:N21"/>
    <mergeCell ref="A20:A21"/>
    <mergeCell ref="B20:B21"/>
    <mergeCell ref="C20:C21"/>
    <mergeCell ref="D20:D21"/>
    <mergeCell ref="E20:E21"/>
    <mergeCell ref="F20:F21"/>
    <mergeCell ref="G20:G21"/>
    <mergeCell ref="R24:R25"/>
    <mergeCell ref="S24:S25"/>
    <mergeCell ref="T24:T25"/>
    <mergeCell ref="U24:U25"/>
    <mergeCell ref="V24:V25"/>
    <mergeCell ref="W24:W25"/>
    <mergeCell ref="J24:J25"/>
    <mergeCell ref="K24:K25"/>
    <mergeCell ref="M24:M25"/>
    <mergeCell ref="N24:N25"/>
    <mergeCell ref="O24:O25"/>
    <mergeCell ref="P24:P25"/>
    <mergeCell ref="W22:W23"/>
    <mergeCell ref="A24:A25"/>
    <mergeCell ref="B24:B25"/>
    <mergeCell ref="C24:C25"/>
    <mergeCell ref="D24:D25"/>
    <mergeCell ref="E24:E25"/>
    <mergeCell ref="F24:F25"/>
    <mergeCell ref="G24:G25"/>
    <mergeCell ref="H24:H25"/>
    <mergeCell ref="I24:I25"/>
    <mergeCell ref="P22:P23"/>
    <mergeCell ref="R22:R23"/>
    <mergeCell ref="S22:S23"/>
    <mergeCell ref="T22:T23"/>
    <mergeCell ref="U22:U23"/>
    <mergeCell ref="V22:V23"/>
    <mergeCell ref="I22:I23"/>
    <mergeCell ref="J22:J23"/>
    <mergeCell ref="K22:K23"/>
    <mergeCell ref="M22:M23"/>
    <mergeCell ref="U26:U27"/>
    <mergeCell ref="V26:V27"/>
    <mergeCell ref="W26:W27"/>
    <mergeCell ref="A28:A29"/>
    <mergeCell ref="B28:B29"/>
    <mergeCell ref="C28:C29"/>
    <mergeCell ref="D28:D29"/>
    <mergeCell ref="E28:E29"/>
    <mergeCell ref="F28:F29"/>
    <mergeCell ref="G28:G29"/>
    <mergeCell ref="N26:N27"/>
    <mergeCell ref="O26:O27"/>
    <mergeCell ref="P26:P27"/>
    <mergeCell ref="R26:R27"/>
    <mergeCell ref="S26:S27"/>
    <mergeCell ref="T26:T27"/>
    <mergeCell ref="G26:G27"/>
    <mergeCell ref="H26:H27"/>
    <mergeCell ref="I26:I27"/>
    <mergeCell ref="J26:J27"/>
    <mergeCell ref="K26:K27"/>
    <mergeCell ref="M26:M27"/>
    <mergeCell ref="A26:A27"/>
    <mergeCell ref="B26:B27"/>
    <mergeCell ref="C26:C27"/>
    <mergeCell ref="D26:D27"/>
    <mergeCell ref="E26:E27"/>
    <mergeCell ref="F26:F27"/>
    <mergeCell ref="N30:N31"/>
    <mergeCell ref="O30:O31"/>
    <mergeCell ref="V28:V29"/>
    <mergeCell ref="W28:W29"/>
    <mergeCell ref="A30:A31"/>
    <mergeCell ref="B30:B31"/>
    <mergeCell ref="C30:C31"/>
    <mergeCell ref="D30:D31"/>
    <mergeCell ref="E30:E31"/>
    <mergeCell ref="F30:F31"/>
    <mergeCell ref="G30:G31"/>
    <mergeCell ref="H30:H31"/>
    <mergeCell ref="O28:O29"/>
    <mergeCell ref="P28:P29"/>
    <mergeCell ref="R28:R29"/>
    <mergeCell ref="S28:S29"/>
    <mergeCell ref="T28:T29"/>
    <mergeCell ref="U28:U29"/>
    <mergeCell ref="H28:H29"/>
    <mergeCell ref="I28:I29"/>
    <mergeCell ref="J28:J29"/>
    <mergeCell ref="K28:K29"/>
    <mergeCell ref="M28:M29"/>
    <mergeCell ref="N28:N29"/>
    <mergeCell ref="R32:R33"/>
    <mergeCell ref="S32:S33"/>
    <mergeCell ref="T32:T33"/>
    <mergeCell ref="U32:U33"/>
    <mergeCell ref="V32:V33"/>
    <mergeCell ref="W32:W33"/>
    <mergeCell ref="J32:J33"/>
    <mergeCell ref="K32:K33"/>
    <mergeCell ref="M32:M33"/>
    <mergeCell ref="N32:N33"/>
    <mergeCell ref="O32:O33"/>
    <mergeCell ref="P32:P33"/>
    <mergeCell ref="W30:W31"/>
    <mergeCell ref="A32:A33"/>
    <mergeCell ref="B32:B33"/>
    <mergeCell ref="C32:C33"/>
    <mergeCell ref="D32:D33"/>
    <mergeCell ref="E32:E33"/>
    <mergeCell ref="F32:F33"/>
    <mergeCell ref="G32:G33"/>
    <mergeCell ref="H32:H33"/>
    <mergeCell ref="I32:I33"/>
    <mergeCell ref="P30:P31"/>
    <mergeCell ref="R30:R31"/>
    <mergeCell ref="S30:S31"/>
    <mergeCell ref="T30:T31"/>
    <mergeCell ref="U30:U31"/>
    <mergeCell ref="V30:V31"/>
    <mergeCell ref="I30:I31"/>
    <mergeCell ref="J30:J31"/>
    <mergeCell ref="K30:K31"/>
    <mergeCell ref="M30:M31"/>
    <mergeCell ref="U34:U35"/>
    <mergeCell ref="V34:V35"/>
    <mergeCell ref="W34:W35"/>
    <mergeCell ref="A36:A37"/>
    <mergeCell ref="B36:B37"/>
    <mergeCell ref="C36:C37"/>
    <mergeCell ref="D36:D37"/>
    <mergeCell ref="E36:E37"/>
    <mergeCell ref="F36:F37"/>
    <mergeCell ref="G36:G37"/>
    <mergeCell ref="N34:N35"/>
    <mergeCell ref="O34:O35"/>
    <mergeCell ref="P34:P35"/>
    <mergeCell ref="R34:R35"/>
    <mergeCell ref="S34:S35"/>
    <mergeCell ref="T34:T35"/>
    <mergeCell ref="G34:G35"/>
    <mergeCell ref="H34:H35"/>
    <mergeCell ref="I34:I35"/>
    <mergeCell ref="J34:J35"/>
    <mergeCell ref="K34:K35"/>
    <mergeCell ref="M34:M35"/>
    <mergeCell ref="A34:A35"/>
    <mergeCell ref="B34:B35"/>
    <mergeCell ref="C34:C35"/>
    <mergeCell ref="D34:D35"/>
    <mergeCell ref="E34:E35"/>
    <mergeCell ref="F34:F35"/>
    <mergeCell ref="N38:N39"/>
    <mergeCell ref="O38:O39"/>
    <mergeCell ref="V36:V37"/>
    <mergeCell ref="W36:W37"/>
    <mergeCell ref="A38:A39"/>
    <mergeCell ref="B38:B39"/>
    <mergeCell ref="C38:C39"/>
    <mergeCell ref="D38:D39"/>
    <mergeCell ref="E38:E39"/>
    <mergeCell ref="F38:F39"/>
    <mergeCell ref="G38:G39"/>
    <mergeCell ref="H38:H39"/>
    <mergeCell ref="O36:O37"/>
    <mergeCell ref="P36:P37"/>
    <mergeCell ref="R36:R37"/>
    <mergeCell ref="S36:S37"/>
    <mergeCell ref="T36:T37"/>
    <mergeCell ref="U36:U37"/>
    <mergeCell ref="H36:H37"/>
    <mergeCell ref="I36:I37"/>
    <mergeCell ref="J36:J37"/>
    <mergeCell ref="K36:K37"/>
    <mergeCell ref="M36:M37"/>
    <mergeCell ref="N36:N37"/>
    <mergeCell ref="R40:R41"/>
    <mergeCell ref="S40:S41"/>
    <mergeCell ref="T40:T41"/>
    <mergeCell ref="U40:U41"/>
    <mergeCell ref="V40:V41"/>
    <mergeCell ref="W40:W41"/>
    <mergeCell ref="J40:J41"/>
    <mergeCell ref="K40:K41"/>
    <mergeCell ref="M40:M41"/>
    <mergeCell ref="N40:N41"/>
    <mergeCell ref="O40:O41"/>
    <mergeCell ref="P40:P41"/>
    <mergeCell ref="W38:W39"/>
    <mergeCell ref="A40:A41"/>
    <mergeCell ref="B40:B41"/>
    <mergeCell ref="C40:C41"/>
    <mergeCell ref="D40:D41"/>
    <mergeCell ref="E40:E41"/>
    <mergeCell ref="F40:F41"/>
    <mergeCell ref="G40:G41"/>
    <mergeCell ref="H40:H41"/>
    <mergeCell ref="I40:I41"/>
    <mergeCell ref="P38:P39"/>
    <mergeCell ref="R38:R39"/>
    <mergeCell ref="S38:S39"/>
    <mergeCell ref="T38:T39"/>
    <mergeCell ref="U38:U39"/>
    <mergeCell ref="V38:V39"/>
    <mergeCell ref="I38:I39"/>
    <mergeCell ref="J38:J39"/>
    <mergeCell ref="K38:K39"/>
    <mergeCell ref="M38:M39"/>
    <mergeCell ref="U42:U43"/>
    <mergeCell ref="V42:V43"/>
    <mergeCell ref="W42:W43"/>
    <mergeCell ref="A44:A45"/>
    <mergeCell ref="B44:B45"/>
    <mergeCell ref="C44:C45"/>
    <mergeCell ref="D44:D45"/>
    <mergeCell ref="E44:E45"/>
    <mergeCell ref="F44:F45"/>
    <mergeCell ref="G44:G45"/>
    <mergeCell ref="N42:N43"/>
    <mergeCell ref="O42:O43"/>
    <mergeCell ref="P42:P43"/>
    <mergeCell ref="R42:R43"/>
    <mergeCell ref="S42:S43"/>
    <mergeCell ref="T42:T43"/>
    <mergeCell ref="G42:G43"/>
    <mergeCell ref="H42:H43"/>
    <mergeCell ref="I42:I43"/>
    <mergeCell ref="J42:J43"/>
    <mergeCell ref="K42:K43"/>
    <mergeCell ref="M42:M43"/>
    <mergeCell ref="A42:A43"/>
    <mergeCell ref="B42:B43"/>
    <mergeCell ref="C42:C43"/>
    <mergeCell ref="D42:D43"/>
    <mergeCell ref="E42:E43"/>
    <mergeCell ref="F42:F43"/>
    <mergeCell ref="N46:N47"/>
    <mergeCell ref="O46:O47"/>
    <mergeCell ref="V44:V45"/>
    <mergeCell ref="W44:W45"/>
    <mergeCell ref="A46:A47"/>
    <mergeCell ref="B46:B47"/>
    <mergeCell ref="C46:C47"/>
    <mergeCell ref="D46:D47"/>
    <mergeCell ref="E46:E47"/>
    <mergeCell ref="F46:F47"/>
    <mergeCell ref="G46:G47"/>
    <mergeCell ref="H46:H47"/>
    <mergeCell ref="O44:O45"/>
    <mergeCell ref="P44:P45"/>
    <mergeCell ref="R44:R45"/>
    <mergeCell ref="S44:S45"/>
    <mergeCell ref="T44:T45"/>
    <mergeCell ref="U44:U45"/>
    <mergeCell ref="H44:H45"/>
    <mergeCell ref="I44:I45"/>
    <mergeCell ref="J44:J45"/>
    <mergeCell ref="K44:K45"/>
    <mergeCell ref="M44:M45"/>
    <mergeCell ref="N44:N45"/>
    <mergeCell ref="R48:R49"/>
    <mergeCell ref="S48:S49"/>
    <mergeCell ref="T48:T49"/>
    <mergeCell ref="U48:U49"/>
    <mergeCell ref="V48:V49"/>
    <mergeCell ref="W48:W49"/>
    <mergeCell ref="J48:J49"/>
    <mergeCell ref="K48:K49"/>
    <mergeCell ref="M48:M49"/>
    <mergeCell ref="N48:N49"/>
    <mergeCell ref="O48:O49"/>
    <mergeCell ref="P48:P49"/>
    <mergeCell ref="W46:W47"/>
    <mergeCell ref="A48:A49"/>
    <mergeCell ref="B48:B49"/>
    <mergeCell ref="C48:C49"/>
    <mergeCell ref="D48:D49"/>
    <mergeCell ref="E48:E49"/>
    <mergeCell ref="F48:F49"/>
    <mergeCell ref="G48:G49"/>
    <mergeCell ref="H48:H49"/>
    <mergeCell ref="I48:I49"/>
    <mergeCell ref="P46:P47"/>
    <mergeCell ref="R46:R47"/>
    <mergeCell ref="S46:S47"/>
    <mergeCell ref="T46:T47"/>
    <mergeCell ref="U46:U47"/>
    <mergeCell ref="V46:V47"/>
    <mergeCell ref="I46:I47"/>
    <mergeCell ref="J46:J47"/>
    <mergeCell ref="K46:K47"/>
    <mergeCell ref="M46:M47"/>
    <mergeCell ref="U50:U51"/>
    <mergeCell ref="V50:V51"/>
    <mergeCell ref="W50:W51"/>
    <mergeCell ref="A52:A53"/>
    <mergeCell ref="B52:B53"/>
    <mergeCell ref="C52:C53"/>
    <mergeCell ref="D52:D53"/>
    <mergeCell ref="E52:E53"/>
    <mergeCell ref="F52:F53"/>
    <mergeCell ref="G52:G53"/>
    <mergeCell ref="N50:N51"/>
    <mergeCell ref="O50:O51"/>
    <mergeCell ref="P50:P51"/>
    <mergeCell ref="R50:R51"/>
    <mergeCell ref="S50:S51"/>
    <mergeCell ref="T50:T51"/>
    <mergeCell ref="G50:G51"/>
    <mergeCell ref="H50:H51"/>
    <mergeCell ref="I50:I51"/>
    <mergeCell ref="J50:J51"/>
    <mergeCell ref="K50:K51"/>
    <mergeCell ref="M50:M51"/>
    <mergeCell ref="A50:A51"/>
    <mergeCell ref="B50:B51"/>
    <mergeCell ref="C50:C51"/>
    <mergeCell ref="D50:D51"/>
    <mergeCell ref="E50:E51"/>
    <mergeCell ref="F50:F51"/>
    <mergeCell ref="N54:N55"/>
    <mergeCell ref="O54:O55"/>
    <mergeCell ref="V52:V53"/>
    <mergeCell ref="W52:W53"/>
    <mergeCell ref="A54:A55"/>
    <mergeCell ref="B54:B55"/>
    <mergeCell ref="C54:C55"/>
    <mergeCell ref="D54:D55"/>
    <mergeCell ref="E54:E55"/>
    <mergeCell ref="F54:F55"/>
    <mergeCell ref="G54:G55"/>
    <mergeCell ref="H54:H55"/>
    <mergeCell ref="O52:O53"/>
    <mergeCell ref="P52:P53"/>
    <mergeCell ref="R52:R53"/>
    <mergeCell ref="S52:S53"/>
    <mergeCell ref="T52:T53"/>
    <mergeCell ref="U52:U53"/>
    <mergeCell ref="H52:H53"/>
    <mergeCell ref="I52:I53"/>
    <mergeCell ref="J52:J53"/>
    <mergeCell ref="K52:K53"/>
    <mergeCell ref="M52:M53"/>
    <mergeCell ref="N52:N53"/>
    <mergeCell ref="R56:R57"/>
    <mergeCell ref="S56:S57"/>
    <mergeCell ref="T56:T57"/>
    <mergeCell ref="U56:U57"/>
    <mergeCell ref="V56:V57"/>
    <mergeCell ref="W56:W57"/>
    <mergeCell ref="J56:J57"/>
    <mergeCell ref="K56:K57"/>
    <mergeCell ref="M56:M57"/>
    <mergeCell ref="N56:N57"/>
    <mergeCell ref="O56:O57"/>
    <mergeCell ref="P56:P57"/>
    <mergeCell ref="W54:W55"/>
    <mergeCell ref="A56:A57"/>
    <mergeCell ref="B56:B57"/>
    <mergeCell ref="C56:C57"/>
    <mergeCell ref="D56:D57"/>
    <mergeCell ref="E56:E57"/>
    <mergeCell ref="F56:F57"/>
    <mergeCell ref="G56:G57"/>
    <mergeCell ref="H56:H57"/>
    <mergeCell ref="I56:I57"/>
    <mergeCell ref="P54:P55"/>
    <mergeCell ref="R54:R55"/>
    <mergeCell ref="S54:S55"/>
    <mergeCell ref="T54:T55"/>
    <mergeCell ref="U54:U55"/>
    <mergeCell ref="V54:V55"/>
    <mergeCell ref="I54:I55"/>
    <mergeCell ref="J54:J55"/>
    <mergeCell ref="K54:K55"/>
    <mergeCell ref="M54:M55"/>
    <mergeCell ref="U58:U59"/>
    <mergeCell ref="V58:V59"/>
    <mergeCell ref="W58:W59"/>
    <mergeCell ref="A60:A61"/>
    <mergeCell ref="B60:B61"/>
    <mergeCell ref="C60:C61"/>
    <mergeCell ref="D60:D61"/>
    <mergeCell ref="E60:E61"/>
    <mergeCell ref="F60:F61"/>
    <mergeCell ref="G60:G61"/>
    <mergeCell ref="N58:N59"/>
    <mergeCell ref="O58:O59"/>
    <mergeCell ref="P58:P59"/>
    <mergeCell ref="R58:R59"/>
    <mergeCell ref="S58:S59"/>
    <mergeCell ref="T58:T59"/>
    <mergeCell ref="G58:G59"/>
    <mergeCell ref="H58:H59"/>
    <mergeCell ref="I58:I59"/>
    <mergeCell ref="J58:J59"/>
    <mergeCell ref="K58:K59"/>
    <mergeCell ref="M58:M59"/>
    <mergeCell ref="A58:A59"/>
    <mergeCell ref="B58:B59"/>
    <mergeCell ref="C58:C59"/>
    <mergeCell ref="D58:D59"/>
    <mergeCell ref="E58:E59"/>
    <mergeCell ref="F58:F59"/>
    <mergeCell ref="N62:N63"/>
    <mergeCell ref="O62:O63"/>
    <mergeCell ref="V60:V61"/>
    <mergeCell ref="W60:W61"/>
    <mergeCell ref="A62:A63"/>
    <mergeCell ref="B62:B63"/>
    <mergeCell ref="C62:C63"/>
    <mergeCell ref="D62:D63"/>
    <mergeCell ref="E62:E63"/>
    <mergeCell ref="F62:F63"/>
    <mergeCell ref="G62:G63"/>
    <mergeCell ref="H62:H63"/>
    <mergeCell ref="O60:O61"/>
    <mergeCell ref="P60:P61"/>
    <mergeCell ref="R60:R61"/>
    <mergeCell ref="S60:S61"/>
    <mergeCell ref="T60:T61"/>
    <mergeCell ref="U60:U61"/>
    <mergeCell ref="H60:H61"/>
    <mergeCell ref="I60:I61"/>
    <mergeCell ref="J60:J61"/>
    <mergeCell ref="K60:K61"/>
    <mergeCell ref="M60:M61"/>
    <mergeCell ref="N60:N61"/>
    <mergeCell ref="R64:R65"/>
    <mergeCell ref="S64:S65"/>
    <mergeCell ref="T64:T65"/>
    <mergeCell ref="U64:U65"/>
    <mergeCell ref="V64:V65"/>
    <mergeCell ref="W64:W65"/>
    <mergeCell ref="J64:J65"/>
    <mergeCell ref="K64:K65"/>
    <mergeCell ref="M64:M65"/>
    <mergeCell ref="N64:N65"/>
    <mergeCell ref="O64:O65"/>
    <mergeCell ref="P64:P65"/>
    <mergeCell ref="W62:W63"/>
    <mergeCell ref="A64:A65"/>
    <mergeCell ref="B64:B65"/>
    <mergeCell ref="C64:C65"/>
    <mergeCell ref="D64:D65"/>
    <mergeCell ref="E64:E65"/>
    <mergeCell ref="F64:F65"/>
    <mergeCell ref="G64:G65"/>
    <mergeCell ref="H64:H65"/>
    <mergeCell ref="I64:I65"/>
    <mergeCell ref="P62:P63"/>
    <mergeCell ref="R62:R63"/>
    <mergeCell ref="S62:S63"/>
    <mergeCell ref="T62:T63"/>
    <mergeCell ref="U62:U63"/>
    <mergeCell ref="V62:V63"/>
    <mergeCell ref="I62:I63"/>
    <mergeCell ref="J62:J63"/>
    <mergeCell ref="K62:K63"/>
    <mergeCell ref="M62:M63"/>
    <mergeCell ref="U66:U67"/>
    <mergeCell ref="V66:V67"/>
    <mergeCell ref="W66:W67"/>
    <mergeCell ref="A68:A69"/>
    <mergeCell ref="B68:B69"/>
    <mergeCell ref="C68:C69"/>
    <mergeCell ref="D68:D69"/>
    <mergeCell ref="E68:E69"/>
    <mergeCell ref="F68:F69"/>
    <mergeCell ref="G68:G69"/>
    <mergeCell ref="N66:N67"/>
    <mergeCell ref="O66:O67"/>
    <mergeCell ref="P66:P67"/>
    <mergeCell ref="R66:R67"/>
    <mergeCell ref="S66:S67"/>
    <mergeCell ref="T66:T67"/>
    <mergeCell ref="G66:G67"/>
    <mergeCell ref="H66:H67"/>
    <mergeCell ref="I66:I67"/>
    <mergeCell ref="J66:J67"/>
    <mergeCell ref="K66:K67"/>
    <mergeCell ref="M66:M67"/>
    <mergeCell ref="A66:A67"/>
    <mergeCell ref="B66:B67"/>
    <mergeCell ref="C66:C67"/>
    <mergeCell ref="D66:D67"/>
    <mergeCell ref="E66:E67"/>
    <mergeCell ref="F66:F67"/>
    <mergeCell ref="N70:N71"/>
    <mergeCell ref="O70:O71"/>
    <mergeCell ref="V68:V69"/>
    <mergeCell ref="W68:W69"/>
    <mergeCell ref="A70:A71"/>
    <mergeCell ref="B70:B71"/>
    <mergeCell ref="C70:C71"/>
    <mergeCell ref="D70:D71"/>
    <mergeCell ref="E70:E71"/>
    <mergeCell ref="F70:F71"/>
    <mergeCell ref="G70:G71"/>
    <mergeCell ref="H70:H71"/>
    <mergeCell ref="O68:O69"/>
    <mergeCell ref="P68:P69"/>
    <mergeCell ref="R68:R69"/>
    <mergeCell ref="S68:S69"/>
    <mergeCell ref="T68:T69"/>
    <mergeCell ref="U68:U69"/>
    <mergeCell ref="H68:H69"/>
    <mergeCell ref="I68:I69"/>
    <mergeCell ref="J68:J69"/>
    <mergeCell ref="K68:K69"/>
    <mergeCell ref="M68:M69"/>
    <mergeCell ref="N68:N69"/>
    <mergeCell ref="R72:R73"/>
    <mergeCell ref="S72:S73"/>
    <mergeCell ref="T72:T73"/>
    <mergeCell ref="U72:U73"/>
    <mergeCell ref="V72:V73"/>
    <mergeCell ref="W72:W73"/>
    <mergeCell ref="J72:J73"/>
    <mergeCell ref="K72:K73"/>
    <mergeCell ref="M72:M73"/>
    <mergeCell ref="N72:N73"/>
    <mergeCell ref="O72:O73"/>
    <mergeCell ref="P72:P73"/>
    <mergeCell ref="W70:W71"/>
    <mergeCell ref="A72:A73"/>
    <mergeCell ref="B72:B73"/>
    <mergeCell ref="C72:C73"/>
    <mergeCell ref="D72:D73"/>
    <mergeCell ref="E72:E73"/>
    <mergeCell ref="F72:F73"/>
    <mergeCell ref="G72:G73"/>
    <mergeCell ref="H72:H73"/>
    <mergeCell ref="I72:I73"/>
    <mergeCell ref="P70:P71"/>
    <mergeCell ref="R70:R71"/>
    <mergeCell ref="S70:S71"/>
    <mergeCell ref="T70:T71"/>
    <mergeCell ref="U70:U71"/>
    <mergeCell ref="V70:V71"/>
    <mergeCell ref="I70:I71"/>
    <mergeCell ref="J70:J71"/>
    <mergeCell ref="K70:K71"/>
    <mergeCell ref="M70:M71"/>
    <mergeCell ref="U74:U75"/>
    <mergeCell ref="V74:V75"/>
    <mergeCell ref="W74:W75"/>
    <mergeCell ref="A76:A77"/>
    <mergeCell ref="B76:B77"/>
    <mergeCell ref="C76:C77"/>
    <mergeCell ref="D76:D77"/>
    <mergeCell ref="E76:E77"/>
    <mergeCell ref="F76:F77"/>
    <mergeCell ref="G76:G77"/>
    <mergeCell ref="N74:N75"/>
    <mergeCell ref="O74:O75"/>
    <mergeCell ref="P74:P75"/>
    <mergeCell ref="R74:R75"/>
    <mergeCell ref="S74:S75"/>
    <mergeCell ref="T74:T75"/>
    <mergeCell ref="G74:G75"/>
    <mergeCell ref="H74:H75"/>
    <mergeCell ref="I74:I75"/>
    <mergeCell ref="J74:J75"/>
    <mergeCell ref="K74:K75"/>
    <mergeCell ref="M74:M75"/>
    <mergeCell ref="A74:A75"/>
    <mergeCell ref="B74:B75"/>
    <mergeCell ref="C74:C75"/>
    <mergeCell ref="D74:D75"/>
    <mergeCell ref="E74:E75"/>
    <mergeCell ref="F74:F75"/>
    <mergeCell ref="N78:N79"/>
    <mergeCell ref="O78:O79"/>
    <mergeCell ref="V76:V77"/>
    <mergeCell ref="W76:W77"/>
    <mergeCell ref="A78:A79"/>
    <mergeCell ref="B78:B79"/>
    <mergeCell ref="C78:C79"/>
    <mergeCell ref="D78:D79"/>
    <mergeCell ref="E78:E79"/>
    <mergeCell ref="F78:F79"/>
    <mergeCell ref="G78:G79"/>
    <mergeCell ref="H78:H79"/>
    <mergeCell ref="O76:O77"/>
    <mergeCell ref="P76:P77"/>
    <mergeCell ref="R76:R77"/>
    <mergeCell ref="S76:S77"/>
    <mergeCell ref="T76:T77"/>
    <mergeCell ref="U76:U77"/>
    <mergeCell ref="H76:H77"/>
    <mergeCell ref="I76:I77"/>
    <mergeCell ref="J76:J77"/>
    <mergeCell ref="K76:K77"/>
    <mergeCell ref="M76:M77"/>
    <mergeCell ref="N76:N77"/>
    <mergeCell ref="R80:R81"/>
    <mergeCell ref="S80:S81"/>
    <mergeCell ref="T80:T81"/>
    <mergeCell ref="U80:U81"/>
    <mergeCell ref="V80:V81"/>
    <mergeCell ref="W80:W81"/>
    <mergeCell ref="J80:J81"/>
    <mergeCell ref="K80:K81"/>
    <mergeCell ref="M80:M81"/>
    <mergeCell ref="N80:N81"/>
    <mergeCell ref="O80:O81"/>
    <mergeCell ref="P80:P81"/>
    <mergeCell ref="W78:W79"/>
    <mergeCell ref="A80:A81"/>
    <mergeCell ref="B80:B81"/>
    <mergeCell ref="C80:C81"/>
    <mergeCell ref="D80:D81"/>
    <mergeCell ref="E80:E81"/>
    <mergeCell ref="F80:F81"/>
    <mergeCell ref="G80:G81"/>
    <mergeCell ref="H80:H81"/>
    <mergeCell ref="I80:I81"/>
    <mergeCell ref="P78:P79"/>
    <mergeCell ref="R78:R79"/>
    <mergeCell ref="S78:S79"/>
    <mergeCell ref="T78:T79"/>
    <mergeCell ref="U78:U79"/>
    <mergeCell ref="V78:V79"/>
    <mergeCell ref="I78:I79"/>
    <mergeCell ref="J78:J79"/>
    <mergeCell ref="K78:K79"/>
    <mergeCell ref="M78:M79"/>
    <mergeCell ref="U82:U83"/>
    <mergeCell ref="V82:V83"/>
    <mergeCell ref="W82:W83"/>
    <mergeCell ref="A84:A85"/>
    <mergeCell ref="B84:B85"/>
    <mergeCell ref="C84:C85"/>
    <mergeCell ref="D84:D85"/>
    <mergeCell ref="E84:E85"/>
    <mergeCell ref="F84:F85"/>
    <mergeCell ref="G84:G85"/>
    <mergeCell ref="N82:N83"/>
    <mergeCell ref="O82:O83"/>
    <mergeCell ref="P82:P83"/>
    <mergeCell ref="R82:R83"/>
    <mergeCell ref="S82:S83"/>
    <mergeCell ref="T82:T83"/>
    <mergeCell ref="G82:G83"/>
    <mergeCell ref="H82:H83"/>
    <mergeCell ref="I82:I83"/>
    <mergeCell ref="J82:J83"/>
    <mergeCell ref="K82:K83"/>
    <mergeCell ref="M82:M83"/>
    <mergeCell ref="A82:A83"/>
    <mergeCell ref="B82:B83"/>
    <mergeCell ref="C82:C83"/>
    <mergeCell ref="D82:D83"/>
    <mergeCell ref="E82:E83"/>
    <mergeCell ref="F82:F83"/>
    <mergeCell ref="N86:N87"/>
    <mergeCell ref="O86:O87"/>
    <mergeCell ref="V84:V85"/>
    <mergeCell ref="W84:W85"/>
    <mergeCell ref="A86:A87"/>
    <mergeCell ref="B86:B87"/>
    <mergeCell ref="C86:C87"/>
    <mergeCell ref="D86:D87"/>
    <mergeCell ref="E86:E87"/>
    <mergeCell ref="F86:F87"/>
    <mergeCell ref="G86:G87"/>
    <mergeCell ref="H86:H87"/>
    <mergeCell ref="O84:O85"/>
    <mergeCell ref="P84:P85"/>
    <mergeCell ref="R84:R85"/>
    <mergeCell ref="S84:S85"/>
    <mergeCell ref="T84:T85"/>
    <mergeCell ref="U84:U85"/>
    <mergeCell ref="H84:H85"/>
    <mergeCell ref="I84:I85"/>
    <mergeCell ref="J84:J85"/>
    <mergeCell ref="K84:K85"/>
    <mergeCell ref="M84:M85"/>
    <mergeCell ref="N84:N85"/>
    <mergeCell ref="R88:R89"/>
    <mergeCell ref="S88:S89"/>
    <mergeCell ref="T88:T89"/>
    <mergeCell ref="U88:U89"/>
    <mergeCell ref="V88:V89"/>
    <mergeCell ref="W88:W89"/>
    <mergeCell ref="J88:J89"/>
    <mergeCell ref="K88:K89"/>
    <mergeCell ref="M88:M89"/>
    <mergeCell ref="N88:N89"/>
    <mergeCell ref="O88:O89"/>
    <mergeCell ref="P88:P89"/>
    <mergeCell ref="W86:W87"/>
    <mergeCell ref="A88:A89"/>
    <mergeCell ref="B88:B89"/>
    <mergeCell ref="C88:C89"/>
    <mergeCell ref="D88:D89"/>
    <mergeCell ref="E88:E89"/>
    <mergeCell ref="F88:F89"/>
    <mergeCell ref="G88:G89"/>
    <mergeCell ref="H88:H89"/>
    <mergeCell ref="I88:I89"/>
    <mergeCell ref="P86:P87"/>
    <mergeCell ref="R86:R87"/>
    <mergeCell ref="S86:S87"/>
    <mergeCell ref="T86:T87"/>
    <mergeCell ref="U86:U87"/>
    <mergeCell ref="V86:V87"/>
    <mergeCell ref="I86:I87"/>
    <mergeCell ref="J86:J87"/>
    <mergeCell ref="K86:K87"/>
    <mergeCell ref="M86:M87"/>
    <mergeCell ref="U90:U91"/>
    <mergeCell ref="V90:V91"/>
    <mergeCell ref="W90:W91"/>
    <mergeCell ref="A92:A93"/>
    <mergeCell ref="B92:B93"/>
    <mergeCell ref="C92:C93"/>
    <mergeCell ref="D92:D93"/>
    <mergeCell ref="E92:E93"/>
    <mergeCell ref="F92:F93"/>
    <mergeCell ref="G92:G93"/>
    <mergeCell ref="N90:N91"/>
    <mergeCell ref="O90:O91"/>
    <mergeCell ref="P90:P91"/>
    <mergeCell ref="R90:R91"/>
    <mergeCell ref="S90:S91"/>
    <mergeCell ref="T90:T91"/>
    <mergeCell ref="G90:G91"/>
    <mergeCell ref="H90:H91"/>
    <mergeCell ref="I90:I91"/>
    <mergeCell ref="J90:J91"/>
    <mergeCell ref="K90:K91"/>
    <mergeCell ref="M90:M91"/>
    <mergeCell ref="A90:A91"/>
    <mergeCell ref="B90:B91"/>
    <mergeCell ref="C90:C91"/>
    <mergeCell ref="D90:D91"/>
    <mergeCell ref="E90:E91"/>
    <mergeCell ref="F90:F91"/>
    <mergeCell ref="N94:N95"/>
    <mergeCell ref="O94:O95"/>
    <mergeCell ref="V92:V93"/>
    <mergeCell ref="W92:W93"/>
    <mergeCell ref="A94:A95"/>
    <mergeCell ref="B94:B95"/>
    <mergeCell ref="C94:C95"/>
    <mergeCell ref="D94:D95"/>
    <mergeCell ref="E94:E95"/>
    <mergeCell ref="F94:F95"/>
    <mergeCell ref="G94:G95"/>
    <mergeCell ref="H94:H95"/>
    <mergeCell ref="O92:O93"/>
    <mergeCell ref="P92:P93"/>
    <mergeCell ref="R92:R93"/>
    <mergeCell ref="S92:S93"/>
    <mergeCell ref="T92:T93"/>
    <mergeCell ref="U92:U93"/>
    <mergeCell ref="H92:H93"/>
    <mergeCell ref="I92:I93"/>
    <mergeCell ref="J92:J93"/>
    <mergeCell ref="K92:K93"/>
    <mergeCell ref="M92:M93"/>
    <mergeCell ref="N92:N93"/>
    <mergeCell ref="R96:R97"/>
    <mergeCell ref="S96:S97"/>
    <mergeCell ref="T96:T97"/>
    <mergeCell ref="U96:U97"/>
    <mergeCell ref="V96:V97"/>
    <mergeCell ref="W96:W97"/>
    <mergeCell ref="J96:J97"/>
    <mergeCell ref="K96:K97"/>
    <mergeCell ref="M96:M97"/>
    <mergeCell ref="N96:N97"/>
    <mergeCell ref="O96:O97"/>
    <mergeCell ref="P96:P97"/>
    <mergeCell ref="W94:W95"/>
    <mergeCell ref="A96:A97"/>
    <mergeCell ref="B96:B97"/>
    <mergeCell ref="C96:C97"/>
    <mergeCell ref="D96:D97"/>
    <mergeCell ref="E96:E97"/>
    <mergeCell ref="F96:F97"/>
    <mergeCell ref="G96:G97"/>
    <mergeCell ref="H96:H97"/>
    <mergeCell ref="I96:I97"/>
    <mergeCell ref="P94:P95"/>
    <mergeCell ref="R94:R95"/>
    <mergeCell ref="S94:S95"/>
    <mergeCell ref="T94:T95"/>
    <mergeCell ref="U94:U95"/>
    <mergeCell ref="V94:V95"/>
    <mergeCell ref="I94:I95"/>
    <mergeCell ref="J94:J95"/>
    <mergeCell ref="K94:K95"/>
    <mergeCell ref="M94:M95"/>
    <mergeCell ref="U98:U99"/>
    <mergeCell ref="V98:V99"/>
    <mergeCell ref="W98:W99"/>
    <mergeCell ref="A100:A101"/>
    <mergeCell ref="B100:B101"/>
    <mergeCell ref="C100:C101"/>
    <mergeCell ref="D100:D101"/>
    <mergeCell ref="E100:E101"/>
    <mergeCell ref="F100:F101"/>
    <mergeCell ref="G100:G101"/>
    <mergeCell ref="N98:N99"/>
    <mergeCell ref="O98:O99"/>
    <mergeCell ref="P98:P99"/>
    <mergeCell ref="R98:R99"/>
    <mergeCell ref="S98:S99"/>
    <mergeCell ref="T98:T99"/>
    <mergeCell ref="G98:G99"/>
    <mergeCell ref="H98:H99"/>
    <mergeCell ref="I98:I99"/>
    <mergeCell ref="J98:J99"/>
    <mergeCell ref="K98:K99"/>
    <mergeCell ref="M98:M99"/>
    <mergeCell ref="A98:A99"/>
    <mergeCell ref="B98:B99"/>
    <mergeCell ref="C98:C99"/>
    <mergeCell ref="D98:D99"/>
    <mergeCell ref="E98:E99"/>
    <mergeCell ref="F98:F99"/>
    <mergeCell ref="N102:N103"/>
    <mergeCell ref="O102:O103"/>
    <mergeCell ref="V100:V101"/>
    <mergeCell ref="W100:W101"/>
    <mergeCell ref="A102:A103"/>
    <mergeCell ref="B102:B103"/>
    <mergeCell ref="C102:C103"/>
    <mergeCell ref="D102:D103"/>
    <mergeCell ref="E102:E103"/>
    <mergeCell ref="F102:F103"/>
    <mergeCell ref="G102:G103"/>
    <mergeCell ref="H102:H103"/>
    <mergeCell ref="O100:O101"/>
    <mergeCell ref="P100:P101"/>
    <mergeCell ref="R100:R101"/>
    <mergeCell ref="S100:S101"/>
    <mergeCell ref="T100:T101"/>
    <mergeCell ref="U100:U101"/>
    <mergeCell ref="H100:H101"/>
    <mergeCell ref="I100:I101"/>
    <mergeCell ref="J100:J101"/>
    <mergeCell ref="K100:K101"/>
    <mergeCell ref="M100:M101"/>
    <mergeCell ref="N100:N101"/>
    <mergeCell ref="R104:R105"/>
    <mergeCell ref="S104:S105"/>
    <mergeCell ref="T104:T105"/>
    <mergeCell ref="U104:U105"/>
    <mergeCell ref="V104:V105"/>
    <mergeCell ref="W104:W105"/>
    <mergeCell ref="J104:J105"/>
    <mergeCell ref="K104:K105"/>
    <mergeCell ref="M104:M105"/>
    <mergeCell ref="N104:N105"/>
    <mergeCell ref="O104:O105"/>
    <mergeCell ref="P104:P105"/>
    <mergeCell ref="W102:W103"/>
    <mergeCell ref="A104:A105"/>
    <mergeCell ref="B104:B105"/>
    <mergeCell ref="C104:C105"/>
    <mergeCell ref="D104:D105"/>
    <mergeCell ref="E104:E105"/>
    <mergeCell ref="F104:F105"/>
    <mergeCell ref="G104:G105"/>
    <mergeCell ref="H104:H105"/>
    <mergeCell ref="I104:I105"/>
    <mergeCell ref="P102:P103"/>
    <mergeCell ref="R102:R103"/>
    <mergeCell ref="S102:S103"/>
    <mergeCell ref="T102:T103"/>
    <mergeCell ref="U102:U103"/>
    <mergeCell ref="V102:V103"/>
    <mergeCell ref="I102:I103"/>
    <mergeCell ref="J102:J103"/>
    <mergeCell ref="K102:K103"/>
    <mergeCell ref="M102:M103"/>
    <mergeCell ref="U106:U107"/>
    <mergeCell ref="V106:V107"/>
    <mergeCell ref="W106:W107"/>
    <mergeCell ref="A108:A109"/>
    <mergeCell ref="B108:B109"/>
    <mergeCell ref="C108:C109"/>
    <mergeCell ref="D108:D109"/>
    <mergeCell ref="E108:E109"/>
    <mergeCell ref="F108:F109"/>
    <mergeCell ref="G108:G109"/>
    <mergeCell ref="N106:N107"/>
    <mergeCell ref="O106:O107"/>
    <mergeCell ref="P106:P107"/>
    <mergeCell ref="R106:R107"/>
    <mergeCell ref="S106:S107"/>
    <mergeCell ref="T106:T107"/>
    <mergeCell ref="G106:G107"/>
    <mergeCell ref="H106:H107"/>
    <mergeCell ref="I106:I107"/>
    <mergeCell ref="J106:J107"/>
    <mergeCell ref="K106:K107"/>
    <mergeCell ref="M106:M107"/>
    <mergeCell ref="A106:A107"/>
    <mergeCell ref="B106:B107"/>
    <mergeCell ref="C106:C107"/>
    <mergeCell ref="D106:D107"/>
    <mergeCell ref="E106:E107"/>
    <mergeCell ref="F106:F107"/>
    <mergeCell ref="N110:N111"/>
    <mergeCell ref="O110:O111"/>
    <mergeCell ref="V108:V109"/>
    <mergeCell ref="W108:W109"/>
    <mergeCell ref="A110:A111"/>
    <mergeCell ref="B110:B111"/>
    <mergeCell ref="C110:C111"/>
    <mergeCell ref="D110:D111"/>
    <mergeCell ref="E110:E111"/>
    <mergeCell ref="F110:F111"/>
    <mergeCell ref="G110:G111"/>
    <mergeCell ref="H110:H111"/>
    <mergeCell ref="O108:O109"/>
    <mergeCell ref="P108:P109"/>
    <mergeCell ref="R108:R109"/>
    <mergeCell ref="S108:S109"/>
    <mergeCell ref="T108:T109"/>
    <mergeCell ref="U108:U109"/>
    <mergeCell ref="H108:H109"/>
    <mergeCell ref="I108:I109"/>
    <mergeCell ref="J108:J109"/>
    <mergeCell ref="K108:K109"/>
    <mergeCell ref="M108:M109"/>
    <mergeCell ref="N108:N109"/>
    <mergeCell ref="R112:R113"/>
    <mergeCell ref="S112:S113"/>
    <mergeCell ref="T112:T113"/>
    <mergeCell ref="U112:U113"/>
    <mergeCell ref="V112:V113"/>
    <mergeCell ref="W112:W113"/>
    <mergeCell ref="J112:J113"/>
    <mergeCell ref="K112:K113"/>
    <mergeCell ref="M112:M113"/>
    <mergeCell ref="N112:N113"/>
    <mergeCell ref="O112:O113"/>
    <mergeCell ref="P112:P113"/>
    <mergeCell ref="W110:W111"/>
    <mergeCell ref="A112:A113"/>
    <mergeCell ref="B112:B113"/>
    <mergeCell ref="C112:C113"/>
    <mergeCell ref="D112:D113"/>
    <mergeCell ref="E112:E113"/>
    <mergeCell ref="F112:F113"/>
    <mergeCell ref="G112:G113"/>
    <mergeCell ref="H112:H113"/>
    <mergeCell ref="I112:I113"/>
    <mergeCell ref="P110:P111"/>
    <mergeCell ref="R110:R111"/>
    <mergeCell ref="S110:S111"/>
    <mergeCell ref="T110:T111"/>
    <mergeCell ref="U110:U111"/>
    <mergeCell ref="V110:V111"/>
    <mergeCell ref="I110:I111"/>
    <mergeCell ref="J110:J111"/>
    <mergeCell ref="K110:K111"/>
    <mergeCell ref="M110:M111"/>
    <mergeCell ref="U114:U115"/>
    <mergeCell ref="V114:V115"/>
    <mergeCell ref="W114:W115"/>
    <mergeCell ref="A116:A117"/>
    <mergeCell ref="B116:B117"/>
    <mergeCell ref="C116:C117"/>
    <mergeCell ref="D116:D117"/>
    <mergeCell ref="E116:E117"/>
    <mergeCell ref="F116:F117"/>
    <mergeCell ref="G116:G117"/>
    <mergeCell ref="N114:N115"/>
    <mergeCell ref="O114:O115"/>
    <mergeCell ref="P114:P115"/>
    <mergeCell ref="R114:R115"/>
    <mergeCell ref="S114:S115"/>
    <mergeCell ref="T114:T115"/>
    <mergeCell ref="G114:G115"/>
    <mergeCell ref="H114:H115"/>
    <mergeCell ref="I114:I115"/>
    <mergeCell ref="J114:J115"/>
    <mergeCell ref="K114:K115"/>
    <mergeCell ref="M114:M115"/>
    <mergeCell ref="A114:A115"/>
    <mergeCell ref="B114:B115"/>
    <mergeCell ref="C114:C115"/>
    <mergeCell ref="D114:D115"/>
    <mergeCell ref="E114:E115"/>
    <mergeCell ref="F114:F115"/>
    <mergeCell ref="N118:N119"/>
    <mergeCell ref="O118:O119"/>
    <mergeCell ref="V116:V117"/>
    <mergeCell ref="W116:W117"/>
    <mergeCell ref="A118:A119"/>
    <mergeCell ref="B118:B119"/>
    <mergeCell ref="C118:C119"/>
    <mergeCell ref="D118:D119"/>
    <mergeCell ref="E118:E119"/>
    <mergeCell ref="F118:F119"/>
    <mergeCell ref="G118:G119"/>
    <mergeCell ref="H118:H119"/>
    <mergeCell ref="O116:O117"/>
    <mergeCell ref="P116:P117"/>
    <mergeCell ref="R116:R117"/>
    <mergeCell ref="S116:S117"/>
    <mergeCell ref="T116:T117"/>
    <mergeCell ref="U116:U117"/>
    <mergeCell ref="H116:H117"/>
    <mergeCell ref="I116:I117"/>
    <mergeCell ref="J116:J117"/>
    <mergeCell ref="K116:K117"/>
    <mergeCell ref="M116:M117"/>
    <mergeCell ref="N116:N117"/>
    <mergeCell ref="R120:R121"/>
    <mergeCell ref="S120:S121"/>
    <mergeCell ref="T120:T121"/>
    <mergeCell ref="U120:U121"/>
    <mergeCell ref="V120:V121"/>
    <mergeCell ref="W120:W121"/>
    <mergeCell ref="J120:J121"/>
    <mergeCell ref="K120:K121"/>
    <mergeCell ref="M120:M121"/>
    <mergeCell ref="N120:N121"/>
    <mergeCell ref="O120:O121"/>
    <mergeCell ref="P120:P121"/>
    <mergeCell ref="W118:W119"/>
    <mergeCell ref="A120:A121"/>
    <mergeCell ref="B120:B121"/>
    <mergeCell ref="C120:C121"/>
    <mergeCell ref="D120:D121"/>
    <mergeCell ref="E120:E121"/>
    <mergeCell ref="F120:F121"/>
    <mergeCell ref="G120:G121"/>
    <mergeCell ref="H120:H121"/>
    <mergeCell ref="I120:I121"/>
    <mergeCell ref="P118:P119"/>
    <mergeCell ref="R118:R119"/>
    <mergeCell ref="S118:S119"/>
    <mergeCell ref="T118:T119"/>
    <mergeCell ref="U118:U119"/>
    <mergeCell ref="V118:V119"/>
    <mergeCell ref="I118:I119"/>
    <mergeCell ref="J118:J119"/>
    <mergeCell ref="K118:K119"/>
    <mergeCell ref="M118:M119"/>
    <mergeCell ref="U122:U123"/>
    <mergeCell ref="V122:V123"/>
    <mergeCell ref="W122:W123"/>
    <mergeCell ref="A124:A125"/>
    <mergeCell ref="B124:B125"/>
    <mergeCell ref="C124:C125"/>
    <mergeCell ref="D124:D125"/>
    <mergeCell ref="E124:E125"/>
    <mergeCell ref="F124:F125"/>
    <mergeCell ref="G124:G125"/>
    <mergeCell ref="N122:N123"/>
    <mergeCell ref="O122:O123"/>
    <mergeCell ref="P122:P123"/>
    <mergeCell ref="R122:R123"/>
    <mergeCell ref="S122:S123"/>
    <mergeCell ref="T122:T123"/>
    <mergeCell ref="G122:G123"/>
    <mergeCell ref="H122:H123"/>
    <mergeCell ref="I122:I123"/>
    <mergeCell ref="J122:J123"/>
    <mergeCell ref="K122:K123"/>
    <mergeCell ref="M122:M123"/>
    <mergeCell ref="A122:A123"/>
    <mergeCell ref="B122:B123"/>
    <mergeCell ref="C122:C123"/>
    <mergeCell ref="D122:D123"/>
    <mergeCell ref="E122:E123"/>
    <mergeCell ref="F122:F123"/>
    <mergeCell ref="N126:N127"/>
    <mergeCell ref="O126:O127"/>
    <mergeCell ref="V124:V125"/>
    <mergeCell ref="W124:W125"/>
    <mergeCell ref="A126:A127"/>
    <mergeCell ref="B126:B127"/>
    <mergeCell ref="C126:C127"/>
    <mergeCell ref="D126:D127"/>
    <mergeCell ref="E126:E127"/>
    <mergeCell ref="F126:F127"/>
    <mergeCell ref="G126:G127"/>
    <mergeCell ref="H126:H127"/>
    <mergeCell ref="O124:O125"/>
    <mergeCell ref="P124:P125"/>
    <mergeCell ref="R124:R125"/>
    <mergeCell ref="S124:S125"/>
    <mergeCell ref="T124:T125"/>
    <mergeCell ref="U124:U125"/>
    <mergeCell ref="H124:H125"/>
    <mergeCell ref="I124:I125"/>
    <mergeCell ref="J124:J125"/>
    <mergeCell ref="K124:K125"/>
    <mergeCell ref="M124:M125"/>
    <mergeCell ref="N124:N125"/>
    <mergeCell ref="R128:R129"/>
    <mergeCell ref="S128:S129"/>
    <mergeCell ref="T128:T129"/>
    <mergeCell ref="U128:U129"/>
    <mergeCell ref="V128:V129"/>
    <mergeCell ref="W128:W129"/>
    <mergeCell ref="J128:J129"/>
    <mergeCell ref="K128:K129"/>
    <mergeCell ref="M128:M129"/>
    <mergeCell ref="N128:N129"/>
    <mergeCell ref="O128:O129"/>
    <mergeCell ref="P128:P129"/>
    <mergeCell ref="W126:W127"/>
    <mergeCell ref="A128:A129"/>
    <mergeCell ref="B128:B129"/>
    <mergeCell ref="C128:C129"/>
    <mergeCell ref="D128:D129"/>
    <mergeCell ref="E128:E129"/>
    <mergeCell ref="F128:F129"/>
    <mergeCell ref="G128:G129"/>
    <mergeCell ref="H128:H129"/>
    <mergeCell ref="I128:I129"/>
    <mergeCell ref="P126:P127"/>
    <mergeCell ref="R126:R127"/>
    <mergeCell ref="S126:S127"/>
    <mergeCell ref="T126:T127"/>
    <mergeCell ref="U126:U127"/>
    <mergeCell ref="V126:V127"/>
    <mergeCell ref="I126:I127"/>
    <mergeCell ref="J126:J127"/>
    <mergeCell ref="K126:K127"/>
    <mergeCell ref="M126:M127"/>
    <mergeCell ref="U130:U131"/>
    <mergeCell ref="V130:V131"/>
    <mergeCell ref="W130:W131"/>
    <mergeCell ref="A132:A133"/>
    <mergeCell ref="B132:B133"/>
    <mergeCell ref="C132:C133"/>
    <mergeCell ref="D132:D133"/>
    <mergeCell ref="E132:E133"/>
    <mergeCell ref="F132:F133"/>
    <mergeCell ref="G132:G133"/>
    <mergeCell ref="N130:N131"/>
    <mergeCell ref="O130:O131"/>
    <mergeCell ref="P130:P131"/>
    <mergeCell ref="R130:R131"/>
    <mergeCell ref="S130:S131"/>
    <mergeCell ref="T130:T131"/>
    <mergeCell ref="G130:G131"/>
    <mergeCell ref="H130:H131"/>
    <mergeCell ref="I130:I131"/>
    <mergeCell ref="J130:J131"/>
    <mergeCell ref="K130:K131"/>
    <mergeCell ref="M130:M131"/>
    <mergeCell ref="A130:A131"/>
    <mergeCell ref="B130:B131"/>
    <mergeCell ref="C130:C131"/>
    <mergeCell ref="D130:D131"/>
    <mergeCell ref="E130:E131"/>
    <mergeCell ref="F130:F131"/>
    <mergeCell ref="N134:N135"/>
    <mergeCell ref="O134:O135"/>
    <mergeCell ref="V132:V133"/>
    <mergeCell ref="W132:W133"/>
    <mergeCell ref="A134:A135"/>
    <mergeCell ref="B134:B135"/>
    <mergeCell ref="C134:C135"/>
    <mergeCell ref="D134:D135"/>
    <mergeCell ref="E134:E135"/>
    <mergeCell ref="F134:F135"/>
    <mergeCell ref="G134:G135"/>
    <mergeCell ref="H134:H135"/>
    <mergeCell ref="O132:O133"/>
    <mergeCell ref="P132:P133"/>
    <mergeCell ref="R132:R133"/>
    <mergeCell ref="S132:S133"/>
    <mergeCell ref="T132:T133"/>
    <mergeCell ref="U132:U133"/>
    <mergeCell ref="H132:H133"/>
    <mergeCell ref="I132:I133"/>
    <mergeCell ref="J132:J133"/>
    <mergeCell ref="K132:K133"/>
    <mergeCell ref="M132:M133"/>
    <mergeCell ref="N132:N133"/>
    <mergeCell ref="R136:R137"/>
    <mergeCell ref="S136:S137"/>
    <mergeCell ref="T136:T137"/>
    <mergeCell ref="U136:U137"/>
    <mergeCell ref="V136:V137"/>
    <mergeCell ref="W136:W137"/>
    <mergeCell ref="J136:J137"/>
    <mergeCell ref="K136:K137"/>
    <mergeCell ref="M136:M137"/>
    <mergeCell ref="N136:N137"/>
    <mergeCell ref="O136:O137"/>
    <mergeCell ref="P136:P137"/>
    <mergeCell ref="W134:W135"/>
    <mergeCell ref="A136:A137"/>
    <mergeCell ref="B136:B137"/>
    <mergeCell ref="C136:C137"/>
    <mergeCell ref="D136:D137"/>
    <mergeCell ref="E136:E137"/>
    <mergeCell ref="F136:F137"/>
    <mergeCell ref="G136:G137"/>
    <mergeCell ref="H136:H137"/>
    <mergeCell ref="I136:I137"/>
    <mergeCell ref="P134:P135"/>
    <mergeCell ref="R134:R135"/>
    <mergeCell ref="S134:S135"/>
    <mergeCell ref="T134:T135"/>
    <mergeCell ref="U134:U135"/>
    <mergeCell ref="V134:V135"/>
    <mergeCell ref="I134:I135"/>
    <mergeCell ref="J134:J135"/>
    <mergeCell ref="K134:K135"/>
    <mergeCell ref="M134:M135"/>
  </mergeCells>
  <phoneticPr fontId="2"/>
  <conditionalFormatting sqref="C12:F12 L12:M12 S12:W12 S10:W10">
    <cfRule type="containsBlanks" dxfId="681" priority="509">
      <formula>LEN(TRIM(C10))=0</formula>
    </cfRule>
  </conditionalFormatting>
  <conditionalFormatting sqref="S9:W9">
    <cfRule type="containsBlanks" dxfId="680" priority="508">
      <formula>LEN(TRIM(S9))=0</formula>
    </cfRule>
  </conditionalFormatting>
  <conditionalFormatting sqref="G18 G20 G22 G24 G26 G28 G30 G32 G128 G130 G136">
    <cfRule type="notContainsBlanks" dxfId="679" priority="506" stopIfTrue="1">
      <formula>LEN(TRIM(G18))&gt;0</formula>
    </cfRule>
    <cfRule type="expression" dxfId="678" priority="507">
      <formula>$A18&lt;&gt;""</formula>
    </cfRule>
  </conditionalFormatting>
  <conditionalFormatting sqref="L18:L33 L128:L131 L136:L137 L124:L125 L112:L113 L88:L89">
    <cfRule type="notContainsBlanks" priority="504" stopIfTrue="1">
      <formula>LEN(TRIM(L18))&gt;0</formula>
    </cfRule>
    <cfRule type="expression" dxfId="677" priority="505">
      <formula>$G18&lt;&gt;""</formula>
    </cfRule>
  </conditionalFormatting>
  <conditionalFormatting sqref="Q18:Q33 Q128:Q131 Q136:Q137 Q124:Q125 Q112:Q113 Q88:Q89">
    <cfRule type="notContainsBlanks" priority="502" stopIfTrue="1">
      <formula>LEN(TRIM(Q18))&gt;0</formula>
    </cfRule>
    <cfRule type="expression" dxfId="676" priority="503">
      <formula>$L18&lt;&gt;""</formula>
    </cfRule>
  </conditionalFormatting>
  <conditionalFormatting sqref="V18 V20 V22 V24 V26 V28 V30 V32 V128 V130 V136 V124 V40 V48 V64 V106 V112 V82 V88">
    <cfRule type="notContainsBlanks" priority="500" stopIfTrue="1">
      <formula>LEN(TRIM(V18))&gt;0</formula>
    </cfRule>
    <cfRule type="expression" dxfId="675" priority="501">
      <formula>$Q18&lt;&gt;""</formula>
    </cfRule>
  </conditionalFormatting>
  <conditionalFormatting sqref="W18:W33 W128:W131 W136:W137 W124:W125 W112:W113 W88:W89">
    <cfRule type="notContainsBlanks" priority="498" stopIfTrue="1">
      <formula>LEN(TRIM(W18))&gt;0</formula>
    </cfRule>
    <cfRule type="expression" dxfId="674" priority="499">
      <formula>$X18&lt;&gt;"〇"</formula>
    </cfRule>
  </conditionalFormatting>
  <conditionalFormatting sqref="L19 Q19 L21 Q21 Q23 L23 L25 Q25 Q27 L27 L29 Q29 Q31 L31 L33 Q33 Q129 L129 L131 Q131 Q137 L137">
    <cfRule type="expression" dxfId="673" priority="497">
      <formula>INDIRECT(ADDRESS(ROW(),COLUMN()))=TRUNC(INDIRECT(ADDRESS(ROW(),COLUMN())))</formula>
    </cfRule>
  </conditionalFormatting>
  <conditionalFormatting sqref="L18 Q18 Q20 L20 L22 Q22 Q24 L24 L26 Q26 Q28 L28 L30 Q30 Q32 L32 L128 Q128 Q130 L130 L136 Q136 V18:V137 G18:G137 L134 Q134 Q132 L132 L126 Q126 Q124 L124 L122 Q122 Q120 L120 L118 Q118 Q116 L116 L114 Q114 Q112 L112 L110 Q110 Q108 L108 L106 Q106 Q104 L104 L102 Q102 Q100 L100 L98 Q98 Q96 L96 L94 Q94 Q92 L92 L90 Q90 Q88 L88 L86 Q86 Q84 L84 L82 Q82 Q80 L80 L78 Q78 Q76 L76 L74 Q74 Q72 L72 L70 Q70 L68 Q68 Q66 L66 L64 Q64 Q62 L62 L60 Q60 Q58 L58 L56 Q56 Q54 L54 L52 Q52 Q50 L50 L48 Q48 Q46 L46 L44 Q44 Q42 L42 L40 Q40 Q38 L38 L36 Q36 Q34 L34">
    <cfRule type="expression" dxfId="672" priority="496">
      <formula>INDIRECT(ADDRESS(ROW(),COLUMN()))=TRUNC(INDIRECT(ADDRESS(ROW(),COLUMN())))</formula>
    </cfRule>
  </conditionalFormatting>
  <conditionalFormatting sqref="G34">
    <cfRule type="notContainsBlanks" dxfId="671" priority="494" stopIfTrue="1">
      <formula>LEN(TRIM(G34))&gt;0</formula>
    </cfRule>
    <cfRule type="expression" dxfId="670" priority="495">
      <formula>$A34&lt;&gt;""</formula>
    </cfRule>
  </conditionalFormatting>
  <conditionalFormatting sqref="L34:L35">
    <cfRule type="notContainsBlanks" priority="492" stopIfTrue="1">
      <formula>LEN(TRIM(L34))&gt;0</formula>
    </cfRule>
    <cfRule type="expression" dxfId="669" priority="493">
      <formula>$G34&lt;&gt;""</formula>
    </cfRule>
  </conditionalFormatting>
  <conditionalFormatting sqref="Q34:Q35">
    <cfRule type="notContainsBlanks" priority="490" stopIfTrue="1">
      <formula>LEN(TRIM(Q34))&gt;0</formula>
    </cfRule>
    <cfRule type="expression" dxfId="668" priority="491">
      <formula>$L34&lt;&gt;""</formula>
    </cfRule>
  </conditionalFormatting>
  <conditionalFormatting sqref="V34">
    <cfRule type="notContainsBlanks" priority="488" stopIfTrue="1">
      <formula>LEN(TRIM(V34))&gt;0</formula>
    </cfRule>
    <cfRule type="expression" dxfId="667" priority="489">
      <formula>$Q34&lt;&gt;""</formula>
    </cfRule>
  </conditionalFormatting>
  <conditionalFormatting sqref="W34:W35">
    <cfRule type="notContainsBlanks" priority="486" stopIfTrue="1">
      <formula>LEN(TRIM(W34))&gt;0</formula>
    </cfRule>
    <cfRule type="expression" dxfId="666" priority="487">
      <formula>$X34&lt;&gt;"〇"</formula>
    </cfRule>
  </conditionalFormatting>
  <conditionalFormatting sqref="Q35 L35">
    <cfRule type="expression" dxfId="665" priority="485">
      <formula>INDIRECT(ADDRESS(ROW(),COLUMN()))=TRUNC(INDIRECT(ADDRESS(ROW(),COLUMN())))</formula>
    </cfRule>
  </conditionalFormatting>
  <conditionalFormatting sqref="L34 Q34 V34:V35 G34:G35">
    <cfRule type="expression" dxfId="664" priority="484">
      <formula>INDIRECT(ADDRESS(ROW(),COLUMN()))=TRUNC(INDIRECT(ADDRESS(ROW(),COLUMN())))</formula>
    </cfRule>
  </conditionalFormatting>
  <conditionalFormatting sqref="G52">
    <cfRule type="notContainsBlanks" dxfId="663" priority="482" stopIfTrue="1">
      <formula>LEN(TRIM(G52))&gt;0</formula>
    </cfRule>
    <cfRule type="expression" dxfId="662" priority="483">
      <formula>$A52&lt;&gt;""</formula>
    </cfRule>
  </conditionalFormatting>
  <conditionalFormatting sqref="L52:L53">
    <cfRule type="notContainsBlanks" priority="480" stopIfTrue="1">
      <formula>LEN(TRIM(L52))&gt;0</formula>
    </cfRule>
    <cfRule type="expression" dxfId="661" priority="481">
      <formula>$G52&lt;&gt;""</formula>
    </cfRule>
  </conditionalFormatting>
  <conditionalFormatting sqref="Q52:Q53">
    <cfRule type="notContainsBlanks" priority="478" stopIfTrue="1">
      <formula>LEN(TRIM(Q52))&gt;0</formula>
    </cfRule>
    <cfRule type="expression" dxfId="660" priority="479">
      <formula>$L52&lt;&gt;""</formula>
    </cfRule>
  </conditionalFormatting>
  <conditionalFormatting sqref="V52">
    <cfRule type="notContainsBlanks" priority="476" stopIfTrue="1">
      <formula>LEN(TRIM(V52))&gt;0</formula>
    </cfRule>
    <cfRule type="expression" dxfId="659" priority="477">
      <formula>$Q52&lt;&gt;""</formula>
    </cfRule>
  </conditionalFormatting>
  <conditionalFormatting sqref="W52:W53">
    <cfRule type="notContainsBlanks" priority="474" stopIfTrue="1">
      <formula>LEN(TRIM(W52))&gt;0</formula>
    </cfRule>
    <cfRule type="expression" dxfId="658" priority="475">
      <formula>$X52&lt;&gt;"〇"</formula>
    </cfRule>
  </conditionalFormatting>
  <conditionalFormatting sqref="Q53 L53">
    <cfRule type="expression" dxfId="657" priority="473">
      <formula>INDIRECT(ADDRESS(ROW(),COLUMN()))=TRUNC(INDIRECT(ADDRESS(ROW(),COLUMN())))</formula>
    </cfRule>
  </conditionalFormatting>
  <conditionalFormatting sqref="L52 Q52 V52:V53 G52:G53">
    <cfRule type="expression" dxfId="656" priority="472">
      <formula>INDIRECT(ADDRESS(ROW(),COLUMN()))=TRUNC(INDIRECT(ADDRESS(ROW(),COLUMN())))</formula>
    </cfRule>
  </conditionalFormatting>
  <conditionalFormatting sqref="G134">
    <cfRule type="notContainsBlanks" dxfId="655" priority="470" stopIfTrue="1">
      <formula>LEN(TRIM(G134))&gt;0</formula>
    </cfRule>
    <cfRule type="expression" dxfId="654" priority="471">
      <formula>$A134&lt;&gt;""</formula>
    </cfRule>
  </conditionalFormatting>
  <conditionalFormatting sqref="L134:L135">
    <cfRule type="notContainsBlanks" priority="468" stopIfTrue="1">
      <formula>LEN(TRIM(L134))&gt;0</formula>
    </cfRule>
    <cfRule type="expression" dxfId="653" priority="469">
      <formula>$G134&lt;&gt;""</formula>
    </cfRule>
  </conditionalFormatting>
  <conditionalFormatting sqref="Q134:Q135">
    <cfRule type="notContainsBlanks" priority="466" stopIfTrue="1">
      <formula>LEN(TRIM(Q134))&gt;0</formula>
    </cfRule>
    <cfRule type="expression" dxfId="652" priority="467">
      <formula>$L134&lt;&gt;""</formula>
    </cfRule>
  </conditionalFormatting>
  <conditionalFormatting sqref="V134">
    <cfRule type="notContainsBlanks" priority="464" stopIfTrue="1">
      <formula>LEN(TRIM(V134))&gt;0</formula>
    </cfRule>
    <cfRule type="expression" dxfId="651" priority="465">
      <formula>$Q134&lt;&gt;""</formula>
    </cfRule>
  </conditionalFormatting>
  <conditionalFormatting sqref="W134:W135">
    <cfRule type="notContainsBlanks" priority="462" stopIfTrue="1">
      <formula>LEN(TRIM(W134))&gt;0</formula>
    </cfRule>
    <cfRule type="expression" dxfId="650" priority="463">
      <formula>$X134&lt;&gt;"〇"</formula>
    </cfRule>
  </conditionalFormatting>
  <conditionalFormatting sqref="Q135 L135">
    <cfRule type="expression" dxfId="649" priority="461">
      <formula>INDIRECT(ADDRESS(ROW(),COLUMN()))=TRUNC(INDIRECT(ADDRESS(ROW(),COLUMN())))</formula>
    </cfRule>
  </conditionalFormatting>
  <conditionalFormatting sqref="L134 Q134 G134:G135 V134:V135">
    <cfRule type="expression" dxfId="648" priority="460">
      <formula>INDIRECT(ADDRESS(ROW(),COLUMN()))=TRUNC(INDIRECT(ADDRESS(ROW(),COLUMN())))</formula>
    </cfRule>
  </conditionalFormatting>
  <conditionalFormatting sqref="G132">
    <cfRule type="notContainsBlanks" dxfId="647" priority="458" stopIfTrue="1">
      <formula>LEN(TRIM(G132))&gt;0</formula>
    </cfRule>
    <cfRule type="expression" dxfId="646" priority="459">
      <formula>$A132&lt;&gt;""</formula>
    </cfRule>
  </conditionalFormatting>
  <conditionalFormatting sqref="L132:L133">
    <cfRule type="notContainsBlanks" priority="456" stopIfTrue="1">
      <formula>LEN(TRIM(L132))&gt;0</formula>
    </cfRule>
    <cfRule type="expression" dxfId="645" priority="457">
      <formula>$G132&lt;&gt;""</formula>
    </cfRule>
  </conditionalFormatting>
  <conditionalFormatting sqref="Q132:Q133">
    <cfRule type="notContainsBlanks" priority="454" stopIfTrue="1">
      <formula>LEN(TRIM(Q132))&gt;0</formula>
    </cfRule>
    <cfRule type="expression" dxfId="644" priority="455">
      <formula>$L132&lt;&gt;""</formula>
    </cfRule>
  </conditionalFormatting>
  <conditionalFormatting sqref="V132">
    <cfRule type="notContainsBlanks" priority="452" stopIfTrue="1">
      <formula>LEN(TRIM(V132))&gt;0</formula>
    </cfRule>
    <cfRule type="expression" dxfId="643" priority="453">
      <formula>$Q132&lt;&gt;""</formula>
    </cfRule>
  </conditionalFormatting>
  <conditionalFormatting sqref="W132:W133">
    <cfRule type="notContainsBlanks" priority="450" stopIfTrue="1">
      <formula>LEN(TRIM(W132))&gt;0</formula>
    </cfRule>
    <cfRule type="expression" dxfId="642" priority="451">
      <formula>$X132&lt;&gt;"〇"</formula>
    </cfRule>
  </conditionalFormatting>
  <conditionalFormatting sqref="Q133 L133">
    <cfRule type="expression" dxfId="641" priority="449">
      <formula>INDIRECT(ADDRESS(ROW(),COLUMN()))=TRUNC(INDIRECT(ADDRESS(ROW(),COLUMN())))</formula>
    </cfRule>
  </conditionalFormatting>
  <conditionalFormatting sqref="L132 Q132 G132:G133 V132:V133">
    <cfRule type="expression" dxfId="640" priority="448">
      <formula>INDIRECT(ADDRESS(ROW(),COLUMN()))=TRUNC(INDIRECT(ADDRESS(ROW(),COLUMN())))</formula>
    </cfRule>
  </conditionalFormatting>
  <conditionalFormatting sqref="G54 G124">
    <cfRule type="notContainsBlanks" dxfId="639" priority="446" stopIfTrue="1">
      <formula>LEN(TRIM(G54))&gt;0</formula>
    </cfRule>
    <cfRule type="expression" dxfId="638" priority="447">
      <formula>$A54&lt;&gt;""</formula>
    </cfRule>
  </conditionalFormatting>
  <conditionalFormatting sqref="L54:L55">
    <cfRule type="notContainsBlanks" priority="444" stopIfTrue="1">
      <formula>LEN(TRIM(L54))&gt;0</formula>
    </cfRule>
    <cfRule type="expression" dxfId="637" priority="445">
      <formula>$G54&lt;&gt;""</formula>
    </cfRule>
  </conditionalFormatting>
  <conditionalFormatting sqref="Q54:Q55">
    <cfRule type="notContainsBlanks" priority="442" stopIfTrue="1">
      <formula>LEN(TRIM(Q54))&gt;0</formula>
    </cfRule>
    <cfRule type="expression" dxfId="636" priority="443">
      <formula>$L54&lt;&gt;""</formula>
    </cfRule>
  </conditionalFormatting>
  <conditionalFormatting sqref="V54">
    <cfRule type="notContainsBlanks" priority="440" stopIfTrue="1">
      <formula>LEN(TRIM(V54))&gt;0</formula>
    </cfRule>
    <cfRule type="expression" dxfId="635" priority="441">
      <formula>$Q54&lt;&gt;""</formula>
    </cfRule>
  </conditionalFormatting>
  <conditionalFormatting sqref="W54:W55">
    <cfRule type="notContainsBlanks" priority="438" stopIfTrue="1">
      <formula>LEN(TRIM(W54))&gt;0</formula>
    </cfRule>
    <cfRule type="expression" dxfId="634" priority="439">
      <formula>$X54&lt;&gt;"〇"</formula>
    </cfRule>
  </conditionalFormatting>
  <conditionalFormatting sqref="Q55 L55 L125 Q125">
    <cfRule type="expression" dxfId="633" priority="437">
      <formula>INDIRECT(ADDRESS(ROW(),COLUMN()))=TRUNC(INDIRECT(ADDRESS(ROW(),COLUMN())))</formula>
    </cfRule>
  </conditionalFormatting>
  <conditionalFormatting sqref="L54 Q54 Q124 L124 V54:V55 G54:G55 G124:G125 V124:V125">
    <cfRule type="expression" dxfId="632" priority="436">
      <formula>INDIRECT(ADDRESS(ROW(),COLUMN()))=TRUNC(INDIRECT(ADDRESS(ROW(),COLUMN())))</formula>
    </cfRule>
  </conditionalFormatting>
  <conditionalFormatting sqref="G126">
    <cfRule type="notContainsBlanks" dxfId="631" priority="434" stopIfTrue="1">
      <formula>LEN(TRIM(G126))&gt;0</formula>
    </cfRule>
    <cfRule type="expression" dxfId="630" priority="435">
      <formula>$A126&lt;&gt;""</formula>
    </cfRule>
  </conditionalFormatting>
  <conditionalFormatting sqref="L126:L127">
    <cfRule type="notContainsBlanks" priority="432" stopIfTrue="1">
      <formula>LEN(TRIM(L126))&gt;0</formula>
    </cfRule>
    <cfRule type="expression" dxfId="629" priority="433">
      <formula>$G126&lt;&gt;""</formula>
    </cfRule>
  </conditionalFormatting>
  <conditionalFormatting sqref="Q126:Q127">
    <cfRule type="notContainsBlanks" priority="430" stopIfTrue="1">
      <formula>LEN(TRIM(Q126))&gt;0</formula>
    </cfRule>
    <cfRule type="expression" dxfId="628" priority="431">
      <formula>$L126&lt;&gt;""</formula>
    </cfRule>
  </conditionalFormatting>
  <conditionalFormatting sqref="V126">
    <cfRule type="notContainsBlanks" priority="428" stopIfTrue="1">
      <formula>LEN(TRIM(V126))&gt;0</formula>
    </cfRule>
    <cfRule type="expression" dxfId="627" priority="429">
      <formula>$Q126&lt;&gt;""</formula>
    </cfRule>
  </conditionalFormatting>
  <conditionalFormatting sqref="W126:W127">
    <cfRule type="notContainsBlanks" priority="426" stopIfTrue="1">
      <formula>LEN(TRIM(W126))&gt;0</formula>
    </cfRule>
    <cfRule type="expression" dxfId="626" priority="427">
      <formula>$X126&lt;&gt;"〇"</formula>
    </cfRule>
  </conditionalFormatting>
  <conditionalFormatting sqref="Q127 L127">
    <cfRule type="expression" dxfId="625" priority="425">
      <formula>INDIRECT(ADDRESS(ROW(),COLUMN()))=TRUNC(INDIRECT(ADDRESS(ROW(),COLUMN())))</formula>
    </cfRule>
  </conditionalFormatting>
  <conditionalFormatting sqref="L126 Q126 G126:G127 V126:V127">
    <cfRule type="expression" dxfId="624" priority="424">
      <formula>INDIRECT(ADDRESS(ROW(),COLUMN()))=TRUNC(INDIRECT(ADDRESS(ROW(),COLUMN())))</formula>
    </cfRule>
  </conditionalFormatting>
  <conditionalFormatting sqref="G36">
    <cfRule type="notContainsBlanks" dxfId="623" priority="422" stopIfTrue="1">
      <formula>LEN(TRIM(G36))&gt;0</formula>
    </cfRule>
    <cfRule type="expression" dxfId="622" priority="423">
      <formula>$A36&lt;&gt;""</formula>
    </cfRule>
  </conditionalFormatting>
  <conditionalFormatting sqref="L36:L37">
    <cfRule type="notContainsBlanks" priority="420" stopIfTrue="1">
      <formula>LEN(TRIM(L36))&gt;0</formula>
    </cfRule>
    <cfRule type="expression" dxfId="621" priority="421">
      <formula>$G36&lt;&gt;""</formula>
    </cfRule>
  </conditionalFormatting>
  <conditionalFormatting sqref="Q36:Q37">
    <cfRule type="notContainsBlanks" priority="418" stopIfTrue="1">
      <formula>LEN(TRIM(Q36))&gt;0</formula>
    </cfRule>
    <cfRule type="expression" dxfId="620" priority="419">
      <formula>$L36&lt;&gt;""</formula>
    </cfRule>
  </conditionalFormatting>
  <conditionalFormatting sqref="V36">
    <cfRule type="notContainsBlanks" priority="416" stopIfTrue="1">
      <formula>LEN(TRIM(V36))&gt;0</formula>
    </cfRule>
    <cfRule type="expression" dxfId="619" priority="417">
      <formula>$Q36&lt;&gt;""</formula>
    </cfRule>
  </conditionalFormatting>
  <conditionalFormatting sqref="W36:W37">
    <cfRule type="notContainsBlanks" priority="414" stopIfTrue="1">
      <formula>LEN(TRIM(W36))&gt;0</formula>
    </cfRule>
    <cfRule type="expression" dxfId="618" priority="415">
      <formula>$X36&lt;&gt;"〇"</formula>
    </cfRule>
  </conditionalFormatting>
  <conditionalFormatting sqref="Q37 L37">
    <cfRule type="expression" dxfId="617" priority="413">
      <formula>INDIRECT(ADDRESS(ROW(),COLUMN()))=TRUNC(INDIRECT(ADDRESS(ROW(),COLUMN())))</formula>
    </cfRule>
  </conditionalFormatting>
  <conditionalFormatting sqref="L36 Q36 V36:V37 G36:G37">
    <cfRule type="expression" dxfId="616" priority="412">
      <formula>INDIRECT(ADDRESS(ROW(),COLUMN()))=TRUNC(INDIRECT(ADDRESS(ROW(),COLUMN())))</formula>
    </cfRule>
  </conditionalFormatting>
  <conditionalFormatting sqref="G38 G40">
    <cfRule type="notContainsBlanks" dxfId="615" priority="410" stopIfTrue="1">
      <formula>LEN(TRIM(G38))&gt;0</formula>
    </cfRule>
    <cfRule type="expression" dxfId="614" priority="411">
      <formula>$A38&lt;&gt;""</formula>
    </cfRule>
  </conditionalFormatting>
  <conditionalFormatting sqref="L38:L41">
    <cfRule type="notContainsBlanks" priority="408" stopIfTrue="1">
      <formula>LEN(TRIM(L38))&gt;0</formula>
    </cfRule>
    <cfRule type="expression" dxfId="613" priority="409">
      <formula>$G38&lt;&gt;""</formula>
    </cfRule>
  </conditionalFormatting>
  <conditionalFormatting sqref="Q38:Q41">
    <cfRule type="notContainsBlanks" priority="406" stopIfTrue="1">
      <formula>LEN(TRIM(Q38))&gt;0</formula>
    </cfRule>
    <cfRule type="expression" dxfId="612" priority="407">
      <formula>$L38&lt;&gt;""</formula>
    </cfRule>
  </conditionalFormatting>
  <conditionalFormatting sqref="V38">
    <cfRule type="notContainsBlanks" priority="404" stopIfTrue="1">
      <formula>LEN(TRIM(V38))&gt;0</formula>
    </cfRule>
    <cfRule type="expression" dxfId="611" priority="405">
      <formula>$Q38&lt;&gt;""</formula>
    </cfRule>
  </conditionalFormatting>
  <conditionalFormatting sqref="W38:W41">
    <cfRule type="notContainsBlanks" priority="402" stopIfTrue="1">
      <formula>LEN(TRIM(W38))&gt;0</formula>
    </cfRule>
    <cfRule type="expression" dxfId="610" priority="403">
      <formula>$X38&lt;&gt;"〇"</formula>
    </cfRule>
  </conditionalFormatting>
  <conditionalFormatting sqref="Q39 L39 L41 Q41">
    <cfRule type="expression" dxfId="609" priority="401">
      <formula>INDIRECT(ADDRESS(ROW(),COLUMN()))=TRUNC(INDIRECT(ADDRESS(ROW(),COLUMN())))</formula>
    </cfRule>
  </conditionalFormatting>
  <conditionalFormatting sqref="L38 Q38 Q40 L40 V38:V41 G38:G41">
    <cfRule type="expression" dxfId="608" priority="400">
      <formula>INDIRECT(ADDRESS(ROW(),COLUMN()))=TRUNC(INDIRECT(ADDRESS(ROW(),COLUMN())))</formula>
    </cfRule>
  </conditionalFormatting>
  <conditionalFormatting sqref="G50">
    <cfRule type="notContainsBlanks" dxfId="607" priority="398" stopIfTrue="1">
      <formula>LEN(TRIM(G50))&gt;0</formula>
    </cfRule>
    <cfRule type="expression" dxfId="606" priority="399">
      <formula>$A50&lt;&gt;""</formula>
    </cfRule>
  </conditionalFormatting>
  <conditionalFormatting sqref="L50:L51">
    <cfRule type="notContainsBlanks" priority="396" stopIfTrue="1">
      <formula>LEN(TRIM(L50))&gt;0</formula>
    </cfRule>
    <cfRule type="expression" dxfId="605" priority="397">
      <formula>$G50&lt;&gt;""</formula>
    </cfRule>
  </conditionalFormatting>
  <conditionalFormatting sqref="Q50:Q51">
    <cfRule type="notContainsBlanks" priority="394" stopIfTrue="1">
      <formula>LEN(TRIM(Q50))&gt;0</formula>
    </cfRule>
    <cfRule type="expression" dxfId="604" priority="395">
      <formula>$L50&lt;&gt;""</formula>
    </cfRule>
  </conditionalFormatting>
  <conditionalFormatting sqref="V50">
    <cfRule type="notContainsBlanks" priority="392" stopIfTrue="1">
      <formula>LEN(TRIM(V50))&gt;0</formula>
    </cfRule>
    <cfRule type="expression" dxfId="603" priority="393">
      <formula>$Q50&lt;&gt;""</formula>
    </cfRule>
  </conditionalFormatting>
  <conditionalFormatting sqref="W50:W51">
    <cfRule type="notContainsBlanks" priority="390" stopIfTrue="1">
      <formula>LEN(TRIM(W50))&gt;0</formula>
    </cfRule>
    <cfRule type="expression" dxfId="602" priority="391">
      <formula>$X50&lt;&gt;"〇"</formula>
    </cfRule>
  </conditionalFormatting>
  <conditionalFormatting sqref="Q51 L51">
    <cfRule type="expression" dxfId="601" priority="389">
      <formula>INDIRECT(ADDRESS(ROW(),COLUMN()))=TRUNC(INDIRECT(ADDRESS(ROW(),COLUMN())))</formula>
    </cfRule>
  </conditionalFormatting>
  <conditionalFormatting sqref="L50 Q50 G50:G51 V50:V51">
    <cfRule type="expression" dxfId="600" priority="388">
      <formula>INDIRECT(ADDRESS(ROW(),COLUMN()))=TRUNC(INDIRECT(ADDRESS(ROW(),COLUMN())))</formula>
    </cfRule>
  </conditionalFormatting>
  <conditionalFormatting sqref="G44">
    <cfRule type="notContainsBlanks" dxfId="599" priority="386" stopIfTrue="1">
      <formula>LEN(TRIM(G44))&gt;0</formula>
    </cfRule>
    <cfRule type="expression" dxfId="598" priority="387">
      <formula>$A44&lt;&gt;""</formula>
    </cfRule>
  </conditionalFormatting>
  <conditionalFormatting sqref="L44:L45">
    <cfRule type="notContainsBlanks" priority="384" stopIfTrue="1">
      <formula>LEN(TRIM(L44))&gt;0</formula>
    </cfRule>
    <cfRule type="expression" dxfId="597" priority="385">
      <formula>$G44&lt;&gt;""</formula>
    </cfRule>
  </conditionalFormatting>
  <conditionalFormatting sqref="Q44:Q45">
    <cfRule type="notContainsBlanks" priority="382" stopIfTrue="1">
      <formula>LEN(TRIM(Q44))&gt;0</formula>
    </cfRule>
    <cfRule type="expression" dxfId="596" priority="383">
      <formula>$L44&lt;&gt;""</formula>
    </cfRule>
  </conditionalFormatting>
  <conditionalFormatting sqref="V44">
    <cfRule type="notContainsBlanks" priority="380" stopIfTrue="1">
      <formula>LEN(TRIM(V44))&gt;0</formula>
    </cfRule>
    <cfRule type="expression" dxfId="595" priority="381">
      <formula>$Q44&lt;&gt;""</formula>
    </cfRule>
  </conditionalFormatting>
  <conditionalFormatting sqref="W44:W45">
    <cfRule type="notContainsBlanks" priority="378" stopIfTrue="1">
      <formula>LEN(TRIM(W44))&gt;0</formula>
    </cfRule>
    <cfRule type="expression" dxfId="594" priority="379">
      <formula>$X44&lt;&gt;"〇"</formula>
    </cfRule>
  </conditionalFormatting>
  <conditionalFormatting sqref="Q45 L45">
    <cfRule type="expression" dxfId="593" priority="377">
      <formula>INDIRECT(ADDRESS(ROW(),COLUMN()))=TRUNC(INDIRECT(ADDRESS(ROW(),COLUMN())))</formula>
    </cfRule>
  </conditionalFormatting>
  <conditionalFormatting sqref="L44 Q44 V44:V45 G44:G45">
    <cfRule type="expression" dxfId="592" priority="376">
      <formula>INDIRECT(ADDRESS(ROW(),COLUMN()))=TRUNC(INDIRECT(ADDRESS(ROW(),COLUMN())))</formula>
    </cfRule>
  </conditionalFormatting>
  <conditionalFormatting sqref="G46 G48">
    <cfRule type="notContainsBlanks" dxfId="591" priority="374" stopIfTrue="1">
      <formula>LEN(TRIM(G46))&gt;0</formula>
    </cfRule>
    <cfRule type="expression" dxfId="590" priority="375">
      <formula>$A46&lt;&gt;""</formula>
    </cfRule>
  </conditionalFormatting>
  <conditionalFormatting sqref="L46:L49">
    <cfRule type="notContainsBlanks" priority="372" stopIfTrue="1">
      <formula>LEN(TRIM(L46))&gt;0</formula>
    </cfRule>
    <cfRule type="expression" dxfId="589" priority="373">
      <formula>$G46&lt;&gt;""</formula>
    </cfRule>
  </conditionalFormatting>
  <conditionalFormatting sqref="Q46:Q49">
    <cfRule type="notContainsBlanks" priority="370" stopIfTrue="1">
      <formula>LEN(TRIM(Q46))&gt;0</formula>
    </cfRule>
    <cfRule type="expression" dxfId="588" priority="371">
      <formula>$L46&lt;&gt;""</formula>
    </cfRule>
  </conditionalFormatting>
  <conditionalFormatting sqref="V46">
    <cfRule type="notContainsBlanks" priority="368" stopIfTrue="1">
      <formula>LEN(TRIM(V46))&gt;0</formula>
    </cfRule>
    <cfRule type="expression" dxfId="587" priority="369">
      <formula>$Q46&lt;&gt;""</formula>
    </cfRule>
  </conditionalFormatting>
  <conditionalFormatting sqref="W46:W49">
    <cfRule type="notContainsBlanks" priority="366" stopIfTrue="1">
      <formula>LEN(TRIM(W46))&gt;0</formula>
    </cfRule>
    <cfRule type="expression" dxfId="586" priority="367">
      <formula>$X46&lt;&gt;"〇"</formula>
    </cfRule>
  </conditionalFormatting>
  <conditionalFormatting sqref="Q47 L47 L49 Q49">
    <cfRule type="expression" dxfId="585" priority="365">
      <formula>INDIRECT(ADDRESS(ROW(),COLUMN()))=TRUNC(INDIRECT(ADDRESS(ROW(),COLUMN())))</formula>
    </cfRule>
  </conditionalFormatting>
  <conditionalFormatting sqref="L46 Q46 Q48 L48 V46:V49 G46:G49">
    <cfRule type="expression" dxfId="584" priority="364">
      <formula>INDIRECT(ADDRESS(ROW(),COLUMN()))=TRUNC(INDIRECT(ADDRESS(ROW(),COLUMN())))</formula>
    </cfRule>
  </conditionalFormatting>
  <conditionalFormatting sqref="G42">
    <cfRule type="notContainsBlanks" dxfId="583" priority="362" stopIfTrue="1">
      <formula>LEN(TRIM(G42))&gt;0</formula>
    </cfRule>
    <cfRule type="expression" dxfId="582" priority="363">
      <formula>$A42&lt;&gt;""</formula>
    </cfRule>
  </conditionalFormatting>
  <conditionalFormatting sqref="L42:L43">
    <cfRule type="notContainsBlanks" priority="360" stopIfTrue="1">
      <formula>LEN(TRIM(L42))&gt;0</formula>
    </cfRule>
    <cfRule type="expression" dxfId="581" priority="361">
      <formula>$G42&lt;&gt;""</formula>
    </cfRule>
  </conditionalFormatting>
  <conditionalFormatting sqref="Q42:Q43">
    <cfRule type="notContainsBlanks" priority="358" stopIfTrue="1">
      <formula>LEN(TRIM(Q42))&gt;0</formula>
    </cfRule>
    <cfRule type="expression" dxfId="580" priority="359">
      <formula>$L42&lt;&gt;""</formula>
    </cfRule>
  </conditionalFormatting>
  <conditionalFormatting sqref="V42">
    <cfRule type="notContainsBlanks" priority="356" stopIfTrue="1">
      <formula>LEN(TRIM(V42))&gt;0</formula>
    </cfRule>
    <cfRule type="expression" dxfId="579" priority="357">
      <formula>$Q42&lt;&gt;""</formula>
    </cfRule>
  </conditionalFormatting>
  <conditionalFormatting sqref="W42:W43">
    <cfRule type="notContainsBlanks" priority="354" stopIfTrue="1">
      <formula>LEN(TRIM(W42))&gt;0</formula>
    </cfRule>
    <cfRule type="expression" dxfId="578" priority="355">
      <formula>$X42&lt;&gt;"〇"</formula>
    </cfRule>
  </conditionalFormatting>
  <conditionalFormatting sqref="Q43 L43">
    <cfRule type="expression" dxfId="577" priority="353">
      <formula>INDIRECT(ADDRESS(ROW(),COLUMN()))=TRUNC(INDIRECT(ADDRESS(ROW(),COLUMN())))</formula>
    </cfRule>
  </conditionalFormatting>
  <conditionalFormatting sqref="L42 Q42 G42:G43 V42:V43">
    <cfRule type="expression" dxfId="576" priority="352">
      <formula>INDIRECT(ADDRESS(ROW(),COLUMN()))=TRUNC(INDIRECT(ADDRESS(ROW(),COLUMN())))</formula>
    </cfRule>
  </conditionalFormatting>
  <conditionalFormatting sqref="G56">
    <cfRule type="notContainsBlanks" dxfId="575" priority="350" stopIfTrue="1">
      <formula>LEN(TRIM(G56))&gt;0</formula>
    </cfRule>
    <cfRule type="expression" dxfId="574" priority="351">
      <formula>$A56&lt;&gt;""</formula>
    </cfRule>
  </conditionalFormatting>
  <conditionalFormatting sqref="L56:L57">
    <cfRule type="notContainsBlanks" priority="348" stopIfTrue="1">
      <formula>LEN(TRIM(L56))&gt;0</formula>
    </cfRule>
    <cfRule type="expression" dxfId="573" priority="349">
      <formula>$G56&lt;&gt;""</formula>
    </cfRule>
  </conditionalFormatting>
  <conditionalFormatting sqref="Q56:Q57">
    <cfRule type="notContainsBlanks" priority="346" stopIfTrue="1">
      <formula>LEN(TRIM(Q56))&gt;0</formula>
    </cfRule>
    <cfRule type="expression" dxfId="572" priority="347">
      <formula>$L56&lt;&gt;""</formula>
    </cfRule>
  </conditionalFormatting>
  <conditionalFormatting sqref="V56">
    <cfRule type="notContainsBlanks" priority="344" stopIfTrue="1">
      <formula>LEN(TRIM(V56))&gt;0</formula>
    </cfRule>
    <cfRule type="expression" dxfId="571" priority="345">
      <formula>$Q56&lt;&gt;""</formula>
    </cfRule>
  </conditionalFormatting>
  <conditionalFormatting sqref="W56:W57">
    <cfRule type="notContainsBlanks" priority="342" stopIfTrue="1">
      <formula>LEN(TRIM(W56))&gt;0</formula>
    </cfRule>
    <cfRule type="expression" dxfId="570" priority="343">
      <formula>$X56&lt;&gt;"〇"</formula>
    </cfRule>
  </conditionalFormatting>
  <conditionalFormatting sqref="L57 Q57">
    <cfRule type="expression" dxfId="569" priority="341">
      <formula>INDIRECT(ADDRESS(ROW(),COLUMN()))=TRUNC(INDIRECT(ADDRESS(ROW(),COLUMN())))</formula>
    </cfRule>
  </conditionalFormatting>
  <conditionalFormatting sqref="Q56 L56 G56:G57 V56:V57">
    <cfRule type="expression" dxfId="568" priority="340">
      <formula>INDIRECT(ADDRESS(ROW(),COLUMN()))=TRUNC(INDIRECT(ADDRESS(ROW(),COLUMN())))</formula>
    </cfRule>
  </conditionalFormatting>
  <conditionalFormatting sqref="G122">
    <cfRule type="notContainsBlanks" dxfId="567" priority="338" stopIfTrue="1">
      <formula>LEN(TRIM(G122))&gt;0</formula>
    </cfRule>
    <cfRule type="expression" dxfId="566" priority="339">
      <formula>$A122&lt;&gt;""</formula>
    </cfRule>
  </conditionalFormatting>
  <conditionalFormatting sqref="L122:L123">
    <cfRule type="notContainsBlanks" priority="336" stopIfTrue="1">
      <formula>LEN(TRIM(L122))&gt;0</formula>
    </cfRule>
    <cfRule type="expression" dxfId="565" priority="337">
      <formula>$G122&lt;&gt;""</formula>
    </cfRule>
  </conditionalFormatting>
  <conditionalFormatting sqref="Q122:Q123">
    <cfRule type="notContainsBlanks" priority="334" stopIfTrue="1">
      <formula>LEN(TRIM(Q122))&gt;0</formula>
    </cfRule>
    <cfRule type="expression" dxfId="564" priority="335">
      <formula>$L122&lt;&gt;""</formula>
    </cfRule>
  </conditionalFormatting>
  <conditionalFormatting sqref="V122">
    <cfRule type="notContainsBlanks" priority="332" stopIfTrue="1">
      <formula>LEN(TRIM(V122))&gt;0</formula>
    </cfRule>
    <cfRule type="expression" dxfId="563" priority="333">
      <formula>$Q122&lt;&gt;""</formula>
    </cfRule>
  </conditionalFormatting>
  <conditionalFormatting sqref="W122:W123">
    <cfRule type="notContainsBlanks" priority="330" stopIfTrue="1">
      <formula>LEN(TRIM(W122))&gt;0</formula>
    </cfRule>
    <cfRule type="expression" dxfId="562" priority="331">
      <formula>$X122&lt;&gt;"〇"</formula>
    </cfRule>
  </conditionalFormatting>
  <conditionalFormatting sqref="L123 Q123">
    <cfRule type="expression" dxfId="561" priority="329">
      <formula>INDIRECT(ADDRESS(ROW(),COLUMN()))=TRUNC(INDIRECT(ADDRESS(ROW(),COLUMN())))</formula>
    </cfRule>
  </conditionalFormatting>
  <conditionalFormatting sqref="Q122 L122 G122:G123 V122:V123">
    <cfRule type="expression" dxfId="560" priority="328">
      <formula>INDIRECT(ADDRESS(ROW(),COLUMN()))=TRUNC(INDIRECT(ADDRESS(ROW(),COLUMN())))</formula>
    </cfRule>
  </conditionalFormatting>
  <conditionalFormatting sqref="G116">
    <cfRule type="notContainsBlanks" dxfId="559" priority="326" stopIfTrue="1">
      <formula>LEN(TRIM(G116))&gt;0</formula>
    </cfRule>
    <cfRule type="expression" dxfId="558" priority="327">
      <formula>$A116&lt;&gt;""</formula>
    </cfRule>
  </conditionalFormatting>
  <conditionalFormatting sqref="L116:L117">
    <cfRule type="notContainsBlanks" priority="324" stopIfTrue="1">
      <formula>LEN(TRIM(L116))&gt;0</formula>
    </cfRule>
    <cfRule type="expression" dxfId="557" priority="325">
      <formula>$G116&lt;&gt;""</formula>
    </cfRule>
  </conditionalFormatting>
  <conditionalFormatting sqref="Q116:Q117">
    <cfRule type="notContainsBlanks" priority="322" stopIfTrue="1">
      <formula>LEN(TRIM(Q116))&gt;0</formula>
    </cfRule>
    <cfRule type="expression" dxfId="556" priority="323">
      <formula>$L116&lt;&gt;""</formula>
    </cfRule>
  </conditionalFormatting>
  <conditionalFormatting sqref="V116">
    <cfRule type="notContainsBlanks" priority="320" stopIfTrue="1">
      <formula>LEN(TRIM(V116))&gt;0</formula>
    </cfRule>
    <cfRule type="expression" dxfId="555" priority="321">
      <formula>$Q116&lt;&gt;""</formula>
    </cfRule>
  </conditionalFormatting>
  <conditionalFormatting sqref="W116:W117">
    <cfRule type="notContainsBlanks" priority="318" stopIfTrue="1">
      <formula>LEN(TRIM(W116))&gt;0</formula>
    </cfRule>
    <cfRule type="expression" dxfId="554" priority="319">
      <formula>$X116&lt;&gt;"〇"</formula>
    </cfRule>
  </conditionalFormatting>
  <conditionalFormatting sqref="Q117 L117">
    <cfRule type="expression" dxfId="553" priority="317">
      <formula>INDIRECT(ADDRESS(ROW(),COLUMN()))=TRUNC(INDIRECT(ADDRESS(ROW(),COLUMN())))</formula>
    </cfRule>
  </conditionalFormatting>
  <conditionalFormatting sqref="L116 Q116 V116:V117 G116:G117">
    <cfRule type="expression" dxfId="552" priority="316">
      <formula>INDIRECT(ADDRESS(ROW(),COLUMN()))=TRUNC(INDIRECT(ADDRESS(ROW(),COLUMN())))</formula>
    </cfRule>
  </conditionalFormatting>
  <conditionalFormatting sqref="G118">
    <cfRule type="notContainsBlanks" dxfId="551" priority="314" stopIfTrue="1">
      <formula>LEN(TRIM(G118))&gt;0</formula>
    </cfRule>
    <cfRule type="expression" dxfId="550" priority="315">
      <formula>$A118&lt;&gt;""</formula>
    </cfRule>
  </conditionalFormatting>
  <conditionalFormatting sqref="L118:L119">
    <cfRule type="notContainsBlanks" priority="312" stopIfTrue="1">
      <formula>LEN(TRIM(L118))&gt;0</formula>
    </cfRule>
    <cfRule type="expression" dxfId="549" priority="313">
      <formula>$G118&lt;&gt;""</formula>
    </cfRule>
  </conditionalFormatting>
  <conditionalFormatting sqref="Q118:Q119">
    <cfRule type="notContainsBlanks" priority="310" stopIfTrue="1">
      <formula>LEN(TRIM(Q118))&gt;0</formula>
    </cfRule>
    <cfRule type="expression" dxfId="548" priority="311">
      <formula>$L118&lt;&gt;""</formula>
    </cfRule>
  </conditionalFormatting>
  <conditionalFormatting sqref="V118">
    <cfRule type="notContainsBlanks" priority="308" stopIfTrue="1">
      <formula>LEN(TRIM(V118))&gt;0</formula>
    </cfRule>
    <cfRule type="expression" dxfId="547" priority="309">
      <formula>$Q118&lt;&gt;""</formula>
    </cfRule>
  </conditionalFormatting>
  <conditionalFormatting sqref="W118:W119">
    <cfRule type="notContainsBlanks" priority="306" stopIfTrue="1">
      <formula>LEN(TRIM(W118))&gt;0</formula>
    </cfRule>
    <cfRule type="expression" dxfId="546" priority="307">
      <formula>$X118&lt;&gt;"〇"</formula>
    </cfRule>
  </conditionalFormatting>
  <conditionalFormatting sqref="Q119 L119">
    <cfRule type="expression" dxfId="545" priority="305">
      <formula>INDIRECT(ADDRESS(ROW(),COLUMN()))=TRUNC(INDIRECT(ADDRESS(ROW(),COLUMN())))</formula>
    </cfRule>
  </conditionalFormatting>
  <conditionalFormatting sqref="L118 Q118 V118:V119 G118:G119">
    <cfRule type="expression" dxfId="544" priority="304">
      <formula>INDIRECT(ADDRESS(ROW(),COLUMN()))=TRUNC(INDIRECT(ADDRESS(ROW(),COLUMN())))</formula>
    </cfRule>
  </conditionalFormatting>
  <conditionalFormatting sqref="G114">
    <cfRule type="notContainsBlanks" dxfId="543" priority="302" stopIfTrue="1">
      <formula>LEN(TRIM(G114))&gt;0</formula>
    </cfRule>
    <cfRule type="expression" dxfId="542" priority="303">
      <formula>$A114&lt;&gt;""</formula>
    </cfRule>
  </conditionalFormatting>
  <conditionalFormatting sqref="L114:L115">
    <cfRule type="notContainsBlanks" priority="300" stopIfTrue="1">
      <formula>LEN(TRIM(L114))&gt;0</formula>
    </cfRule>
    <cfRule type="expression" dxfId="541" priority="301">
      <formula>$G114&lt;&gt;""</formula>
    </cfRule>
  </conditionalFormatting>
  <conditionalFormatting sqref="Q114:Q115">
    <cfRule type="notContainsBlanks" priority="298" stopIfTrue="1">
      <formula>LEN(TRIM(Q114))&gt;0</formula>
    </cfRule>
    <cfRule type="expression" dxfId="540" priority="299">
      <formula>$L114&lt;&gt;""</formula>
    </cfRule>
  </conditionalFormatting>
  <conditionalFormatting sqref="V114">
    <cfRule type="notContainsBlanks" priority="296" stopIfTrue="1">
      <formula>LEN(TRIM(V114))&gt;0</formula>
    </cfRule>
    <cfRule type="expression" dxfId="539" priority="297">
      <formula>$Q114&lt;&gt;""</formula>
    </cfRule>
  </conditionalFormatting>
  <conditionalFormatting sqref="W114:W115">
    <cfRule type="notContainsBlanks" priority="294" stopIfTrue="1">
      <formula>LEN(TRIM(W114))&gt;0</formula>
    </cfRule>
    <cfRule type="expression" dxfId="538" priority="295">
      <formula>$X114&lt;&gt;"〇"</formula>
    </cfRule>
  </conditionalFormatting>
  <conditionalFormatting sqref="Q115 L115">
    <cfRule type="expression" dxfId="537" priority="293">
      <formula>INDIRECT(ADDRESS(ROW(),COLUMN()))=TRUNC(INDIRECT(ADDRESS(ROW(),COLUMN())))</formula>
    </cfRule>
  </conditionalFormatting>
  <conditionalFormatting sqref="L114 Q114 G114:G115 V114:V115">
    <cfRule type="expression" dxfId="536" priority="292">
      <formula>INDIRECT(ADDRESS(ROW(),COLUMN()))=TRUNC(INDIRECT(ADDRESS(ROW(),COLUMN())))</formula>
    </cfRule>
  </conditionalFormatting>
  <conditionalFormatting sqref="G60">
    <cfRule type="notContainsBlanks" dxfId="535" priority="290" stopIfTrue="1">
      <formula>LEN(TRIM(G60))&gt;0</formula>
    </cfRule>
    <cfRule type="expression" dxfId="534" priority="291">
      <formula>$A60&lt;&gt;""</formula>
    </cfRule>
  </conditionalFormatting>
  <conditionalFormatting sqref="L60:L61">
    <cfRule type="notContainsBlanks" priority="288" stopIfTrue="1">
      <formula>LEN(TRIM(L60))&gt;0</formula>
    </cfRule>
    <cfRule type="expression" dxfId="533" priority="289">
      <formula>$G60&lt;&gt;""</formula>
    </cfRule>
  </conditionalFormatting>
  <conditionalFormatting sqref="Q60:Q61">
    <cfRule type="notContainsBlanks" priority="286" stopIfTrue="1">
      <formula>LEN(TRIM(Q60))&gt;0</formula>
    </cfRule>
    <cfRule type="expression" dxfId="532" priority="287">
      <formula>$L60&lt;&gt;""</formula>
    </cfRule>
  </conditionalFormatting>
  <conditionalFormatting sqref="V60">
    <cfRule type="notContainsBlanks" priority="284" stopIfTrue="1">
      <formula>LEN(TRIM(V60))&gt;0</formula>
    </cfRule>
    <cfRule type="expression" dxfId="531" priority="285">
      <formula>$Q60&lt;&gt;""</formula>
    </cfRule>
  </conditionalFormatting>
  <conditionalFormatting sqref="W60:W61">
    <cfRule type="notContainsBlanks" priority="282" stopIfTrue="1">
      <formula>LEN(TRIM(W60))&gt;0</formula>
    </cfRule>
    <cfRule type="expression" dxfId="530" priority="283">
      <formula>$X60&lt;&gt;"〇"</formula>
    </cfRule>
  </conditionalFormatting>
  <conditionalFormatting sqref="Q61 L61">
    <cfRule type="expression" dxfId="529" priority="281">
      <formula>INDIRECT(ADDRESS(ROW(),COLUMN()))=TRUNC(INDIRECT(ADDRESS(ROW(),COLUMN())))</formula>
    </cfRule>
  </conditionalFormatting>
  <conditionalFormatting sqref="L60 Q60 V60:V61 G60:G61">
    <cfRule type="expression" dxfId="528" priority="280">
      <formula>INDIRECT(ADDRESS(ROW(),COLUMN()))=TRUNC(INDIRECT(ADDRESS(ROW(),COLUMN())))</formula>
    </cfRule>
  </conditionalFormatting>
  <conditionalFormatting sqref="G62 G64">
    <cfRule type="notContainsBlanks" dxfId="527" priority="278" stopIfTrue="1">
      <formula>LEN(TRIM(G62))&gt;0</formula>
    </cfRule>
    <cfRule type="expression" dxfId="526" priority="279">
      <formula>$A62&lt;&gt;""</formula>
    </cfRule>
  </conditionalFormatting>
  <conditionalFormatting sqref="L62:L65">
    <cfRule type="notContainsBlanks" priority="276" stopIfTrue="1">
      <formula>LEN(TRIM(L62))&gt;0</formula>
    </cfRule>
    <cfRule type="expression" dxfId="525" priority="277">
      <formula>$G62&lt;&gt;""</formula>
    </cfRule>
  </conditionalFormatting>
  <conditionalFormatting sqref="Q62:Q65">
    <cfRule type="notContainsBlanks" priority="274" stopIfTrue="1">
      <formula>LEN(TRIM(Q62))&gt;0</formula>
    </cfRule>
    <cfRule type="expression" dxfId="524" priority="275">
      <formula>$L62&lt;&gt;""</formula>
    </cfRule>
  </conditionalFormatting>
  <conditionalFormatting sqref="V62">
    <cfRule type="notContainsBlanks" priority="272" stopIfTrue="1">
      <formula>LEN(TRIM(V62))&gt;0</formula>
    </cfRule>
    <cfRule type="expression" dxfId="523" priority="273">
      <formula>$Q62&lt;&gt;""</formula>
    </cfRule>
  </conditionalFormatting>
  <conditionalFormatting sqref="W62:W65">
    <cfRule type="notContainsBlanks" priority="270" stopIfTrue="1">
      <formula>LEN(TRIM(W62))&gt;0</formula>
    </cfRule>
    <cfRule type="expression" dxfId="522" priority="271">
      <formula>$X62&lt;&gt;"〇"</formula>
    </cfRule>
  </conditionalFormatting>
  <conditionalFormatting sqref="Q63 L63 L65 Q65">
    <cfRule type="expression" dxfId="521" priority="269">
      <formula>INDIRECT(ADDRESS(ROW(),COLUMN()))=TRUNC(INDIRECT(ADDRESS(ROW(),COLUMN())))</formula>
    </cfRule>
  </conditionalFormatting>
  <conditionalFormatting sqref="L62 Q62 Q64 L64 V62:V65 G62:G65">
    <cfRule type="expression" dxfId="520" priority="268">
      <formula>INDIRECT(ADDRESS(ROW(),COLUMN()))=TRUNC(INDIRECT(ADDRESS(ROW(),COLUMN())))</formula>
    </cfRule>
  </conditionalFormatting>
  <conditionalFormatting sqref="G58">
    <cfRule type="notContainsBlanks" dxfId="519" priority="266" stopIfTrue="1">
      <formula>LEN(TRIM(G58))&gt;0</formula>
    </cfRule>
    <cfRule type="expression" dxfId="518" priority="267">
      <formula>$A58&lt;&gt;""</formula>
    </cfRule>
  </conditionalFormatting>
  <conditionalFormatting sqref="L58:L59">
    <cfRule type="notContainsBlanks" priority="264" stopIfTrue="1">
      <formula>LEN(TRIM(L58))&gt;0</formula>
    </cfRule>
    <cfRule type="expression" dxfId="517" priority="265">
      <formula>$G58&lt;&gt;""</formula>
    </cfRule>
  </conditionalFormatting>
  <conditionalFormatting sqref="Q58:Q59">
    <cfRule type="notContainsBlanks" priority="262" stopIfTrue="1">
      <formula>LEN(TRIM(Q58))&gt;0</formula>
    </cfRule>
    <cfRule type="expression" dxfId="516" priority="263">
      <formula>$L58&lt;&gt;""</formula>
    </cfRule>
  </conditionalFormatting>
  <conditionalFormatting sqref="V58">
    <cfRule type="notContainsBlanks" priority="260" stopIfTrue="1">
      <formula>LEN(TRIM(V58))&gt;0</formula>
    </cfRule>
    <cfRule type="expression" dxfId="515" priority="261">
      <formula>$Q58&lt;&gt;""</formula>
    </cfRule>
  </conditionalFormatting>
  <conditionalFormatting sqref="W58:W59">
    <cfRule type="notContainsBlanks" priority="258" stopIfTrue="1">
      <formula>LEN(TRIM(W58))&gt;0</formula>
    </cfRule>
    <cfRule type="expression" dxfId="514" priority="259">
      <formula>$X58&lt;&gt;"〇"</formula>
    </cfRule>
  </conditionalFormatting>
  <conditionalFormatting sqref="Q59 L59">
    <cfRule type="expression" dxfId="513" priority="257">
      <formula>INDIRECT(ADDRESS(ROW(),COLUMN()))=TRUNC(INDIRECT(ADDRESS(ROW(),COLUMN())))</formula>
    </cfRule>
  </conditionalFormatting>
  <conditionalFormatting sqref="L58 Q58 G58:G59 V58:V59">
    <cfRule type="expression" dxfId="512" priority="256">
      <formula>INDIRECT(ADDRESS(ROW(),COLUMN()))=TRUNC(INDIRECT(ADDRESS(ROW(),COLUMN())))</formula>
    </cfRule>
  </conditionalFormatting>
  <conditionalFormatting sqref="G120">
    <cfRule type="notContainsBlanks" dxfId="511" priority="254" stopIfTrue="1">
      <formula>LEN(TRIM(G120))&gt;0</formula>
    </cfRule>
    <cfRule type="expression" dxfId="510" priority="255">
      <formula>$A120&lt;&gt;""</formula>
    </cfRule>
  </conditionalFormatting>
  <conditionalFormatting sqref="L120:L121">
    <cfRule type="notContainsBlanks" priority="252" stopIfTrue="1">
      <formula>LEN(TRIM(L120))&gt;0</formula>
    </cfRule>
    <cfRule type="expression" dxfId="509" priority="253">
      <formula>$G120&lt;&gt;""</formula>
    </cfRule>
  </conditionalFormatting>
  <conditionalFormatting sqref="Q120:Q121">
    <cfRule type="notContainsBlanks" priority="250" stopIfTrue="1">
      <formula>LEN(TRIM(Q120))&gt;0</formula>
    </cfRule>
    <cfRule type="expression" dxfId="508" priority="251">
      <formula>$L120&lt;&gt;""</formula>
    </cfRule>
  </conditionalFormatting>
  <conditionalFormatting sqref="V120">
    <cfRule type="notContainsBlanks" priority="248" stopIfTrue="1">
      <formula>LEN(TRIM(V120))&gt;0</formula>
    </cfRule>
    <cfRule type="expression" dxfId="507" priority="249">
      <formula>$Q120&lt;&gt;""</formula>
    </cfRule>
  </conditionalFormatting>
  <conditionalFormatting sqref="W120:W121">
    <cfRule type="notContainsBlanks" priority="246" stopIfTrue="1">
      <formula>LEN(TRIM(W120))&gt;0</formula>
    </cfRule>
    <cfRule type="expression" dxfId="506" priority="247">
      <formula>$X120&lt;&gt;"〇"</formula>
    </cfRule>
  </conditionalFormatting>
  <conditionalFormatting sqref="L121 Q121">
    <cfRule type="expression" dxfId="505" priority="245">
      <formula>INDIRECT(ADDRESS(ROW(),COLUMN()))=TRUNC(INDIRECT(ADDRESS(ROW(),COLUMN())))</formula>
    </cfRule>
  </conditionalFormatting>
  <conditionalFormatting sqref="Q120 L120 G120:G121 V120:V121">
    <cfRule type="expression" dxfId="504" priority="244">
      <formula>INDIRECT(ADDRESS(ROW(),COLUMN()))=TRUNC(INDIRECT(ADDRESS(ROW(),COLUMN())))</formula>
    </cfRule>
  </conditionalFormatting>
  <conditionalFormatting sqref="G104 G106 G112">
    <cfRule type="notContainsBlanks" dxfId="503" priority="242" stopIfTrue="1">
      <formula>LEN(TRIM(G104))&gt;0</formula>
    </cfRule>
    <cfRule type="expression" dxfId="502" priority="243">
      <formula>$A104&lt;&gt;""</formula>
    </cfRule>
  </conditionalFormatting>
  <conditionalFormatting sqref="L104:L107">
    <cfRule type="notContainsBlanks" priority="240" stopIfTrue="1">
      <formula>LEN(TRIM(L104))&gt;0</formula>
    </cfRule>
    <cfRule type="expression" dxfId="501" priority="241">
      <formula>$G104&lt;&gt;""</formula>
    </cfRule>
  </conditionalFormatting>
  <conditionalFormatting sqref="Q104:Q107">
    <cfRule type="notContainsBlanks" priority="238" stopIfTrue="1">
      <formula>LEN(TRIM(Q104))&gt;0</formula>
    </cfRule>
    <cfRule type="expression" dxfId="500" priority="239">
      <formula>$L104&lt;&gt;""</formula>
    </cfRule>
  </conditionalFormatting>
  <conditionalFormatting sqref="V104">
    <cfRule type="notContainsBlanks" priority="236" stopIfTrue="1">
      <formula>LEN(TRIM(V104))&gt;0</formula>
    </cfRule>
    <cfRule type="expression" dxfId="499" priority="237">
      <formula>$Q104&lt;&gt;""</formula>
    </cfRule>
  </conditionalFormatting>
  <conditionalFormatting sqref="W104:W107">
    <cfRule type="notContainsBlanks" priority="234" stopIfTrue="1">
      <formula>LEN(TRIM(W104))&gt;0</formula>
    </cfRule>
    <cfRule type="expression" dxfId="498" priority="235">
      <formula>$X104&lt;&gt;"〇"</formula>
    </cfRule>
  </conditionalFormatting>
  <conditionalFormatting sqref="Q105 L105 L107 Q107 Q113 L113">
    <cfRule type="expression" dxfId="497" priority="233">
      <formula>INDIRECT(ADDRESS(ROW(),COLUMN()))=TRUNC(INDIRECT(ADDRESS(ROW(),COLUMN())))</formula>
    </cfRule>
  </conditionalFormatting>
  <conditionalFormatting sqref="L104 Q104 Q106 L106 L112 Q112 V104:V107 G104:G107 G112:G113 V112:V113">
    <cfRule type="expression" dxfId="496" priority="232">
      <formula>INDIRECT(ADDRESS(ROW(),COLUMN()))=TRUNC(INDIRECT(ADDRESS(ROW(),COLUMN())))</formula>
    </cfRule>
  </conditionalFormatting>
  <conditionalFormatting sqref="G110">
    <cfRule type="notContainsBlanks" dxfId="495" priority="230" stopIfTrue="1">
      <formula>LEN(TRIM(G110))&gt;0</formula>
    </cfRule>
    <cfRule type="expression" dxfId="494" priority="231">
      <formula>$A110&lt;&gt;""</formula>
    </cfRule>
  </conditionalFormatting>
  <conditionalFormatting sqref="L110:L111">
    <cfRule type="notContainsBlanks" priority="228" stopIfTrue="1">
      <formula>LEN(TRIM(L110))&gt;0</formula>
    </cfRule>
    <cfRule type="expression" dxfId="493" priority="229">
      <formula>$G110&lt;&gt;""</formula>
    </cfRule>
  </conditionalFormatting>
  <conditionalFormatting sqref="Q110:Q111">
    <cfRule type="notContainsBlanks" priority="226" stopIfTrue="1">
      <formula>LEN(TRIM(Q110))&gt;0</formula>
    </cfRule>
    <cfRule type="expression" dxfId="492" priority="227">
      <formula>$L110&lt;&gt;""</formula>
    </cfRule>
  </conditionalFormatting>
  <conditionalFormatting sqref="V110">
    <cfRule type="notContainsBlanks" priority="224" stopIfTrue="1">
      <formula>LEN(TRIM(V110))&gt;0</formula>
    </cfRule>
    <cfRule type="expression" dxfId="491" priority="225">
      <formula>$Q110&lt;&gt;""</formula>
    </cfRule>
  </conditionalFormatting>
  <conditionalFormatting sqref="W110:W111">
    <cfRule type="notContainsBlanks" priority="222" stopIfTrue="1">
      <formula>LEN(TRIM(W110))&gt;0</formula>
    </cfRule>
    <cfRule type="expression" dxfId="490" priority="223">
      <formula>$X110&lt;&gt;"〇"</formula>
    </cfRule>
  </conditionalFormatting>
  <conditionalFormatting sqref="Q111 L111">
    <cfRule type="expression" dxfId="489" priority="221">
      <formula>INDIRECT(ADDRESS(ROW(),COLUMN()))=TRUNC(INDIRECT(ADDRESS(ROW(),COLUMN())))</formula>
    </cfRule>
  </conditionalFormatting>
  <conditionalFormatting sqref="L110 Q110 G110:G111 V110:V111">
    <cfRule type="expression" dxfId="488" priority="220">
      <formula>INDIRECT(ADDRESS(ROW(),COLUMN()))=TRUNC(INDIRECT(ADDRESS(ROW(),COLUMN())))</formula>
    </cfRule>
  </conditionalFormatting>
  <conditionalFormatting sqref="G108">
    <cfRule type="notContainsBlanks" dxfId="487" priority="218" stopIfTrue="1">
      <formula>LEN(TRIM(G108))&gt;0</formula>
    </cfRule>
    <cfRule type="expression" dxfId="486" priority="219">
      <formula>$A108&lt;&gt;""</formula>
    </cfRule>
  </conditionalFormatting>
  <conditionalFormatting sqref="L108:L109">
    <cfRule type="notContainsBlanks" priority="216" stopIfTrue="1">
      <formula>LEN(TRIM(L108))&gt;0</formula>
    </cfRule>
    <cfRule type="expression" dxfId="485" priority="217">
      <formula>$G108&lt;&gt;""</formula>
    </cfRule>
  </conditionalFormatting>
  <conditionalFormatting sqref="Q108:Q109">
    <cfRule type="notContainsBlanks" priority="214" stopIfTrue="1">
      <formula>LEN(TRIM(Q108))&gt;0</formula>
    </cfRule>
    <cfRule type="expression" dxfId="484" priority="215">
      <formula>$L108&lt;&gt;""</formula>
    </cfRule>
  </conditionalFormatting>
  <conditionalFormatting sqref="V108">
    <cfRule type="notContainsBlanks" priority="212" stopIfTrue="1">
      <formula>LEN(TRIM(V108))&gt;0</formula>
    </cfRule>
    <cfRule type="expression" dxfId="483" priority="213">
      <formula>$Q108&lt;&gt;""</formula>
    </cfRule>
  </conditionalFormatting>
  <conditionalFormatting sqref="W108:W109">
    <cfRule type="notContainsBlanks" priority="210" stopIfTrue="1">
      <formula>LEN(TRIM(W108))&gt;0</formula>
    </cfRule>
    <cfRule type="expression" dxfId="482" priority="211">
      <formula>$X108&lt;&gt;"〇"</formula>
    </cfRule>
  </conditionalFormatting>
  <conditionalFormatting sqref="Q109 L109">
    <cfRule type="expression" dxfId="481" priority="209">
      <formula>INDIRECT(ADDRESS(ROW(),COLUMN()))=TRUNC(INDIRECT(ADDRESS(ROW(),COLUMN())))</formula>
    </cfRule>
  </conditionalFormatting>
  <conditionalFormatting sqref="L108 Q108 G108:G109 V108:V109">
    <cfRule type="expression" dxfId="480" priority="208">
      <formula>INDIRECT(ADDRESS(ROW(),COLUMN()))=TRUNC(INDIRECT(ADDRESS(ROW(),COLUMN())))</formula>
    </cfRule>
  </conditionalFormatting>
  <conditionalFormatting sqref="G100">
    <cfRule type="notContainsBlanks" dxfId="479" priority="206" stopIfTrue="1">
      <formula>LEN(TRIM(G100))&gt;0</formula>
    </cfRule>
    <cfRule type="expression" dxfId="478" priority="207">
      <formula>$A100&lt;&gt;""</formula>
    </cfRule>
  </conditionalFormatting>
  <conditionalFormatting sqref="L100:L101">
    <cfRule type="notContainsBlanks" priority="204" stopIfTrue="1">
      <formula>LEN(TRIM(L100))&gt;0</formula>
    </cfRule>
    <cfRule type="expression" dxfId="477" priority="205">
      <formula>$G100&lt;&gt;""</formula>
    </cfRule>
  </conditionalFormatting>
  <conditionalFormatting sqref="Q100:Q101">
    <cfRule type="notContainsBlanks" priority="202" stopIfTrue="1">
      <formula>LEN(TRIM(Q100))&gt;0</formula>
    </cfRule>
    <cfRule type="expression" dxfId="476" priority="203">
      <formula>$L100&lt;&gt;""</formula>
    </cfRule>
  </conditionalFormatting>
  <conditionalFormatting sqref="V100">
    <cfRule type="notContainsBlanks" priority="200" stopIfTrue="1">
      <formula>LEN(TRIM(V100))&gt;0</formula>
    </cfRule>
    <cfRule type="expression" dxfId="475" priority="201">
      <formula>$Q100&lt;&gt;""</formula>
    </cfRule>
  </conditionalFormatting>
  <conditionalFormatting sqref="W100:W101">
    <cfRule type="notContainsBlanks" priority="198" stopIfTrue="1">
      <formula>LEN(TRIM(W100))&gt;0</formula>
    </cfRule>
    <cfRule type="expression" dxfId="474" priority="199">
      <formula>$X100&lt;&gt;"〇"</formula>
    </cfRule>
  </conditionalFormatting>
  <conditionalFormatting sqref="L101 Q101">
    <cfRule type="expression" dxfId="473" priority="197">
      <formula>INDIRECT(ADDRESS(ROW(),COLUMN()))=TRUNC(INDIRECT(ADDRESS(ROW(),COLUMN())))</formula>
    </cfRule>
  </conditionalFormatting>
  <conditionalFormatting sqref="Q100 L100 G100:G101 V100:V101">
    <cfRule type="expression" dxfId="472" priority="196">
      <formula>INDIRECT(ADDRESS(ROW(),COLUMN()))=TRUNC(INDIRECT(ADDRESS(ROW(),COLUMN())))</formula>
    </cfRule>
  </conditionalFormatting>
  <conditionalFormatting sqref="G102">
    <cfRule type="notContainsBlanks" dxfId="471" priority="194" stopIfTrue="1">
      <formula>LEN(TRIM(G102))&gt;0</formula>
    </cfRule>
    <cfRule type="expression" dxfId="470" priority="195">
      <formula>$A102&lt;&gt;""</formula>
    </cfRule>
  </conditionalFormatting>
  <conditionalFormatting sqref="L102:L103">
    <cfRule type="notContainsBlanks" priority="192" stopIfTrue="1">
      <formula>LEN(TRIM(L102))&gt;0</formula>
    </cfRule>
    <cfRule type="expression" dxfId="469" priority="193">
      <formula>$G102&lt;&gt;""</formula>
    </cfRule>
  </conditionalFormatting>
  <conditionalFormatting sqref="Q102:Q103">
    <cfRule type="notContainsBlanks" priority="190" stopIfTrue="1">
      <formula>LEN(TRIM(Q102))&gt;0</formula>
    </cfRule>
    <cfRule type="expression" dxfId="468" priority="191">
      <formula>$L102&lt;&gt;""</formula>
    </cfRule>
  </conditionalFormatting>
  <conditionalFormatting sqref="V102">
    <cfRule type="notContainsBlanks" priority="188" stopIfTrue="1">
      <formula>LEN(TRIM(V102))&gt;0</formula>
    </cfRule>
    <cfRule type="expression" dxfId="467" priority="189">
      <formula>$Q102&lt;&gt;""</formula>
    </cfRule>
  </conditionalFormatting>
  <conditionalFormatting sqref="W102:W103">
    <cfRule type="notContainsBlanks" priority="186" stopIfTrue="1">
      <formula>LEN(TRIM(W102))&gt;0</formula>
    </cfRule>
    <cfRule type="expression" dxfId="466" priority="187">
      <formula>$X102&lt;&gt;"〇"</formula>
    </cfRule>
  </conditionalFormatting>
  <conditionalFormatting sqref="Q103 L103">
    <cfRule type="expression" dxfId="465" priority="185">
      <formula>INDIRECT(ADDRESS(ROW(),COLUMN()))=TRUNC(INDIRECT(ADDRESS(ROW(),COLUMN())))</formula>
    </cfRule>
  </conditionalFormatting>
  <conditionalFormatting sqref="L102 Q102 G102:G103 V102:V103">
    <cfRule type="expression" dxfId="464" priority="184">
      <formula>INDIRECT(ADDRESS(ROW(),COLUMN()))=TRUNC(INDIRECT(ADDRESS(ROW(),COLUMN())))</formula>
    </cfRule>
  </conditionalFormatting>
  <conditionalFormatting sqref="G98">
    <cfRule type="notContainsBlanks" dxfId="463" priority="182" stopIfTrue="1">
      <formula>LEN(TRIM(G98))&gt;0</formula>
    </cfRule>
    <cfRule type="expression" dxfId="462" priority="183">
      <formula>$A98&lt;&gt;""</formula>
    </cfRule>
  </conditionalFormatting>
  <conditionalFormatting sqref="L98:L99">
    <cfRule type="notContainsBlanks" priority="180" stopIfTrue="1">
      <formula>LEN(TRIM(L98))&gt;0</formula>
    </cfRule>
    <cfRule type="expression" dxfId="461" priority="181">
      <formula>$G98&lt;&gt;""</formula>
    </cfRule>
  </conditionalFormatting>
  <conditionalFormatting sqref="Q98:Q99">
    <cfRule type="notContainsBlanks" priority="178" stopIfTrue="1">
      <formula>LEN(TRIM(Q98))&gt;0</formula>
    </cfRule>
    <cfRule type="expression" dxfId="460" priority="179">
      <formula>$L98&lt;&gt;""</formula>
    </cfRule>
  </conditionalFormatting>
  <conditionalFormatting sqref="V98">
    <cfRule type="notContainsBlanks" priority="176" stopIfTrue="1">
      <formula>LEN(TRIM(V98))&gt;0</formula>
    </cfRule>
    <cfRule type="expression" dxfId="459" priority="177">
      <formula>$Q98&lt;&gt;""</formula>
    </cfRule>
  </conditionalFormatting>
  <conditionalFormatting sqref="W98:W99">
    <cfRule type="notContainsBlanks" priority="174" stopIfTrue="1">
      <formula>LEN(TRIM(W98))&gt;0</formula>
    </cfRule>
    <cfRule type="expression" dxfId="458" priority="175">
      <formula>$X98&lt;&gt;"〇"</formula>
    </cfRule>
  </conditionalFormatting>
  <conditionalFormatting sqref="L99 Q99">
    <cfRule type="expression" dxfId="457" priority="173">
      <formula>INDIRECT(ADDRESS(ROW(),COLUMN()))=TRUNC(INDIRECT(ADDRESS(ROW(),COLUMN())))</formula>
    </cfRule>
  </conditionalFormatting>
  <conditionalFormatting sqref="Q98 L98 G98:G99 V98:V99">
    <cfRule type="expression" dxfId="456" priority="172">
      <formula>INDIRECT(ADDRESS(ROW(),COLUMN()))=TRUNC(INDIRECT(ADDRESS(ROW(),COLUMN())))</formula>
    </cfRule>
  </conditionalFormatting>
  <conditionalFormatting sqref="G92">
    <cfRule type="notContainsBlanks" dxfId="455" priority="170" stopIfTrue="1">
      <formula>LEN(TRIM(G92))&gt;0</formula>
    </cfRule>
    <cfRule type="expression" dxfId="454" priority="171">
      <formula>$A92&lt;&gt;""</formula>
    </cfRule>
  </conditionalFormatting>
  <conditionalFormatting sqref="L92:L93">
    <cfRule type="notContainsBlanks" priority="168" stopIfTrue="1">
      <formula>LEN(TRIM(L92))&gt;0</formula>
    </cfRule>
    <cfRule type="expression" dxfId="453" priority="169">
      <formula>$G92&lt;&gt;""</formula>
    </cfRule>
  </conditionalFormatting>
  <conditionalFormatting sqref="Q92:Q93">
    <cfRule type="notContainsBlanks" priority="166" stopIfTrue="1">
      <formula>LEN(TRIM(Q92))&gt;0</formula>
    </cfRule>
    <cfRule type="expression" dxfId="452" priority="167">
      <formula>$L92&lt;&gt;""</formula>
    </cfRule>
  </conditionalFormatting>
  <conditionalFormatting sqref="V92">
    <cfRule type="notContainsBlanks" priority="164" stopIfTrue="1">
      <formula>LEN(TRIM(V92))&gt;0</formula>
    </cfRule>
    <cfRule type="expression" dxfId="451" priority="165">
      <formula>$Q92&lt;&gt;""</formula>
    </cfRule>
  </conditionalFormatting>
  <conditionalFormatting sqref="W92:W93">
    <cfRule type="notContainsBlanks" priority="162" stopIfTrue="1">
      <formula>LEN(TRIM(W92))&gt;0</formula>
    </cfRule>
    <cfRule type="expression" dxfId="450" priority="163">
      <formula>$X92&lt;&gt;"〇"</formula>
    </cfRule>
  </conditionalFormatting>
  <conditionalFormatting sqref="Q93 L93">
    <cfRule type="expression" dxfId="449" priority="161">
      <formula>INDIRECT(ADDRESS(ROW(),COLUMN()))=TRUNC(INDIRECT(ADDRESS(ROW(),COLUMN())))</formula>
    </cfRule>
  </conditionalFormatting>
  <conditionalFormatting sqref="L92 Q92 V92:V93 G92:G93">
    <cfRule type="expression" dxfId="448" priority="160">
      <formula>INDIRECT(ADDRESS(ROW(),COLUMN()))=TRUNC(INDIRECT(ADDRESS(ROW(),COLUMN())))</formula>
    </cfRule>
  </conditionalFormatting>
  <conditionalFormatting sqref="G94">
    <cfRule type="notContainsBlanks" dxfId="447" priority="158" stopIfTrue="1">
      <formula>LEN(TRIM(G94))&gt;0</formula>
    </cfRule>
    <cfRule type="expression" dxfId="446" priority="159">
      <formula>$A94&lt;&gt;""</formula>
    </cfRule>
  </conditionalFormatting>
  <conditionalFormatting sqref="L94:L95">
    <cfRule type="notContainsBlanks" priority="156" stopIfTrue="1">
      <formula>LEN(TRIM(L94))&gt;0</formula>
    </cfRule>
    <cfRule type="expression" dxfId="445" priority="157">
      <formula>$G94&lt;&gt;""</formula>
    </cfRule>
  </conditionalFormatting>
  <conditionalFormatting sqref="Q94:Q95">
    <cfRule type="notContainsBlanks" priority="154" stopIfTrue="1">
      <formula>LEN(TRIM(Q94))&gt;0</formula>
    </cfRule>
    <cfRule type="expression" dxfId="444" priority="155">
      <formula>$L94&lt;&gt;""</formula>
    </cfRule>
  </conditionalFormatting>
  <conditionalFormatting sqref="V94">
    <cfRule type="notContainsBlanks" priority="152" stopIfTrue="1">
      <formula>LEN(TRIM(V94))&gt;0</formula>
    </cfRule>
    <cfRule type="expression" dxfId="443" priority="153">
      <formula>$Q94&lt;&gt;""</formula>
    </cfRule>
  </conditionalFormatting>
  <conditionalFormatting sqref="W94:W95">
    <cfRule type="notContainsBlanks" priority="150" stopIfTrue="1">
      <formula>LEN(TRIM(W94))&gt;0</formula>
    </cfRule>
    <cfRule type="expression" dxfId="442" priority="151">
      <formula>$X94&lt;&gt;"〇"</formula>
    </cfRule>
  </conditionalFormatting>
  <conditionalFormatting sqref="Q95 L95">
    <cfRule type="expression" dxfId="441" priority="149">
      <formula>INDIRECT(ADDRESS(ROW(),COLUMN()))=TRUNC(INDIRECT(ADDRESS(ROW(),COLUMN())))</formula>
    </cfRule>
  </conditionalFormatting>
  <conditionalFormatting sqref="L94 Q94 V94:V95 G94:G95">
    <cfRule type="expression" dxfId="440" priority="148">
      <formula>INDIRECT(ADDRESS(ROW(),COLUMN()))=TRUNC(INDIRECT(ADDRESS(ROW(),COLUMN())))</formula>
    </cfRule>
  </conditionalFormatting>
  <conditionalFormatting sqref="G90">
    <cfRule type="notContainsBlanks" dxfId="439" priority="146" stopIfTrue="1">
      <formula>LEN(TRIM(G90))&gt;0</formula>
    </cfRule>
    <cfRule type="expression" dxfId="438" priority="147">
      <formula>$A90&lt;&gt;""</formula>
    </cfRule>
  </conditionalFormatting>
  <conditionalFormatting sqref="L90:L91">
    <cfRule type="notContainsBlanks" priority="144" stopIfTrue="1">
      <formula>LEN(TRIM(L90))&gt;0</formula>
    </cfRule>
    <cfRule type="expression" dxfId="437" priority="145">
      <formula>$G90&lt;&gt;""</formula>
    </cfRule>
  </conditionalFormatting>
  <conditionalFormatting sqref="Q90:Q91">
    <cfRule type="notContainsBlanks" priority="142" stopIfTrue="1">
      <formula>LEN(TRIM(Q90))&gt;0</formula>
    </cfRule>
    <cfRule type="expression" dxfId="436" priority="143">
      <formula>$L90&lt;&gt;""</formula>
    </cfRule>
  </conditionalFormatting>
  <conditionalFormatting sqref="V90">
    <cfRule type="notContainsBlanks" priority="140" stopIfTrue="1">
      <formula>LEN(TRIM(V90))&gt;0</formula>
    </cfRule>
    <cfRule type="expression" dxfId="435" priority="141">
      <formula>$Q90&lt;&gt;""</formula>
    </cfRule>
  </conditionalFormatting>
  <conditionalFormatting sqref="W90:W91">
    <cfRule type="notContainsBlanks" priority="138" stopIfTrue="1">
      <formula>LEN(TRIM(W90))&gt;0</formula>
    </cfRule>
    <cfRule type="expression" dxfId="434" priority="139">
      <formula>$X90&lt;&gt;"〇"</formula>
    </cfRule>
  </conditionalFormatting>
  <conditionalFormatting sqref="Q91 L91">
    <cfRule type="expression" dxfId="433" priority="137">
      <formula>INDIRECT(ADDRESS(ROW(),COLUMN()))=TRUNC(INDIRECT(ADDRESS(ROW(),COLUMN())))</formula>
    </cfRule>
  </conditionalFormatting>
  <conditionalFormatting sqref="L90 Q90 G90:G91 V90:V91">
    <cfRule type="expression" dxfId="432" priority="136">
      <formula>INDIRECT(ADDRESS(ROW(),COLUMN()))=TRUNC(INDIRECT(ADDRESS(ROW(),COLUMN())))</formula>
    </cfRule>
  </conditionalFormatting>
  <conditionalFormatting sqref="G96">
    <cfRule type="notContainsBlanks" dxfId="431" priority="134" stopIfTrue="1">
      <formula>LEN(TRIM(G96))&gt;0</formula>
    </cfRule>
    <cfRule type="expression" dxfId="430" priority="135">
      <formula>$A96&lt;&gt;""</formula>
    </cfRule>
  </conditionalFormatting>
  <conditionalFormatting sqref="L96:L97">
    <cfRule type="notContainsBlanks" priority="132" stopIfTrue="1">
      <formula>LEN(TRIM(L96))&gt;0</formula>
    </cfRule>
    <cfRule type="expression" dxfId="429" priority="133">
      <formula>$G96&lt;&gt;""</formula>
    </cfRule>
  </conditionalFormatting>
  <conditionalFormatting sqref="Q96:Q97">
    <cfRule type="notContainsBlanks" priority="130" stopIfTrue="1">
      <formula>LEN(TRIM(Q96))&gt;0</formula>
    </cfRule>
    <cfRule type="expression" dxfId="428" priority="131">
      <formula>$L96&lt;&gt;""</formula>
    </cfRule>
  </conditionalFormatting>
  <conditionalFormatting sqref="V96">
    <cfRule type="notContainsBlanks" priority="128" stopIfTrue="1">
      <formula>LEN(TRIM(V96))&gt;0</formula>
    </cfRule>
    <cfRule type="expression" dxfId="427" priority="129">
      <formula>$Q96&lt;&gt;""</formula>
    </cfRule>
  </conditionalFormatting>
  <conditionalFormatting sqref="W96:W97">
    <cfRule type="notContainsBlanks" priority="126" stopIfTrue="1">
      <formula>LEN(TRIM(W96))&gt;0</formula>
    </cfRule>
    <cfRule type="expression" dxfId="426" priority="127">
      <formula>$X96&lt;&gt;"〇"</formula>
    </cfRule>
  </conditionalFormatting>
  <conditionalFormatting sqref="L97 Q97">
    <cfRule type="expression" dxfId="425" priority="125">
      <formula>INDIRECT(ADDRESS(ROW(),COLUMN()))=TRUNC(INDIRECT(ADDRESS(ROW(),COLUMN())))</formula>
    </cfRule>
  </conditionalFormatting>
  <conditionalFormatting sqref="Q96 L96 G96:G97 V96:V97">
    <cfRule type="expression" dxfId="424" priority="124">
      <formula>INDIRECT(ADDRESS(ROW(),COLUMN()))=TRUNC(INDIRECT(ADDRESS(ROW(),COLUMN())))</formula>
    </cfRule>
  </conditionalFormatting>
  <conditionalFormatting sqref="G80 G82 G88">
    <cfRule type="notContainsBlanks" dxfId="423" priority="122" stopIfTrue="1">
      <formula>LEN(TRIM(G80))&gt;0</formula>
    </cfRule>
    <cfRule type="expression" dxfId="422" priority="123">
      <formula>$A80&lt;&gt;""</formula>
    </cfRule>
  </conditionalFormatting>
  <conditionalFormatting sqref="L80:L83">
    <cfRule type="notContainsBlanks" priority="120" stopIfTrue="1">
      <formula>LEN(TRIM(L80))&gt;0</formula>
    </cfRule>
    <cfRule type="expression" dxfId="421" priority="121">
      <formula>$G80&lt;&gt;""</formula>
    </cfRule>
  </conditionalFormatting>
  <conditionalFormatting sqref="Q80:Q83">
    <cfRule type="notContainsBlanks" priority="118" stopIfTrue="1">
      <formula>LEN(TRIM(Q80))&gt;0</formula>
    </cfRule>
    <cfRule type="expression" dxfId="420" priority="119">
      <formula>$L80&lt;&gt;""</formula>
    </cfRule>
  </conditionalFormatting>
  <conditionalFormatting sqref="V80">
    <cfRule type="notContainsBlanks" priority="116" stopIfTrue="1">
      <formula>LEN(TRIM(V80))&gt;0</formula>
    </cfRule>
    <cfRule type="expression" dxfId="419" priority="117">
      <formula>$Q80&lt;&gt;""</formula>
    </cfRule>
  </conditionalFormatting>
  <conditionalFormatting sqref="W80:W83">
    <cfRule type="notContainsBlanks" priority="114" stopIfTrue="1">
      <formula>LEN(TRIM(W80))&gt;0</formula>
    </cfRule>
    <cfRule type="expression" dxfId="418" priority="115">
      <formula>$X80&lt;&gt;"〇"</formula>
    </cfRule>
  </conditionalFormatting>
  <conditionalFormatting sqref="Q81 L81 L83 Q83 Q89 L89">
    <cfRule type="expression" dxfId="417" priority="113">
      <formula>INDIRECT(ADDRESS(ROW(),COLUMN()))=TRUNC(INDIRECT(ADDRESS(ROW(),COLUMN())))</formula>
    </cfRule>
  </conditionalFormatting>
  <conditionalFormatting sqref="L80 Q80 Q82 L82 L88 Q88 V80:V83 G80:G83 G88:G89 V88:V89">
    <cfRule type="expression" dxfId="416" priority="112">
      <formula>INDIRECT(ADDRESS(ROW(),COLUMN()))=TRUNC(INDIRECT(ADDRESS(ROW(),COLUMN())))</formula>
    </cfRule>
  </conditionalFormatting>
  <conditionalFormatting sqref="G86">
    <cfRule type="notContainsBlanks" dxfId="415" priority="110" stopIfTrue="1">
      <formula>LEN(TRIM(G86))&gt;0</formula>
    </cfRule>
    <cfRule type="expression" dxfId="414" priority="111">
      <formula>$A86&lt;&gt;""</formula>
    </cfRule>
  </conditionalFormatting>
  <conditionalFormatting sqref="L86:L87">
    <cfRule type="notContainsBlanks" priority="108" stopIfTrue="1">
      <formula>LEN(TRIM(L86))&gt;0</formula>
    </cfRule>
    <cfRule type="expression" dxfId="413" priority="109">
      <formula>$G86&lt;&gt;""</formula>
    </cfRule>
  </conditionalFormatting>
  <conditionalFormatting sqref="Q86:Q87">
    <cfRule type="notContainsBlanks" priority="106" stopIfTrue="1">
      <formula>LEN(TRIM(Q86))&gt;0</formula>
    </cfRule>
    <cfRule type="expression" dxfId="412" priority="107">
      <formula>$L86&lt;&gt;""</formula>
    </cfRule>
  </conditionalFormatting>
  <conditionalFormatting sqref="V86">
    <cfRule type="notContainsBlanks" priority="104" stopIfTrue="1">
      <formula>LEN(TRIM(V86))&gt;0</formula>
    </cfRule>
    <cfRule type="expression" dxfId="411" priority="105">
      <formula>$Q86&lt;&gt;""</formula>
    </cfRule>
  </conditionalFormatting>
  <conditionalFormatting sqref="W86:W87">
    <cfRule type="notContainsBlanks" priority="102" stopIfTrue="1">
      <formula>LEN(TRIM(W86))&gt;0</formula>
    </cfRule>
    <cfRule type="expression" dxfId="410" priority="103">
      <formula>$X86&lt;&gt;"〇"</formula>
    </cfRule>
  </conditionalFormatting>
  <conditionalFormatting sqref="Q87 L87">
    <cfRule type="expression" dxfId="409" priority="101">
      <formula>INDIRECT(ADDRESS(ROW(),COLUMN()))=TRUNC(INDIRECT(ADDRESS(ROW(),COLUMN())))</formula>
    </cfRule>
  </conditionalFormatting>
  <conditionalFormatting sqref="L86 Q86 G86:G87 V86:V87">
    <cfRule type="expression" dxfId="408" priority="100">
      <formula>INDIRECT(ADDRESS(ROW(),COLUMN()))=TRUNC(INDIRECT(ADDRESS(ROW(),COLUMN())))</formula>
    </cfRule>
  </conditionalFormatting>
  <conditionalFormatting sqref="G84">
    <cfRule type="notContainsBlanks" dxfId="407" priority="98" stopIfTrue="1">
      <formula>LEN(TRIM(G84))&gt;0</formula>
    </cfRule>
    <cfRule type="expression" dxfId="406" priority="99">
      <formula>$A84&lt;&gt;""</formula>
    </cfRule>
  </conditionalFormatting>
  <conditionalFormatting sqref="L84:L85">
    <cfRule type="notContainsBlanks" priority="96" stopIfTrue="1">
      <formula>LEN(TRIM(L84))&gt;0</formula>
    </cfRule>
    <cfRule type="expression" dxfId="405" priority="97">
      <formula>$G84&lt;&gt;""</formula>
    </cfRule>
  </conditionalFormatting>
  <conditionalFormatting sqref="Q84:Q85">
    <cfRule type="notContainsBlanks" priority="94" stopIfTrue="1">
      <formula>LEN(TRIM(Q84))&gt;0</formula>
    </cfRule>
    <cfRule type="expression" dxfId="404" priority="95">
      <formula>$L84&lt;&gt;""</formula>
    </cfRule>
  </conditionalFormatting>
  <conditionalFormatting sqref="V84">
    <cfRule type="notContainsBlanks" priority="92" stopIfTrue="1">
      <formula>LEN(TRIM(V84))&gt;0</formula>
    </cfRule>
    <cfRule type="expression" dxfId="403" priority="93">
      <formula>$Q84&lt;&gt;""</formula>
    </cfRule>
  </conditionalFormatting>
  <conditionalFormatting sqref="W84:W85">
    <cfRule type="notContainsBlanks" priority="90" stopIfTrue="1">
      <formula>LEN(TRIM(W84))&gt;0</formula>
    </cfRule>
    <cfRule type="expression" dxfId="402" priority="91">
      <formula>$X84&lt;&gt;"〇"</formula>
    </cfRule>
  </conditionalFormatting>
  <conditionalFormatting sqref="Q85 L85">
    <cfRule type="expression" dxfId="401" priority="89">
      <formula>INDIRECT(ADDRESS(ROW(),COLUMN()))=TRUNC(INDIRECT(ADDRESS(ROW(),COLUMN())))</formula>
    </cfRule>
  </conditionalFormatting>
  <conditionalFormatting sqref="L84 Q84 G84:G85 V84:V85">
    <cfRule type="expression" dxfId="400" priority="88">
      <formula>INDIRECT(ADDRESS(ROW(),COLUMN()))=TRUNC(INDIRECT(ADDRESS(ROW(),COLUMN())))</formula>
    </cfRule>
  </conditionalFormatting>
  <conditionalFormatting sqref="G76">
    <cfRule type="notContainsBlanks" dxfId="399" priority="86" stopIfTrue="1">
      <formula>LEN(TRIM(G76))&gt;0</formula>
    </cfRule>
    <cfRule type="expression" dxfId="398" priority="87">
      <formula>$A76&lt;&gt;""</formula>
    </cfRule>
  </conditionalFormatting>
  <conditionalFormatting sqref="L76:L77">
    <cfRule type="notContainsBlanks" priority="84" stopIfTrue="1">
      <formula>LEN(TRIM(L76))&gt;0</formula>
    </cfRule>
    <cfRule type="expression" dxfId="397" priority="85">
      <formula>$G76&lt;&gt;""</formula>
    </cfRule>
  </conditionalFormatting>
  <conditionalFormatting sqref="Q76:Q77">
    <cfRule type="notContainsBlanks" priority="82" stopIfTrue="1">
      <formula>LEN(TRIM(Q76))&gt;0</formula>
    </cfRule>
    <cfRule type="expression" dxfId="396" priority="83">
      <formula>$L76&lt;&gt;""</formula>
    </cfRule>
  </conditionalFormatting>
  <conditionalFormatting sqref="V76">
    <cfRule type="notContainsBlanks" priority="80" stopIfTrue="1">
      <formula>LEN(TRIM(V76))&gt;0</formula>
    </cfRule>
    <cfRule type="expression" dxfId="395" priority="81">
      <formula>$Q76&lt;&gt;""</formula>
    </cfRule>
  </conditionalFormatting>
  <conditionalFormatting sqref="W76:W77">
    <cfRule type="notContainsBlanks" priority="78" stopIfTrue="1">
      <formula>LEN(TRIM(W76))&gt;0</formula>
    </cfRule>
    <cfRule type="expression" dxfId="394" priority="79">
      <formula>$X76&lt;&gt;"〇"</formula>
    </cfRule>
  </conditionalFormatting>
  <conditionalFormatting sqref="L77 Q77">
    <cfRule type="expression" dxfId="393" priority="77">
      <formula>INDIRECT(ADDRESS(ROW(),COLUMN()))=TRUNC(INDIRECT(ADDRESS(ROW(),COLUMN())))</formula>
    </cfRule>
  </conditionalFormatting>
  <conditionalFormatting sqref="Q76 L76 G76:G77 V76:V77">
    <cfRule type="expression" dxfId="392" priority="76">
      <formula>INDIRECT(ADDRESS(ROW(),COLUMN()))=TRUNC(INDIRECT(ADDRESS(ROW(),COLUMN())))</formula>
    </cfRule>
  </conditionalFormatting>
  <conditionalFormatting sqref="G78">
    <cfRule type="notContainsBlanks" dxfId="391" priority="74" stopIfTrue="1">
      <formula>LEN(TRIM(G78))&gt;0</formula>
    </cfRule>
    <cfRule type="expression" dxfId="390" priority="75">
      <formula>$A78&lt;&gt;""</formula>
    </cfRule>
  </conditionalFormatting>
  <conditionalFormatting sqref="L78:L79">
    <cfRule type="notContainsBlanks" priority="72" stopIfTrue="1">
      <formula>LEN(TRIM(L78))&gt;0</formula>
    </cfRule>
    <cfRule type="expression" dxfId="389" priority="73">
      <formula>$G78&lt;&gt;""</formula>
    </cfRule>
  </conditionalFormatting>
  <conditionalFormatting sqref="Q78:Q79">
    <cfRule type="notContainsBlanks" priority="70" stopIfTrue="1">
      <formula>LEN(TRIM(Q78))&gt;0</formula>
    </cfRule>
    <cfRule type="expression" dxfId="388" priority="71">
      <formula>$L78&lt;&gt;""</formula>
    </cfRule>
  </conditionalFormatting>
  <conditionalFormatting sqref="V78">
    <cfRule type="notContainsBlanks" priority="68" stopIfTrue="1">
      <formula>LEN(TRIM(V78))&gt;0</formula>
    </cfRule>
    <cfRule type="expression" dxfId="387" priority="69">
      <formula>$Q78&lt;&gt;""</formula>
    </cfRule>
  </conditionalFormatting>
  <conditionalFormatting sqref="W78:W79">
    <cfRule type="notContainsBlanks" priority="66" stopIfTrue="1">
      <formula>LEN(TRIM(W78))&gt;0</formula>
    </cfRule>
    <cfRule type="expression" dxfId="386" priority="67">
      <formula>$X78&lt;&gt;"〇"</formula>
    </cfRule>
  </conditionalFormatting>
  <conditionalFormatting sqref="Q79 L79">
    <cfRule type="expression" dxfId="385" priority="65">
      <formula>INDIRECT(ADDRESS(ROW(),COLUMN()))=TRUNC(INDIRECT(ADDRESS(ROW(),COLUMN())))</formula>
    </cfRule>
  </conditionalFormatting>
  <conditionalFormatting sqref="L78 Q78 G78:G79 V78:V79">
    <cfRule type="expression" dxfId="384" priority="64">
      <formula>INDIRECT(ADDRESS(ROW(),COLUMN()))=TRUNC(INDIRECT(ADDRESS(ROW(),COLUMN())))</formula>
    </cfRule>
  </conditionalFormatting>
  <conditionalFormatting sqref="G74">
    <cfRule type="notContainsBlanks" dxfId="383" priority="62" stopIfTrue="1">
      <formula>LEN(TRIM(G74))&gt;0</formula>
    </cfRule>
    <cfRule type="expression" dxfId="382" priority="63">
      <formula>$A74&lt;&gt;""</formula>
    </cfRule>
  </conditionalFormatting>
  <conditionalFormatting sqref="L74:L75">
    <cfRule type="notContainsBlanks" priority="60" stopIfTrue="1">
      <formula>LEN(TRIM(L74))&gt;0</formula>
    </cfRule>
    <cfRule type="expression" dxfId="381" priority="61">
      <formula>$G74&lt;&gt;""</formula>
    </cfRule>
  </conditionalFormatting>
  <conditionalFormatting sqref="Q74:Q75">
    <cfRule type="notContainsBlanks" priority="58" stopIfTrue="1">
      <formula>LEN(TRIM(Q74))&gt;0</formula>
    </cfRule>
    <cfRule type="expression" dxfId="380" priority="59">
      <formula>$L74&lt;&gt;""</formula>
    </cfRule>
  </conditionalFormatting>
  <conditionalFormatting sqref="V74">
    <cfRule type="notContainsBlanks" priority="56" stopIfTrue="1">
      <formula>LEN(TRIM(V74))&gt;0</formula>
    </cfRule>
    <cfRule type="expression" dxfId="379" priority="57">
      <formula>$Q74&lt;&gt;""</formula>
    </cfRule>
  </conditionalFormatting>
  <conditionalFormatting sqref="W74:W75">
    <cfRule type="notContainsBlanks" priority="54" stopIfTrue="1">
      <formula>LEN(TRIM(W74))&gt;0</formula>
    </cfRule>
    <cfRule type="expression" dxfId="378" priority="55">
      <formula>$X74&lt;&gt;"〇"</formula>
    </cfRule>
  </conditionalFormatting>
  <conditionalFormatting sqref="L75 Q75">
    <cfRule type="expression" dxfId="377" priority="53">
      <formula>INDIRECT(ADDRESS(ROW(),COLUMN()))=TRUNC(INDIRECT(ADDRESS(ROW(),COLUMN())))</formula>
    </cfRule>
  </conditionalFormatting>
  <conditionalFormatting sqref="Q74 L74 G74:G75 V74:V75">
    <cfRule type="expression" dxfId="376" priority="52">
      <formula>INDIRECT(ADDRESS(ROW(),COLUMN()))=TRUNC(INDIRECT(ADDRESS(ROW(),COLUMN())))</formula>
    </cfRule>
  </conditionalFormatting>
  <conditionalFormatting sqref="G68">
    <cfRule type="notContainsBlanks" dxfId="375" priority="50" stopIfTrue="1">
      <formula>LEN(TRIM(G68))&gt;0</formula>
    </cfRule>
    <cfRule type="expression" dxfId="374" priority="51">
      <formula>$A68&lt;&gt;""</formula>
    </cfRule>
  </conditionalFormatting>
  <conditionalFormatting sqref="L68:L69">
    <cfRule type="notContainsBlanks" priority="48" stopIfTrue="1">
      <formula>LEN(TRIM(L68))&gt;0</formula>
    </cfRule>
    <cfRule type="expression" dxfId="373" priority="49">
      <formula>$G68&lt;&gt;""</formula>
    </cfRule>
  </conditionalFormatting>
  <conditionalFormatting sqref="Q68:Q69">
    <cfRule type="notContainsBlanks" priority="46" stopIfTrue="1">
      <formula>LEN(TRIM(Q68))&gt;0</formula>
    </cfRule>
    <cfRule type="expression" dxfId="372" priority="47">
      <formula>$L68&lt;&gt;""</formula>
    </cfRule>
  </conditionalFormatting>
  <conditionalFormatting sqref="V68">
    <cfRule type="notContainsBlanks" priority="44" stopIfTrue="1">
      <formula>LEN(TRIM(V68))&gt;0</formula>
    </cfRule>
    <cfRule type="expression" dxfId="371" priority="45">
      <formula>$Q68&lt;&gt;""</formula>
    </cfRule>
  </conditionalFormatting>
  <conditionalFormatting sqref="W68:W69">
    <cfRule type="notContainsBlanks" priority="42" stopIfTrue="1">
      <formula>LEN(TRIM(W68))&gt;0</formula>
    </cfRule>
    <cfRule type="expression" dxfId="370" priority="43">
      <formula>$X68&lt;&gt;"〇"</formula>
    </cfRule>
  </conditionalFormatting>
  <conditionalFormatting sqref="Q69 L69">
    <cfRule type="expression" dxfId="369" priority="41">
      <formula>INDIRECT(ADDRESS(ROW(),COLUMN()))=TRUNC(INDIRECT(ADDRESS(ROW(),COLUMN())))</formula>
    </cfRule>
  </conditionalFormatting>
  <conditionalFormatting sqref="L68 Q68 V68:V69 G68:G69">
    <cfRule type="expression" dxfId="368" priority="40">
      <formula>INDIRECT(ADDRESS(ROW(),COLUMN()))=TRUNC(INDIRECT(ADDRESS(ROW(),COLUMN())))</formula>
    </cfRule>
  </conditionalFormatting>
  <conditionalFormatting sqref="G70">
    <cfRule type="notContainsBlanks" dxfId="367" priority="38" stopIfTrue="1">
      <formula>LEN(TRIM(G70))&gt;0</formula>
    </cfRule>
    <cfRule type="expression" dxfId="366" priority="39">
      <formula>$A70&lt;&gt;""</formula>
    </cfRule>
  </conditionalFormatting>
  <conditionalFormatting sqref="L70:L71">
    <cfRule type="notContainsBlanks" priority="36" stopIfTrue="1">
      <formula>LEN(TRIM(L70))&gt;0</formula>
    </cfRule>
    <cfRule type="expression" dxfId="365" priority="37">
      <formula>$G70&lt;&gt;""</formula>
    </cfRule>
  </conditionalFormatting>
  <conditionalFormatting sqref="Q70:Q71">
    <cfRule type="notContainsBlanks" priority="34" stopIfTrue="1">
      <formula>LEN(TRIM(Q70))&gt;0</formula>
    </cfRule>
    <cfRule type="expression" dxfId="364" priority="35">
      <formula>$L70&lt;&gt;""</formula>
    </cfRule>
  </conditionalFormatting>
  <conditionalFormatting sqref="V70">
    <cfRule type="notContainsBlanks" priority="32" stopIfTrue="1">
      <formula>LEN(TRIM(V70))&gt;0</formula>
    </cfRule>
    <cfRule type="expression" dxfId="363" priority="33">
      <formula>$Q70&lt;&gt;""</formula>
    </cfRule>
  </conditionalFormatting>
  <conditionalFormatting sqref="W70:W71">
    <cfRule type="notContainsBlanks" priority="30" stopIfTrue="1">
      <formula>LEN(TRIM(W70))&gt;0</formula>
    </cfRule>
    <cfRule type="expression" dxfId="362" priority="31">
      <formula>$X70&lt;&gt;"〇"</formula>
    </cfRule>
  </conditionalFormatting>
  <conditionalFormatting sqref="Q71 L71">
    <cfRule type="expression" dxfId="361" priority="29">
      <formula>INDIRECT(ADDRESS(ROW(),COLUMN()))=TRUNC(INDIRECT(ADDRESS(ROW(),COLUMN())))</formula>
    </cfRule>
  </conditionalFormatting>
  <conditionalFormatting sqref="L70 Q70 V70:V71 G70:G71">
    <cfRule type="expression" dxfId="360" priority="28">
      <formula>INDIRECT(ADDRESS(ROW(),COLUMN()))=TRUNC(INDIRECT(ADDRESS(ROW(),COLUMN())))</formula>
    </cfRule>
  </conditionalFormatting>
  <conditionalFormatting sqref="G66">
    <cfRule type="notContainsBlanks" dxfId="359" priority="26" stopIfTrue="1">
      <formula>LEN(TRIM(G66))&gt;0</formula>
    </cfRule>
    <cfRule type="expression" dxfId="358" priority="27">
      <formula>$A66&lt;&gt;""</formula>
    </cfRule>
  </conditionalFormatting>
  <conditionalFormatting sqref="L66:L67">
    <cfRule type="notContainsBlanks" priority="24" stopIfTrue="1">
      <formula>LEN(TRIM(L66))&gt;0</formula>
    </cfRule>
    <cfRule type="expression" dxfId="357" priority="25">
      <formula>$G66&lt;&gt;""</formula>
    </cfRule>
  </conditionalFormatting>
  <conditionalFormatting sqref="Q66:Q67">
    <cfRule type="notContainsBlanks" priority="22" stopIfTrue="1">
      <formula>LEN(TRIM(Q66))&gt;0</formula>
    </cfRule>
    <cfRule type="expression" dxfId="356" priority="23">
      <formula>$L66&lt;&gt;""</formula>
    </cfRule>
  </conditionalFormatting>
  <conditionalFormatting sqref="V66">
    <cfRule type="notContainsBlanks" priority="20" stopIfTrue="1">
      <formula>LEN(TRIM(V66))&gt;0</formula>
    </cfRule>
    <cfRule type="expression" dxfId="355" priority="21">
      <formula>$Q66&lt;&gt;""</formula>
    </cfRule>
  </conditionalFormatting>
  <conditionalFormatting sqref="W66:W67">
    <cfRule type="notContainsBlanks" priority="18" stopIfTrue="1">
      <formula>LEN(TRIM(W66))&gt;0</formula>
    </cfRule>
    <cfRule type="expression" dxfId="354" priority="19">
      <formula>$X66&lt;&gt;"〇"</formula>
    </cfRule>
  </conditionalFormatting>
  <conditionalFormatting sqref="Q67 L67">
    <cfRule type="expression" dxfId="353" priority="17">
      <formula>INDIRECT(ADDRESS(ROW(),COLUMN()))=TRUNC(INDIRECT(ADDRESS(ROW(),COLUMN())))</formula>
    </cfRule>
  </conditionalFormatting>
  <conditionalFormatting sqref="L66 Q66 G66:G67 V66:V67">
    <cfRule type="expression" dxfId="352" priority="16">
      <formula>INDIRECT(ADDRESS(ROW(),COLUMN()))=TRUNC(INDIRECT(ADDRESS(ROW(),COLUMN())))</formula>
    </cfRule>
  </conditionalFormatting>
  <conditionalFormatting sqref="G72">
    <cfRule type="notContainsBlanks" dxfId="351" priority="14" stopIfTrue="1">
      <formula>LEN(TRIM(G72))&gt;0</formula>
    </cfRule>
    <cfRule type="expression" dxfId="350" priority="15">
      <formula>$A72&lt;&gt;""</formula>
    </cfRule>
  </conditionalFormatting>
  <conditionalFormatting sqref="L72:L73">
    <cfRule type="notContainsBlanks" priority="12" stopIfTrue="1">
      <formula>LEN(TRIM(L72))&gt;0</formula>
    </cfRule>
    <cfRule type="expression" dxfId="349" priority="13">
      <formula>$G72&lt;&gt;""</formula>
    </cfRule>
  </conditionalFormatting>
  <conditionalFormatting sqref="Q72:Q73">
    <cfRule type="notContainsBlanks" priority="10" stopIfTrue="1">
      <formula>LEN(TRIM(Q72))&gt;0</formula>
    </cfRule>
    <cfRule type="expression" dxfId="348" priority="11">
      <formula>$L72&lt;&gt;""</formula>
    </cfRule>
  </conditionalFormatting>
  <conditionalFormatting sqref="V72">
    <cfRule type="notContainsBlanks" priority="8" stopIfTrue="1">
      <formula>LEN(TRIM(V72))&gt;0</formula>
    </cfRule>
    <cfRule type="expression" dxfId="347" priority="9">
      <formula>$Q72&lt;&gt;""</formula>
    </cfRule>
  </conditionalFormatting>
  <conditionalFormatting sqref="W72:W73">
    <cfRule type="notContainsBlanks" priority="6" stopIfTrue="1">
      <formula>LEN(TRIM(W72))&gt;0</formula>
    </cfRule>
    <cfRule type="expression" dxfId="346" priority="7">
      <formula>$X72&lt;&gt;"〇"</formula>
    </cfRule>
  </conditionalFormatting>
  <conditionalFormatting sqref="L73 Q73">
    <cfRule type="expression" dxfId="345" priority="5">
      <formula>INDIRECT(ADDRESS(ROW(),COLUMN()))=TRUNC(INDIRECT(ADDRESS(ROW(),COLUMN())))</formula>
    </cfRule>
  </conditionalFormatting>
  <conditionalFormatting sqref="Q72 L72 G72:G73 V72:V73">
    <cfRule type="expression" dxfId="344" priority="4">
      <formula>INDIRECT(ADDRESS(ROW(),COLUMN()))=TRUNC(INDIRECT(ADDRESS(ROW(),COLUMN())))</formula>
    </cfRule>
  </conditionalFormatting>
  <conditionalFormatting sqref="G18:G137">
    <cfRule type="expression" dxfId="343" priority="3" stopIfTrue="1">
      <formula>$A18="以下余白"</formula>
    </cfRule>
  </conditionalFormatting>
  <conditionalFormatting sqref="A14">
    <cfRule type="containsBlanks" dxfId="342" priority="2">
      <formula>LEN(TRIM(A14))=0</formula>
    </cfRule>
  </conditionalFormatting>
  <conditionalFormatting sqref="W7">
    <cfRule type="containsBlanks" dxfId="341" priority="1">
      <formula>LEN(TRIM(W7))=0</formula>
    </cfRule>
  </conditionalFormatting>
  <dataValidations count="2">
    <dataValidation type="list" allowBlank="1" showInputMessage="1" sqref="A18:A137">
      <formula1>検索候補</formula1>
    </dataValidation>
    <dataValidation type="list" allowBlank="1" showInputMessage="1" showErrorMessage="1" sqref="C12:F12">
      <formula1>"麻薬小売業者,麻薬管理者,麻薬施用者,麻薬研究者"</formula1>
    </dataValidation>
  </dataValidations>
  <printOptions horizontalCentered="1"/>
  <pageMargins left="0.23622047244094491" right="0.23622047244094491" top="0.51181102362204722" bottom="0.51181102362204722" header="0.31496062992125984" footer="0.31496062992125984"/>
  <pageSetup paperSize="9" orientation="landscape" r:id="rId1"/>
  <headerFooter alignWithMargins="0">
    <oddHeader>&amp;R&amp;P / &amp;N ページ</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B138"/>
  <sheetViews>
    <sheetView showGridLines="0" view="pageBreakPreview" topLeftCell="A5" zoomScaleNormal="100" zoomScaleSheetLayoutView="100" workbookViewId="0">
      <selection activeCell="C11" sqref="C11"/>
    </sheetView>
  </sheetViews>
  <sheetFormatPr defaultRowHeight="13.5"/>
  <cols>
    <col min="1" max="1" width="31.25" customWidth="1"/>
    <col min="2" max="2" width="7" customWidth="1"/>
    <col min="3" max="3" width="5.625" customWidth="1"/>
    <col min="4" max="4" width="4.25" customWidth="1"/>
    <col min="5" max="5" width="1.875" customWidth="1"/>
    <col min="6" max="6" width="4.375" customWidth="1"/>
    <col min="7" max="7" width="6.875" customWidth="1"/>
    <col min="8" max="8" width="5.625" customWidth="1"/>
    <col min="9" max="9" width="4.375" customWidth="1"/>
    <col min="10" max="10" width="1.875" customWidth="1"/>
    <col min="11" max="11" width="4.375" customWidth="1"/>
    <col min="12" max="12" width="6.875" customWidth="1"/>
    <col min="13" max="13" width="5.625" customWidth="1"/>
    <col min="14" max="14" width="4.375" customWidth="1"/>
    <col min="15" max="15" width="1.875" customWidth="1"/>
    <col min="16" max="16" width="4.375" customWidth="1"/>
    <col min="17" max="17" width="6.875" customWidth="1"/>
    <col min="18" max="18" width="5.625" customWidth="1"/>
    <col min="19" max="19" width="4.375" customWidth="1"/>
    <col min="20" max="20" width="1.875" customWidth="1"/>
    <col min="21" max="21" width="3.875" customWidth="1"/>
    <col min="22" max="22" width="6.875" customWidth="1"/>
    <col min="23" max="23" width="15.375" customWidth="1"/>
    <col min="24" max="24" width="9" style="26"/>
    <col min="25" max="25" width="9" style="5" customWidth="1"/>
  </cols>
  <sheetData>
    <row r="2" spans="1:28" ht="14.25" thickBot="1">
      <c r="A2" t="s">
        <v>195</v>
      </c>
    </row>
    <row r="3" spans="1:28">
      <c r="A3" s="60" t="s">
        <v>215</v>
      </c>
      <c r="B3" s="61"/>
      <c r="C3" s="62"/>
      <c r="E3" s="66"/>
      <c r="F3" s="66"/>
      <c r="G3" s="66"/>
      <c r="H3" s="66"/>
      <c r="I3" s="66"/>
      <c r="J3" s="66"/>
      <c r="K3" s="66"/>
      <c r="L3" s="66"/>
      <c r="M3" s="66"/>
      <c r="N3" s="66"/>
      <c r="O3" s="66"/>
      <c r="P3" s="66"/>
      <c r="Q3" s="66"/>
      <c r="R3" s="66"/>
      <c r="S3" s="66"/>
      <c r="T3" s="66"/>
      <c r="U3" s="66"/>
      <c r="V3" s="66"/>
      <c r="W3" s="66"/>
    </row>
    <row r="4" spans="1:28" ht="14.25" thickBot="1">
      <c r="A4" s="63"/>
      <c r="B4" s="64"/>
      <c r="C4" s="65"/>
      <c r="E4" s="66"/>
      <c r="F4" s="66"/>
      <c r="G4" s="66"/>
      <c r="H4" s="66"/>
      <c r="I4" s="66"/>
      <c r="J4" s="66"/>
      <c r="K4" s="66"/>
      <c r="L4" s="66"/>
      <c r="M4" s="66"/>
      <c r="N4" s="66"/>
      <c r="O4" s="66"/>
      <c r="P4" s="66"/>
      <c r="Q4" s="66"/>
      <c r="R4" s="66"/>
      <c r="S4" s="66"/>
      <c r="T4" s="66"/>
      <c r="U4" s="66"/>
      <c r="V4" s="66"/>
      <c r="W4" s="66"/>
    </row>
    <row r="7" spans="1:28">
      <c r="A7" s="5"/>
      <c r="B7" s="5"/>
      <c r="C7" s="5"/>
      <c r="D7" s="5"/>
      <c r="E7" s="5"/>
      <c r="F7" s="5"/>
      <c r="G7" s="5"/>
      <c r="H7" s="5"/>
      <c r="I7" s="5"/>
      <c r="J7" s="5"/>
      <c r="K7" s="5"/>
      <c r="L7" s="5"/>
      <c r="M7" s="5"/>
      <c r="N7" s="5"/>
      <c r="O7" s="5"/>
      <c r="P7" s="5"/>
      <c r="Q7" s="5"/>
      <c r="R7" s="16"/>
      <c r="S7" s="16"/>
      <c r="T7" s="16"/>
      <c r="U7" s="17"/>
      <c r="V7" s="17"/>
      <c r="W7" s="18">
        <v>45626</v>
      </c>
    </row>
    <row r="8" spans="1:28" ht="17.25">
      <c r="A8" s="3" t="s">
        <v>204</v>
      </c>
      <c r="B8" s="3"/>
      <c r="C8" s="7"/>
      <c r="D8" s="7"/>
      <c r="E8" s="7"/>
      <c r="F8" s="7"/>
      <c r="G8" s="7"/>
      <c r="H8" s="7"/>
      <c r="I8" s="7"/>
      <c r="J8" s="7"/>
      <c r="K8" s="7"/>
      <c r="L8" s="7"/>
      <c r="M8" s="7"/>
      <c r="N8" s="7"/>
      <c r="O8" s="7"/>
      <c r="P8" s="7"/>
      <c r="Q8" s="7"/>
      <c r="R8" s="7"/>
      <c r="S8" s="7"/>
      <c r="T8" s="7"/>
      <c r="U8" s="7"/>
      <c r="V8" s="7"/>
      <c r="W8" s="7"/>
      <c r="X8" s="23"/>
    </row>
    <row r="9" spans="1:28" ht="18" customHeight="1">
      <c r="A9" s="4" t="s">
        <v>223</v>
      </c>
      <c r="B9" s="4" t="s">
        <v>222</v>
      </c>
      <c r="C9" s="8"/>
      <c r="D9" s="8"/>
      <c r="E9" s="8"/>
      <c r="F9" s="8"/>
      <c r="G9" s="8"/>
      <c r="H9" s="8"/>
      <c r="I9" s="8"/>
      <c r="J9" s="8"/>
      <c r="K9" s="8"/>
      <c r="L9" s="5"/>
      <c r="M9" s="5"/>
      <c r="N9" s="5"/>
      <c r="O9" s="5"/>
      <c r="P9" s="6" t="s">
        <v>12</v>
      </c>
      <c r="Q9" s="6"/>
      <c r="R9" s="9" t="s">
        <v>1</v>
      </c>
      <c r="S9" s="67" t="s">
        <v>218</v>
      </c>
      <c r="T9" s="67"/>
      <c r="U9" s="67"/>
      <c r="V9" s="67"/>
      <c r="W9" s="67"/>
      <c r="X9" s="23"/>
    </row>
    <row r="10" spans="1:28" ht="18" customHeight="1">
      <c r="A10" s="10"/>
      <c r="B10" s="10"/>
      <c r="C10" s="8"/>
      <c r="D10" s="8"/>
      <c r="E10" s="8"/>
      <c r="F10" s="8"/>
      <c r="G10" s="8"/>
      <c r="H10" s="8"/>
      <c r="I10" s="8"/>
      <c r="J10" s="8"/>
      <c r="K10" s="8"/>
      <c r="L10" s="5"/>
      <c r="M10" s="5"/>
      <c r="N10" s="5"/>
      <c r="O10" s="5"/>
      <c r="P10" s="8"/>
      <c r="Q10" s="8"/>
      <c r="R10" s="9" t="s">
        <v>14</v>
      </c>
      <c r="S10" s="67" t="s">
        <v>219</v>
      </c>
      <c r="T10" s="68"/>
      <c r="U10" s="68"/>
      <c r="V10" s="68"/>
      <c r="W10" s="68"/>
      <c r="X10" s="23"/>
    </row>
    <row r="11" spans="1:28" ht="18" customHeight="1">
      <c r="A11" s="10"/>
      <c r="B11" s="10"/>
      <c r="C11" s="8" t="s">
        <v>13</v>
      </c>
      <c r="D11" s="8"/>
      <c r="E11" s="8"/>
      <c r="F11" s="8"/>
      <c r="G11" s="8"/>
      <c r="H11" s="8"/>
      <c r="I11" s="8"/>
      <c r="J11" s="8"/>
      <c r="K11" s="4" t="s">
        <v>16</v>
      </c>
      <c r="L11" s="19"/>
      <c r="M11" s="19"/>
      <c r="N11" s="19"/>
      <c r="O11" s="19"/>
      <c r="P11" s="8"/>
      <c r="Q11" s="8"/>
      <c r="R11" s="9"/>
      <c r="S11" s="21"/>
      <c r="T11" s="21"/>
      <c r="U11" s="22"/>
      <c r="V11" s="22"/>
      <c r="W11" s="22"/>
      <c r="X11" s="23"/>
      <c r="Y11" s="17"/>
    </row>
    <row r="12" spans="1:28" ht="18" customHeight="1">
      <c r="A12" s="11"/>
      <c r="B12" s="34"/>
      <c r="C12" s="69" t="s">
        <v>221</v>
      </c>
      <c r="D12" s="69"/>
      <c r="E12" s="69"/>
      <c r="F12" s="69"/>
      <c r="G12" s="5"/>
      <c r="H12" s="11"/>
      <c r="I12" s="11"/>
      <c r="J12" s="11"/>
      <c r="K12" s="11" t="s">
        <v>3</v>
      </c>
      <c r="L12" s="70">
        <v>123456</v>
      </c>
      <c r="M12" s="70"/>
      <c r="N12" s="20" t="s">
        <v>2</v>
      </c>
      <c r="O12" s="71" t="s">
        <v>17</v>
      </c>
      <c r="P12" s="71"/>
      <c r="Q12" s="71"/>
      <c r="R12" s="71"/>
      <c r="S12" s="67" t="s">
        <v>220</v>
      </c>
      <c r="T12" s="68"/>
      <c r="U12" s="68"/>
      <c r="V12" s="68"/>
      <c r="W12" s="68"/>
      <c r="X12" s="23"/>
      <c r="Y12" s="17"/>
    </row>
    <row r="13" spans="1:28" ht="17.25" customHeight="1">
      <c r="A13" s="1"/>
      <c r="B13" s="1"/>
      <c r="C13" s="2"/>
      <c r="D13" s="2"/>
      <c r="E13" s="2"/>
      <c r="F13" s="2"/>
      <c r="G13" s="2"/>
      <c r="H13" s="2"/>
      <c r="I13" s="2"/>
      <c r="J13" s="2"/>
      <c r="K13" s="2"/>
      <c r="L13" s="2"/>
      <c r="M13" s="2"/>
      <c r="N13" s="2"/>
      <c r="O13" s="2"/>
      <c r="P13" s="2"/>
      <c r="Q13" s="2"/>
      <c r="R13" s="2"/>
      <c r="S13" s="2"/>
      <c r="T13" s="2"/>
      <c r="U13" s="2"/>
      <c r="V13" s="2"/>
      <c r="W13" s="2"/>
      <c r="X13" s="23"/>
      <c r="Y13" s="17"/>
    </row>
    <row r="14" spans="1:28" ht="17.25" customHeight="1">
      <c r="A14" s="35">
        <v>45566</v>
      </c>
      <c r="B14" s="1" t="s">
        <v>205</v>
      </c>
      <c r="C14" s="2"/>
      <c r="D14" s="2"/>
      <c r="E14" s="2"/>
      <c r="F14" s="2"/>
      <c r="G14" s="2"/>
      <c r="H14" s="2"/>
      <c r="I14" s="2"/>
      <c r="J14" s="2"/>
      <c r="K14" s="2"/>
      <c r="L14" s="2"/>
      <c r="M14" s="2"/>
      <c r="N14" s="2"/>
      <c r="O14" s="2"/>
      <c r="P14" s="2"/>
      <c r="Q14" s="2"/>
      <c r="R14" s="2"/>
      <c r="S14" s="2"/>
      <c r="T14" s="2"/>
      <c r="U14" s="2"/>
      <c r="V14" s="2"/>
      <c r="W14" s="2"/>
      <c r="X14" s="23"/>
      <c r="Y14" s="17"/>
    </row>
    <row r="15" spans="1:28" ht="17.25" customHeight="1">
      <c r="A15" s="1"/>
      <c r="B15" s="1"/>
      <c r="C15" s="2"/>
      <c r="D15" s="2"/>
      <c r="E15" s="2"/>
      <c r="F15" s="2"/>
      <c r="G15" s="2"/>
      <c r="H15" s="2"/>
      <c r="I15" s="2"/>
      <c r="J15" s="2"/>
      <c r="K15" s="2"/>
      <c r="L15" s="2"/>
      <c r="M15" s="2"/>
      <c r="N15" s="2"/>
      <c r="O15" s="2"/>
      <c r="P15" s="2"/>
      <c r="Q15" s="2"/>
      <c r="R15" s="2"/>
      <c r="S15" s="2"/>
      <c r="T15" s="2"/>
      <c r="U15" s="2"/>
      <c r="V15" s="2"/>
      <c r="W15" s="2"/>
      <c r="X15" s="23"/>
      <c r="Y15" s="17"/>
    </row>
    <row r="16" spans="1:28" ht="17.25" customHeight="1">
      <c r="A16" s="52" t="s">
        <v>0</v>
      </c>
      <c r="B16" s="53"/>
      <c r="C16" s="12" t="s">
        <v>4</v>
      </c>
      <c r="D16" s="12"/>
      <c r="E16" s="12"/>
      <c r="F16" s="13"/>
      <c r="G16" s="12"/>
      <c r="H16" s="12" t="s">
        <v>10</v>
      </c>
      <c r="I16" s="12"/>
      <c r="J16" s="12"/>
      <c r="K16" s="13"/>
      <c r="L16" s="13"/>
      <c r="M16" s="12" t="s">
        <v>5</v>
      </c>
      <c r="N16" s="12"/>
      <c r="O16" s="12"/>
      <c r="P16" s="13"/>
      <c r="Q16" s="13"/>
      <c r="R16" s="12" t="s">
        <v>6</v>
      </c>
      <c r="S16" s="12"/>
      <c r="T16" s="12"/>
      <c r="U16" s="13"/>
      <c r="V16" s="13"/>
      <c r="W16" s="52" t="s">
        <v>11</v>
      </c>
      <c r="X16" s="55" t="s">
        <v>15</v>
      </c>
      <c r="Y16" s="56"/>
      <c r="Z16" s="56"/>
      <c r="AA16" s="27"/>
      <c r="AB16" s="27"/>
    </row>
    <row r="17" spans="1:28" ht="17.25" customHeight="1">
      <c r="A17" s="52"/>
      <c r="B17" s="54"/>
      <c r="C17" s="15" t="s">
        <v>7</v>
      </c>
      <c r="D17" s="57" t="s">
        <v>8</v>
      </c>
      <c r="E17" s="58"/>
      <c r="F17" s="59"/>
      <c r="G17" s="14" t="s">
        <v>9</v>
      </c>
      <c r="H17" s="15" t="s">
        <v>7</v>
      </c>
      <c r="I17" s="57" t="s">
        <v>8</v>
      </c>
      <c r="J17" s="58"/>
      <c r="K17" s="59"/>
      <c r="L17" s="14" t="s">
        <v>9</v>
      </c>
      <c r="M17" s="15" t="s">
        <v>7</v>
      </c>
      <c r="N17" s="57" t="s">
        <v>8</v>
      </c>
      <c r="O17" s="58"/>
      <c r="P17" s="59"/>
      <c r="Q17" s="14" t="s">
        <v>9</v>
      </c>
      <c r="R17" s="15" t="s">
        <v>7</v>
      </c>
      <c r="S17" s="57" t="s">
        <v>8</v>
      </c>
      <c r="T17" s="58"/>
      <c r="U17" s="59"/>
      <c r="V17" s="14" t="s">
        <v>9</v>
      </c>
      <c r="W17" s="52"/>
      <c r="X17" s="55"/>
      <c r="Y17" s="56"/>
      <c r="Z17" s="56"/>
      <c r="AA17" s="27"/>
      <c r="AB17" s="27"/>
    </row>
    <row r="18" spans="1:28" ht="17.25" customHeight="1">
      <c r="A18" s="49" t="s">
        <v>20</v>
      </c>
      <c r="B18" s="37" t="s">
        <v>202</v>
      </c>
      <c r="C18" s="37" t="str">
        <f>IFERROR(INDEX(麻薬製品リスト!A:B,MATCH('（記入例）訂正願'!A18,麻薬製品リスト!A:A,0),2),"")</f>
        <v>mL</v>
      </c>
      <c r="D18" s="39"/>
      <c r="E18" s="41" t="str">
        <f>IF(ISNUMBER(D18),"×","")</f>
        <v/>
      </c>
      <c r="F18" s="43"/>
      <c r="G18" s="45">
        <v>1.5</v>
      </c>
      <c r="H18" s="37" t="str">
        <f>IF($C18&lt;&gt;"",$C18,"")</f>
        <v>mL</v>
      </c>
      <c r="I18" s="39"/>
      <c r="J18" s="41" t="str">
        <f>IF(ISNUMBER(I18),"×","")</f>
        <v/>
      </c>
      <c r="K18" s="43"/>
      <c r="L18" s="28">
        <v>25</v>
      </c>
      <c r="M18" s="37" t="str">
        <f>IF($C18&lt;&gt;"",$C18,"")</f>
        <v>mL</v>
      </c>
      <c r="N18" s="39"/>
      <c r="O18" s="41" t="str">
        <f>IF(ISNUMBER(N18),"×","")</f>
        <v/>
      </c>
      <c r="P18" s="43"/>
      <c r="Q18" s="28">
        <v>1</v>
      </c>
      <c r="R18" s="37" t="str">
        <f>IF($C18&lt;&gt;"",$C18,"")</f>
        <v>mL</v>
      </c>
      <c r="S18" s="39"/>
      <c r="T18" s="41" t="str">
        <f>IF(ISNUMBER(S18),"×","")</f>
        <v/>
      </c>
      <c r="U18" s="43"/>
      <c r="V18" s="45">
        <v>25.4</v>
      </c>
      <c r="W18" s="47" t="s">
        <v>213</v>
      </c>
      <c r="X18" s="36" t="str">
        <f>IF(ROUND(G18+L18-Q18-V18,5)=0,"〇","※上記式が成立しません。理由を備考欄に記入してください。（例　秤量誤差等）")</f>
        <v>※上記式が成立しません。理由を備考欄に記入してください。（例　秤量誤差等）</v>
      </c>
      <c r="Y18" s="17"/>
    </row>
    <row r="19" spans="1:28" ht="17.25" customHeight="1">
      <c r="A19" s="51"/>
      <c r="B19" s="38"/>
      <c r="C19" s="38"/>
      <c r="D19" s="40"/>
      <c r="E19" s="42"/>
      <c r="F19" s="44"/>
      <c r="G19" s="46"/>
      <c r="H19" s="38"/>
      <c r="I19" s="40"/>
      <c r="J19" s="42"/>
      <c r="K19" s="44"/>
      <c r="L19" s="29"/>
      <c r="M19" s="38"/>
      <c r="N19" s="40"/>
      <c r="O19" s="42"/>
      <c r="P19" s="44"/>
      <c r="Q19" s="29"/>
      <c r="R19" s="38"/>
      <c r="S19" s="40"/>
      <c r="T19" s="42"/>
      <c r="U19" s="44"/>
      <c r="V19" s="46"/>
      <c r="W19" s="48"/>
      <c r="X19" s="23"/>
    </row>
    <row r="20" spans="1:28" ht="17.25" customHeight="1">
      <c r="A20" s="49" t="str">
        <f>IF(A18&lt;&gt;"",A18,"")</f>
        <v>ｱﾍﾝﾁﾝｷ</v>
      </c>
      <c r="B20" s="37" t="s">
        <v>203</v>
      </c>
      <c r="C20" s="37" t="str">
        <f>IFERROR(INDEX(麻薬製品リスト!A:B,MATCH('（記入例）訂正願'!A20,麻薬製品リスト!A:A,0),2),"")</f>
        <v>mL</v>
      </c>
      <c r="D20" s="39"/>
      <c r="E20" s="41" t="str">
        <f t="shared" ref="E20:E136" si="0">IF(ISNUMBER(D20),"×","")</f>
        <v/>
      </c>
      <c r="F20" s="43"/>
      <c r="G20" s="45">
        <v>1.5</v>
      </c>
      <c r="H20" s="37" t="str">
        <f t="shared" ref="H20" si="1">IF($C20&lt;&gt;"",$C20,"")</f>
        <v>mL</v>
      </c>
      <c r="I20" s="39"/>
      <c r="J20" s="41" t="str">
        <f t="shared" ref="J20:J136" si="2">IF(ISNUMBER(I20),"×","")</f>
        <v/>
      </c>
      <c r="K20" s="43"/>
      <c r="L20" s="28">
        <v>25</v>
      </c>
      <c r="M20" s="37" t="str">
        <f t="shared" ref="M20" si="3">IF($C20&lt;&gt;"",$C20,"")</f>
        <v>mL</v>
      </c>
      <c r="N20" s="39"/>
      <c r="O20" s="41" t="str">
        <f t="shared" ref="O20:O136" si="4">IF(ISNUMBER(N20),"×","")</f>
        <v/>
      </c>
      <c r="P20" s="43"/>
      <c r="Q20" s="28">
        <v>1</v>
      </c>
      <c r="R20" s="37" t="str">
        <f t="shared" ref="R20" si="5">IF($C20&lt;&gt;"",$C20,"")</f>
        <v>mL</v>
      </c>
      <c r="S20" s="39"/>
      <c r="T20" s="41" t="str">
        <f t="shared" ref="T20:T136" si="6">IF(ISNUMBER(S20),"×","")</f>
        <v/>
      </c>
      <c r="U20" s="43"/>
      <c r="V20" s="45">
        <v>25.4</v>
      </c>
      <c r="W20" s="47" t="s">
        <v>212</v>
      </c>
      <c r="X20" s="36" t="str">
        <f>IF(ROUND(G20+L20-Q20-V20,5)=0,"〇","※上記式が成立しません。理由を備考欄に記入してください。（例　秤量誤差等）")</f>
        <v>※上記式が成立しません。理由を備考欄に記入してください。（例　秤量誤差等）</v>
      </c>
    </row>
    <row r="21" spans="1:28" ht="17.25" customHeight="1">
      <c r="A21" s="50"/>
      <c r="B21" s="38"/>
      <c r="C21" s="38"/>
      <c r="D21" s="40"/>
      <c r="E21" s="42"/>
      <c r="F21" s="44"/>
      <c r="G21" s="46"/>
      <c r="H21" s="38"/>
      <c r="I21" s="40"/>
      <c r="J21" s="42"/>
      <c r="K21" s="44"/>
      <c r="L21" s="29"/>
      <c r="M21" s="38"/>
      <c r="N21" s="40"/>
      <c r="O21" s="42"/>
      <c r="P21" s="44"/>
      <c r="Q21" s="29"/>
      <c r="R21" s="38"/>
      <c r="S21" s="40"/>
      <c r="T21" s="42"/>
      <c r="U21" s="44"/>
      <c r="V21" s="46"/>
      <c r="W21" s="48"/>
      <c r="X21" s="23"/>
    </row>
    <row r="22" spans="1:28" ht="17.25" customHeight="1">
      <c r="A22" s="49" t="s">
        <v>214</v>
      </c>
      <c r="B22" s="37" t="s">
        <v>202</v>
      </c>
      <c r="C22" s="37" t="str">
        <f>IFERROR(INDEX(麻薬製品リスト!A:B,MATCH('（記入例）訂正願'!A22,麻薬製品リスト!A:A,0),2),"")</f>
        <v>A</v>
      </c>
      <c r="D22" s="39"/>
      <c r="E22" s="41" t="str">
        <f t="shared" si="0"/>
        <v/>
      </c>
      <c r="F22" s="43"/>
      <c r="G22" s="45">
        <v>5</v>
      </c>
      <c r="H22" s="37" t="str">
        <f t="shared" ref="H22" si="7">IF($C22&lt;&gt;"",$C22,"")</f>
        <v>A</v>
      </c>
      <c r="I22" s="39"/>
      <c r="J22" s="41" t="str">
        <f t="shared" si="2"/>
        <v/>
      </c>
      <c r="K22" s="43"/>
      <c r="L22" s="28">
        <v>3</v>
      </c>
      <c r="M22" s="37" t="str">
        <f t="shared" ref="M22" si="8">IF($C22&lt;&gt;"",$C22,"")</f>
        <v>A</v>
      </c>
      <c r="N22" s="39"/>
      <c r="O22" s="41" t="str">
        <f t="shared" si="4"/>
        <v/>
      </c>
      <c r="P22" s="43"/>
      <c r="Q22" s="28">
        <v>2</v>
      </c>
      <c r="R22" s="37" t="str">
        <f t="shared" ref="R22" si="9">IF($C22&lt;&gt;"",$C22,"")</f>
        <v>A</v>
      </c>
      <c r="S22" s="39"/>
      <c r="T22" s="41" t="str">
        <f t="shared" si="6"/>
        <v/>
      </c>
      <c r="U22" s="43"/>
      <c r="V22" s="45">
        <v>6</v>
      </c>
      <c r="W22" s="47"/>
      <c r="X22" s="36" t="str">
        <f>IF(ROUND(G22+L22-Q22-V22,5)=0,"〇","※上記式が成立しません。理由を備考欄に記入してください。（例　秤量誤差等）")</f>
        <v>〇</v>
      </c>
    </row>
    <row r="23" spans="1:28" ht="17.25" customHeight="1">
      <c r="A23" s="50"/>
      <c r="B23" s="38"/>
      <c r="C23" s="38"/>
      <c r="D23" s="40"/>
      <c r="E23" s="42"/>
      <c r="F23" s="44"/>
      <c r="G23" s="46"/>
      <c r="H23" s="38"/>
      <c r="I23" s="40"/>
      <c r="J23" s="42"/>
      <c r="K23" s="44"/>
      <c r="L23" s="29"/>
      <c r="M23" s="38"/>
      <c r="N23" s="40"/>
      <c r="O23" s="42"/>
      <c r="P23" s="44"/>
      <c r="Q23" s="29"/>
      <c r="R23" s="38"/>
      <c r="S23" s="40"/>
      <c r="T23" s="42"/>
      <c r="U23" s="44"/>
      <c r="V23" s="46"/>
      <c r="W23" s="48"/>
      <c r="X23" s="23"/>
    </row>
    <row r="24" spans="1:28" ht="17.25" customHeight="1">
      <c r="A24" s="49" t="str">
        <f>IF(A22="以下余白","",IF(A22&lt;&gt;"",A22,""))</f>
        <v>ﾓﾙﾋﾈ塩酸塩注50mg</v>
      </c>
      <c r="B24" s="37" t="s">
        <v>203</v>
      </c>
      <c r="C24" s="37" t="str">
        <f>IFERROR(INDEX(麻薬製品リスト!A:B,MATCH('（記入例）訂正願'!A24,麻薬製品リスト!A:A,0),2),"")</f>
        <v>A</v>
      </c>
      <c r="D24" s="39"/>
      <c r="E24" s="41" t="str">
        <f t="shared" si="0"/>
        <v/>
      </c>
      <c r="F24" s="43"/>
      <c r="G24" s="45">
        <v>5</v>
      </c>
      <c r="H24" s="37" t="str">
        <f t="shared" ref="H24" si="10">IF($C24&lt;&gt;"",$C24,"")</f>
        <v>A</v>
      </c>
      <c r="I24" s="39"/>
      <c r="J24" s="41" t="str">
        <f t="shared" si="2"/>
        <v/>
      </c>
      <c r="K24" s="43"/>
      <c r="L24" s="28">
        <v>4</v>
      </c>
      <c r="M24" s="37" t="str">
        <f t="shared" ref="M24" si="11">IF($C24&lt;&gt;"",$C24,"")</f>
        <v>A</v>
      </c>
      <c r="N24" s="39"/>
      <c r="O24" s="41" t="str">
        <f t="shared" si="4"/>
        <v/>
      </c>
      <c r="P24" s="43"/>
      <c r="Q24" s="28">
        <v>3</v>
      </c>
      <c r="R24" s="37" t="str">
        <f t="shared" ref="R24" si="12">IF($C24&lt;&gt;"",$C24,"")</f>
        <v>A</v>
      </c>
      <c r="S24" s="39"/>
      <c r="T24" s="41" t="str">
        <f t="shared" si="6"/>
        <v/>
      </c>
      <c r="U24" s="43"/>
      <c r="V24" s="45">
        <v>6</v>
      </c>
      <c r="W24" s="47"/>
      <c r="X24" s="36" t="str">
        <f>IF(ROUND(G24+L24-Q24-V24,5)=0,"〇","※上記式が成立しません。理由を備考欄に記入してください。（例　秤量誤差等）")</f>
        <v>〇</v>
      </c>
    </row>
    <row r="25" spans="1:28" ht="17.25" customHeight="1">
      <c r="A25" s="50"/>
      <c r="B25" s="38"/>
      <c r="C25" s="38"/>
      <c r="D25" s="40"/>
      <c r="E25" s="42"/>
      <c r="F25" s="44"/>
      <c r="G25" s="46"/>
      <c r="H25" s="38"/>
      <c r="I25" s="40"/>
      <c r="J25" s="42"/>
      <c r="K25" s="44"/>
      <c r="L25" s="29"/>
      <c r="M25" s="38"/>
      <c r="N25" s="40"/>
      <c r="O25" s="42"/>
      <c r="P25" s="44"/>
      <c r="Q25" s="29"/>
      <c r="R25" s="38"/>
      <c r="S25" s="40"/>
      <c r="T25" s="42"/>
      <c r="U25" s="44"/>
      <c r="V25" s="46"/>
      <c r="W25" s="48"/>
      <c r="X25" s="23"/>
    </row>
    <row r="26" spans="1:28" ht="17.25" customHeight="1">
      <c r="A26" s="49" t="s">
        <v>216</v>
      </c>
      <c r="B26" s="37" t="s">
        <v>202</v>
      </c>
      <c r="C26" s="37" t="str">
        <f>IFERROR(INDEX(麻薬製品リスト!A:B,MATCH('（記入例）訂正願'!A26,麻薬製品リスト!A:A,0),2),"")</f>
        <v>T</v>
      </c>
      <c r="D26" s="39"/>
      <c r="E26" s="41" t="str">
        <f t="shared" si="0"/>
        <v/>
      </c>
      <c r="F26" s="43"/>
      <c r="G26" s="45">
        <v>150</v>
      </c>
      <c r="H26" s="37" t="str">
        <f t="shared" ref="H26" si="13">IF($C26&lt;&gt;"",$C26,"")</f>
        <v>T</v>
      </c>
      <c r="I26" s="39"/>
      <c r="J26" s="41" t="str">
        <f t="shared" si="2"/>
        <v/>
      </c>
      <c r="K26" s="43"/>
      <c r="L26" s="28">
        <v>20</v>
      </c>
      <c r="M26" s="37" t="str">
        <f t="shared" ref="M26" si="14">IF($C26&lt;&gt;"",$C26,"")</f>
        <v>T</v>
      </c>
      <c r="N26" s="39"/>
      <c r="O26" s="41" t="str">
        <f t="shared" si="4"/>
        <v/>
      </c>
      <c r="P26" s="43"/>
      <c r="Q26" s="28">
        <v>10</v>
      </c>
      <c r="R26" s="37" t="str">
        <f t="shared" ref="R26" si="15">IF($C26&lt;&gt;"",$C26,"")</f>
        <v>T</v>
      </c>
      <c r="S26" s="39"/>
      <c r="T26" s="41" t="str">
        <f t="shared" si="6"/>
        <v/>
      </c>
      <c r="U26" s="43"/>
      <c r="V26" s="45">
        <v>190</v>
      </c>
      <c r="W26" s="47" t="s">
        <v>217</v>
      </c>
      <c r="X26" s="36" t="str">
        <f>IF(ROUND(G26+L26-Q26-V26,5)=0,"〇","※上記式が成立しません。理由を備考欄に記入してください。（例　秤量誤差等）")</f>
        <v>※上記式が成立しません。理由を備考欄に記入してください。（例　秤量誤差等）</v>
      </c>
    </row>
    <row r="27" spans="1:28" ht="17.25" customHeight="1">
      <c r="A27" s="51"/>
      <c r="B27" s="38"/>
      <c r="C27" s="38"/>
      <c r="D27" s="40"/>
      <c r="E27" s="42"/>
      <c r="F27" s="44"/>
      <c r="G27" s="46"/>
      <c r="H27" s="38"/>
      <c r="I27" s="40"/>
      <c r="J27" s="42"/>
      <c r="K27" s="44"/>
      <c r="L27" s="29">
        <v>30</v>
      </c>
      <c r="M27" s="38"/>
      <c r="N27" s="40"/>
      <c r="O27" s="42"/>
      <c r="P27" s="44"/>
      <c r="Q27" s="29">
        <v>0</v>
      </c>
      <c r="R27" s="38"/>
      <c r="S27" s="40"/>
      <c r="T27" s="42"/>
      <c r="U27" s="44"/>
      <c r="V27" s="46"/>
      <c r="W27" s="48"/>
      <c r="X27" s="23"/>
    </row>
    <row r="28" spans="1:28" ht="17.25" customHeight="1">
      <c r="A28" s="49" t="str">
        <f>IF(A26="以下余白","",IF(A26&lt;&gt;"",A26,""))</f>
        <v>ｵｷｼｺﾄﾞﾝ徐放錠5mgNX</v>
      </c>
      <c r="B28" s="37" t="s">
        <v>203</v>
      </c>
      <c r="C28" s="37" t="str">
        <f>IFERROR(INDEX(麻薬製品リスト!A:B,MATCH('（記入例）訂正願'!A28,麻薬製品リスト!A:A,0),2),"")</f>
        <v>T</v>
      </c>
      <c r="D28" s="39"/>
      <c r="E28" s="41" t="str">
        <f t="shared" si="0"/>
        <v/>
      </c>
      <c r="F28" s="43"/>
      <c r="G28" s="45">
        <v>150</v>
      </c>
      <c r="H28" s="37" t="str">
        <f t="shared" ref="H28" si="16">IF($C28&lt;&gt;"",$C28,"")</f>
        <v>T</v>
      </c>
      <c r="I28" s="39"/>
      <c r="J28" s="41" t="str">
        <f t="shared" si="2"/>
        <v/>
      </c>
      <c r="K28" s="43"/>
      <c r="L28" s="28">
        <v>50</v>
      </c>
      <c r="M28" s="37" t="str">
        <f t="shared" ref="M28" si="17">IF($C28&lt;&gt;"",$C28,"")</f>
        <v>T</v>
      </c>
      <c r="N28" s="39"/>
      <c r="O28" s="41" t="str">
        <f t="shared" si="4"/>
        <v/>
      </c>
      <c r="P28" s="43"/>
      <c r="Q28" s="28">
        <v>10</v>
      </c>
      <c r="R28" s="37" t="str">
        <f t="shared" ref="R28" si="18">IF($C28&lt;&gt;"",$C28,"")</f>
        <v>T</v>
      </c>
      <c r="S28" s="39"/>
      <c r="T28" s="41" t="str">
        <f t="shared" si="6"/>
        <v/>
      </c>
      <c r="U28" s="43"/>
      <c r="V28" s="45">
        <v>190</v>
      </c>
      <c r="W28" s="47"/>
      <c r="X28" s="36" t="str">
        <f>IF(ROUND(G28+L28-Q28-V28,5)=0,"〇","※上記式が成立しません。理由を備考欄に記入してください。（例　秤量誤差等）")</f>
        <v>〇</v>
      </c>
    </row>
    <row r="29" spans="1:28" ht="17.25" customHeight="1">
      <c r="A29" s="50"/>
      <c r="B29" s="38"/>
      <c r="C29" s="38"/>
      <c r="D29" s="40"/>
      <c r="E29" s="42"/>
      <c r="F29" s="44"/>
      <c r="G29" s="46"/>
      <c r="H29" s="38"/>
      <c r="I29" s="40"/>
      <c r="J29" s="42"/>
      <c r="K29" s="44"/>
      <c r="L29" s="29"/>
      <c r="M29" s="38"/>
      <c r="N29" s="40"/>
      <c r="O29" s="42"/>
      <c r="P29" s="44"/>
      <c r="Q29" s="29"/>
      <c r="R29" s="38"/>
      <c r="S29" s="40"/>
      <c r="T29" s="42"/>
      <c r="U29" s="44"/>
      <c r="V29" s="46"/>
      <c r="W29" s="48"/>
      <c r="X29" s="23"/>
    </row>
    <row r="30" spans="1:28" ht="17.25" customHeight="1">
      <c r="A30" s="49"/>
      <c r="B30" s="37" t="s">
        <v>202</v>
      </c>
      <c r="C30" s="37" t="str">
        <f>IFERROR(INDEX(麻薬製品リスト!A:B,MATCH('（記入例）訂正願'!A30,麻薬製品リスト!A:A,0),2),"")</f>
        <v/>
      </c>
      <c r="D30" s="39"/>
      <c r="E30" s="41" t="str">
        <f t="shared" si="0"/>
        <v/>
      </c>
      <c r="F30" s="43"/>
      <c r="G30" s="45"/>
      <c r="H30" s="37" t="str">
        <f t="shared" ref="H30" si="19">IF($C30&lt;&gt;"",$C30,"")</f>
        <v/>
      </c>
      <c r="I30" s="39"/>
      <c r="J30" s="41" t="str">
        <f t="shared" si="2"/>
        <v/>
      </c>
      <c r="K30" s="43"/>
      <c r="L30" s="28"/>
      <c r="M30" s="37" t="str">
        <f t="shared" ref="M30" si="20">IF($C30&lt;&gt;"",$C30,"")</f>
        <v/>
      </c>
      <c r="N30" s="39"/>
      <c r="O30" s="41" t="str">
        <f t="shared" si="4"/>
        <v/>
      </c>
      <c r="P30" s="43"/>
      <c r="Q30" s="28"/>
      <c r="R30" s="37" t="str">
        <f t="shared" ref="R30" si="21">IF($C30&lt;&gt;"",$C30,"")</f>
        <v/>
      </c>
      <c r="S30" s="39"/>
      <c r="T30" s="41" t="str">
        <f t="shared" si="6"/>
        <v/>
      </c>
      <c r="U30" s="43"/>
      <c r="V30" s="45"/>
      <c r="W30" s="47"/>
      <c r="X30" s="36" t="str">
        <f>IF(ROUND(G30+L30-Q30-V30,5)=0,"〇","※上記式が成立しません。理由を備考欄に記入してください。（例　秤量誤差等）")</f>
        <v>〇</v>
      </c>
    </row>
    <row r="31" spans="1:28" ht="17.25" customHeight="1">
      <c r="A31" s="51"/>
      <c r="B31" s="38"/>
      <c r="C31" s="38"/>
      <c r="D31" s="40"/>
      <c r="E31" s="42"/>
      <c r="F31" s="44"/>
      <c r="G31" s="46"/>
      <c r="H31" s="38"/>
      <c r="I31" s="40"/>
      <c r="J31" s="42"/>
      <c r="K31" s="44"/>
      <c r="L31" s="29"/>
      <c r="M31" s="38"/>
      <c r="N31" s="40"/>
      <c r="O31" s="42"/>
      <c r="P31" s="44"/>
      <c r="Q31" s="29"/>
      <c r="R31" s="38"/>
      <c r="S31" s="40"/>
      <c r="T31" s="42"/>
      <c r="U31" s="44"/>
      <c r="V31" s="46"/>
      <c r="W31" s="48"/>
      <c r="X31" s="23"/>
    </row>
    <row r="32" spans="1:28" ht="17.25" customHeight="1">
      <c r="A32" s="49" t="str">
        <f>IF(A30="以下余白","",IF(A30&lt;&gt;"",A30,""))</f>
        <v/>
      </c>
      <c r="B32" s="37" t="s">
        <v>203</v>
      </c>
      <c r="C32" s="37" t="str">
        <f>IFERROR(INDEX(麻薬製品リスト!A:B,MATCH('（記入例）訂正願'!A32,麻薬製品リスト!A:A,0),2),"")</f>
        <v/>
      </c>
      <c r="D32" s="39"/>
      <c r="E32" s="41" t="str">
        <f t="shared" si="0"/>
        <v/>
      </c>
      <c r="F32" s="43"/>
      <c r="G32" s="45"/>
      <c r="H32" s="37" t="str">
        <f t="shared" ref="H32" si="22">IF($C32&lt;&gt;"",$C32,"")</f>
        <v/>
      </c>
      <c r="I32" s="39"/>
      <c r="J32" s="41" t="str">
        <f t="shared" si="2"/>
        <v/>
      </c>
      <c r="K32" s="43"/>
      <c r="L32" s="28"/>
      <c r="M32" s="37" t="str">
        <f t="shared" ref="M32" si="23">IF($C32&lt;&gt;"",$C32,"")</f>
        <v/>
      </c>
      <c r="N32" s="39"/>
      <c r="O32" s="41" t="str">
        <f t="shared" si="4"/>
        <v/>
      </c>
      <c r="P32" s="43"/>
      <c r="Q32" s="28"/>
      <c r="R32" s="37" t="str">
        <f t="shared" ref="R32" si="24">IF($C32&lt;&gt;"",$C32,"")</f>
        <v/>
      </c>
      <c r="S32" s="39"/>
      <c r="T32" s="41" t="str">
        <f t="shared" si="6"/>
        <v/>
      </c>
      <c r="U32" s="43"/>
      <c r="V32" s="45"/>
      <c r="W32" s="47"/>
      <c r="X32" s="36" t="str">
        <f>IF(ROUND(G32+L32-Q32-V32,5)=0,"〇","※上記式が成立しません。理由を備考欄に記入してください。（例　秤量誤差等）")</f>
        <v>〇</v>
      </c>
    </row>
    <row r="33" spans="1:24" ht="17.25" customHeight="1">
      <c r="A33" s="50"/>
      <c r="B33" s="38"/>
      <c r="C33" s="38"/>
      <c r="D33" s="40"/>
      <c r="E33" s="42"/>
      <c r="F33" s="44"/>
      <c r="G33" s="46"/>
      <c r="H33" s="38"/>
      <c r="I33" s="40"/>
      <c r="J33" s="42"/>
      <c r="K33" s="44"/>
      <c r="L33" s="29"/>
      <c r="M33" s="38"/>
      <c r="N33" s="40"/>
      <c r="O33" s="42"/>
      <c r="P33" s="44"/>
      <c r="Q33" s="29"/>
      <c r="R33" s="38"/>
      <c r="S33" s="40"/>
      <c r="T33" s="42"/>
      <c r="U33" s="44"/>
      <c r="V33" s="46"/>
      <c r="W33" s="48"/>
      <c r="X33" s="23"/>
    </row>
    <row r="34" spans="1:24" ht="17.25" customHeight="1">
      <c r="A34" s="49"/>
      <c r="B34" s="37" t="s">
        <v>202</v>
      </c>
      <c r="C34" s="37" t="str">
        <f>IFERROR(INDEX(麻薬製品リスト!A:B,MATCH('（記入例）訂正願'!A34,麻薬製品リスト!A:A,0),2),"")</f>
        <v/>
      </c>
      <c r="D34" s="39"/>
      <c r="E34" s="41" t="str">
        <f t="shared" ref="E34" si="25">IF(ISNUMBER(D34),"×","")</f>
        <v/>
      </c>
      <c r="F34" s="43"/>
      <c r="G34" s="45"/>
      <c r="H34" s="37" t="str">
        <f t="shared" ref="H34:H128" si="26">IF($C34&lt;&gt;"",$C34,"")</f>
        <v/>
      </c>
      <c r="I34" s="39"/>
      <c r="J34" s="41" t="str">
        <f t="shared" ref="J34" si="27">IF(ISNUMBER(I34),"×","")</f>
        <v/>
      </c>
      <c r="K34" s="43"/>
      <c r="L34" s="30"/>
      <c r="M34" s="37" t="str">
        <f t="shared" ref="M34:M128" si="28">IF($C34&lt;&gt;"",$C34,"")</f>
        <v/>
      </c>
      <c r="N34" s="39"/>
      <c r="O34" s="41" t="str">
        <f t="shared" ref="O34" si="29">IF(ISNUMBER(N34),"×","")</f>
        <v/>
      </c>
      <c r="P34" s="43"/>
      <c r="Q34" s="30"/>
      <c r="R34" s="37" t="str">
        <f t="shared" ref="R34:R128" si="30">IF($C34&lt;&gt;"",$C34,"")</f>
        <v/>
      </c>
      <c r="S34" s="39"/>
      <c r="T34" s="41" t="str">
        <f t="shared" ref="T34" si="31">IF(ISNUMBER(S34),"×","")</f>
        <v/>
      </c>
      <c r="U34" s="43"/>
      <c r="V34" s="45"/>
      <c r="W34" s="47"/>
      <c r="X34" s="36" t="str">
        <f>IF(ROUND(G34+L34-Q34-V34,5)=0,"〇","※上記式が成立しません。理由を備考欄に記入してください。（例　秤量誤差等）")</f>
        <v>〇</v>
      </c>
    </row>
    <row r="35" spans="1:24" ht="17.25" customHeight="1">
      <c r="A35" s="51"/>
      <c r="B35" s="38"/>
      <c r="C35" s="38"/>
      <c r="D35" s="40"/>
      <c r="E35" s="42"/>
      <c r="F35" s="44"/>
      <c r="G35" s="46"/>
      <c r="H35" s="38"/>
      <c r="I35" s="40"/>
      <c r="J35" s="42"/>
      <c r="K35" s="44"/>
      <c r="L35" s="29"/>
      <c r="M35" s="38"/>
      <c r="N35" s="40"/>
      <c r="O35" s="42"/>
      <c r="P35" s="44"/>
      <c r="Q35" s="29"/>
      <c r="R35" s="38"/>
      <c r="S35" s="40"/>
      <c r="T35" s="42"/>
      <c r="U35" s="44"/>
      <c r="V35" s="46"/>
      <c r="W35" s="48"/>
      <c r="X35" s="23"/>
    </row>
    <row r="36" spans="1:24" ht="17.25" customHeight="1">
      <c r="A36" s="49" t="str">
        <f>IF(A34="以下余白","",IF(A34&lt;&gt;"",A34,""))</f>
        <v/>
      </c>
      <c r="B36" s="37" t="s">
        <v>203</v>
      </c>
      <c r="C36" s="37" t="str">
        <f>IFERROR(INDEX(麻薬製品リスト!A:B,MATCH('（記入例）訂正願'!A36,麻薬製品リスト!A:A,0),2),"")</f>
        <v/>
      </c>
      <c r="D36" s="39"/>
      <c r="E36" s="41" t="str">
        <f t="shared" ref="E36" si="32">IF(ISNUMBER(D36),"×","")</f>
        <v/>
      </c>
      <c r="F36" s="43"/>
      <c r="G36" s="45"/>
      <c r="H36" s="37" t="str">
        <f t="shared" si="26"/>
        <v/>
      </c>
      <c r="I36" s="39"/>
      <c r="J36" s="41" t="str">
        <f t="shared" ref="J36" si="33">IF(ISNUMBER(I36),"×","")</f>
        <v/>
      </c>
      <c r="K36" s="43"/>
      <c r="L36" s="30"/>
      <c r="M36" s="37" t="str">
        <f t="shared" si="28"/>
        <v/>
      </c>
      <c r="N36" s="39"/>
      <c r="O36" s="41" t="str">
        <f t="shared" ref="O36" si="34">IF(ISNUMBER(N36),"×","")</f>
        <v/>
      </c>
      <c r="P36" s="43"/>
      <c r="Q36" s="30"/>
      <c r="R36" s="37" t="str">
        <f t="shared" si="30"/>
        <v/>
      </c>
      <c r="S36" s="39"/>
      <c r="T36" s="41" t="str">
        <f t="shared" ref="T36" si="35">IF(ISNUMBER(S36),"×","")</f>
        <v/>
      </c>
      <c r="U36" s="43"/>
      <c r="V36" s="45"/>
      <c r="W36" s="47"/>
      <c r="X36" s="36" t="str">
        <f>IF(ROUND(G36+L36-Q36-V36,5)=0,"〇","※上記式が成立しません。理由を備考欄に記入してください。（例　秤量誤差等）")</f>
        <v>〇</v>
      </c>
    </row>
    <row r="37" spans="1:24" ht="17.25" customHeight="1">
      <c r="A37" s="50"/>
      <c r="B37" s="38"/>
      <c r="C37" s="38"/>
      <c r="D37" s="40"/>
      <c r="E37" s="42"/>
      <c r="F37" s="44"/>
      <c r="G37" s="46"/>
      <c r="H37" s="38"/>
      <c r="I37" s="40"/>
      <c r="J37" s="42"/>
      <c r="K37" s="44"/>
      <c r="L37" s="29"/>
      <c r="M37" s="38"/>
      <c r="N37" s="40"/>
      <c r="O37" s="42"/>
      <c r="P37" s="44"/>
      <c r="Q37" s="29"/>
      <c r="R37" s="38"/>
      <c r="S37" s="40"/>
      <c r="T37" s="42"/>
      <c r="U37" s="44"/>
      <c r="V37" s="46"/>
      <c r="W37" s="48"/>
      <c r="X37" s="23"/>
    </row>
    <row r="38" spans="1:24" ht="17.25" customHeight="1">
      <c r="A38" s="49"/>
      <c r="B38" s="37" t="s">
        <v>202</v>
      </c>
      <c r="C38" s="37" t="str">
        <f>IFERROR(INDEX(麻薬製品リスト!A:B,MATCH('（記入例）訂正願'!A38,麻薬製品リスト!A:A,0),2),"")</f>
        <v/>
      </c>
      <c r="D38" s="39"/>
      <c r="E38" s="41" t="str">
        <f t="shared" ref="E38" si="36">IF(ISNUMBER(D38),"×","")</f>
        <v/>
      </c>
      <c r="F38" s="43"/>
      <c r="G38" s="45"/>
      <c r="H38" s="37" t="str">
        <f t="shared" si="26"/>
        <v/>
      </c>
      <c r="I38" s="39"/>
      <c r="J38" s="41" t="str">
        <f t="shared" ref="J38" si="37">IF(ISNUMBER(I38),"×","")</f>
        <v/>
      </c>
      <c r="K38" s="43"/>
      <c r="L38" s="30"/>
      <c r="M38" s="37" t="str">
        <f t="shared" si="28"/>
        <v/>
      </c>
      <c r="N38" s="39"/>
      <c r="O38" s="41" t="str">
        <f t="shared" ref="O38" si="38">IF(ISNUMBER(N38),"×","")</f>
        <v/>
      </c>
      <c r="P38" s="43"/>
      <c r="Q38" s="30"/>
      <c r="R38" s="37" t="str">
        <f t="shared" si="30"/>
        <v/>
      </c>
      <c r="S38" s="39"/>
      <c r="T38" s="41" t="str">
        <f t="shared" ref="T38" si="39">IF(ISNUMBER(S38),"×","")</f>
        <v/>
      </c>
      <c r="U38" s="43"/>
      <c r="V38" s="45"/>
      <c r="W38" s="47"/>
      <c r="X38" s="36" t="str">
        <f>IF(ROUND(G38+L38-Q38-V38,5)=0,"〇","※上記式が成立しません。理由を備考欄に記入してください。（例　秤量誤差等）")</f>
        <v>〇</v>
      </c>
    </row>
    <row r="39" spans="1:24" ht="17.25" customHeight="1">
      <c r="A39" s="51"/>
      <c r="B39" s="38"/>
      <c r="C39" s="38"/>
      <c r="D39" s="40"/>
      <c r="E39" s="42"/>
      <c r="F39" s="44"/>
      <c r="G39" s="46"/>
      <c r="H39" s="38"/>
      <c r="I39" s="40"/>
      <c r="J39" s="42"/>
      <c r="K39" s="44"/>
      <c r="L39" s="29"/>
      <c r="M39" s="38"/>
      <c r="N39" s="40"/>
      <c r="O39" s="42"/>
      <c r="P39" s="44"/>
      <c r="Q39" s="29"/>
      <c r="R39" s="38"/>
      <c r="S39" s="40"/>
      <c r="T39" s="42"/>
      <c r="U39" s="44"/>
      <c r="V39" s="46"/>
      <c r="W39" s="48"/>
      <c r="X39" s="23"/>
    </row>
    <row r="40" spans="1:24" ht="17.25" customHeight="1">
      <c r="A40" s="49" t="str">
        <f>IF(A38="以下余白","",IF(A38&lt;&gt;"",A38,""))</f>
        <v/>
      </c>
      <c r="B40" s="37" t="s">
        <v>203</v>
      </c>
      <c r="C40" s="37" t="str">
        <f>IFERROR(INDEX(麻薬製品リスト!A:B,MATCH('（記入例）訂正願'!A40,麻薬製品リスト!A:A,0),2),"")</f>
        <v/>
      </c>
      <c r="D40" s="39"/>
      <c r="E40" s="41" t="str">
        <f t="shared" ref="E40" si="40">IF(ISNUMBER(D40),"×","")</f>
        <v/>
      </c>
      <c r="F40" s="43"/>
      <c r="G40" s="45"/>
      <c r="H40" s="37" t="str">
        <f t="shared" ref="H40" si="41">IF($C40&lt;&gt;"",$C40,"")</f>
        <v/>
      </c>
      <c r="I40" s="39"/>
      <c r="J40" s="41" t="str">
        <f t="shared" ref="J40" si="42">IF(ISNUMBER(I40),"×","")</f>
        <v/>
      </c>
      <c r="K40" s="43"/>
      <c r="L40" s="30"/>
      <c r="M40" s="37" t="str">
        <f t="shared" ref="M40" si="43">IF($C40&lt;&gt;"",$C40,"")</f>
        <v/>
      </c>
      <c r="N40" s="39"/>
      <c r="O40" s="41" t="str">
        <f t="shared" ref="O40" si="44">IF(ISNUMBER(N40),"×","")</f>
        <v/>
      </c>
      <c r="P40" s="43"/>
      <c r="Q40" s="30"/>
      <c r="R40" s="37" t="str">
        <f t="shared" ref="R40" si="45">IF($C40&lt;&gt;"",$C40,"")</f>
        <v/>
      </c>
      <c r="S40" s="39"/>
      <c r="T40" s="41" t="str">
        <f t="shared" ref="T40" si="46">IF(ISNUMBER(S40),"×","")</f>
        <v/>
      </c>
      <c r="U40" s="43"/>
      <c r="V40" s="45"/>
      <c r="W40" s="47"/>
      <c r="X40" s="36" t="str">
        <f>IF(ROUND(G40+L40-Q40-V40,5)=0,"〇","※上記式が成立しません。理由を備考欄に記入してください。（例　秤量誤差等）")</f>
        <v>〇</v>
      </c>
    </row>
    <row r="41" spans="1:24" ht="17.25" customHeight="1">
      <c r="A41" s="50"/>
      <c r="B41" s="38"/>
      <c r="C41" s="38"/>
      <c r="D41" s="40"/>
      <c r="E41" s="42"/>
      <c r="F41" s="44"/>
      <c r="G41" s="46"/>
      <c r="H41" s="38"/>
      <c r="I41" s="40"/>
      <c r="J41" s="42"/>
      <c r="K41" s="44"/>
      <c r="L41" s="29"/>
      <c r="M41" s="38"/>
      <c r="N41" s="40"/>
      <c r="O41" s="42"/>
      <c r="P41" s="44"/>
      <c r="Q41" s="29"/>
      <c r="R41" s="38"/>
      <c r="S41" s="40"/>
      <c r="T41" s="42"/>
      <c r="U41" s="44"/>
      <c r="V41" s="46"/>
      <c r="W41" s="48"/>
      <c r="X41" s="23"/>
    </row>
    <row r="42" spans="1:24" ht="17.25" customHeight="1">
      <c r="A42" s="49"/>
      <c r="B42" s="37" t="s">
        <v>202</v>
      </c>
      <c r="C42" s="37" t="str">
        <f>IFERROR(INDEX(麻薬製品リスト!A:B,MATCH('（記入例）訂正願'!A42,麻薬製品リスト!A:A,0),2),"")</f>
        <v/>
      </c>
      <c r="D42" s="39"/>
      <c r="E42" s="41" t="str">
        <f t="shared" ref="E42" si="47">IF(ISNUMBER(D42),"×","")</f>
        <v/>
      </c>
      <c r="F42" s="43"/>
      <c r="G42" s="45"/>
      <c r="H42" s="37" t="str">
        <f t="shared" ref="H42" si="48">IF($C42&lt;&gt;"",$C42,"")</f>
        <v/>
      </c>
      <c r="I42" s="39"/>
      <c r="J42" s="41" t="str">
        <f t="shared" ref="J42" si="49">IF(ISNUMBER(I42),"×","")</f>
        <v/>
      </c>
      <c r="K42" s="43"/>
      <c r="L42" s="30"/>
      <c r="M42" s="37" t="str">
        <f t="shared" ref="M42" si="50">IF($C42&lt;&gt;"",$C42,"")</f>
        <v/>
      </c>
      <c r="N42" s="39"/>
      <c r="O42" s="41" t="str">
        <f t="shared" ref="O42" si="51">IF(ISNUMBER(N42),"×","")</f>
        <v/>
      </c>
      <c r="P42" s="43"/>
      <c r="Q42" s="30"/>
      <c r="R42" s="37" t="str">
        <f t="shared" ref="R42" si="52">IF($C42&lt;&gt;"",$C42,"")</f>
        <v/>
      </c>
      <c r="S42" s="39"/>
      <c r="T42" s="41" t="str">
        <f t="shared" ref="T42" si="53">IF(ISNUMBER(S42),"×","")</f>
        <v/>
      </c>
      <c r="U42" s="43"/>
      <c r="V42" s="45"/>
      <c r="W42" s="47"/>
      <c r="X42" s="36" t="str">
        <f>IF(ROUND(G42+L42-Q42-V42,5)=0,"〇","※上記式が成立しません。理由を備考欄に記入してください。（例　秤量誤差等）")</f>
        <v>〇</v>
      </c>
    </row>
    <row r="43" spans="1:24" ht="17.25" customHeight="1">
      <c r="A43" s="51"/>
      <c r="B43" s="38"/>
      <c r="C43" s="38"/>
      <c r="D43" s="40"/>
      <c r="E43" s="42"/>
      <c r="F43" s="44"/>
      <c r="G43" s="46"/>
      <c r="H43" s="38"/>
      <c r="I43" s="40"/>
      <c r="J43" s="42"/>
      <c r="K43" s="44"/>
      <c r="L43" s="29"/>
      <c r="M43" s="38"/>
      <c r="N43" s="40"/>
      <c r="O43" s="42"/>
      <c r="P43" s="44"/>
      <c r="Q43" s="29"/>
      <c r="R43" s="38"/>
      <c r="S43" s="40"/>
      <c r="T43" s="42"/>
      <c r="U43" s="44"/>
      <c r="V43" s="46"/>
      <c r="W43" s="48"/>
      <c r="X43" s="23"/>
    </row>
    <row r="44" spans="1:24" ht="17.25" customHeight="1">
      <c r="A44" s="49" t="str">
        <f>IF(A42="以下余白","",IF(A42&lt;&gt;"",A42,""))</f>
        <v/>
      </c>
      <c r="B44" s="37" t="s">
        <v>203</v>
      </c>
      <c r="C44" s="37" t="str">
        <f>IFERROR(INDEX(麻薬製品リスト!A:B,MATCH('（記入例）訂正願'!A44,麻薬製品リスト!A:A,0),2),"")</f>
        <v/>
      </c>
      <c r="D44" s="39"/>
      <c r="E44" s="41" t="str">
        <f t="shared" ref="E44" si="54">IF(ISNUMBER(D44),"×","")</f>
        <v/>
      </c>
      <c r="F44" s="43"/>
      <c r="G44" s="45"/>
      <c r="H44" s="37" t="str">
        <f t="shared" si="26"/>
        <v/>
      </c>
      <c r="I44" s="39"/>
      <c r="J44" s="41" t="str">
        <f t="shared" ref="J44" si="55">IF(ISNUMBER(I44),"×","")</f>
        <v/>
      </c>
      <c r="K44" s="43"/>
      <c r="L44" s="30"/>
      <c r="M44" s="37" t="str">
        <f t="shared" si="28"/>
        <v/>
      </c>
      <c r="N44" s="39"/>
      <c r="O44" s="41" t="str">
        <f t="shared" ref="O44" si="56">IF(ISNUMBER(N44),"×","")</f>
        <v/>
      </c>
      <c r="P44" s="43"/>
      <c r="Q44" s="30"/>
      <c r="R44" s="37" t="str">
        <f t="shared" si="30"/>
        <v/>
      </c>
      <c r="S44" s="39"/>
      <c r="T44" s="41" t="str">
        <f t="shared" ref="T44" si="57">IF(ISNUMBER(S44),"×","")</f>
        <v/>
      </c>
      <c r="U44" s="43"/>
      <c r="V44" s="45"/>
      <c r="W44" s="47"/>
      <c r="X44" s="36" t="str">
        <f>IF(ROUND(G44+L44-Q44-V44,5)=0,"〇","※上記式が成立しません。理由を備考欄に記入してください。（例　秤量誤差等）")</f>
        <v>〇</v>
      </c>
    </row>
    <row r="45" spans="1:24" ht="17.25" customHeight="1">
      <c r="A45" s="50"/>
      <c r="B45" s="38"/>
      <c r="C45" s="38"/>
      <c r="D45" s="40"/>
      <c r="E45" s="42"/>
      <c r="F45" s="44"/>
      <c r="G45" s="46"/>
      <c r="H45" s="38"/>
      <c r="I45" s="40"/>
      <c r="J45" s="42"/>
      <c r="K45" s="44"/>
      <c r="L45" s="29"/>
      <c r="M45" s="38"/>
      <c r="N45" s="40"/>
      <c r="O45" s="42"/>
      <c r="P45" s="44"/>
      <c r="Q45" s="29"/>
      <c r="R45" s="38"/>
      <c r="S45" s="40"/>
      <c r="T45" s="42"/>
      <c r="U45" s="44"/>
      <c r="V45" s="46"/>
      <c r="W45" s="48"/>
      <c r="X45" s="23"/>
    </row>
    <row r="46" spans="1:24" ht="17.25" customHeight="1">
      <c r="A46" s="49"/>
      <c r="B46" s="37" t="s">
        <v>202</v>
      </c>
      <c r="C46" s="37" t="str">
        <f>IFERROR(INDEX(麻薬製品リスト!A:B,MATCH('（記入例）訂正願'!A46,麻薬製品リスト!A:A,0),2),"")</f>
        <v/>
      </c>
      <c r="D46" s="39"/>
      <c r="E46" s="41" t="str">
        <f t="shared" ref="E46" si="58">IF(ISNUMBER(D46),"×","")</f>
        <v/>
      </c>
      <c r="F46" s="43"/>
      <c r="G46" s="45"/>
      <c r="H46" s="37" t="str">
        <f t="shared" si="26"/>
        <v/>
      </c>
      <c r="I46" s="39"/>
      <c r="J46" s="41" t="str">
        <f t="shared" ref="J46" si="59">IF(ISNUMBER(I46),"×","")</f>
        <v/>
      </c>
      <c r="K46" s="43"/>
      <c r="L46" s="30"/>
      <c r="M46" s="37" t="str">
        <f t="shared" si="28"/>
        <v/>
      </c>
      <c r="N46" s="39"/>
      <c r="O46" s="41" t="str">
        <f t="shared" ref="O46" si="60">IF(ISNUMBER(N46),"×","")</f>
        <v/>
      </c>
      <c r="P46" s="43"/>
      <c r="Q46" s="30"/>
      <c r="R46" s="37" t="str">
        <f t="shared" si="30"/>
        <v/>
      </c>
      <c r="S46" s="39"/>
      <c r="T46" s="41" t="str">
        <f t="shared" ref="T46" si="61">IF(ISNUMBER(S46),"×","")</f>
        <v/>
      </c>
      <c r="U46" s="43"/>
      <c r="V46" s="45"/>
      <c r="W46" s="47"/>
      <c r="X46" s="36" t="str">
        <f>IF(ROUND(G46+L46-Q46-V46,5)=0,"〇","※上記式が成立しません。理由を備考欄に記入してください。（例　秤量誤差等）")</f>
        <v>〇</v>
      </c>
    </row>
    <row r="47" spans="1:24" ht="17.25" customHeight="1">
      <c r="A47" s="51"/>
      <c r="B47" s="38"/>
      <c r="C47" s="38"/>
      <c r="D47" s="40"/>
      <c r="E47" s="42"/>
      <c r="F47" s="44"/>
      <c r="G47" s="46"/>
      <c r="H47" s="38"/>
      <c r="I47" s="40"/>
      <c r="J47" s="42"/>
      <c r="K47" s="44"/>
      <c r="L47" s="29"/>
      <c r="M47" s="38"/>
      <c r="N47" s="40"/>
      <c r="O47" s="42"/>
      <c r="P47" s="44"/>
      <c r="Q47" s="29"/>
      <c r="R47" s="38"/>
      <c r="S47" s="40"/>
      <c r="T47" s="42"/>
      <c r="U47" s="44"/>
      <c r="V47" s="46"/>
      <c r="W47" s="48"/>
      <c r="X47" s="23"/>
    </row>
    <row r="48" spans="1:24" ht="17.25" customHeight="1">
      <c r="A48" s="49" t="str">
        <f>IF(A46="以下余白","",IF(A46&lt;&gt;"",A46,""))</f>
        <v/>
      </c>
      <c r="B48" s="37" t="s">
        <v>203</v>
      </c>
      <c r="C48" s="37" t="str">
        <f>IFERROR(INDEX(麻薬製品リスト!A:B,MATCH('（記入例）訂正願'!A48,麻薬製品リスト!A:A,0),2),"")</f>
        <v/>
      </c>
      <c r="D48" s="39"/>
      <c r="E48" s="41" t="str">
        <f t="shared" ref="E48" si="62">IF(ISNUMBER(D48),"×","")</f>
        <v/>
      </c>
      <c r="F48" s="43"/>
      <c r="G48" s="45"/>
      <c r="H48" s="37" t="str">
        <f t="shared" ref="H48" si="63">IF($C48&lt;&gt;"",$C48,"")</f>
        <v/>
      </c>
      <c r="I48" s="39"/>
      <c r="J48" s="41" t="str">
        <f t="shared" ref="J48" si="64">IF(ISNUMBER(I48),"×","")</f>
        <v/>
      </c>
      <c r="K48" s="43"/>
      <c r="L48" s="30"/>
      <c r="M48" s="37" t="str">
        <f t="shared" ref="M48" si="65">IF($C48&lt;&gt;"",$C48,"")</f>
        <v/>
      </c>
      <c r="N48" s="39"/>
      <c r="O48" s="41" t="str">
        <f t="shared" ref="O48" si="66">IF(ISNUMBER(N48),"×","")</f>
        <v/>
      </c>
      <c r="P48" s="43"/>
      <c r="Q48" s="30"/>
      <c r="R48" s="37" t="str">
        <f t="shared" ref="R48" si="67">IF($C48&lt;&gt;"",$C48,"")</f>
        <v/>
      </c>
      <c r="S48" s="39"/>
      <c r="T48" s="41" t="str">
        <f t="shared" ref="T48" si="68">IF(ISNUMBER(S48),"×","")</f>
        <v/>
      </c>
      <c r="U48" s="43"/>
      <c r="V48" s="45"/>
      <c r="W48" s="47"/>
      <c r="X48" s="36" t="str">
        <f>IF(ROUND(G48+L48-Q48-V48,5)=0,"〇","※上記式が成立しません。理由を備考欄に記入してください。（例　秤量誤差等）")</f>
        <v>〇</v>
      </c>
    </row>
    <row r="49" spans="1:24" ht="17.25" customHeight="1">
      <c r="A49" s="50"/>
      <c r="B49" s="38"/>
      <c r="C49" s="38"/>
      <c r="D49" s="40"/>
      <c r="E49" s="42"/>
      <c r="F49" s="44"/>
      <c r="G49" s="46"/>
      <c r="H49" s="38"/>
      <c r="I49" s="40"/>
      <c r="J49" s="42"/>
      <c r="K49" s="44"/>
      <c r="L49" s="29"/>
      <c r="M49" s="38"/>
      <c r="N49" s="40"/>
      <c r="O49" s="42"/>
      <c r="P49" s="44"/>
      <c r="Q49" s="29"/>
      <c r="R49" s="38"/>
      <c r="S49" s="40"/>
      <c r="T49" s="42"/>
      <c r="U49" s="44"/>
      <c r="V49" s="46"/>
      <c r="W49" s="48"/>
      <c r="X49" s="23"/>
    </row>
    <row r="50" spans="1:24" ht="17.25" customHeight="1">
      <c r="A50" s="49"/>
      <c r="B50" s="37" t="s">
        <v>202</v>
      </c>
      <c r="C50" s="37" t="str">
        <f>IFERROR(INDEX(麻薬製品リスト!A:B,MATCH('（記入例）訂正願'!A50,麻薬製品リスト!A:A,0),2),"")</f>
        <v/>
      </c>
      <c r="D50" s="39"/>
      <c r="E50" s="41" t="str">
        <f t="shared" ref="E50" si="69">IF(ISNUMBER(D50),"×","")</f>
        <v/>
      </c>
      <c r="F50" s="43"/>
      <c r="G50" s="45"/>
      <c r="H50" s="37" t="str">
        <f t="shared" ref="H50" si="70">IF($C50&lt;&gt;"",$C50,"")</f>
        <v/>
      </c>
      <c r="I50" s="39"/>
      <c r="J50" s="41" t="str">
        <f t="shared" ref="J50" si="71">IF(ISNUMBER(I50),"×","")</f>
        <v/>
      </c>
      <c r="K50" s="43"/>
      <c r="L50" s="30"/>
      <c r="M50" s="37" t="str">
        <f t="shared" ref="M50" si="72">IF($C50&lt;&gt;"",$C50,"")</f>
        <v/>
      </c>
      <c r="N50" s="39"/>
      <c r="O50" s="41" t="str">
        <f t="shared" ref="O50" si="73">IF(ISNUMBER(N50),"×","")</f>
        <v/>
      </c>
      <c r="P50" s="43"/>
      <c r="Q50" s="30"/>
      <c r="R50" s="37" t="str">
        <f t="shared" ref="R50" si="74">IF($C50&lt;&gt;"",$C50,"")</f>
        <v/>
      </c>
      <c r="S50" s="39"/>
      <c r="T50" s="41" t="str">
        <f t="shared" ref="T50" si="75">IF(ISNUMBER(S50),"×","")</f>
        <v/>
      </c>
      <c r="U50" s="43"/>
      <c r="V50" s="45"/>
      <c r="W50" s="47"/>
      <c r="X50" s="36" t="str">
        <f>IF(ROUND(G50+L50-Q50-V50,5)=0,"〇","※上記式が成立しません。理由を備考欄に記入してください。（例　秤量誤差等）")</f>
        <v>〇</v>
      </c>
    </row>
    <row r="51" spans="1:24" ht="17.25" customHeight="1">
      <c r="A51" s="51"/>
      <c r="B51" s="38"/>
      <c r="C51" s="38"/>
      <c r="D51" s="40"/>
      <c r="E51" s="42"/>
      <c r="F51" s="44"/>
      <c r="G51" s="46"/>
      <c r="H51" s="38"/>
      <c r="I51" s="40"/>
      <c r="J51" s="42"/>
      <c r="K51" s="44"/>
      <c r="L51" s="29"/>
      <c r="M51" s="38"/>
      <c r="N51" s="40"/>
      <c r="O51" s="42"/>
      <c r="P51" s="44"/>
      <c r="Q51" s="29"/>
      <c r="R51" s="38"/>
      <c r="S51" s="40"/>
      <c r="T51" s="42"/>
      <c r="U51" s="44"/>
      <c r="V51" s="46"/>
      <c r="W51" s="48"/>
      <c r="X51" s="23"/>
    </row>
    <row r="52" spans="1:24" ht="17.25" customHeight="1">
      <c r="A52" s="49" t="str">
        <f>IF(A50="以下余白","",IF(A50&lt;&gt;"",A50,""))</f>
        <v/>
      </c>
      <c r="B52" s="37" t="s">
        <v>203</v>
      </c>
      <c r="C52" s="37" t="str">
        <f>IFERROR(INDEX(麻薬製品リスト!A:B,MATCH('（記入例）訂正願'!A52,麻薬製品リスト!A:A,0),2),"")</f>
        <v/>
      </c>
      <c r="D52" s="39"/>
      <c r="E52" s="41" t="str">
        <f t="shared" ref="E52" si="76">IF(ISNUMBER(D52),"×","")</f>
        <v/>
      </c>
      <c r="F52" s="43"/>
      <c r="G52" s="45"/>
      <c r="H52" s="37" t="str">
        <f t="shared" si="26"/>
        <v/>
      </c>
      <c r="I52" s="39"/>
      <c r="J52" s="41" t="str">
        <f t="shared" ref="J52" si="77">IF(ISNUMBER(I52),"×","")</f>
        <v/>
      </c>
      <c r="K52" s="43"/>
      <c r="L52" s="30"/>
      <c r="M52" s="37" t="str">
        <f t="shared" si="28"/>
        <v/>
      </c>
      <c r="N52" s="39"/>
      <c r="O52" s="41" t="str">
        <f t="shared" ref="O52" si="78">IF(ISNUMBER(N52),"×","")</f>
        <v/>
      </c>
      <c r="P52" s="43"/>
      <c r="Q52" s="30"/>
      <c r="R52" s="37" t="str">
        <f t="shared" si="30"/>
        <v/>
      </c>
      <c r="S52" s="39"/>
      <c r="T52" s="41" t="str">
        <f t="shared" ref="T52" si="79">IF(ISNUMBER(S52),"×","")</f>
        <v/>
      </c>
      <c r="U52" s="43"/>
      <c r="V52" s="45"/>
      <c r="W52" s="47"/>
      <c r="X52" s="36" t="str">
        <f>IF(ROUND(G52+L52-Q52-V52,5)=0,"〇","※上記式が成立しません。理由を備考欄に記入してください。（例　秤量誤差等）")</f>
        <v>〇</v>
      </c>
    </row>
    <row r="53" spans="1:24" ht="17.25" customHeight="1">
      <c r="A53" s="50"/>
      <c r="B53" s="38"/>
      <c r="C53" s="38"/>
      <c r="D53" s="40"/>
      <c r="E53" s="42"/>
      <c r="F53" s="44"/>
      <c r="G53" s="46"/>
      <c r="H53" s="38"/>
      <c r="I53" s="40"/>
      <c r="J53" s="42"/>
      <c r="K53" s="44"/>
      <c r="L53" s="29"/>
      <c r="M53" s="38"/>
      <c r="N53" s="40"/>
      <c r="O53" s="42"/>
      <c r="P53" s="44"/>
      <c r="Q53" s="29"/>
      <c r="R53" s="38"/>
      <c r="S53" s="40"/>
      <c r="T53" s="42"/>
      <c r="U53" s="44"/>
      <c r="V53" s="46"/>
      <c r="W53" s="48"/>
      <c r="X53" s="23"/>
    </row>
    <row r="54" spans="1:24" ht="17.25" customHeight="1">
      <c r="A54" s="49"/>
      <c r="B54" s="37" t="s">
        <v>202</v>
      </c>
      <c r="C54" s="37" t="str">
        <f>IFERROR(INDEX(麻薬製品リスト!A:B,MATCH('（記入例）訂正願'!A54,麻薬製品リスト!A:A,0),2),"")</f>
        <v/>
      </c>
      <c r="D54" s="39"/>
      <c r="E54" s="41" t="str">
        <f t="shared" ref="E54" si="80">IF(ISNUMBER(D54),"×","")</f>
        <v/>
      </c>
      <c r="F54" s="43"/>
      <c r="G54" s="45"/>
      <c r="H54" s="37" t="str">
        <f t="shared" si="26"/>
        <v/>
      </c>
      <c r="I54" s="39"/>
      <c r="J54" s="41" t="str">
        <f t="shared" ref="J54" si="81">IF(ISNUMBER(I54),"×","")</f>
        <v/>
      </c>
      <c r="K54" s="43"/>
      <c r="L54" s="30"/>
      <c r="M54" s="37" t="str">
        <f t="shared" si="28"/>
        <v/>
      </c>
      <c r="N54" s="39"/>
      <c r="O54" s="41" t="str">
        <f t="shared" ref="O54" si="82">IF(ISNUMBER(N54),"×","")</f>
        <v/>
      </c>
      <c r="P54" s="43"/>
      <c r="Q54" s="30"/>
      <c r="R54" s="37" t="str">
        <f t="shared" si="30"/>
        <v/>
      </c>
      <c r="S54" s="39"/>
      <c r="T54" s="41" t="str">
        <f t="shared" ref="T54" si="83">IF(ISNUMBER(S54),"×","")</f>
        <v/>
      </c>
      <c r="U54" s="43"/>
      <c r="V54" s="45"/>
      <c r="W54" s="47"/>
      <c r="X54" s="36" t="str">
        <f>IF(ROUND(G54+L54-Q54-V54,5)=0,"〇","※上記式が成立しません。理由を備考欄に記入してください。（例　秤量誤差等）")</f>
        <v>〇</v>
      </c>
    </row>
    <row r="55" spans="1:24" ht="17.25" customHeight="1">
      <c r="A55" s="51"/>
      <c r="B55" s="38"/>
      <c r="C55" s="38"/>
      <c r="D55" s="40"/>
      <c r="E55" s="42"/>
      <c r="F55" s="44"/>
      <c r="G55" s="46"/>
      <c r="H55" s="38"/>
      <c r="I55" s="40"/>
      <c r="J55" s="42"/>
      <c r="K55" s="44"/>
      <c r="L55" s="29"/>
      <c r="M55" s="38"/>
      <c r="N55" s="40"/>
      <c r="O55" s="42"/>
      <c r="P55" s="44"/>
      <c r="Q55" s="29"/>
      <c r="R55" s="38"/>
      <c r="S55" s="40"/>
      <c r="T55" s="42"/>
      <c r="U55" s="44"/>
      <c r="V55" s="46"/>
      <c r="W55" s="48"/>
      <c r="X55" s="23"/>
    </row>
    <row r="56" spans="1:24" ht="17.25" customHeight="1">
      <c r="A56" s="49" t="str">
        <f>IF(A54="以下余白","",IF(A54&lt;&gt;"",A54,""))</f>
        <v/>
      </c>
      <c r="B56" s="37" t="s">
        <v>203</v>
      </c>
      <c r="C56" s="37" t="str">
        <f>IFERROR(INDEX(麻薬製品リスト!A:B,MATCH('（記入例）訂正願'!A56,麻薬製品リスト!A:A,0),2),"")</f>
        <v/>
      </c>
      <c r="D56" s="39"/>
      <c r="E56" s="41" t="str">
        <f t="shared" ref="E56" si="84">IF(ISNUMBER(D56),"×","")</f>
        <v/>
      </c>
      <c r="F56" s="43"/>
      <c r="G56" s="45"/>
      <c r="H56" s="37" t="str">
        <f t="shared" ref="H56:H124" si="85">IF($C56&lt;&gt;"",$C56,"")</f>
        <v/>
      </c>
      <c r="I56" s="39"/>
      <c r="J56" s="41" t="str">
        <f t="shared" ref="J56" si="86">IF(ISNUMBER(I56),"×","")</f>
        <v/>
      </c>
      <c r="K56" s="43"/>
      <c r="L56" s="30"/>
      <c r="M56" s="37" t="str">
        <f t="shared" ref="M56:M124" si="87">IF($C56&lt;&gt;"",$C56,"")</f>
        <v/>
      </c>
      <c r="N56" s="39"/>
      <c r="O56" s="41" t="str">
        <f t="shared" ref="O56" si="88">IF(ISNUMBER(N56),"×","")</f>
        <v/>
      </c>
      <c r="P56" s="43"/>
      <c r="Q56" s="30"/>
      <c r="R56" s="37" t="str">
        <f t="shared" ref="R56:R124" si="89">IF($C56&lt;&gt;"",$C56,"")</f>
        <v/>
      </c>
      <c r="S56" s="39"/>
      <c r="T56" s="41" t="str">
        <f t="shared" ref="T56" si="90">IF(ISNUMBER(S56),"×","")</f>
        <v/>
      </c>
      <c r="U56" s="43"/>
      <c r="V56" s="45"/>
      <c r="W56" s="47"/>
      <c r="X56" s="36" t="str">
        <f>IF(ROUND(G56+L56-Q56-V56,5)=0,"〇","※上記式が成立しません。理由を備考欄に記入してください。（例　秤量誤差等）")</f>
        <v>〇</v>
      </c>
    </row>
    <row r="57" spans="1:24" ht="17.25" customHeight="1">
      <c r="A57" s="50"/>
      <c r="B57" s="38"/>
      <c r="C57" s="38"/>
      <c r="D57" s="40"/>
      <c r="E57" s="42"/>
      <c r="F57" s="44"/>
      <c r="G57" s="46"/>
      <c r="H57" s="38"/>
      <c r="I57" s="40"/>
      <c r="J57" s="42"/>
      <c r="K57" s="44"/>
      <c r="L57" s="29"/>
      <c r="M57" s="38"/>
      <c r="N57" s="40"/>
      <c r="O57" s="42"/>
      <c r="P57" s="44"/>
      <c r="Q57" s="29"/>
      <c r="R57" s="38"/>
      <c r="S57" s="40"/>
      <c r="T57" s="42"/>
      <c r="U57" s="44"/>
      <c r="V57" s="46"/>
      <c r="W57" s="48"/>
      <c r="X57" s="23"/>
    </row>
    <row r="58" spans="1:24" ht="17.25" customHeight="1">
      <c r="A58" s="49"/>
      <c r="B58" s="37" t="s">
        <v>202</v>
      </c>
      <c r="C58" s="37" t="str">
        <f>IFERROR(INDEX(麻薬製品リスト!A:B,MATCH('（記入例）訂正願'!A58,麻薬製品リスト!A:A,0),2),"")</f>
        <v/>
      </c>
      <c r="D58" s="39"/>
      <c r="E58" s="41" t="str">
        <f t="shared" ref="E58" si="91">IF(ISNUMBER(D58),"×","")</f>
        <v/>
      </c>
      <c r="F58" s="43"/>
      <c r="G58" s="45"/>
      <c r="H58" s="37" t="str">
        <f t="shared" ref="H58" si="92">IF($C58&lt;&gt;"",$C58,"")</f>
        <v/>
      </c>
      <c r="I58" s="39"/>
      <c r="J58" s="41" t="str">
        <f t="shared" ref="J58" si="93">IF(ISNUMBER(I58),"×","")</f>
        <v/>
      </c>
      <c r="K58" s="43"/>
      <c r="L58" s="30"/>
      <c r="M58" s="37" t="str">
        <f t="shared" ref="M58" si="94">IF($C58&lt;&gt;"",$C58,"")</f>
        <v/>
      </c>
      <c r="N58" s="39"/>
      <c r="O58" s="41" t="str">
        <f t="shared" ref="O58" si="95">IF(ISNUMBER(N58),"×","")</f>
        <v/>
      </c>
      <c r="P58" s="43"/>
      <c r="Q58" s="30"/>
      <c r="R58" s="37" t="str">
        <f t="shared" ref="R58" si="96">IF($C58&lt;&gt;"",$C58,"")</f>
        <v/>
      </c>
      <c r="S58" s="39"/>
      <c r="T58" s="41" t="str">
        <f t="shared" ref="T58" si="97">IF(ISNUMBER(S58),"×","")</f>
        <v/>
      </c>
      <c r="U58" s="43"/>
      <c r="V58" s="45"/>
      <c r="W58" s="47"/>
      <c r="X58" s="36" t="str">
        <f>IF(ROUND(G58+L58-Q58-V58,5)=0,"〇","※上記式が成立しません。理由を備考欄に記入してください。（例　秤量誤差等）")</f>
        <v>〇</v>
      </c>
    </row>
    <row r="59" spans="1:24" ht="17.25" customHeight="1">
      <c r="A59" s="51"/>
      <c r="B59" s="38"/>
      <c r="C59" s="38"/>
      <c r="D59" s="40"/>
      <c r="E59" s="42"/>
      <c r="F59" s="44"/>
      <c r="G59" s="46"/>
      <c r="H59" s="38"/>
      <c r="I59" s="40"/>
      <c r="J59" s="42"/>
      <c r="K59" s="44"/>
      <c r="L59" s="29"/>
      <c r="M59" s="38"/>
      <c r="N59" s="40"/>
      <c r="O59" s="42"/>
      <c r="P59" s="44"/>
      <c r="Q59" s="29"/>
      <c r="R59" s="38"/>
      <c r="S59" s="40"/>
      <c r="T59" s="42"/>
      <c r="U59" s="44"/>
      <c r="V59" s="46"/>
      <c r="W59" s="48"/>
      <c r="X59" s="23"/>
    </row>
    <row r="60" spans="1:24" ht="17.25" customHeight="1">
      <c r="A60" s="49" t="str">
        <f>IF(A58="以下余白","",IF(A58&lt;&gt;"",A58,""))</f>
        <v/>
      </c>
      <c r="B60" s="37" t="s">
        <v>203</v>
      </c>
      <c r="C60" s="37" t="str">
        <f>IFERROR(INDEX(麻薬製品リスト!A:B,MATCH('（記入例）訂正願'!A60,麻薬製品リスト!A:A,0),2),"")</f>
        <v/>
      </c>
      <c r="D60" s="39"/>
      <c r="E60" s="41" t="str">
        <f t="shared" ref="E60" si="98">IF(ISNUMBER(D60),"×","")</f>
        <v/>
      </c>
      <c r="F60" s="43"/>
      <c r="G60" s="45"/>
      <c r="H60" s="37" t="str">
        <f t="shared" si="26"/>
        <v/>
      </c>
      <c r="I60" s="39"/>
      <c r="J60" s="41" t="str">
        <f t="shared" ref="J60" si="99">IF(ISNUMBER(I60),"×","")</f>
        <v/>
      </c>
      <c r="K60" s="43"/>
      <c r="L60" s="30"/>
      <c r="M60" s="37" t="str">
        <f t="shared" si="28"/>
        <v/>
      </c>
      <c r="N60" s="39"/>
      <c r="O60" s="41" t="str">
        <f t="shared" ref="O60" si="100">IF(ISNUMBER(N60),"×","")</f>
        <v/>
      </c>
      <c r="P60" s="43"/>
      <c r="Q60" s="30"/>
      <c r="R60" s="37" t="str">
        <f t="shared" si="30"/>
        <v/>
      </c>
      <c r="S60" s="39"/>
      <c r="T60" s="41" t="str">
        <f t="shared" ref="T60" si="101">IF(ISNUMBER(S60),"×","")</f>
        <v/>
      </c>
      <c r="U60" s="43"/>
      <c r="V60" s="45"/>
      <c r="W60" s="47"/>
      <c r="X60" s="36" t="str">
        <f>IF(ROUND(G60+L60-Q60-V60,5)=0,"〇","※上記式が成立しません。理由を備考欄に記入してください。（例　秤量誤差等）")</f>
        <v>〇</v>
      </c>
    </row>
    <row r="61" spans="1:24" ht="17.25" customHeight="1">
      <c r="A61" s="50"/>
      <c r="B61" s="38"/>
      <c r="C61" s="38"/>
      <c r="D61" s="40"/>
      <c r="E61" s="42"/>
      <c r="F61" s="44"/>
      <c r="G61" s="46"/>
      <c r="H61" s="38"/>
      <c r="I61" s="40"/>
      <c r="J61" s="42"/>
      <c r="K61" s="44"/>
      <c r="L61" s="29"/>
      <c r="M61" s="38"/>
      <c r="N61" s="40"/>
      <c r="O61" s="42"/>
      <c r="P61" s="44"/>
      <c r="Q61" s="29"/>
      <c r="R61" s="38"/>
      <c r="S61" s="40"/>
      <c r="T61" s="42"/>
      <c r="U61" s="44"/>
      <c r="V61" s="46"/>
      <c r="W61" s="48"/>
      <c r="X61" s="23"/>
    </row>
    <row r="62" spans="1:24" ht="17.25" customHeight="1">
      <c r="A62" s="49"/>
      <c r="B62" s="37" t="s">
        <v>202</v>
      </c>
      <c r="C62" s="37" t="str">
        <f>IFERROR(INDEX(麻薬製品リスト!A:B,MATCH('（記入例）訂正願'!A62,麻薬製品リスト!A:A,0),2),"")</f>
        <v/>
      </c>
      <c r="D62" s="39"/>
      <c r="E62" s="41" t="str">
        <f t="shared" ref="E62" si="102">IF(ISNUMBER(D62),"×","")</f>
        <v/>
      </c>
      <c r="F62" s="43"/>
      <c r="G62" s="45"/>
      <c r="H62" s="37" t="str">
        <f t="shared" si="26"/>
        <v/>
      </c>
      <c r="I62" s="39"/>
      <c r="J62" s="41" t="str">
        <f t="shared" ref="J62" si="103">IF(ISNUMBER(I62),"×","")</f>
        <v/>
      </c>
      <c r="K62" s="43"/>
      <c r="L62" s="30"/>
      <c r="M62" s="37" t="str">
        <f t="shared" si="28"/>
        <v/>
      </c>
      <c r="N62" s="39"/>
      <c r="O62" s="41" t="str">
        <f t="shared" ref="O62" si="104">IF(ISNUMBER(N62),"×","")</f>
        <v/>
      </c>
      <c r="P62" s="43"/>
      <c r="Q62" s="30"/>
      <c r="R62" s="37" t="str">
        <f t="shared" si="30"/>
        <v/>
      </c>
      <c r="S62" s="39"/>
      <c r="T62" s="41" t="str">
        <f t="shared" ref="T62" si="105">IF(ISNUMBER(S62),"×","")</f>
        <v/>
      </c>
      <c r="U62" s="43"/>
      <c r="V62" s="45"/>
      <c r="W62" s="47"/>
      <c r="X62" s="36" t="str">
        <f>IF(ROUND(G62+L62-Q62-V62,5)=0,"〇","※上記式が成立しません。理由を備考欄に記入してください。（例　秤量誤差等）")</f>
        <v>〇</v>
      </c>
    </row>
    <row r="63" spans="1:24" ht="17.25" customHeight="1">
      <c r="A63" s="51"/>
      <c r="B63" s="38"/>
      <c r="C63" s="38"/>
      <c r="D63" s="40"/>
      <c r="E63" s="42"/>
      <c r="F63" s="44"/>
      <c r="G63" s="46"/>
      <c r="H63" s="38"/>
      <c r="I63" s="40"/>
      <c r="J63" s="42"/>
      <c r="K63" s="44"/>
      <c r="L63" s="29"/>
      <c r="M63" s="38"/>
      <c r="N63" s="40"/>
      <c r="O63" s="42"/>
      <c r="P63" s="44"/>
      <c r="Q63" s="29"/>
      <c r="R63" s="38"/>
      <c r="S63" s="40"/>
      <c r="T63" s="42"/>
      <c r="U63" s="44"/>
      <c r="V63" s="46"/>
      <c r="W63" s="48"/>
      <c r="X63" s="23"/>
    </row>
    <row r="64" spans="1:24" ht="17.25" customHeight="1">
      <c r="A64" s="49" t="str">
        <f>IF(A62="以下余白","",IF(A62&lt;&gt;"",A62,""))</f>
        <v/>
      </c>
      <c r="B64" s="37" t="s">
        <v>203</v>
      </c>
      <c r="C64" s="37" t="str">
        <f>IFERROR(INDEX(麻薬製品リスト!A:B,MATCH('（記入例）訂正願'!A64,麻薬製品リスト!A:A,0),2),"")</f>
        <v/>
      </c>
      <c r="D64" s="39"/>
      <c r="E64" s="41" t="str">
        <f t="shared" ref="E64" si="106">IF(ISNUMBER(D64),"×","")</f>
        <v/>
      </c>
      <c r="F64" s="43"/>
      <c r="G64" s="45"/>
      <c r="H64" s="37" t="str">
        <f t="shared" ref="H64" si="107">IF($C64&lt;&gt;"",$C64,"")</f>
        <v/>
      </c>
      <c r="I64" s="39"/>
      <c r="J64" s="41" t="str">
        <f t="shared" ref="J64" si="108">IF(ISNUMBER(I64),"×","")</f>
        <v/>
      </c>
      <c r="K64" s="43"/>
      <c r="L64" s="30"/>
      <c r="M64" s="37" t="str">
        <f t="shared" ref="M64" si="109">IF($C64&lt;&gt;"",$C64,"")</f>
        <v/>
      </c>
      <c r="N64" s="39"/>
      <c r="O64" s="41" t="str">
        <f t="shared" ref="O64" si="110">IF(ISNUMBER(N64),"×","")</f>
        <v/>
      </c>
      <c r="P64" s="43"/>
      <c r="Q64" s="30"/>
      <c r="R64" s="37" t="str">
        <f t="shared" ref="R64" si="111">IF($C64&lt;&gt;"",$C64,"")</f>
        <v/>
      </c>
      <c r="S64" s="39"/>
      <c r="T64" s="41" t="str">
        <f t="shared" ref="T64" si="112">IF(ISNUMBER(S64),"×","")</f>
        <v/>
      </c>
      <c r="U64" s="43"/>
      <c r="V64" s="45"/>
      <c r="W64" s="47"/>
      <c r="X64" s="36" t="str">
        <f>IF(ROUND(G64+L64-Q64-V64,5)=0,"〇","※上記式が成立しません。理由を備考欄に記入してください。（例　秤量誤差等）")</f>
        <v>〇</v>
      </c>
    </row>
    <row r="65" spans="1:24" ht="17.25" customHeight="1">
      <c r="A65" s="50"/>
      <c r="B65" s="38"/>
      <c r="C65" s="38"/>
      <c r="D65" s="40"/>
      <c r="E65" s="42"/>
      <c r="F65" s="44"/>
      <c r="G65" s="46"/>
      <c r="H65" s="38"/>
      <c r="I65" s="40"/>
      <c r="J65" s="42"/>
      <c r="K65" s="44"/>
      <c r="L65" s="29"/>
      <c r="M65" s="38"/>
      <c r="N65" s="40"/>
      <c r="O65" s="42"/>
      <c r="P65" s="44"/>
      <c r="Q65" s="29"/>
      <c r="R65" s="38"/>
      <c r="S65" s="40"/>
      <c r="T65" s="42"/>
      <c r="U65" s="44"/>
      <c r="V65" s="46"/>
      <c r="W65" s="48"/>
      <c r="X65" s="23"/>
    </row>
    <row r="66" spans="1:24" ht="17.25" customHeight="1">
      <c r="A66" s="49"/>
      <c r="B66" s="37" t="s">
        <v>202</v>
      </c>
      <c r="C66" s="37" t="str">
        <f>IFERROR(INDEX(麻薬製品リスト!A:B,MATCH('（記入例）訂正願'!A66,麻薬製品リスト!A:A,0),2),"")</f>
        <v/>
      </c>
      <c r="D66" s="39"/>
      <c r="E66" s="41" t="str">
        <f t="shared" ref="E66" si="113">IF(ISNUMBER(D66),"×","")</f>
        <v/>
      </c>
      <c r="F66" s="43"/>
      <c r="G66" s="45"/>
      <c r="H66" s="37" t="str">
        <f t="shared" ref="H66" si="114">IF($C66&lt;&gt;"",$C66,"")</f>
        <v/>
      </c>
      <c r="I66" s="39"/>
      <c r="J66" s="41" t="str">
        <f t="shared" ref="J66" si="115">IF(ISNUMBER(I66),"×","")</f>
        <v/>
      </c>
      <c r="K66" s="43"/>
      <c r="L66" s="30"/>
      <c r="M66" s="37" t="str">
        <f t="shared" ref="M66" si="116">IF($C66&lt;&gt;"",$C66,"")</f>
        <v/>
      </c>
      <c r="N66" s="39"/>
      <c r="O66" s="41" t="str">
        <f t="shared" ref="O66" si="117">IF(ISNUMBER(N66),"×","")</f>
        <v/>
      </c>
      <c r="P66" s="43"/>
      <c r="Q66" s="30"/>
      <c r="R66" s="37" t="str">
        <f t="shared" ref="R66" si="118">IF($C66&lt;&gt;"",$C66,"")</f>
        <v/>
      </c>
      <c r="S66" s="39"/>
      <c r="T66" s="41" t="str">
        <f t="shared" ref="T66" si="119">IF(ISNUMBER(S66),"×","")</f>
        <v/>
      </c>
      <c r="U66" s="43"/>
      <c r="V66" s="45"/>
      <c r="W66" s="47"/>
      <c r="X66" s="36" t="str">
        <f>IF(ROUND(G66+L66-Q66-V66,5)=0,"〇","※上記式が成立しません。理由を備考欄に記入してください。（例　秤量誤差等）")</f>
        <v>〇</v>
      </c>
    </row>
    <row r="67" spans="1:24" ht="17.25" customHeight="1">
      <c r="A67" s="51"/>
      <c r="B67" s="38"/>
      <c r="C67" s="38"/>
      <c r="D67" s="40"/>
      <c r="E67" s="42"/>
      <c r="F67" s="44"/>
      <c r="G67" s="46"/>
      <c r="H67" s="38"/>
      <c r="I67" s="40"/>
      <c r="J67" s="42"/>
      <c r="K67" s="44"/>
      <c r="L67" s="29"/>
      <c r="M67" s="38"/>
      <c r="N67" s="40"/>
      <c r="O67" s="42"/>
      <c r="P67" s="44"/>
      <c r="Q67" s="29"/>
      <c r="R67" s="38"/>
      <c r="S67" s="40"/>
      <c r="T67" s="42"/>
      <c r="U67" s="44"/>
      <c r="V67" s="46"/>
      <c r="W67" s="48"/>
      <c r="X67" s="23"/>
    </row>
    <row r="68" spans="1:24" ht="17.25" customHeight="1">
      <c r="A68" s="49" t="str">
        <f>IF(A66="以下余白","",IF(A66&lt;&gt;"",A66,""))</f>
        <v/>
      </c>
      <c r="B68" s="37" t="s">
        <v>203</v>
      </c>
      <c r="C68" s="37" t="str">
        <f>IFERROR(INDEX(麻薬製品リスト!A:B,MATCH('（記入例）訂正願'!A68,麻薬製品リスト!A:A,0),2),"")</f>
        <v/>
      </c>
      <c r="D68" s="39"/>
      <c r="E68" s="41" t="str">
        <f t="shared" ref="E68" si="120">IF(ISNUMBER(D68),"×","")</f>
        <v/>
      </c>
      <c r="F68" s="43"/>
      <c r="G68" s="45"/>
      <c r="H68" s="37" t="str">
        <f t="shared" si="26"/>
        <v/>
      </c>
      <c r="I68" s="39"/>
      <c r="J68" s="41" t="str">
        <f t="shared" ref="J68" si="121">IF(ISNUMBER(I68),"×","")</f>
        <v/>
      </c>
      <c r="K68" s="43"/>
      <c r="L68" s="30"/>
      <c r="M68" s="37" t="str">
        <f t="shared" si="28"/>
        <v/>
      </c>
      <c r="N68" s="39"/>
      <c r="O68" s="41" t="str">
        <f t="shared" ref="O68" si="122">IF(ISNUMBER(N68),"×","")</f>
        <v/>
      </c>
      <c r="P68" s="43"/>
      <c r="Q68" s="30"/>
      <c r="R68" s="37" t="str">
        <f t="shared" si="30"/>
        <v/>
      </c>
      <c r="S68" s="39"/>
      <c r="T68" s="41" t="str">
        <f t="shared" ref="T68" si="123">IF(ISNUMBER(S68),"×","")</f>
        <v/>
      </c>
      <c r="U68" s="43"/>
      <c r="V68" s="45"/>
      <c r="W68" s="47"/>
      <c r="X68" s="36" t="str">
        <f>IF(ROUND(G68+L68-Q68-V68,5)=0,"〇","※上記式が成立しません。理由を備考欄に記入してください。（例　秤量誤差等）")</f>
        <v>〇</v>
      </c>
    </row>
    <row r="69" spans="1:24" ht="17.25" customHeight="1">
      <c r="A69" s="50"/>
      <c r="B69" s="38"/>
      <c r="C69" s="38"/>
      <c r="D69" s="40"/>
      <c r="E69" s="42"/>
      <c r="F69" s="44"/>
      <c r="G69" s="46"/>
      <c r="H69" s="38"/>
      <c r="I69" s="40"/>
      <c r="J69" s="42"/>
      <c r="K69" s="44"/>
      <c r="L69" s="29"/>
      <c r="M69" s="38"/>
      <c r="N69" s="40"/>
      <c r="O69" s="42"/>
      <c r="P69" s="44"/>
      <c r="Q69" s="29"/>
      <c r="R69" s="38"/>
      <c r="S69" s="40"/>
      <c r="T69" s="42"/>
      <c r="U69" s="44"/>
      <c r="V69" s="46"/>
      <c r="W69" s="48"/>
      <c r="X69" s="23"/>
    </row>
    <row r="70" spans="1:24" ht="17.25" customHeight="1">
      <c r="A70" s="49"/>
      <c r="B70" s="37" t="s">
        <v>202</v>
      </c>
      <c r="C70" s="37" t="str">
        <f>IFERROR(INDEX(麻薬製品リスト!A:B,MATCH('（記入例）訂正願'!A70,麻薬製品リスト!A:A,0),2),"")</f>
        <v/>
      </c>
      <c r="D70" s="39"/>
      <c r="E70" s="41" t="str">
        <f t="shared" ref="E70" si="124">IF(ISNUMBER(D70),"×","")</f>
        <v/>
      </c>
      <c r="F70" s="43"/>
      <c r="G70" s="45"/>
      <c r="H70" s="37" t="str">
        <f t="shared" si="26"/>
        <v/>
      </c>
      <c r="I70" s="39"/>
      <c r="J70" s="41" t="str">
        <f t="shared" ref="J70" si="125">IF(ISNUMBER(I70),"×","")</f>
        <v/>
      </c>
      <c r="K70" s="43"/>
      <c r="L70" s="30"/>
      <c r="M70" s="37" t="str">
        <f t="shared" si="28"/>
        <v/>
      </c>
      <c r="N70" s="39"/>
      <c r="O70" s="41" t="str">
        <f t="shared" ref="O70" si="126">IF(ISNUMBER(N70),"×","")</f>
        <v/>
      </c>
      <c r="P70" s="43"/>
      <c r="Q70" s="30"/>
      <c r="R70" s="37" t="str">
        <f t="shared" si="30"/>
        <v/>
      </c>
      <c r="S70" s="39"/>
      <c r="T70" s="41" t="str">
        <f t="shared" ref="T70" si="127">IF(ISNUMBER(S70),"×","")</f>
        <v/>
      </c>
      <c r="U70" s="43"/>
      <c r="V70" s="45"/>
      <c r="W70" s="47"/>
      <c r="X70" s="36" t="str">
        <f>IF(ROUND(G70+L70-Q70-V70,5)=0,"〇","※上記式が成立しません。理由を備考欄に記入してください。（例　秤量誤差等）")</f>
        <v>〇</v>
      </c>
    </row>
    <row r="71" spans="1:24" ht="17.25" customHeight="1">
      <c r="A71" s="51"/>
      <c r="B71" s="38"/>
      <c r="C71" s="38"/>
      <c r="D71" s="40"/>
      <c r="E71" s="42"/>
      <c r="F71" s="44"/>
      <c r="G71" s="46"/>
      <c r="H71" s="38"/>
      <c r="I71" s="40"/>
      <c r="J71" s="42"/>
      <c r="K71" s="44"/>
      <c r="L71" s="29"/>
      <c r="M71" s="38"/>
      <c r="N71" s="40"/>
      <c r="O71" s="42"/>
      <c r="P71" s="44"/>
      <c r="Q71" s="29"/>
      <c r="R71" s="38"/>
      <c r="S71" s="40"/>
      <c r="T71" s="42"/>
      <c r="U71" s="44"/>
      <c r="V71" s="46"/>
      <c r="W71" s="48"/>
      <c r="X71" s="23"/>
    </row>
    <row r="72" spans="1:24" ht="17.25" customHeight="1">
      <c r="A72" s="49" t="str">
        <f>IF(A70="以下余白","",IF(A70&lt;&gt;"",A70,""))</f>
        <v/>
      </c>
      <c r="B72" s="37" t="s">
        <v>203</v>
      </c>
      <c r="C72" s="37" t="str">
        <f>IFERROR(INDEX(麻薬製品リスト!A:B,MATCH('（記入例）訂正願'!A72,麻薬製品リスト!A:A,0),2),"")</f>
        <v/>
      </c>
      <c r="D72" s="39"/>
      <c r="E72" s="41" t="str">
        <f t="shared" ref="E72" si="128">IF(ISNUMBER(D72),"×","")</f>
        <v/>
      </c>
      <c r="F72" s="43"/>
      <c r="G72" s="45"/>
      <c r="H72" s="37" t="str">
        <f t="shared" si="85"/>
        <v/>
      </c>
      <c r="I72" s="39"/>
      <c r="J72" s="41" t="str">
        <f t="shared" ref="J72" si="129">IF(ISNUMBER(I72),"×","")</f>
        <v/>
      </c>
      <c r="K72" s="43"/>
      <c r="L72" s="30"/>
      <c r="M72" s="37" t="str">
        <f t="shared" si="87"/>
        <v/>
      </c>
      <c r="N72" s="39"/>
      <c r="O72" s="41" t="str">
        <f t="shared" ref="O72" si="130">IF(ISNUMBER(N72),"×","")</f>
        <v/>
      </c>
      <c r="P72" s="43"/>
      <c r="Q72" s="30"/>
      <c r="R72" s="37" t="str">
        <f t="shared" si="89"/>
        <v/>
      </c>
      <c r="S72" s="39"/>
      <c r="T72" s="41" t="str">
        <f t="shared" ref="T72" si="131">IF(ISNUMBER(S72),"×","")</f>
        <v/>
      </c>
      <c r="U72" s="43"/>
      <c r="V72" s="45"/>
      <c r="W72" s="47"/>
      <c r="X72" s="36" t="str">
        <f>IF(ROUND(G72+L72-Q72-V72,5)=0,"〇","※上記式が成立しません。理由を備考欄に記入してください。（例　秤量誤差等）")</f>
        <v>〇</v>
      </c>
    </row>
    <row r="73" spans="1:24" ht="17.25" customHeight="1">
      <c r="A73" s="50"/>
      <c r="B73" s="38"/>
      <c r="C73" s="38"/>
      <c r="D73" s="40"/>
      <c r="E73" s="42"/>
      <c r="F73" s="44"/>
      <c r="G73" s="46"/>
      <c r="H73" s="38"/>
      <c r="I73" s="40"/>
      <c r="J73" s="42"/>
      <c r="K73" s="44"/>
      <c r="L73" s="29"/>
      <c r="M73" s="38"/>
      <c r="N73" s="40"/>
      <c r="O73" s="42"/>
      <c r="P73" s="44"/>
      <c r="Q73" s="29"/>
      <c r="R73" s="38"/>
      <c r="S73" s="40"/>
      <c r="T73" s="42"/>
      <c r="U73" s="44"/>
      <c r="V73" s="46"/>
      <c r="W73" s="48"/>
      <c r="X73" s="23"/>
    </row>
    <row r="74" spans="1:24" ht="17.25" customHeight="1">
      <c r="A74" s="49"/>
      <c r="B74" s="37" t="s">
        <v>202</v>
      </c>
      <c r="C74" s="37" t="str">
        <f>IFERROR(INDEX(麻薬製品リスト!A:B,MATCH('（記入例）訂正願'!A74,麻薬製品リスト!A:A,0),2),"")</f>
        <v/>
      </c>
      <c r="D74" s="39"/>
      <c r="E74" s="41" t="str">
        <f t="shared" ref="E74" si="132">IF(ISNUMBER(D74),"×","")</f>
        <v/>
      </c>
      <c r="F74" s="43"/>
      <c r="G74" s="45"/>
      <c r="H74" s="37" t="str">
        <f t="shared" si="85"/>
        <v/>
      </c>
      <c r="I74" s="39"/>
      <c r="J74" s="41" t="str">
        <f t="shared" ref="J74" si="133">IF(ISNUMBER(I74),"×","")</f>
        <v/>
      </c>
      <c r="K74" s="43"/>
      <c r="L74" s="30"/>
      <c r="M74" s="37" t="str">
        <f t="shared" si="87"/>
        <v/>
      </c>
      <c r="N74" s="39"/>
      <c r="O74" s="41" t="str">
        <f t="shared" ref="O74" si="134">IF(ISNUMBER(N74),"×","")</f>
        <v/>
      </c>
      <c r="P74" s="43"/>
      <c r="Q74" s="30"/>
      <c r="R74" s="37" t="str">
        <f t="shared" si="89"/>
        <v/>
      </c>
      <c r="S74" s="39"/>
      <c r="T74" s="41" t="str">
        <f t="shared" ref="T74" si="135">IF(ISNUMBER(S74),"×","")</f>
        <v/>
      </c>
      <c r="U74" s="43"/>
      <c r="V74" s="45"/>
      <c r="W74" s="47"/>
      <c r="X74" s="36" t="str">
        <f>IF(ROUND(G74+L74-Q74-V74,5)=0,"〇","※上記式が成立しません。理由を備考欄に記入してください。（例　秤量誤差等）")</f>
        <v>〇</v>
      </c>
    </row>
    <row r="75" spans="1:24" ht="17.25" customHeight="1">
      <c r="A75" s="51"/>
      <c r="B75" s="38"/>
      <c r="C75" s="38"/>
      <c r="D75" s="40"/>
      <c r="E75" s="42"/>
      <c r="F75" s="44"/>
      <c r="G75" s="46"/>
      <c r="H75" s="38"/>
      <c r="I75" s="40"/>
      <c r="J75" s="42"/>
      <c r="K75" s="44"/>
      <c r="L75" s="29"/>
      <c r="M75" s="38"/>
      <c r="N75" s="40"/>
      <c r="O75" s="42"/>
      <c r="P75" s="44"/>
      <c r="Q75" s="29"/>
      <c r="R75" s="38"/>
      <c r="S75" s="40"/>
      <c r="T75" s="42"/>
      <c r="U75" s="44"/>
      <c r="V75" s="46"/>
      <c r="W75" s="48"/>
      <c r="X75" s="23"/>
    </row>
    <row r="76" spans="1:24" ht="17.25" customHeight="1">
      <c r="A76" s="49" t="str">
        <f>IF(A74="以下余白","",IF(A74&lt;&gt;"",A74,""))</f>
        <v/>
      </c>
      <c r="B76" s="37" t="s">
        <v>203</v>
      </c>
      <c r="C76" s="37" t="str">
        <f>IFERROR(INDEX(麻薬製品リスト!A:B,MATCH('（記入例）訂正願'!A76,麻薬製品リスト!A:A,0),2),"")</f>
        <v/>
      </c>
      <c r="D76" s="39"/>
      <c r="E76" s="41" t="str">
        <f t="shared" ref="E76" si="136">IF(ISNUMBER(D76),"×","")</f>
        <v/>
      </c>
      <c r="F76" s="43"/>
      <c r="G76" s="45"/>
      <c r="H76" s="37" t="str">
        <f t="shared" si="85"/>
        <v/>
      </c>
      <c r="I76" s="39"/>
      <c r="J76" s="41" t="str">
        <f t="shared" ref="J76" si="137">IF(ISNUMBER(I76),"×","")</f>
        <v/>
      </c>
      <c r="K76" s="43"/>
      <c r="L76" s="30"/>
      <c r="M76" s="37" t="str">
        <f t="shared" si="87"/>
        <v/>
      </c>
      <c r="N76" s="39"/>
      <c r="O76" s="41" t="str">
        <f t="shared" ref="O76" si="138">IF(ISNUMBER(N76),"×","")</f>
        <v/>
      </c>
      <c r="P76" s="43"/>
      <c r="Q76" s="30"/>
      <c r="R76" s="37" t="str">
        <f t="shared" si="89"/>
        <v/>
      </c>
      <c r="S76" s="39"/>
      <c r="T76" s="41" t="str">
        <f t="shared" ref="T76" si="139">IF(ISNUMBER(S76),"×","")</f>
        <v/>
      </c>
      <c r="U76" s="43"/>
      <c r="V76" s="45"/>
      <c r="W76" s="47"/>
      <c r="X76" s="36" t="str">
        <f>IF(ROUND(G76+L76-Q76-V76,5)=0,"〇","※上記式が成立しません。理由を備考欄に記入してください。（例　秤量誤差等）")</f>
        <v>〇</v>
      </c>
    </row>
    <row r="77" spans="1:24" ht="17.25" customHeight="1">
      <c r="A77" s="50"/>
      <c r="B77" s="38"/>
      <c r="C77" s="38"/>
      <c r="D77" s="40"/>
      <c r="E77" s="42"/>
      <c r="F77" s="44"/>
      <c r="G77" s="46"/>
      <c r="H77" s="38"/>
      <c r="I77" s="40"/>
      <c r="J77" s="42"/>
      <c r="K77" s="44"/>
      <c r="L77" s="29"/>
      <c r="M77" s="38"/>
      <c r="N77" s="40"/>
      <c r="O77" s="42"/>
      <c r="P77" s="44"/>
      <c r="Q77" s="29"/>
      <c r="R77" s="38"/>
      <c r="S77" s="40"/>
      <c r="T77" s="42"/>
      <c r="U77" s="44"/>
      <c r="V77" s="46"/>
      <c r="W77" s="48"/>
      <c r="X77" s="23"/>
    </row>
    <row r="78" spans="1:24" ht="17.25" customHeight="1">
      <c r="A78" s="49"/>
      <c r="B78" s="37" t="s">
        <v>202</v>
      </c>
      <c r="C78" s="37" t="str">
        <f>IFERROR(INDEX(麻薬製品リスト!A:B,MATCH('（記入例）訂正願'!A78,麻薬製品リスト!A:A,0),2),"")</f>
        <v/>
      </c>
      <c r="D78" s="39"/>
      <c r="E78" s="41" t="str">
        <f t="shared" ref="E78" si="140">IF(ISNUMBER(D78),"×","")</f>
        <v/>
      </c>
      <c r="F78" s="43"/>
      <c r="G78" s="45"/>
      <c r="H78" s="37" t="str">
        <f t="shared" ref="H78" si="141">IF($C78&lt;&gt;"",$C78,"")</f>
        <v/>
      </c>
      <c r="I78" s="39"/>
      <c r="J78" s="41" t="str">
        <f t="shared" ref="J78" si="142">IF(ISNUMBER(I78),"×","")</f>
        <v/>
      </c>
      <c r="K78" s="43"/>
      <c r="L78" s="30"/>
      <c r="M78" s="37" t="str">
        <f t="shared" ref="M78" si="143">IF($C78&lt;&gt;"",$C78,"")</f>
        <v/>
      </c>
      <c r="N78" s="39"/>
      <c r="O78" s="41" t="str">
        <f t="shared" ref="O78" si="144">IF(ISNUMBER(N78),"×","")</f>
        <v/>
      </c>
      <c r="P78" s="43"/>
      <c r="Q78" s="30"/>
      <c r="R78" s="37" t="str">
        <f t="shared" ref="R78" si="145">IF($C78&lt;&gt;"",$C78,"")</f>
        <v/>
      </c>
      <c r="S78" s="39"/>
      <c r="T78" s="41" t="str">
        <f t="shared" ref="T78" si="146">IF(ISNUMBER(S78),"×","")</f>
        <v/>
      </c>
      <c r="U78" s="43"/>
      <c r="V78" s="45"/>
      <c r="W78" s="47"/>
      <c r="X78" s="36" t="str">
        <f>IF(ROUND(G78+L78-Q78-V78,5)=0,"〇","※上記式が成立しません。理由を備考欄に記入してください。（例　秤量誤差等）")</f>
        <v>〇</v>
      </c>
    </row>
    <row r="79" spans="1:24" ht="17.25" customHeight="1">
      <c r="A79" s="51"/>
      <c r="B79" s="38"/>
      <c r="C79" s="38"/>
      <c r="D79" s="40"/>
      <c r="E79" s="42"/>
      <c r="F79" s="44"/>
      <c r="G79" s="46"/>
      <c r="H79" s="38"/>
      <c r="I79" s="40"/>
      <c r="J79" s="42"/>
      <c r="K79" s="44"/>
      <c r="L79" s="29"/>
      <c r="M79" s="38"/>
      <c r="N79" s="40"/>
      <c r="O79" s="42"/>
      <c r="P79" s="44"/>
      <c r="Q79" s="29"/>
      <c r="R79" s="38"/>
      <c r="S79" s="40"/>
      <c r="T79" s="42"/>
      <c r="U79" s="44"/>
      <c r="V79" s="46"/>
      <c r="W79" s="48"/>
      <c r="X79" s="23"/>
    </row>
    <row r="80" spans="1:24" ht="17.25" customHeight="1">
      <c r="A80" s="49" t="str">
        <f>IF(A78="以下余白","",IF(A78&lt;&gt;"",A78,""))</f>
        <v/>
      </c>
      <c r="B80" s="37" t="s">
        <v>203</v>
      </c>
      <c r="C80" s="37" t="str">
        <f>IFERROR(INDEX(麻薬製品リスト!A:B,MATCH('（記入例）訂正願'!A80,麻薬製品リスト!A:A,0),2),"")</f>
        <v/>
      </c>
      <c r="D80" s="39"/>
      <c r="E80" s="41" t="str">
        <f t="shared" ref="E80" si="147">IF(ISNUMBER(D80),"×","")</f>
        <v/>
      </c>
      <c r="F80" s="43"/>
      <c r="G80" s="45"/>
      <c r="H80" s="37" t="str">
        <f t="shared" si="26"/>
        <v/>
      </c>
      <c r="I80" s="39"/>
      <c r="J80" s="41" t="str">
        <f t="shared" ref="J80" si="148">IF(ISNUMBER(I80),"×","")</f>
        <v/>
      </c>
      <c r="K80" s="43"/>
      <c r="L80" s="30"/>
      <c r="M80" s="37" t="str">
        <f t="shared" si="28"/>
        <v/>
      </c>
      <c r="N80" s="39"/>
      <c r="O80" s="41" t="str">
        <f t="shared" ref="O80" si="149">IF(ISNUMBER(N80),"×","")</f>
        <v/>
      </c>
      <c r="P80" s="43"/>
      <c r="Q80" s="30"/>
      <c r="R80" s="37" t="str">
        <f t="shared" si="30"/>
        <v/>
      </c>
      <c r="S80" s="39"/>
      <c r="T80" s="41" t="str">
        <f t="shared" ref="T80" si="150">IF(ISNUMBER(S80),"×","")</f>
        <v/>
      </c>
      <c r="U80" s="43"/>
      <c r="V80" s="45"/>
      <c r="W80" s="47"/>
      <c r="X80" s="36" t="str">
        <f>IF(ROUND(G80+L80-Q80-V80,5)=0,"〇","※上記式が成立しません。理由を備考欄に記入してください。（例　秤量誤差等）")</f>
        <v>〇</v>
      </c>
    </row>
    <row r="81" spans="1:24" ht="17.25" customHeight="1">
      <c r="A81" s="50"/>
      <c r="B81" s="38"/>
      <c r="C81" s="38"/>
      <c r="D81" s="40"/>
      <c r="E81" s="42"/>
      <c r="F81" s="44"/>
      <c r="G81" s="46"/>
      <c r="H81" s="38"/>
      <c r="I81" s="40"/>
      <c r="J81" s="42"/>
      <c r="K81" s="44"/>
      <c r="L81" s="29"/>
      <c r="M81" s="38"/>
      <c r="N81" s="40"/>
      <c r="O81" s="42"/>
      <c r="P81" s="44"/>
      <c r="Q81" s="29"/>
      <c r="R81" s="38"/>
      <c r="S81" s="40"/>
      <c r="T81" s="42"/>
      <c r="U81" s="44"/>
      <c r="V81" s="46"/>
      <c r="W81" s="48"/>
      <c r="X81" s="23"/>
    </row>
    <row r="82" spans="1:24" ht="17.25" customHeight="1">
      <c r="A82" s="49"/>
      <c r="B82" s="37" t="s">
        <v>202</v>
      </c>
      <c r="C82" s="37" t="str">
        <f>IFERROR(INDEX(麻薬製品リスト!A:B,MATCH('（記入例）訂正願'!A82,麻薬製品リスト!A:A,0),2),"")</f>
        <v/>
      </c>
      <c r="D82" s="39"/>
      <c r="E82" s="41" t="str">
        <f t="shared" ref="E82" si="151">IF(ISNUMBER(D82),"×","")</f>
        <v/>
      </c>
      <c r="F82" s="43"/>
      <c r="G82" s="45"/>
      <c r="H82" s="37" t="str">
        <f t="shared" ref="H82" si="152">IF($C82&lt;&gt;"",$C82,"")</f>
        <v/>
      </c>
      <c r="I82" s="39"/>
      <c r="J82" s="41" t="str">
        <f t="shared" ref="J82" si="153">IF(ISNUMBER(I82),"×","")</f>
        <v/>
      </c>
      <c r="K82" s="43"/>
      <c r="L82" s="30"/>
      <c r="M82" s="37" t="str">
        <f t="shared" ref="M82" si="154">IF($C82&lt;&gt;"",$C82,"")</f>
        <v/>
      </c>
      <c r="N82" s="39"/>
      <c r="O82" s="41" t="str">
        <f t="shared" ref="O82" si="155">IF(ISNUMBER(N82),"×","")</f>
        <v/>
      </c>
      <c r="P82" s="43"/>
      <c r="Q82" s="30"/>
      <c r="R82" s="37" t="str">
        <f t="shared" ref="R82" si="156">IF($C82&lt;&gt;"",$C82,"")</f>
        <v/>
      </c>
      <c r="S82" s="39"/>
      <c r="T82" s="41" t="str">
        <f t="shared" ref="T82" si="157">IF(ISNUMBER(S82),"×","")</f>
        <v/>
      </c>
      <c r="U82" s="43"/>
      <c r="V82" s="45"/>
      <c r="W82" s="47"/>
      <c r="X82" s="36" t="str">
        <f>IF(ROUND(G82+L82-Q82-V82,5)=0,"〇","※上記式が成立しません。理由を備考欄に記入してください。（例　秤量誤差等）")</f>
        <v>〇</v>
      </c>
    </row>
    <row r="83" spans="1:24" ht="17.25" customHeight="1">
      <c r="A83" s="51"/>
      <c r="B83" s="38"/>
      <c r="C83" s="38"/>
      <c r="D83" s="40"/>
      <c r="E83" s="42"/>
      <c r="F83" s="44"/>
      <c r="G83" s="46"/>
      <c r="H83" s="38"/>
      <c r="I83" s="40"/>
      <c r="J83" s="42"/>
      <c r="K83" s="44"/>
      <c r="L83" s="29"/>
      <c r="M83" s="38"/>
      <c r="N83" s="40"/>
      <c r="O83" s="42"/>
      <c r="P83" s="44"/>
      <c r="Q83" s="29"/>
      <c r="R83" s="38"/>
      <c r="S83" s="40"/>
      <c r="T83" s="42"/>
      <c r="U83" s="44"/>
      <c r="V83" s="46"/>
      <c r="W83" s="48"/>
      <c r="X83" s="23"/>
    </row>
    <row r="84" spans="1:24" ht="17.25" customHeight="1">
      <c r="A84" s="49" t="str">
        <f>IF(A82="以下余白","",IF(A82&lt;&gt;"",A82,""))</f>
        <v/>
      </c>
      <c r="B84" s="37" t="s">
        <v>203</v>
      </c>
      <c r="C84" s="37" t="str">
        <f>IFERROR(INDEX(麻薬製品リスト!A:B,MATCH('（記入例）訂正願'!A84,麻薬製品リスト!A:A,0),2),"")</f>
        <v/>
      </c>
      <c r="D84" s="39"/>
      <c r="E84" s="41" t="str">
        <f t="shared" ref="E84" si="158">IF(ISNUMBER(D84),"×","")</f>
        <v/>
      </c>
      <c r="F84" s="43"/>
      <c r="G84" s="45"/>
      <c r="H84" s="37" t="str">
        <f t="shared" ref="H84:H88" si="159">IF($C84&lt;&gt;"",$C84,"")</f>
        <v/>
      </c>
      <c r="I84" s="39"/>
      <c r="J84" s="41" t="str">
        <f t="shared" ref="J84" si="160">IF(ISNUMBER(I84),"×","")</f>
        <v/>
      </c>
      <c r="K84" s="43"/>
      <c r="L84" s="30"/>
      <c r="M84" s="37" t="str">
        <f t="shared" ref="M84:M88" si="161">IF($C84&lt;&gt;"",$C84,"")</f>
        <v/>
      </c>
      <c r="N84" s="39"/>
      <c r="O84" s="41" t="str">
        <f t="shared" ref="O84" si="162">IF(ISNUMBER(N84),"×","")</f>
        <v/>
      </c>
      <c r="P84" s="43"/>
      <c r="Q84" s="30"/>
      <c r="R84" s="37" t="str">
        <f t="shared" ref="R84:R88" si="163">IF($C84&lt;&gt;"",$C84,"")</f>
        <v/>
      </c>
      <c r="S84" s="39"/>
      <c r="T84" s="41" t="str">
        <f t="shared" ref="T84" si="164">IF(ISNUMBER(S84),"×","")</f>
        <v/>
      </c>
      <c r="U84" s="43"/>
      <c r="V84" s="45"/>
      <c r="W84" s="47"/>
      <c r="X84" s="36" t="str">
        <f>IF(ROUND(G84+L84-Q84-V84,5)=0,"〇","※上記式が成立しません。理由を備考欄に記入してください。（例　秤量誤差等）")</f>
        <v>〇</v>
      </c>
    </row>
    <row r="85" spans="1:24" ht="17.25" customHeight="1">
      <c r="A85" s="50"/>
      <c r="B85" s="38"/>
      <c r="C85" s="38"/>
      <c r="D85" s="40"/>
      <c r="E85" s="42"/>
      <c r="F85" s="44"/>
      <c r="G85" s="46"/>
      <c r="H85" s="38"/>
      <c r="I85" s="40"/>
      <c r="J85" s="42"/>
      <c r="K85" s="44"/>
      <c r="L85" s="29"/>
      <c r="M85" s="38"/>
      <c r="N85" s="40"/>
      <c r="O85" s="42"/>
      <c r="P85" s="44"/>
      <c r="Q85" s="29"/>
      <c r="R85" s="38"/>
      <c r="S85" s="40"/>
      <c r="T85" s="42"/>
      <c r="U85" s="44"/>
      <c r="V85" s="46"/>
      <c r="W85" s="48"/>
      <c r="X85" s="23"/>
    </row>
    <row r="86" spans="1:24" ht="17.25" customHeight="1">
      <c r="A86" s="49"/>
      <c r="B86" s="37" t="s">
        <v>202</v>
      </c>
      <c r="C86" s="37" t="str">
        <f>IFERROR(INDEX(麻薬製品リスト!A:B,MATCH('（記入例）訂正願'!A86,麻薬製品リスト!A:A,0),2),"")</f>
        <v/>
      </c>
      <c r="D86" s="39"/>
      <c r="E86" s="41" t="str">
        <f t="shared" ref="E86" si="165">IF(ISNUMBER(D86),"×","")</f>
        <v/>
      </c>
      <c r="F86" s="43"/>
      <c r="G86" s="45"/>
      <c r="H86" s="37" t="str">
        <f t="shared" si="159"/>
        <v/>
      </c>
      <c r="I86" s="39"/>
      <c r="J86" s="41" t="str">
        <f t="shared" ref="J86" si="166">IF(ISNUMBER(I86),"×","")</f>
        <v/>
      </c>
      <c r="K86" s="43"/>
      <c r="L86" s="30"/>
      <c r="M86" s="37" t="str">
        <f t="shared" si="161"/>
        <v/>
      </c>
      <c r="N86" s="39"/>
      <c r="O86" s="41" t="str">
        <f t="shared" ref="O86" si="167">IF(ISNUMBER(N86),"×","")</f>
        <v/>
      </c>
      <c r="P86" s="43"/>
      <c r="Q86" s="30"/>
      <c r="R86" s="37" t="str">
        <f t="shared" si="163"/>
        <v/>
      </c>
      <c r="S86" s="39"/>
      <c r="T86" s="41" t="str">
        <f t="shared" ref="T86" si="168">IF(ISNUMBER(S86),"×","")</f>
        <v/>
      </c>
      <c r="U86" s="43"/>
      <c r="V86" s="45"/>
      <c r="W86" s="47"/>
      <c r="X86" s="36" t="str">
        <f>IF(ROUND(G86+L86-Q86-V86,5)=0,"〇","※上記式が成立しません。理由を備考欄に記入してください。（例　秤量誤差等）")</f>
        <v>〇</v>
      </c>
    </row>
    <row r="87" spans="1:24" ht="17.25" customHeight="1">
      <c r="A87" s="51"/>
      <c r="B87" s="38"/>
      <c r="C87" s="38"/>
      <c r="D87" s="40"/>
      <c r="E87" s="42"/>
      <c r="F87" s="44"/>
      <c r="G87" s="46"/>
      <c r="H87" s="38"/>
      <c r="I87" s="40"/>
      <c r="J87" s="42"/>
      <c r="K87" s="44"/>
      <c r="L87" s="29"/>
      <c r="M87" s="38"/>
      <c r="N87" s="40"/>
      <c r="O87" s="42"/>
      <c r="P87" s="44"/>
      <c r="Q87" s="29"/>
      <c r="R87" s="38"/>
      <c r="S87" s="40"/>
      <c r="T87" s="42"/>
      <c r="U87" s="44"/>
      <c r="V87" s="46"/>
      <c r="W87" s="48"/>
      <c r="X87" s="23"/>
    </row>
    <row r="88" spans="1:24" ht="17.25" customHeight="1">
      <c r="A88" s="49" t="str">
        <f>IF(A86="以下余白","",IF(A86&lt;&gt;"",A86,""))</f>
        <v/>
      </c>
      <c r="B88" s="37" t="s">
        <v>203</v>
      </c>
      <c r="C88" s="37" t="str">
        <f>IFERROR(INDEX(麻薬製品リスト!A:B,MATCH('（記入例）訂正願'!A88,麻薬製品リスト!A:A,0),2),"")</f>
        <v/>
      </c>
      <c r="D88" s="39"/>
      <c r="E88" s="41" t="str">
        <f t="shared" ref="E88" si="169">IF(ISNUMBER(D88),"×","")</f>
        <v/>
      </c>
      <c r="F88" s="43"/>
      <c r="G88" s="45"/>
      <c r="H88" s="37" t="str">
        <f t="shared" si="159"/>
        <v/>
      </c>
      <c r="I88" s="39"/>
      <c r="J88" s="41" t="str">
        <f t="shared" ref="J88" si="170">IF(ISNUMBER(I88),"×","")</f>
        <v/>
      </c>
      <c r="K88" s="43"/>
      <c r="L88" s="30"/>
      <c r="M88" s="37" t="str">
        <f t="shared" si="161"/>
        <v/>
      </c>
      <c r="N88" s="39"/>
      <c r="O88" s="41" t="str">
        <f t="shared" ref="O88" si="171">IF(ISNUMBER(N88),"×","")</f>
        <v/>
      </c>
      <c r="P88" s="43"/>
      <c r="Q88" s="30"/>
      <c r="R88" s="37" t="str">
        <f t="shared" si="163"/>
        <v/>
      </c>
      <c r="S88" s="39"/>
      <c r="T88" s="41" t="str">
        <f t="shared" ref="T88" si="172">IF(ISNUMBER(S88),"×","")</f>
        <v/>
      </c>
      <c r="U88" s="43"/>
      <c r="V88" s="45"/>
      <c r="W88" s="47"/>
      <c r="X88" s="36" t="str">
        <f>IF(ROUND(G88+L88-Q88-V88,5)=0,"〇","※上記式が成立しません。理由を備考欄に記入してください。（例　秤量誤差等）")</f>
        <v>〇</v>
      </c>
    </row>
    <row r="89" spans="1:24" ht="17.25" customHeight="1">
      <c r="A89" s="50"/>
      <c r="B89" s="38"/>
      <c r="C89" s="38"/>
      <c r="D89" s="40"/>
      <c r="E89" s="42"/>
      <c r="F89" s="44"/>
      <c r="G89" s="46"/>
      <c r="H89" s="38"/>
      <c r="I89" s="40"/>
      <c r="J89" s="42"/>
      <c r="K89" s="44"/>
      <c r="L89" s="29"/>
      <c r="M89" s="38"/>
      <c r="N89" s="40"/>
      <c r="O89" s="42"/>
      <c r="P89" s="44"/>
      <c r="Q89" s="29"/>
      <c r="R89" s="38"/>
      <c r="S89" s="40"/>
      <c r="T89" s="42"/>
      <c r="U89" s="44"/>
      <c r="V89" s="46"/>
      <c r="W89" s="48"/>
      <c r="X89" s="23"/>
    </row>
    <row r="90" spans="1:24" ht="17.25" customHeight="1">
      <c r="A90" s="49"/>
      <c r="B90" s="37" t="s">
        <v>202</v>
      </c>
      <c r="C90" s="37" t="str">
        <f>IFERROR(INDEX(麻薬製品リスト!A:B,MATCH('（記入例）訂正願'!A90,麻薬製品リスト!A:A,0),2),"")</f>
        <v/>
      </c>
      <c r="D90" s="39"/>
      <c r="E90" s="41" t="str">
        <f t="shared" ref="E90" si="173">IF(ISNUMBER(D90),"×","")</f>
        <v/>
      </c>
      <c r="F90" s="43"/>
      <c r="G90" s="45"/>
      <c r="H90" s="37" t="str">
        <f t="shared" ref="H90" si="174">IF($C90&lt;&gt;"",$C90,"")</f>
        <v/>
      </c>
      <c r="I90" s="39"/>
      <c r="J90" s="41" t="str">
        <f t="shared" ref="J90" si="175">IF(ISNUMBER(I90),"×","")</f>
        <v/>
      </c>
      <c r="K90" s="43"/>
      <c r="L90" s="30"/>
      <c r="M90" s="37" t="str">
        <f t="shared" ref="M90" si="176">IF($C90&lt;&gt;"",$C90,"")</f>
        <v/>
      </c>
      <c r="N90" s="39"/>
      <c r="O90" s="41" t="str">
        <f t="shared" ref="O90" si="177">IF(ISNUMBER(N90),"×","")</f>
        <v/>
      </c>
      <c r="P90" s="43"/>
      <c r="Q90" s="30"/>
      <c r="R90" s="37" t="str">
        <f t="shared" ref="R90" si="178">IF($C90&lt;&gt;"",$C90,"")</f>
        <v/>
      </c>
      <c r="S90" s="39"/>
      <c r="T90" s="41" t="str">
        <f t="shared" ref="T90" si="179">IF(ISNUMBER(S90),"×","")</f>
        <v/>
      </c>
      <c r="U90" s="43"/>
      <c r="V90" s="45"/>
      <c r="W90" s="47"/>
      <c r="X90" s="36" t="str">
        <f>IF(ROUND(G90+L90-Q90-V90,5)=0,"〇","※上記式が成立しません。理由を備考欄に記入してください。（例　秤量誤差等）")</f>
        <v>〇</v>
      </c>
    </row>
    <row r="91" spans="1:24" ht="17.25" customHeight="1">
      <c r="A91" s="51"/>
      <c r="B91" s="38"/>
      <c r="C91" s="38"/>
      <c r="D91" s="40"/>
      <c r="E91" s="42"/>
      <c r="F91" s="44"/>
      <c r="G91" s="46"/>
      <c r="H91" s="38"/>
      <c r="I91" s="40"/>
      <c r="J91" s="42"/>
      <c r="K91" s="44"/>
      <c r="L91" s="29"/>
      <c r="M91" s="38"/>
      <c r="N91" s="40"/>
      <c r="O91" s="42"/>
      <c r="P91" s="44"/>
      <c r="Q91" s="29"/>
      <c r="R91" s="38"/>
      <c r="S91" s="40"/>
      <c r="T91" s="42"/>
      <c r="U91" s="44"/>
      <c r="V91" s="46"/>
      <c r="W91" s="48"/>
      <c r="X91" s="23"/>
    </row>
    <row r="92" spans="1:24" ht="17.25" customHeight="1">
      <c r="A92" s="49" t="str">
        <f>IF(A90="以下余白","",IF(A90&lt;&gt;"",A90,""))</f>
        <v/>
      </c>
      <c r="B92" s="37" t="s">
        <v>203</v>
      </c>
      <c r="C92" s="37" t="str">
        <f>IFERROR(INDEX(麻薬製品リスト!A:B,MATCH('（記入例）訂正願'!A92,麻薬製品リスト!A:A,0),2),"")</f>
        <v/>
      </c>
      <c r="D92" s="39"/>
      <c r="E92" s="41" t="str">
        <f t="shared" ref="E92" si="180">IF(ISNUMBER(D92),"×","")</f>
        <v/>
      </c>
      <c r="F92" s="43"/>
      <c r="G92" s="45"/>
      <c r="H92" s="37" t="str">
        <f t="shared" si="26"/>
        <v/>
      </c>
      <c r="I92" s="39"/>
      <c r="J92" s="41" t="str">
        <f t="shared" ref="J92" si="181">IF(ISNUMBER(I92),"×","")</f>
        <v/>
      </c>
      <c r="K92" s="43"/>
      <c r="L92" s="30"/>
      <c r="M92" s="37" t="str">
        <f t="shared" si="28"/>
        <v/>
      </c>
      <c r="N92" s="39"/>
      <c r="O92" s="41" t="str">
        <f t="shared" ref="O92" si="182">IF(ISNUMBER(N92),"×","")</f>
        <v/>
      </c>
      <c r="P92" s="43"/>
      <c r="Q92" s="30"/>
      <c r="R92" s="37" t="str">
        <f t="shared" si="30"/>
        <v/>
      </c>
      <c r="S92" s="39"/>
      <c r="T92" s="41" t="str">
        <f t="shared" ref="T92" si="183">IF(ISNUMBER(S92),"×","")</f>
        <v/>
      </c>
      <c r="U92" s="43"/>
      <c r="V92" s="45"/>
      <c r="W92" s="47"/>
      <c r="X92" s="36" t="str">
        <f>IF(ROUND(G92+L92-Q92-V92,5)=0,"〇","※上記式が成立しません。理由を備考欄に記入してください。（例　秤量誤差等）")</f>
        <v>〇</v>
      </c>
    </row>
    <row r="93" spans="1:24" ht="17.25" customHeight="1">
      <c r="A93" s="50"/>
      <c r="B93" s="38"/>
      <c r="C93" s="38"/>
      <c r="D93" s="40"/>
      <c r="E93" s="42"/>
      <c r="F93" s="44"/>
      <c r="G93" s="46"/>
      <c r="H93" s="38"/>
      <c r="I93" s="40"/>
      <c r="J93" s="42"/>
      <c r="K93" s="44"/>
      <c r="L93" s="29"/>
      <c r="M93" s="38"/>
      <c r="N93" s="40"/>
      <c r="O93" s="42"/>
      <c r="P93" s="44"/>
      <c r="Q93" s="29"/>
      <c r="R93" s="38"/>
      <c r="S93" s="40"/>
      <c r="T93" s="42"/>
      <c r="U93" s="44"/>
      <c r="V93" s="46"/>
      <c r="W93" s="48"/>
      <c r="X93" s="23"/>
    </row>
    <row r="94" spans="1:24" ht="17.25" customHeight="1">
      <c r="A94" s="49"/>
      <c r="B94" s="37" t="s">
        <v>202</v>
      </c>
      <c r="C94" s="37" t="str">
        <f>IFERROR(INDEX(麻薬製品リスト!A:B,MATCH('（記入例）訂正願'!A94,麻薬製品リスト!A:A,0),2),"")</f>
        <v/>
      </c>
      <c r="D94" s="39"/>
      <c r="E94" s="41" t="str">
        <f t="shared" ref="E94" si="184">IF(ISNUMBER(D94),"×","")</f>
        <v/>
      </c>
      <c r="F94" s="43"/>
      <c r="G94" s="45"/>
      <c r="H94" s="37" t="str">
        <f t="shared" si="26"/>
        <v/>
      </c>
      <c r="I94" s="39"/>
      <c r="J94" s="41" t="str">
        <f t="shared" ref="J94" si="185">IF(ISNUMBER(I94),"×","")</f>
        <v/>
      </c>
      <c r="K94" s="43"/>
      <c r="L94" s="30"/>
      <c r="M94" s="37" t="str">
        <f t="shared" si="28"/>
        <v/>
      </c>
      <c r="N94" s="39"/>
      <c r="O94" s="41" t="str">
        <f t="shared" ref="O94" si="186">IF(ISNUMBER(N94),"×","")</f>
        <v/>
      </c>
      <c r="P94" s="43"/>
      <c r="Q94" s="30"/>
      <c r="R94" s="37" t="str">
        <f t="shared" si="30"/>
        <v/>
      </c>
      <c r="S94" s="39"/>
      <c r="T94" s="41" t="str">
        <f t="shared" ref="T94" si="187">IF(ISNUMBER(S94),"×","")</f>
        <v/>
      </c>
      <c r="U94" s="43"/>
      <c r="V94" s="45"/>
      <c r="W94" s="47"/>
      <c r="X94" s="36" t="str">
        <f>IF(ROUND(G94+L94-Q94-V94,5)=0,"〇","※上記式が成立しません。理由を備考欄に記入してください。（例　秤量誤差等）")</f>
        <v>〇</v>
      </c>
    </row>
    <row r="95" spans="1:24" ht="17.25" customHeight="1">
      <c r="A95" s="51"/>
      <c r="B95" s="38"/>
      <c r="C95" s="38"/>
      <c r="D95" s="40"/>
      <c r="E95" s="42"/>
      <c r="F95" s="44"/>
      <c r="G95" s="46"/>
      <c r="H95" s="38"/>
      <c r="I95" s="40"/>
      <c r="J95" s="42"/>
      <c r="K95" s="44"/>
      <c r="L95" s="29"/>
      <c r="M95" s="38"/>
      <c r="N95" s="40"/>
      <c r="O95" s="42"/>
      <c r="P95" s="44"/>
      <c r="Q95" s="29"/>
      <c r="R95" s="38"/>
      <c r="S95" s="40"/>
      <c r="T95" s="42"/>
      <c r="U95" s="44"/>
      <c r="V95" s="46"/>
      <c r="W95" s="48"/>
      <c r="X95" s="23"/>
    </row>
    <row r="96" spans="1:24" ht="17.25" customHeight="1">
      <c r="A96" s="49" t="str">
        <f>IF(A94="以下余白","",IF(A94&lt;&gt;"",A94,""))</f>
        <v/>
      </c>
      <c r="B96" s="37" t="s">
        <v>203</v>
      </c>
      <c r="C96" s="37" t="str">
        <f>IFERROR(INDEX(麻薬製品リスト!A:B,MATCH('（記入例）訂正願'!A96,麻薬製品リスト!A:A,0),2),"")</f>
        <v/>
      </c>
      <c r="D96" s="39"/>
      <c r="E96" s="41" t="str">
        <f t="shared" ref="E96" si="188">IF(ISNUMBER(D96),"×","")</f>
        <v/>
      </c>
      <c r="F96" s="43"/>
      <c r="G96" s="45"/>
      <c r="H96" s="37" t="str">
        <f t="shared" si="85"/>
        <v/>
      </c>
      <c r="I96" s="39"/>
      <c r="J96" s="41" t="str">
        <f t="shared" ref="J96" si="189">IF(ISNUMBER(I96),"×","")</f>
        <v/>
      </c>
      <c r="K96" s="43"/>
      <c r="L96" s="30"/>
      <c r="M96" s="37" t="str">
        <f t="shared" si="87"/>
        <v/>
      </c>
      <c r="N96" s="39"/>
      <c r="O96" s="41" t="str">
        <f t="shared" ref="O96" si="190">IF(ISNUMBER(N96),"×","")</f>
        <v/>
      </c>
      <c r="P96" s="43"/>
      <c r="Q96" s="30"/>
      <c r="R96" s="37" t="str">
        <f t="shared" si="89"/>
        <v/>
      </c>
      <c r="S96" s="39"/>
      <c r="T96" s="41" t="str">
        <f t="shared" ref="T96" si="191">IF(ISNUMBER(S96),"×","")</f>
        <v/>
      </c>
      <c r="U96" s="43"/>
      <c r="V96" s="45"/>
      <c r="W96" s="47"/>
      <c r="X96" s="36" t="str">
        <f>IF(ROUND(G96+L96-Q96-V96,5)=0,"〇","※上記式が成立しません。理由を備考欄に記入してください。（例　秤量誤差等）")</f>
        <v>〇</v>
      </c>
    </row>
    <row r="97" spans="1:24" ht="17.25" customHeight="1">
      <c r="A97" s="50"/>
      <c r="B97" s="38"/>
      <c r="C97" s="38"/>
      <c r="D97" s="40"/>
      <c r="E97" s="42"/>
      <c r="F97" s="44"/>
      <c r="G97" s="46"/>
      <c r="H97" s="38"/>
      <c r="I97" s="40"/>
      <c r="J97" s="42"/>
      <c r="K97" s="44"/>
      <c r="L97" s="29"/>
      <c r="M97" s="38"/>
      <c r="N97" s="40"/>
      <c r="O97" s="42"/>
      <c r="P97" s="44"/>
      <c r="Q97" s="29"/>
      <c r="R97" s="38"/>
      <c r="S97" s="40"/>
      <c r="T97" s="42"/>
      <c r="U97" s="44"/>
      <c r="V97" s="46"/>
      <c r="W97" s="48"/>
      <c r="X97" s="23"/>
    </row>
    <row r="98" spans="1:24" ht="17.25" customHeight="1">
      <c r="A98" s="49"/>
      <c r="B98" s="37" t="s">
        <v>202</v>
      </c>
      <c r="C98" s="37" t="str">
        <f>IFERROR(INDEX(麻薬製品リスト!A:B,MATCH('（記入例）訂正願'!A98,麻薬製品リスト!A:A,0),2),"")</f>
        <v/>
      </c>
      <c r="D98" s="39"/>
      <c r="E98" s="41" t="str">
        <f t="shared" ref="E98" si="192">IF(ISNUMBER(D98),"×","")</f>
        <v/>
      </c>
      <c r="F98" s="43"/>
      <c r="G98" s="45"/>
      <c r="H98" s="37" t="str">
        <f t="shared" si="85"/>
        <v/>
      </c>
      <c r="I98" s="39"/>
      <c r="J98" s="41" t="str">
        <f t="shared" ref="J98" si="193">IF(ISNUMBER(I98),"×","")</f>
        <v/>
      </c>
      <c r="K98" s="43"/>
      <c r="L98" s="30"/>
      <c r="M98" s="37" t="str">
        <f t="shared" si="87"/>
        <v/>
      </c>
      <c r="N98" s="39"/>
      <c r="O98" s="41" t="str">
        <f t="shared" ref="O98" si="194">IF(ISNUMBER(N98),"×","")</f>
        <v/>
      </c>
      <c r="P98" s="43"/>
      <c r="Q98" s="30"/>
      <c r="R98" s="37" t="str">
        <f t="shared" si="89"/>
        <v/>
      </c>
      <c r="S98" s="39"/>
      <c r="T98" s="41" t="str">
        <f t="shared" ref="T98" si="195">IF(ISNUMBER(S98),"×","")</f>
        <v/>
      </c>
      <c r="U98" s="43"/>
      <c r="V98" s="45"/>
      <c r="W98" s="47"/>
      <c r="X98" s="36" t="str">
        <f>IF(ROUND(G98+L98-Q98-V98,5)=0,"〇","※上記式が成立しません。理由を備考欄に記入してください。（例　秤量誤差等）")</f>
        <v>〇</v>
      </c>
    </row>
    <row r="99" spans="1:24" ht="17.25" customHeight="1">
      <c r="A99" s="51"/>
      <c r="B99" s="38"/>
      <c r="C99" s="38"/>
      <c r="D99" s="40"/>
      <c r="E99" s="42"/>
      <c r="F99" s="44"/>
      <c r="G99" s="46"/>
      <c r="H99" s="38"/>
      <c r="I99" s="40"/>
      <c r="J99" s="42"/>
      <c r="K99" s="44"/>
      <c r="L99" s="29"/>
      <c r="M99" s="38"/>
      <c r="N99" s="40"/>
      <c r="O99" s="42"/>
      <c r="P99" s="44"/>
      <c r="Q99" s="29"/>
      <c r="R99" s="38"/>
      <c r="S99" s="40"/>
      <c r="T99" s="42"/>
      <c r="U99" s="44"/>
      <c r="V99" s="46"/>
      <c r="W99" s="48"/>
      <c r="X99" s="23"/>
    </row>
    <row r="100" spans="1:24" ht="17.25" customHeight="1">
      <c r="A100" s="49" t="str">
        <f>IF(A98="以下余白","",IF(A98&lt;&gt;"",A98,""))</f>
        <v/>
      </c>
      <c r="B100" s="37" t="s">
        <v>203</v>
      </c>
      <c r="C100" s="37" t="str">
        <f>IFERROR(INDEX(麻薬製品リスト!A:B,MATCH('（記入例）訂正願'!A100,麻薬製品リスト!A:A,0),2),"")</f>
        <v/>
      </c>
      <c r="D100" s="39"/>
      <c r="E100" s="41" t="str">
        <f t="shared" ref="E100" si="196">IF(ISNUMBER(D100),"×","")</f>
        <v/>
      </c>
      <c r="F100" s="43"/>
      <c r="G100" s="45"/>
      <c r="H100" s="37" t="str">
        <f t="shared" si="85"/>
        <v/>
      </c>
      <c r="I100" s="39"/>
      <c r="J100" s="41" t="str">
        <f t="shared" ref="J100" si="197">IF(ISNUMBER(I100),"×","")</f>
        <v/>
      </c>
      <c r="K100" s="43"/>
      <c r="L100" s="30"/>
      <c r="M100" s="37" t="str">
        <f t="shared" si="87"/>
        <v/>
      </c>
      <c r="N100" s="39"/>
      <c r="O100" s="41" t="str">
        <f t="shared" ref="O100" si="198">IF(ISNUMBER(N100),"×","")</f>
        <v/>
      </c>
      <c r="P100" s="43"/>
      <c r="Q100" s="30"/>
      <c r="R100" s="37" t="str">
        <f t="shared" si="89"/>
        <v/>
      </c>
      <c r="S100" s="39"/>
      <c r="T100" s="41" t="str">
        <f t="shared" ref="T100" si="199">IF(ISNUMBER(S100),"×","")</f>
        <v/>
      </c>
      <c r="U100" s="43"/>
      <c r="V100" s="45"/>
      <c r="W100" s="47"/>
      <c r="X100" s="36" t="str">
        <f>IF(ROUND(G100+L100-Q100-V100,5)=0,"〇","※上記式が成立しません。理由を備考欄に記入してください。（例　秤量誤差等）")</f>
        <v>〇</v>
      </c>
    </row>
    <row r="101" spans="1:24" ht="17.25" customHeight="1">
      <c r="A101" s="50"/>
      <c r="B101" s="38"/>
      <c r="C101" s="38"/>
      <c r="D101" s="40"/>
      <c r="E101" s="42"/>
      <c r="F101" s="44"/>
      <c r="G101" s="46"/>
      <c r="H101" s="38"/>
      <c r="I101" s="40"/>
      <c r="J101" s="42"/>
      <c r="K101" s="44"/>
      <c r="L101" s="29"/>
      <c r="M101" s="38"/>
      <c r="N101" s="40"/>
      <c r="O101" s="42"/>
      <c r="P101" s="44"/>
      <c r="Q101" s="29"/>
      <c r="R101" s="38"/>
      <c r="S101" s="40"/>
      <c r="T101" s="42"/>
      <c r="U101" s="44"/>
      <c r="V101" s="46"/>
      <c r="W101" s="48"/>
      <c r="X101" s="23"/>
    </row>
    <row r="102" spans="1:24" ht="17.25" customHeight="1">
      <c r="A102" s="49"/>
      <c r="B102" s="37" t="s">
        <v>202</v>
      </c>
      <c r="C102" s="37" t="str">
        <f>IFERROR(INDEX(麻薬製品リスト!A:B,MATCH('（記入例）訂正願'!A102,麻薬製品リスト!A:A,0),2),"")</f>
        <v/>
      </c>
      <c r="D102" s="39"/>
      <c r="E102" s="41" t="str">
        <f t="shared" ref="E102" si="200">IF(ISNUMBER(D102),"×","")</f>
        <v/>
      </c>
      <c r="F102" s="43"/>
      <c r="G102" s="45"/>
      <c r="H102" s="37" t="str">
        <f t="shared" ref="H102" si="201">IF($C102&lt;&gt;"",$C102,"")</f>
        <v/>
      </c>
      <c r="I102" s="39"/>
      <c r="J102" s="41" t="str">
        <f t="shared" ref="J102" si="202">IF(ISNUMBER(I102),"×","")</f>
        <v/>
      </c>
      <c r="K102" s="43"/>
      <c r="L102" s="30"/>
      <c r="M102" s="37" t="str">
        <f t="shared" ref="M102" si="203">IF($C102&lt;&gt;"",$C102,"")</f>
        <v/>
      </c>
      <c r="N102" s="39"/>
      <c r="O102" s="41" t="str">
        <f t="shared" ref="O102" si="204">IF(ISNUMBER(N102),"×","")</f>
        <v/>
      </c>
      <c r="P102" s="43"/>
      <c r="Q102" s="30"/>
      <c r="R102" s="37" t="str">
        <f t="shared" ref="R102" si="205">IF($C102&lt;&gt;"",$C102,"")</f>
        <v/>
      </c>
      <c r="S102" s="39"/>
      <c r="T102" s="41" t="str">
        <f t="shared" ref="T102" si="206">IF(ISNUMBER(S102),"×","")</f>
        <v/>
      </c>
      <c r="U102" s="43"/>
      <c r="V102" s="45"/>
      <c r="W102" s="47"/>
      <c r="X102" s="36" t="str">
        <f>IF(ROUND(G102+L102-Q102-V102,5)=0,"〇","※上記式が成立しません。理由を備考欄に記入してください。（例　秤量誤差等）")</f>
        <v>〇</v>
      </c>
    </row>
    <row r="103" spans="1:24" ht="17.25" customHeight="1">
      <c r="A103" s="51"/>
      <c r="B103" s="38"/>
      <c r="C103" s="38"/>
      <c r="D103" s="40"/>
      <c r="E103" s="42"/>
      <c r="F103" s="44"/>
      <c r="G103" s="46"/>
      <c r="H103" s="38"/>
      <c r="I103" s="40"/>
      <c r="J103" s="42"/>
      <c r="K103" s="44"/>
      <c r="L103" s="29"/>
      <c r="M103" s="38"/>
      <c r="N103" s="40"/>
      <c r="O103" s="42"/>
      <c r="P103" s="44"/>
      <c r="Q103" s="29"/>
      <c r="R103" s="38"/>
      <c r="S103" s="40"/>
      <c r="T103" s="42"/>
      <c r="U103" s="44"/>
      <c r="V103" s="46"/>
      <c r="W103" s="48"/>
      <c r="X103" s="23"/>
    </row>
    <row r="104" spans="1:24" ht="17.25" customHeight="1">
      <c r="A104" s="49" t="str">
        <f>IF(A102="以下余白","",IF(A102&lt;&gt;"",A102,""))</f>
        <v/>
      </c>
      <c r="B104" s="37" t="s">
        <v>203</v>
      </c>
      <c r="C104" s="37" t="str">
        <f>IFERROR(INDEX(麻薬製品リスト!A:B,MATCH('（記入例）訂正願'!A104,麻薬製品リスト!A:A,0),2),"")</f>
        <v/>
      </c>
      <c r="D104" s="39"/>
      <c r="E104" s="41" t="str">
        <f t="shared" ref="E104" si="207">IF(ISNUMBER(D104),"×","")</f>
        <v/>
      </c>
      <c r="F104" s="43"/>
      <c r="G104" s="45"/>
      <c r="H104" s="37" t="str">
        <f t="shared" si="26"/>
        <v/>
      </c>
      <c r="I104" s="39"/>
      <c r="J104" s="41" t="str">
        <f t="shared" ref="J104" si="208">IF(ISNUMBER(I104),"×","")</f>
        <v/>
      </c>
      <c r="K104" s="43"/>
      <c r="L104" s="30"/>
      <c r="M104" s="37" t="str">
        <f t="shared" si="28"/>
        <v/>
      </c>
      <c r="N104" s="39"/>
      <c r="O104" s="41" t="str">
        <f t="shared" ref="O104" si="209">IF(ISNUMBER(N104),"×","")</f>
        <v/>
      </c>
      <c r="P104" s="43"/>
      <c r="Q104" s="30"/>
      <c r="R104" s="37" t="str">
        <f t="shared" si="30"/>
        <v/>
      </c>
      <c r="S104" s="39"/>
      <c r="T104" s="41" t="str">
        <f t="shared" ref="T104" si="210">IF(ISNUMBER(S104),"×","")</f>
        <v/>
      </c>
      <c r="U104" s="43"/>
      <c r="V104" s="45"/>
      <c r="W104" s="47"/>
      <c r="X104" s="36" t="str">
        <f>IF(ROUND(G104+L104-Q104-V104,5)=0,"〇","※上記式が成立しません。理由を備考欄に記入してください。（例　秤量誤差等）")</f>
        <v>〇</v>
      </c>
    </row>
    <row r="105" spans="1:24" ht="17.25" customHeight="1">
      <c r="A105" s="50"/>
      <c r="B105" s="38"/>
      <c r="C105" s="38"/>
      <c r="D105" s="40"/>
      <c r="E105" s="42"/>
      <c r="F105" s="44"/>
      <c r="G105" s="46"/>
      <c r="H105" s="38"/>
      <c r="I105" s="40"/>
      <c r="J105" s="42"/>
      <c r="K105" s="44"/>
      <c r="L105" s="29"/>
      <c r="M105" s="38"/>
      <c r="N105" s="40"/>
      <c r="O105" s="42"/>
      <c r="P105" s="44"/>
      <c r="Q105" s="29"/>
      <c r="R105" s="38"/>
      <c r="S105" s="40"/>
      <c r="T105" s="42"/>
      <c r="U105" s="44"/>
      <c r="V105" s="46"/>
      <c r="W105" s="48"/>
      <c r="X105" s="23"/>
    </row>
    <row r="106" spans="1:24" ht="17.25" customHeight="1">
      <c r="A106" s="49"/>
      <c r="B106" s="37" t="s">
        <v>202</v>
      </c>
      <c r="C106" s="37" t="str">
        <f>IFERROR(INDEX(麻薬製品リスト!A:B,MATCH('（記入例）訂正願'!A106,麻薬製品リスト!A:A,0),2),"")</f>
        <v/>
      </c>
      <c r="D106" s="39"/>
      <c r="E106" s="41" t="str">
        <f t="shared" ref="E106" si="211">IF(ISNUMBER(D106),"×","")</f>
        <v/>
      </c>
      <c r="F106" s="43"/>
      <c r="G106" s="45"/>
      <c r="H106" s="37" t="str">
        <f t="shared" ref="H106" si="212">IF($C106&lt;&gt;"",$C106,"")</f>
        <v/>
      </c>
      <c r="I106" s="39"/>
      <c r="J106" s="41" t="str">
        <f t="shared" ref="J106" si="213">IF(ISNUMBER(I106),"×","")</f>
        <v/>
      </c>
      <c r="K106" s="43"/>
      <c r="L106" s="30"/>
      <c r="M106" s="37" t="str">
        <f t="shared" ref="M106" si="214">IF($C106&lt;&gt;"",$C106,"")</f>
        <v/>
      </c>
      <c r="N106" s="39"/>
      <c r="O106" s="41" t="str">
        <f t="shared" ref="O106" si="215">IF(ISNUMBER(N106),"×","")</f>
        <v/>
      </c>
      <c r="P106" s="43"/>
      <c r="Q106" s="30"/>
      <c r="R106" s="37" t="str">
        <f t="shared" ref="R106" si="216">IF($C106&lt;&gt;"",$C106,"")</f>
        <v/>
      </c>
      <c r="S106" s="39"/>
      <c r="T106" s="41" t="str">
        <f t="shared" ref="T106" si="217">IF(ISNUMBER(S106),"×","")</f>
        <v/>
      </c>
      <c r="U106" s="43"/>
      <c r="V106" s="45"/>
      <c r="W106" s="47"/>
      <c r="X106" s="36" t="str">
        <f>IF(ROUND(G106+L106-Q106-V106,5)=0,"〇","※上記式が成立しません。理由を備考欄に記入してください。（例　秤量誤差等）")</f>
        <v>〇</v>
      </c>
    </row>
    <row r="107" spans="1:24" ht="17.25" customHeight="1">
      <c r="A107" s="51"/>
      <c r="B107" s="38"/>
      <c r="C107" s="38"/>
      <c r="D107" s="40"/>
      <c r="E107" s="42"/>
      <c r="F107" s="44"/>
      <c r="G107" s="46"/>
      <c r="H107" s="38"/>
      <c r="I107" s="40"/>
      <c r="J107" s="42"/>
      <c r="K107" s="44"/>
      <c r="L107" s="29"/>
      <c r="M107" s="38"/>
      <c r="N107" s="40"/>
      <c r="O107" s="42"/>
      <c r="P107" s="44"/>
      <c r="Q107" s="29"/>
      <c r="R107" s="38"/>
      <c r="S107" s="40"/>
      <c r="T107" s="42"/>
      <c r="U107" s="44"/>
      <c r="V107" s="46"/>
      <c r="W107" s="48"/>
      <c r="X107" s="23"/>
    </row>
    <row r="108" spans="1:24" ht="17.25" customHeight="1">
      <c r="A108" s="49" t="str">
        <f>IF(A106="以下余白","",IF(A106&lt;&gt;"",A106,""))</f>
        <v/>
      </c>
      <c r="B108" s="37" t="s">
        <v>203</v>
      </c>
      <c r="C108" s="37" t="str">
        <f>IFERROR(INDEX(麻薬製品リスト!A:B,MATCH('（記入例）訂正願'!A108,麻薬製品リスト!A:A,0),2),"")</f>
        <v/>
      </c>
      <c r="D108" s="39"/>
      <c r="E108" s="41" t="str">
        <f t="shared" ref="E108" si="218">IF(ISNUMBER(D108),"×","")</f>
        <v/>
      </c>
      <c r="F108" s="43"/>
      <c r="G108" s="45"/>
      <c r="H108" s="37" t="str">
        <f t="shared" ref="H108:H112" si="219">IF($C108&lt;&gt;"",$C108,"")</f>
        <v/>
      </c>
      <c r="I108" s="39"/>
      <c r="J108" s="41" t="str">
        <f t="shared" ref="J108" si="220">IF(ISNUMBER(I108),"×","")</f>
        <v/>
      </c>
      <c r="K108" s="43"/>
      <c r="L108" s="30"/>
      <c r="M108" s="37" t="str">
        <f t="shared" ref="M108:M112" si="221">IF($C108&lt;&gt;"",$C108,"")</f>
        <v/>
      </c>
      <c r="N108" s="39"/>
      <c r="O108" s="41" t="str">
        <f t="shared" ref="O108" si="222">IF(ISNUMBER(N108),"×","")</f>
        <v/>
      </c>
      <c r="P108" s="43"/>
      <c r="Q108" s="30"/>
      <c r="R108" s="37" t="str">
        <f t="shared" ref="R108:R112" si="223">IF($C108&lt;&gt;"",$C108,"")</f>
        <v/>
      </c>
      <c r="S108" s="39"/>
      <c r="T108" s="41" t="str">
        <f t="shared" ref="T108" si="224">IF(ISNUMBER(S108),"×","")</f>
        <v/>
      </c>
      <c r="U108" s="43"/>
      <c r="V108" s="45"/>
      <c r="W108" s="47"/>
      <c r="X108" s="36" t="str">
        <f>IF(ROUND(G108+L108-Q108-V108,5)=0,"〇","※上記式が成立しません。理由を備考欄に記入してください。（例　秤量誤差等）")</f>
        <v>〇</v>
      </c>
    </row>
    <row r="109" spans="1:24" ht="17.25" customHeight="1">
      <c r="A109" s="50"/>
      <c r="B109" s="38"/>
      <c r="C109" s="38"/>
      <c r="D109" s="40"/>
      <c r="E109" s="42"/>
      <c r="F109" s="44"/>
      <c r="G109" s="46"/>
      <c r="H109" s="38"/>
      <c r="I109" s="40"/>
      <c r="J109" s="42"/>
      <c r="K109" s="44"/>
      <c r="L109" s="29"/>
      <c r="M109" s="38"/>
      <c r="N109" s="40"/>
      <c r="O109" s="42"/>
      <c r="P109" s="44"/>
      <c r="Q109" s="29"/>
      <c r="R109" s="38"/>
      <c r="S109" s="40"/>
      <c r="T109" s="42"/>
      <c r="U109" s="44"/>
      <c r="V109" s="46"/>
      <c r="W109" s="48"/>
      <c r="X109" s="23"/>
    </row>
    <row r="110" spans="1:24" ht="17.25" customHeight="1">
      <c r="A110" s="49"/>
      <c r="B110" s="37" t="s">
        <v>202</v>
      </c>
      <c r="C110" s="37" t="str">
        <f>IFERROR(INDEX(麻薬製品リスト!A:B,MATCH('（記入例）訂正願'!A110,麻薬製品リスト!A:A,0),2),"")</f>
        <v/>
      </c>
      <c r="D110" s="39"/>
      <c r="E110" s="41" t="str">
        <f t="shared" ref="E110" si="225">IF(ISNUMBER(D110),"×","")</f>
        <v/>
      </c>
      <c r="F110" s="43"/>
      <c r="G110" s="45"/>
      <c r="H110" s="37" t="str">
        <f t="shared" si="219"/>
        <v/>
      </c>
      <c r="I110" s="39"/>
      <c r="J110" s="41" t="str">
        <f t="shared" ref="J110" si="226">IF(ISNUMBER(I110),"×","")</f>
        <v/>
      </c>
      <c r="K110" s="43"/>
      <c r="L110" s="30"/>
      <c r="M110" s="37" t="str">
        <f t="shared" si="221"/>
        <v/>
      </c>
      <c r="N110" s="39"/>
      <c r="O110" s="41" t="str">
        <f t="shared" ref="O110" si="227">IF(ISNUMBER(N110),"×","")</f>
        <v/>
      </c>
      <c r="P110" s="43"/>
      <c r="Q110" s="30"/>
      <c r="R110" s="37" t="str">
        <f t="shared" si="223"/>
        <v/>
      </c>
      <c r="S110" s="39"/>
      <c r="T110" s="41" t="str">
        <f t="shared" ref="T110" si="228">IF(ISNUMBER(S110),"×","")</f>
        <v/>
      </c>
      <c r="U110" s="43"/>
      <c r="V110" s="45"/>
      <c r="W110" s="47"/>
      <c r="X110" s="36" t="str">
        <f>IF(ROUND(G110+L110-Q110-V110,5)=0,"〇","※上記式が成立しません。理由を備考欄に記入してください。（例　秤量誤差等）")</f>
        <v>〇</v>
      </c>
    </row>
    <row r="111" spans="1:24" ht="17.25" customHeight="1">
      <c r="A111" s="51"/>
      <c r="B111" s="38"/>
      <c r="C111" s="38"/>
      <c r="D111" s="40"/>
      <c r="E111" s="42"/>
      <c r="F111" s="44"/>
      <c r="G111" s="46"/>
      <c r="H111" s="38"/>
      <c r="I111" s="40"/>
      <c r="J111" s="42"/>
      <c r="K111" s="44"/>
      <c r="L111" s="29"/>
      <c r="M111" s="38"/>
      <c r="N111" s="40"/>
      <c r="O111" s="42"/>
      <c r="P111" s="44"/>
      <c r="Q111" s="29"/>
      <c r="R111" s="38"/>
      <c r="S111" s="40"/>
      <c r="T111" s="42"/>
      <c r="U111" s="44"/>
      <c r="V111" s="46"/>
      <c r="W111" s="48"/>
      <c r="X111" s="23"/>
    </row>
    <row r="112" spans="1:24" ht="17.25" customHeight="1">
      <c r="A112" s="49" t="str">
        <f>IF(A110="以下余白","",IF(A110&lt;&gt;"",A110,""))</f>
        <v/>
      </c>
      <c r="B112" s="37" t="s">
        <v>203</v>
      </c>
      <c r="C112" s="37" t="str">
        <f>IFERROR(INDEX(麻薬製品リスト!A:B,MATCH('（記入例）訂正願'!A112,麻薬製品リスト!A:A,0),2),"")</f>
        <v/>
      </c>
      <c r="D112" s="39"/>
      <c r="E112" s="41" t="str">
        <f t="shared" ref="E112" si="229">IF(ISNUMBER(D112),"×","")</f>
        <v/>
      </c>
      <c r="F112" s="43"/>
      <c r="G112" s="45"/>
      <c r="H112" s="37" t="str">
        <f t="shared" si="219"/>
        <v/>
      </c>
      <c r="I112" s="39"/>
      <c r="J112" s="41" t="str">
        <f t="shared" ref="J112" si="230">IF(ISNUMBER(I112),"×","")</f>
        <v/>
      </c>
      <c r="K112" s="43"/>
      <c r="L112" s="30"/>
      <c r="M112" s="37" t="str">
        <f t="shared" si="221"/>
        <v/>
      </c>
      <c r="N112" s="39"/>
      <c r="O112" s="41" t="str">
        <f t="shared" ref="O112" si="231">IF(ISNUMBER(N112),"×","")</f>
        <v/>
      </c>
      <c r="P112" s="43"/>
      <c r="Q112" s="30"/>
      <c r="R112" s="37" t="str">
        <f t="shared" si="223"/>
        <v/>
      </c>
      <c r="S112" s="39"/>
      <c r="T112" s="41" t="str">
        <f t="shared" ref="T112" si="232">IF(ISNUMBER(S112),"×","")</f>
        <v/>
      </c>
      <c r="U112" s="43"/>
      <c r="V112" s="45"/>
      <c r="W112" s="47"/>
      <c r="X112" s="36" t="str">
        <f>IF(ROUND(G112+L112-Q112-V112,5)=0,"〇","※上記式が成立しません。理由を備考欄に記入してください。（例　秤量誤差等）")</f>
        <v>〇</v>
      </c>
    </row>
    <row r="113" spans="1:24" ht="17.25" customHeight="1">
      <c r="A113" s="50"/>
      <c r="B113" s="38"/>
      <c r="C113" s="38"/>
      <c r="D113" s="40"/>
      <c r="E113" s="42"/>
      <c r="F113" s="44"/>
      <c r="G113" s="46"/>
      <c r="H113" s="38"/>
      <c r="I113" s="40"/>
      <c r="J113" s="42"/>
      <c r="K113" s="44"/>
      <c r="L113" s="29"/>
      <c r="M113" s="38"/>
      <c r="N113" s="40"/>
      <c r="O113" s="42"/>
      <c r="P113" s="44"/>
      <c r="Q113" s="29"/>
      <c r="R113" s="38"/>
      <c r="S113" s="40"/>
      <c r="T113" s="42"/>
      <c r="U113" s="44"/>
      <c r="V113" s="46"/>
      <c r="W113" s="48"/>
      <c r="X113" s="23"/>
    </row>
    <row r="114" spans="1:24" ht="17.25" customHeight="1">
      <c r="A114" s="49"/>
      <c r="B114" s="37" t="s">
        <v>202</v>
      </c>
      <c r="C114" s="37" t="str">
        <f>IFERROR(INDEX(麻薬製品リスト!A:B,MATCH('（記入例）訂正願'!A114,麻薬製品リスト!A:A,0),2),"")</f>
        <v/>
      </c>
      <c r="D114" s="39"/>
      <c r="E114" s="41" t="str">
        <f t="shared" ref="E114" si="233">IF(ISNUMBER(D114),"×","")</f>
        <v/>
      </c>
      <c r="F114" s="43"/>
      <c r="G114" s="45"/>
      <c r="H114" s="37" t="str">
        <f t="shared" ref="H114" si="234">IF($C114&lt;&gt;"",$C114,"")</f>
        <v/>
      </c>
      <c r="I114" s="39"/>
      <c r="J114" s="41" t="str">
        <f t="shared" ref="J114" si="235">IF(ISNUMBER(I114),"×","")</f>
        <v/>
      </c>
      <c r="K114" s="43"/>
      <c r="L114" s="30"/>
      <c r="M114" s="37" t="str">
        <f t="shared" ref="M114" si="236">IF($C114&lt;&gt;"",$C114,"")</f>
        <v/>
      </c>
      <c r="N114" s="39"/>
      <c r="O114" s="41" t="str">
        <f t="shared" ref="O114" si="237">IF(ISNUMBER(N114),"×","")</f>
        <v/>
      </c>
      <c r="P114" s="43"/>
      <c r="Q114" s="30"/>
      <c r="R114" s="37" t="str">
        <f t="shared" ref="R114" si="238">IF($C114&lt;&gt;"",$C114,"")</f>
        <v/>
      </c>
      <c r="S114" s="39"/>
      <c r="T114" s="41" t="str">
        <f t="shared" ref="T114" si="239">IF(ISNUMBER(S114),"×","")</f>
        <v/>
      </c>
      <c r="U114" s="43"/>
      <c r="V114" s="45"/>
      <c r="W114" s="47"/>
      <c r="X114" s="36" t="str">
        <f>IF(ROUND(G114+L114-Q114-V114,5)=0,"〇","※上記式が成立しません。理由を備考欄に記入してください。（例　秤量誤差等）")</f>
        <v>〇</v>
      </c>
    </row>
    <row r="115" spans="1:24" ht="17.25" customHeight="1">
      <c r="A115" s="51"/>
      <c r="B115" s="38"/>
      <c r="C115" s="38"/>
      <c r="D115" s="40"/>
      <c r="E115" s="42"/>
      <c r="F115" s="44"/>
      <c r="G115" s="46"/>
      <c r="H115" s="38"/>
      <c r="I115" s="40"/>
      <c r="J115" s="42"/>
      <c r="K115" s="44"/>
      <c r="L115" s="29"/>
      <c r="M115" s="38"/>
      <c r="N115" s="40"/>
      <c r="O115" s="42"/>
      <c r="P115" s="44"/>
      <c r="Q115" s="29"/>
      <c r="R115" s="38"/>
      <c r="S115" s="40"/>
      <c r="T115" s="42"/>
      <c r="U115" s="44"/>
      <c r="V115" s="46"/>
      <c r="W115" s="48"/>
      <c r="X115" s="23"/>
    </row>
    <row r="116" spans="1:24" ht="17.25" customHeight="1">
      <c r="A116" s="49" t="str">
        <f>IF(A114="以下余白","",IF(A114&lt;&gt;"",A114,""))</f>
        <v/>
      </c>
      <c r="B116" s="37" t="s">
        <v>203</v>
      </c>
      <c r="C116" s="37" t="str">
        <f>IFERROR(INDEX(麻薬製品リスト!A:B,MATCH('（記入例）訂正願'!A116,麻薬製品リスト!A:A,0),2),"")</f>
        <v/>
      </c>
      <c r="D116" s="39"/>
      <c r="E116" s="41" t="str">
        <f t="shared" ref="E116" si="240">IF(ISNUMBER(D116),"×","")</f>
        <v/>
      </c>
      <c r="F116" s="43"/>
      <c r="G116" s="45"/>
      <c r="H116" s="37" t="str">
        <f t="shared" si="26"/>
        <v/>
      </c>
      <c r="I116" s="39"/>
      <c r="J116" s="41" t="str">
        <f t="shared" ref="J116" si="241">IF(ISNUMBER(I116),"×","")</f>
        <v/>
      </c>
      <c r="K116" s="43"/>
      <c r="L116" s="30"/>
      <c r="M116" s="37" t="str">
        <f t="shared" si="28"/>
        <v/>
      </c>
      <c r="N116" s="39"/>
      <c r="O116" s="41" t="str">
        <f t="shared" ref="O116" si="242">IF(ISNUMBER(N116),"×","")</f>
        <v/>
      </c>
      <c r="P116" s="43"/>
      <c r="Q116" s="30"/>
      <c r="R116" s="37" t="str">
        <f t="shared" si="30"/>
        <v/>
      </c>
      <c r="S116" s="39"/>
      <c r="T116" s="41" t="str">
        <f t="shared" ref="T116" si="243">IF(ISNUMBER(S116),"×","")</f>
        <v/>
      </c>
      <c r="U116" s="43"/>
      <c r="V116" s="45"/>
      <c r="W116" s="47"/>
      <c r="X116" s="36" t="str">
        <f>IF(ROUND(G116+L116-Q116-V116,5)=0,"〇","※上記式が成立しません。理由を備考欄に記入してください。（例　秤量誤差等）")</f>
        <v>〇</v>
      </c>
    </row>
    <row r="117" spans="1:24" ht="17.25" customHeight="1">
      <c r="A117" s="50"/>
      <c r="B117" s="38"/>
      <c r="C117" s="38"/>
      <c r="D117" s="40"/>
      <c r="E117" s="42"/>
      <c r="F117" s="44"/>
      <c r="G117" s="46"/>
      <c r="H117" s="38"/>
      <c r="I117" s="40"/>
      <c r="J117" s="42"/>
      <c r="K117" s="44"/>
      <c r="L117" s="29"/>
      <c r="M117" s="38"/>
      <c r="N117" s="40"/>
      <c r="O117" s="42"/>
      <c r="P117" s="44"/>
      <c r="Q117" s="29"/>
      <c r="R117" s="38"/>
      <c r="S117" s="40"/>
      <c r="T117" s="42"/>
      <c r="U117" s="44"/>
      <c r="V117" s="46"/>
      <c r="W117" s="48"/>
      <c r="X117" s="23"/>
    </row>
    <row r="118" spans="1:24" ht="17.25" customHeight="1">
      <c r="A118" s="49"/>
      <c r="B118" s="37" t="s">
        <v>202</v>
      </c>
      <c r="C118" s="37" t="str">
        <f>IFERROR(INDEX(麻薬製品リスト!A:B,MATCH('（記入例）訂正願'!A118,麻薬製品リスト!A:A,0),2),"")</f>
        <v/>
      </c>
      <c r="D118" s="39"/>
      <c r="E118" s="41" t="str">
        <f t="shared" ref="E118" si="244">IF(ISNUMBER(D118),"×","")</f>
        <v/>
      </c>
      <c r="F118" s="43"/>
      <c r="G118" s="45"/>
      <c r="H118" s="37" t="str">
        <f t="shared" si="26"/>
        <v/>
      </c>
      <c r="I118" s="39"/>
      <c r="J118" s="41" t="str">
        <f t="shared" ref="J118" si="245">IF(ISNUMBER(I118),"×","")</f>
        <v/>
      </c>
      <c r="K118" s="43"/>
      <c r="L118" s="30"/>
      <c r="M118" s="37" t="str">
        <f t="shared" si="28"/>
        <v/>
      </c>
      <c r="N118" s="39"/>
      <c r="O118" s="41" t="str">
        <f t="shared" ref="O118" si="246">IF(ISNUMBER(N118),"×","")</f>
        <v/>
      </c>
      <c r="P118" s="43"/>
      <c r="Q118" s="30"/>
      <c r="R118" s="37" t="str">
        <f t="shared" si="30"/>
        <v/>
      </c>
      <c r="S118" s="39"/>
      <c r="T118" s="41" t="str">
        <f t="shared" ref="T118" si="247">IF(ISNUMBER(S118),"×","")</f>
        <v/>
      </c>
      <c r="U118" s="43"/>
      <c r="V118" s="45"/>
      <c r="W118" s="47"/>
      <c r="X118" s="36" t="str">
        <f>IF(ROUND(G118+L118-Q118-V118,5)=0,"〇","※上記式が成立しません。理由を備考欄に記入してください。（例　秤量誤差等）")</f>
        <v>〇</v>
      </c>
    </row>
    <row r="119" spans="1:24" ht="17.25" customHeight="1">
      <c r="A119" s="51"/>
      <c r="B119" s="38"/>
      <c r="C119" s="38"/>
      <c r="D119" s="40"/>
      <c r="E119" s="42"/>
      <c r="F119" s="44"/>
      <c r="G119" s="46"/>
      <c r="H119" s="38"/>
      <c r="I119" s="40"/>
      <c r="J119" s="42"/>
      <c r="K119" s="44"/>
      <c r="L119" s="29"/>
      <c r="M119" s="38"/>
      <c r="N119" s="40"/>
      <c r="O119" s="42"/>
      <c r="P119" s="44"/>
      <c r="Q119" s="29"/>
      <c r="R119" s="38"/>
      <c r="S119" s="40"/>
      <c r="T119" s="42"/>
      <c r="U119" s="44"/>
      <c r="V119" s="46"/>
      <c r="W119" s="48"/>
      <c r="X119" s="23"/>
    </row>
    <row r="120" spans="1:24" ht="17.25" customHeight="1">
      <c r="A120" s="49" t="str">
        <f>IF(A118="以下余白","",IF(A118&lt;&gt;"",A118,""))</f>
        <v/>
      </c>
      <c r="B120" s="37" t="s">
        <v>203</v>
      </c>
      <c r="C120" s="37" t="str">
        <f>IFERROR(INDEX(麻薬製品リスト!A:B,MATCH('（記入例）訂正願'!A120,麻薬製品リスト!A:A,0),2),"")</f>
        <v/>
      </c>
      <c r="D120" s="39"/>
      <c r="E120" s="41" t="str">
        <f t="shared" ref="E120" si="248">IF(ISNUMBER(D120),"×","")</f>
        <v/>
      </c>
      <c r="F120" s="43"/>
      <c r="G120" s="45"/>
      <c r="H120" s="37" t="str">
        <f t="shared" si="85"/>
        <v/>
      </c>
      <c r="I120" s="39"/>
      <c r="J120" s="41" t="str">
        <f t="shared" ref="J120" si="249">IF(ISNUMBER(I120),"×","")</f>
        <v/>
      </c>
      <c r="K120" s="43"/>
      <c r="L120" s="30"/>
      <c r="M120" s="37" t="str">
        <f t="shared" si="87"/>
        <v/>
      </c>
      <c r="N120" s="39"/>
      <c r="O120" s="41" t="str">
        <f t="shared" ref="O120" si="250">IF(ISNUMBER(N120),"×","")</f>
        <v/>
      </c>
      <c r="P120" s="43"/>
      <c r="Q120" s="30"/>
      <c r="R120" s="37" t="str">
        <f t="shared" si="89"/>
        <v/>
      </c>
      <c r="S120" s="39"/>
      <c r="T120" s="41" t="str">
        <f t="shared" ref="T120" si="251">IF(ISNUMBER(S120),"×","")</f>
        <v/>
      </c>
      <c r="U120" s="43"/>
      <c r="V120" s="45"/>
      <c r="W120" s="47"/>
      <c r="X120" s="36" t="str">
        <f>IF(ROUND(G120+L120-Q120-V120,5)=0,"〇","※上記式が成立しません。理由を備考欄に記入してください。（例　秤量誤差等）")</f>
        <v>〇</v>
      </c>
    </row>
    <row r="121" spans="1:24" ht="17.25" customHeight="1">
      <c r="A121" s="50"/>
      <c r="B121" s="38"/>
      <c r="C121" s="38"/>
      <c r="D121" s="40"/>
      <c r="E121" s="42"/>
      <c r="F121" s="44"/>
      <c r="G121" s="46"/>
      <c r="H121" s="38"/>
      <c r="I121" s="40"/>
      <c r="J121" s="42"/>
      <c r="K121" s="44"/>
      <c r="L121" s="29"/>
      <c r="M121" s="38"/>
      <c r="N121" s="40"/>
      <c r="O121" s="42"/>
      <c r="P121" s="44"/>
      <c r="Q121" s="29"/>
      <c r="R121" s="38"/>
      <c r="S121" s="40"/>
      <c r="T121" s="42"/>
      <c r="U121" s="44"/>
      <c r="V121" s="46"/>
      <c r="W121" s="48"/>
      <c r="X121" s="23"/>
    </row>
    <row r="122" spans="1:24" ht="17.25" customHeight="1">
      <c r="A122" s="49"/>
      <c r="B122" s="37" t="s">
        <v>202</v>
      </c>
      <c r="C122" s="37" t="str">
        <f>IFERROR(INDEX(麻薬製品リスト!A:B,MATCH('（記入例）訂正願'!A122,麻薬製品リスト!A:A,0),2),"")</f>
        <v/>
      </c>
      <c r="D122" s="39"/>
      <c r="E122" s="41" t="str">
        <f t="shared" ref="E122" si="252">IF(ISNUMBER(D122),"×","")</f>
        <v/>
      </c>
      <c r="F122" s="43"/>
      <c r="G122" s="45"/>
      <c r="H122" s="37" t="str">
        <f t="shared" si="85"/>
        <v/>
      </c>
      <c r="I122" s="39"/>
      <c r="J122" s="41" t="str">
        <f t="shared" ref="J122" si="253">IF(ISNUMBER(I122),"×","")</f>
        <v/>
      </c>
      <c r="K122" s="43"/>
      <c r="L122" s="30"/>
      <c r="M122" s="37" t="str">
        <f t="shared" si="87"/>
        <v/>
      </c>
      <c r="N122" s="39"/>
      <c r="O122" s="41" t="str">
        <f t="shared" ref="O122" si="254">IF(ISNUMBER(N122),"×","")</f>
        <v/>
      </c>
      <c r="P122" s="43"/>
      <c r="Q122" s="30"/>
      <c r="R122" s="37" t="str">
        <f t="shared" si="89"/>
        <v/>
      </c>
      <c r="S122" s="39"/>
      <c r="T122" s="41" t="str">
        <f t="shared" ref="T122" si="255">IF(ISNUMBER(S122),"×","")</f>
        <v/>
      </c>
      <c r="U122" s="43"/>
      <c r="V122" s="45"/>
      <c r="W122" s="47"/>
      <c r="X122" s="36" t="str">
        <f>IF(ROUND(G122+L122-Q122-V122,5)=0,"〇","※上記式が成立しません。理由を備考欄に記入してください。（例　秤量誤差等）")</f>
        <v>〇</v>
      </c>
    </row>
    <row r="123" spans="1:24" ht="17.25" customHeight="1">
      <c r="A123" s="51"/>
      <c r="B123" s="38"/>
      <c r="C123" s="38"/>
      <c r="D123" s="40"/>
      <c r="E123" s="42"/>
      <c r="F123" s="44"/>
      <c r="G123" s="46"/>
      <c r="H123" s="38"/>
      <c r="I123" s="40"/>
      <c r="J123" s="42"/>
      <c r="K123" s="44"/>
      <c r="L123" s="29"/>
      <c r="M123" s="38"/>
      <c r="N123" s="40"/>
      <c r="O123" s="42"/>
      <c r="P123" s="44"/>
      <c r="Q123" s="29"/>
      <c r="R123" s="38"/>
      <c r="S123" s="40"/>
      <c r="T123" s="42"/>
      <c r="U123" s="44"/>
      <c r="V123" s="46"/>
      <c r="W123" s="48"/>
      <c r="X123" s="23"/>
    </row>
    <row r="124" spans="1:24" ht="17.25" customHeight="1">
      <c r="A124" s="49" t="str">
        <f>IF(A122="以下余白","",IF(A122&lt;&gt;"",A122,""))</f>
        <v/>
      </c>
      <c r="B124" s="37" t="s">
        <v>203</v>
      </c>
      <c r="C124" s="37" t="str">
        <f>IFERROR(INDEX(麻薬製品リスト!A:B,MATCH('（記入例）訂正願'!A124,麻薬製品リスト!A:A,0),2),"")</f>
        <v/>
      </c>
      <c r="D124" s="39"/>
      <c r="E124" s="41" t="str">
        <f t="shared" ref="E124" si="256">IF(ISNUMBER(D124),"×","")</f>
        <v/>
      </c>
      <c r="F124" s="43"/>
      <c r="G124" s="45"/>
      <c r="H124" s="37" t="str">
        <f t="shared" si="85"/>
        <v/>
      </c>
      <c r="I124" s="39"/>
      <c r="J124" s="41" t="str">
        <f t="shared" ref="J124" si="257">IF(ISNUMBER(I124),"×","")</f>
        <v/>
      </c>
      <c r="K124" s="43"/>
      <c r="L124" s="30"/>
      <c r="M124" s="37" t="str">
        <f t="shared" si="87"/>
        <v/>
      </c>
      <c r="N124" s="39"/>
      <c r="O124" s="41" t="str">
        <f t="shared" ref="O124" si="258">IF(ISNUMBER(N124),"×","")</f>
        <v/>
      </c>
      <c r="P124" s="43"/>
      <c r="Q124" s="30"/>
      <c r="R124" s="37" t="str">
        <f t="shared" si="89"/>
        <v/>
      </c>
      <c r="S124" s="39"/>
      <c r="T124" s="41" t="str">
        <f t="shared" ref="T124" si="259">IF(ISNUMBER(S124),"×","")</f>
        <v/>
      </c>
      <c r="U124" s="43"/>
      <c r="V124" s="45"/>
      <c r="W124" s="47"/>
      <c r="X124" s="36" t="str">
        <f>IF(ROUND(G124+L124-Q124-V124,5)=0,"〇","※上記式が成立しません。理由を備考欄に記入してください。（例　秤量誤差等）")</f>
        <v>〇</v>
      </c>
    </row>
    <row r="125" spans="1:24" ht="17.25" customHeight="1">
      <c r="A125" s="50"/>
      <c r="B125" s="38"/>
      <c r="C125" s="38"/>
      <c r="D125" s="40"/>
      <c r="E125" s="42"/>
      <c r="F125" s="44"/>
      <c r="G125" s="46"/>
      <c r="H125" s="38"/>
      <c r="I125" s="40"/>
      <c r="J125" s="42"/>
      <c r="K125" s="44"/>
      <c r="L125" s="29"/>
      <c r="M125" s="38"/>
      <c r="N125" s="40"/>
      <c r="O125" s="42"/>
      <c r="P125" s="44"/>
      <c r="Q125" s="29"/>
      <c r="R125" s="38"/>
      <c r="S125" s="40"/>
      <c r="T125" s="42"/>
      <c r="U125" s="44"/>
      <c r="V125" s="46"/>
      <c r="W125" s="48"/>
      <c r="X125" s="23"/>
    </row>
    <row r="126" spans="1:24" ht="17.25" customHeight="1">
      <c r="A126" s="49"/>
      <c r="B126" s="37" t="s">
        <v>202</v>
      </c>
      <c r="C126" s="37" t="str">
        <f>IFERROR(INDEX(麻薬製品リスト!A:B,MATCH('（記入例）訂正願'!A126,麻薬製品リスト!A:A,0),2),"")</f>
        <v/>
      </c>
      <c r="D126" s="39"/>
      <c r="E126" s="41" t="str">
        <f t="shared" ref="E126" si="260">IF(ISNUMBER(D126),"×","")</f>
        <v/>
      </c>
      <c r="F126" s="43"/>
      <c r="G126" s="45"/>
      <c r="H126" s="37" t="str">
        <f t="shared" ref="H126" si="261">IF($C126&lt;&gt;"",$C126,"")</f>
        <v/>
      </c>
      <c r="I126" s="39"/>
      <c r="J126" s="41" t="str">
        <f t="shared" ref="J126" si="262">IF(ISNUMBER(I126),"×","")</f>
        <v/>
      </c>
      <c r="K126" s="43"/>
      <c r="L126" s="30"/>
      <c r="M126" s="37" t="str">
        <f t="shared" ref="M126" si="263">IF($C126&lt;&gt;"",$C126,"")</f>
        <v/>
      </c>
      <c r="N126" s="39"/>
      <c r="O126" s="41" t="str">
        <f t="shared" ref="O126" si="264">IF(ISNUMBER(N126),"×","")</f>
        <v/>
      </c>
      <c r="P126" s="43"/>
      <c r="Q126" s="30"/>
      <c r="R126" s="37" t="str">
        <f t="shared" ref="R126" si="265">IF($C126&lt;&gt;"",$C126,"")</f>
        <v/>
      </c>
      <c r="S126" s="39"/>
      <c r="T126" s="41" t="str">
        <f t="shared" ref="T126" si="266">IF(ISNUMBER(S126),"×","")</f>
        <v/>
      </c>
      <c r="U126" s="43"/>
      <c r="V126" s="45"/>
      <c r="W126" s="47"/>
      <c r="X126" s="36" t="str">
        <f>IF(ROUND(G126+L126-Q126-V126,5)=0,"〇","※上記式が成立しません。理由を備考欄に記入してください。（例　秤量誤差等）")</f>
        <v>〇</v>
      </c>
    </row>
    <row r="127" spans="1:24" ht="17.25" customHeight="1">
      <c r="A127" s="51"/>
      <c r="B127" s="38"/>
      <c r="C127" s="38"/>
      <c r="D127" s="40"/>
      <c r="E127" s="42"/>
      <c r="F127" s="44"/>
      <c r="G127" s="46"/>
      <c r="H127" s="38"/>
      <c r="I127" s="40"/>
      <c r="J127" s="42"/>
      <c r="K127" s="44"/>
      <c r="L127" s="29"/>
      <c r="M127" s="38"/>
      <c r="N127" s="40"/>
      <c r="O127" s="42"/>
      <c r="P127" s="44"/>
      <c r="Q127" s="29"/>
      <c r="R127" s="38"/>
      <c r="S127" s="40"/>
      <c r="T127" s="42"/>
      <c r="U127" s="44"/>
      <c r="V127" s="46"/>
      <c r="W127" s="48"/>
      <c r="X127" s="23"/>
    </row>
    <row r="128" spans="1:24" ht="17.25" customHeight="1">
      <c r="A128" s="49" t="str">
        <f>IF(A126="以下余白","",IF(A126&lt;&gt;"",A126,""))</f>
        <v/>
      </c>
      <c r="B128" s="37" t="s">
        <v>203</v>
      </c>
      <c r="C128" s="37" t="str">
        <f>IFERROR(INDEX(麻薬製品リスト!A:B,MATCH('（記入例）訂正願'!A128,麻薬製品リスト!A:A,0),2),"")</f>
        <v/>
      </c>
      <c r="D128" s="39"/>
      <c r="E128" s="41" t="str">
        <f t="shared" si="0"/>
        <v/>
      </c>
      <c r="F128" s="43"/>
      <c r="G128" s="45"/>
      <c r="H128" s="37" t="str">
        <f t="shared" si="26"/>
        <v/>
      </c>
      <c r="I128" s="39"/>
      <c r="J128" s="41" t="str">
        <f t="shared" si="2"/>
        <v/>
      </c>
      <c r="K128" s="43"/>
      <c r="L128" s="28"/>
      <c r="M128" s="37" t="str">
        <f t="shared" si="28"/>
        <v/>
      </c>
      <c r="N128" s="39"/>
      <c r="O128" s="41" t="str">
        <f t="shared" si="4"/>
        <v/>
      </c>
      <c r="P128" s="43"/>
      <c r="Q128" s="28"/>
      <c r="R128" s="37" t="str">
        <f t="shared" si="30"/>
        <v/>
      </c>
      <c r="S128" s="39"/>
      <c r="T128" s="41" t="str">
        <f t="shared" si="6"/>
        <v/>
      </c>
      <c r="U128" s="43"/>
      <c r="V128" s="45"/>
      <c r="W128" s="47"/>
      <c r="X128" s="36" t="str">
        <f>IF(ROUND(G128+L128-Q128-V128,5)=0,"〇","※上記式が成立しません。理由を備考欄に記入してください。（例　秤量誤差等）")</f>
        <v>〇</v>
      </c>
    </row>
    <row r="129" spans="1:24" ht="17.25" customHeight="1">
      <c r="A129" s="50"/>
      <c r="B129" s="38"/>
      <c r="C129" s="38"/>
      <c r="D129" s="40"/>
      <c r="E129" s="42"/>
      <c r="F129" s="44"/>
      <c r="G129" s="46"/>
      <c r="H129" s="38"/>
      <c r="I129" s="40"/>
      <c r="J129" s="42"/>
      <c r="K129" s="44"/>
      <c r="L129" s="29"/>
      <c r="M129" s="38"/>
      <c r="N129" s="40"/>
      <c r="O129" s="42"/>
      <c r="P129" s="44"/>
      <c r="Q129" s="29"/>
      <c r="R129" s="38"/>
      <c r="S129" s="40"/>
      <c r="T129" s="42"/>
      <c r="U129" s="44"/>
      <c r="V129" s="46"/>
      <c r="W129" s="48"/>
      <c r="X129" s="23"/>
    </row>
    <row r="130" spans="1:24" ht="17.25" customHeight="1">
      <c r="A130" s="49"/>
      <c r="B130" s="37" t="s">
        <v>202</v>
      </c>
      <c r="C130" s="37" t="str">
        <f>IFERROR(INDEX(麻薬製品リスト!A:B,MATCH('（記入例）訂正願'!A130,麻薬製品リスト!A:A,0),2),"")</f>
        <v/>
      </c>
      <c r="D130" s="39"/>
      <c r="E130" s="41" t="str">
        <f t="shared" si="0"/>
        <v/>
      </c>
      <c r="F130" s="43"/>
      <c r="G130" s="45"/>
      <c r="H130" s="37" t="str">
        <f t="shared" ref="H130" si="267">IF($C130&lt;&gt;"",$C130,"")</f>
        <v/>
      </c>
      <c r="I130" s="39"/>
      <c r="J130" s="41" t="str">
        <f t="shared" si="2"/>
        <v/>
      </c>
      <c r="K130" s="43"/>
      <c r="L130" s="28"/>
      <c r="M130" s="37" t="str">
        <f t="shared" ref="M130" si="268">IF($C130&lt;&gt;"",$C130,"")</f>
        <v/>
      </c>
      <c r="N130" s="39"/>
      <c r="O130" s="41" t="str">
        <f t="shared" si="4"/>
        <v/>
      </c>
      <c r="P130" s="43"/>
      <c r="Q130" s="28"/>
      <c r="R130" s="37" t="str">
        <f t="shared" ref="R130" si="269">IF($C130&lt;&gt;"",$C130,"")</f>
        <v/>
      </c>
      <c r="S130" s="39"/>
      <c r="T130" s="41" t="str">
        <f t="shared" si="6"/>
        <v/>
      </c>
      <c r="U130" s="43"/>
      <c r="V130" s="45"/>
      <c r="W130" s="47"/>
      <c r="X130" s="36" t="str">
        <f>IF(ROUND(G130+L130-Q130-V130,5)=0,"〇","※上記式が成立しません。理由を備考欄に記入してください。（例　秤量誤差等）")</f>
        <v>〇</v>
      </c>
    </row>
    <row r="131" spans="1:24" ht="17.25" customHeight="1">
      <c r="A131" s="51"/>
      <c r="B131" s="38"/>
      <c r="C131" s="38"/>
      <c r="D131" s="40"/>
      <c r="E131" s="42"/>
      <c r="F131" s="44"/>
      <c r="G131" s="46"/>
      <c r="H131" s="38"/>
      <c r="I131" s="40"/>
      <c r="J131" s="42"/>
      <c r="K131" s="44"/>
      <c r="L131" s="29"/>
      <c r="M131" s="38"/>
      <c r="N131" s="40"/>
      <c r="O131" s="42"/>
      <c r="P131" s="44"/>
      <c r="Q131" s="29"/>
      <c r="R131" s="38"/>
      <c r="S131" s="40"/>
      <c r="T131" s="42"/>
      <c r="U131" s="44"/>
      <c r="V131" s="46"/>
      <c r="W131" s="48"/>
      <c r="X131" s="23"/>
    </row>
    <row r="132" spans="1:24" ht="17.25" customHeight="1">
      <c r="A132" s="49" t="str">
        <f>IF(A130="以下余白","",IF(A130&lt;&gt;"",A130,""))</f>
        <v/>
      </c>
      <c r="B132" s="37" t="s">
        <v>203</v>
      </c>
      <c r="C132" s="37" t="str">
        <f>IFERROR(INDEX(麻薬製品リスト!A:B,MATCH('（記入例）訂正願'!A132,麻薬製品リスト!A:A,0),2),"")</f>
        <v/>
      </c>
      <c r="D132" s="39"/>
      <c r="E132" s="41" t="str">
        <f t="shared" ref="E132" si="270">IF(ISNUMBER(D132),"×","")</f>
        <v/>
      </c>
      <c r="F132" s="43"/>
      <c r="G132" s="45"/>
      <c r="H132" s="37" t="str">
        <f t="shared" ref="H132:H136" si="271">IF($C132&lt;&gt;"",$C132,"")</f>
        <v/>
      </c>
      <c r="I132" s="39"/>
      <c r="J132" s="41" t="str">
        <f t="shared" ref="J132" si="272">IF(ISNUMBER(I132),"×","")</f>
        <v/>
      </c>
      <c r="K132" s="43"/>
      <c r="L132" s="30"/>
      <c r="M132" s="37" t="str">
        <f t="shared" ref="M132:M136" si="273">IF($C132&lt;&gt;"",$C132,"")</f>
        <v/>
      </c>
      <c r="N132" s="39"/>
      <c r="O132" s="41" t="str">
        <f t="shared" ref="O132" si="274">IF(ISNUMBER(N132),"×","")</f>
        <v/>
      </c>
      <c r="P132" s="43"/>
      <c r="Q132" s="30"/>
      <c r="R132" s="37" t="str">
        <f t="shared" ref="R132:R136" si="275">IF($C132&lt;&gt;"",$C132,"")</f>
        <v/>
      </c>
      <c r="S132" s="39"/>
      <c r="T132" s="41" t="str">
        <f t="shared" ref="T132" si="276">IF(ISNUMBER(S132),"×","")</f>
        <v/>
      </c>
      <c r="U132" s="43"/>
      <c r="V132" s="45"/>
      <c r="W132" s="47"/>
      <c r="X132" s="36" t="str">
        <f>IF(ROUND(G132+L132-Q132-V132,5)=0,"〇","※上記式が成立しません。理由を備考欄に記入してください。（例　秤量誤差等）")</f>
        <v>〇</v>
      </c>
    </row>
    <row r="133" spans="1:24" ht="17.25" customHeight="1">
      <c r="A133" s="50"/>
      <c r="B133" s="38"/>
      <c r="C133" s="38"/>
      <c r="D133" s="40"/>
      <c r="E133" s="42"/>
      <c r="F133" s="44"/>
      <c r="G133" s="46"/>
      <c r="H133" s="38"/>
      <c r="I133" s="40"/>
      <c r="J133" s="42"/>
      <c r="K133" s="44"/>
      <c r="L133" s="29"/>
      <c r="M133" s="38"/>
      <c r="N133" s="40"/>
      <c r="O133" s="42"/>
      <c r="P133" s="44"/>
      <c r="Q133" s="29"/>
      <c r="R133" s="38"/>
      <c r="S133" s="40"/>
      <c r="T133" s="42"/>
      <c r="U133" s="44"/>
      <c r="V133" s="46"/>
      <c r="W133" s="48"/>
      <c r="X133" s="23"/>
    </row>
    <row r="134" spans="1:24" ht="17.25" customHeight="1">
      <c r="A134" s="49"/>
      <c r="B134" s="37" t="s">
        <v>202</v>
      </c>
      <c r="C134" s="37" t="str">
        <f>IFERROR(INDEX(麻薬製品リスト!A:B,MATCH('（記入例）訂正願'!A134,麻薬製品リスト!A:A,0),2),"")</f>
        <v/>
      </c>
      <c r="D134" s="39"/>
      <c r="E134" s="41" t="str">
        <f t="shared" ref="E134" si="277">IF(ISNUMBER(D134),"×","")</f>
        <v/>
      </c>
      <c r="F134" s="43"/>
      <c r="G134" s="45"/>
      <c r="H134" s="37" t="str">
        <f t="shared" si="271"/>
        <v/>
      </c>
      <c r="I134" s="39"/>
      <c r="J134" s="41" t="str">
        <f t="shared" ref="J134" si="278">IF(ISNUMBER(I134),"×","")</f>
        <v/>
      </c>
      <c r="K134" s="43"/>
      <c r="L134" s="30"/>
      <c r="M134" s="37" t="str">
        <f t="shared" si="273"/>
        <v/>
      </c>
      <c r="N134" s="39"/>
      <c r="O134" s="41" t="str">
        <f t="shared" ref="O134" si="279">IF(ISNUMBER(N134),"×","")</f>
        <v/>
      </c>
      <c r="P134" s="43"/>
      <c r="Q134" s="30"/>
      <c r="R134" s="37" t="str">
        <f t="shared" si="275"/>
        <v/>
      </c>
      <c r="S134" s="39"/>
      <c r="T134" s="41" t="str">
        <f t="shared" ref="T134" si="280">IF(ISNUMBER(S134),"×","")</f>
        <v/>
      </c>
      <c r="U134" s="43"/>
      <c r="V134" s="45"/>
      <c r="W134" s="47"/>
      <c r="X134" s="36" t="str">
        <f>IF(ROUND(G134+L134-Q134-V134,5)=0,"〇","※上記式が成立しません。理由を備考欄に記入してください。（例　秤量誤差等）")</f>
        <v>〇</v>
      </c>
    </row>
    <row r="135" spans="1:24" ht="17.25" customHeight="1">
      <c r="A135" s="50"/>
      <c r="B135" s="38"/>
      <c r="C135" s="38"/>
      <c r="D135" s="40"/>
      <c r="E135" s="42"/>
      <c r="F135" s="44"/>
      <c r="G135" s="46"/>
      <c r="H135" s="38"/>
      <c r="I135" s="40"/>
      <c r="J135" s="42"/>
      <c r="K135" s="44"/>
      <c r="L135" s="29"/>
      <c r="M135" s="38"/>
      <c r="N135" s="40"/>
      <c r="O135" s="42"/>
      <c r="P135" s="44"/>
      <c r="Q135" s="29"/>
      <c r="R135" s="38"/>
      <c r="S135" s="40"/>
      <c r="T135" s="42"/>
      <c r="U135" s="44"/>
      <c r="V135" s="46"/>
      <c r="W135" s="48"/>
      <c r="X135" s="23"/>
    </row>
    <row r="136" spans="1:24" ht="17.25" customHeight="1">
      <c r="A136" s="49" t="str">
        <f>IF(A134="以下余白","",IF(A134&lt;&gt;"",A134,""))</f>
        <v/>
      </c>
      <c r="B136" s="37" t="s">
        <v>203</v>
      </c>
      <c r="C136" s="37" t="str">
        <f>IFERROR(INDEX(麻薬製品リスト!A:B,MATCH('（記入例）訂正願'!A136,麻薬製品リスト!A:A,0),2),"")</f>
        <v/>
      </c>
      <c r="D136" s="39"/>
      <c r="E136" s="41" t="str">
        <f t="shared" si="0"/>
        <v/>
      </c>
      <c r="F136" s="43"/>
      <c r="G136" s="45"/>
      <c r="H136" s="37" t="str">
        <f t="shared" si="271"/>
        <v/>
      </c>
      <c r="I136" s="39"/>
      <c r="J136" s="41" t="str">
        <f t="shared" si="2"/>
        <v/>
      </c>
      <c r="K136" s="43"/>
      <c r="L136" s="28"/>
      <c r="M136" s="37" t="str">
        <f t="shared" si="273"/>
        <v/>
      </c>
      <c r="N136" s="39"/>
      <c r="O136" s="41" t="str">
        <f t="shared" si="4"/>
        <v/>
      </c>
      <c r="P136" s="43"/>
      <c r="Q136" s="28"/>
      <c r="R136" s="37" t="str">
        <f t="shared" si="275"/>
        <v/>
      </c>
      <c r="S136" s="39"/>
      <c r="T136" s="41" t="str">
        <f t="shared" si="6"/>
        <v/>
      </c>
      <c r="U136" s="43"/>
      <c r="V136" s="45"/>
      <c r="W136" s="47"/>
      <c r="X136" s="36" t="str">
        <f>IF(ROUND(G136+L136-Q136-V136,5)=0,"〇","※上記式が成立しません。理由を備考欄に記入してください。（例　秤量誤差等）")</f>
        <v>〇</v>
      </c>
    </row>
    <row r="137" spans="1:24" ht="17.25" customHeight="1">
      <c r="A137" s="50"/>
      <c r="B137" s="38"/>
      <c r="C137" s="38"/>
      <c r="D137" s="40"/>
      <c r="E137" s="42"/>
      <c r="F137" s="44"/>
      <c r="G137" s="46"/>
      <c r="H137" s="38"/>
      <c r="I137" s="40"/>
      <c r="J137" s="42"/>
      <c r="K137" s="44"/>
      <c r="L137" s="29"/>
      <c r="M137" s="38"/>
      <c r="N137" s="40"/>
      <c r="O137" s="42"/>
      <c r="P137" s="44"/>
      <c r="Q137" s="29"/>
      <c r="R137" s="38"/>
      <c r="S137" s="40"/>
      <c r="T137" s="42"/>
      <c r="U137" s="44"/>
      <c r="V137" s="46"/>
      <c r="W137" s="48"/>
      <c r="X137" s="23"/>
    </row>
    <row r="138" spans="1:24">
      <c r="X138" s="36"/>
    </row>
  </sheetData>
  <sheetProtection sheet="1" objects="1" scenarios="1"/>
  <protectedRanges>
    <protectedRange sqref="A3 A9 C12 S9:S10 S12 L12 A14 C18:W137 A18 A22 A26 A30 A34 A38 A42 A46 A50 A54 A58 A62 A66 A70 A74 A78 A82 A86 A90 A94 A98 A102 A106 A110 A114 A118 A122 A126 A130 A134" name="入力箇所"/>
  </protectedRanges>
  <mergeCells count="1276">
    <mergeCell ref="X16:Z17"/>
    <mergeCell ref="G18:G19"/>
    <mergeCell ref="G20:G21"/>
    <mergeCell ref="G22:G23"/>
    <mergeCell ref="G24:G25"/>
    <mergeCell ref="R128:R129"/>
    <mergeCell ref="R130:R131"/>
    <mergeCell ref="V128:V129"/>
    <mergeCell ref="V130:V131"/>
    <mergeCell ref="H26:H27"/>
    <mergeCell ref="W128:W129"/>
    <mergeCell ref="W130:W131"/>
    <mergeCell ref="W32:W33"/>
    <mergeCell ref="V32:V33"/>
    <mergeCell ref="G26:G27"/>
    <mergeCell ref="G28:G29"/>
    <mergeCell ref="G30:G31"/>
    <mergeCell ref="G32:G33"/>
    <mergeCell ref="V26:V27"/>
    <mergeCell ref="V28:V29"/>
    <mergeCell ref="V30:V31"/>
    <mergeCell ref="H28:H29"/>
    <mergeCell ref="H30:H31"/>
    <mergeCell ref="H32:H33"/>
    <mergeCell ref="H20:H21"/>
    <mergeCell ref="H22:H23"/>
    <mergeCell ref="H24:H25"/>
    <mergeCell ref="G128:G129"/>
    <mergeCell ref="G130:G131"/>
    <mergeCell ref="I24:I25"/>
    <mergeCell ref="K24:K25"/>
    <mergeCell ref="I26:I27"/>
    <mergeCell ref="D17:F17"/>
    <mergeCell ref="N17:P17"/>
    <mergeCell ref="S17:U17"/>
    <mergeCell ref="F22:F23"/>
    <mergeCell ref="D24:D25"/>
    <mergeCell ref="A3:C4"/>
    <mergeCell ref="E3:W4"/>
    <mergeCell ref="C20:C21"/>
    <mergeCell ref="C22:C23"/>
    <mergeCell ref="C24:C25"/>
    <mergeCell ref="C26:C27"/>
    <mergeCell ref="C28:C29"/>
    <mergeCell ref="C30:C31"/>
    <mergeCell ref="C32:C33"/>
    <mergeCell ref="R20:R21"/>
    <mergeCell ref="R22:R23"/>
    <mergeCell ref="R24:R25"/>
    <mergeCell ref="R26:R27"/>
    <mergeCell ref="R28:R29"/>
    <mergeCell ref="R30:R31"/>
    <mergeCell ref="R32:R33"/>
    <mergeCell ref="M20:M21"/>
    <mergeCell ref="M22:M23"/>
    <mergeCell ref="M24:M25"/>
    <mergeCell ref="M26:M27"/>
    <mergeCell ref="M28:M29"/>
    <mergeCell ref="M30:M31"/>
    <mergeCell ref="S9:W9"/>
    <mergeCell ref="S10:W10"/>
    <mergeCell ref="A32:A33"/>
    <mergeCell ref="I22:I23"/>
    <mergeCell ref="K22:K23"/>
    <mergeCell ref="M136:M137"/>
    <mergeCell ref="M98:M99"/>
    <mergeCell ref="H136:H137"/>
    <mergeCell ref="H98:H99"/>
    <mergeCell ref="M128:M129"/>
    <mergeCell ref="H128:H129"/>
    <mergeCell ref="H130:H131"/>
    <mergeCell ref="D18:D19"/>
    <mergeCell ref="E18:E19"/>
    <mergeCell ref="F18:F19"/>
    <mergeCell ref="D20:D21"/>
    <mergeCell ref="E20:E21"/>
    <mergeCell ref="F20:F21"/>
    <mergeCell ref="D22:D23"/>
    <mergeCell ref="S12:W12"/>
    <mergeCell ref="I17:K17"/>
    <mergeCell ref="W18:W19"/>
    <mergeCell ref="W20:W21"/>
    <mergeCell ref="W22:W23"/>
    <mergeCell ref="W24:W25"/>
    <mergeCell ref="C12:F12"/>
    <mergeCell ref="L12:M12"/>
    <mergeCell ref="V18:V19"/>
    <mergeCell ref="V20:V21"/>
    <mergeCell ref="V22:V23"/>
    <mergeCell ref="V24:V25"/>
    <mergeCell ref="M18:M19"/>
    <mergeCell ref="H18:H19"/>
    <mergeCell ref="C18:C19"/>
    <mergeCell ref="O12:R12"/>
    <mergeCell ref="F44:F45"/>
    <mergeCell ref="G44:G45"/>
    <mergeCell ref="V136:V137"/>
    <mergeCell ref="V98:V99"/>
    <mergeCell ref="R136:R137"/>
    <mergeCell ref="R98:R99"/>
    <mergeCell ref="A16:A17"/>
    <mergeCell ref="W16:W17"/>
    <mergeCell ref="W26:W27"/>
    <mergeCell ref="W28:W29"/>
    <mergeCell ref="A22:A23"/>
    <mergeCell ref="A24:A25"/>
    <mergeCell ref="A26:A27"/>
    <mergeCell ref="A28:A29"/>
    <mergeCell ref="A30:A31"/>
    <mergeCell ref="A18:A19"/>
    <mergeCell ref="A20:A21"/>
    <mergeCell ref="W30:W31"/>
    <mergeCell ref="W136:W137"/>
    <mergeCell ref="W98:W99"/>
    <mergeCell ref="A128:A129"/>
    <mergeCell ref="A130:A131"/>
    <mergeCell ref="A136:A137"/>
    <mergeCell ref="A98:A99"/>
    <mergeCell ref="C136:C137"/>
    <mergeCell ref="M32:M33"/>
    <mergeCell ref="C98:C99"/>
    <mergeCell ref="G136:G137"/>
    <mergeCell ref="G98:G99"/>
    <mergeCell ref="C128:C129"/>
    <mergeCell ref="C130:C131"/>
    <mergeCell ref="K18:K19"/>
    <mergeCell ref="I20:I21"/>
    <mergeCell ref="K20:K21"/>
    <mergeCell ref="K26:K27"/>
    <mergeCell ref="J18:J19"/>
    <mergeCell ref="J20:J21"/>
    <mergeCell ref="D136:D137"/>
    <mergeCell ref="D98:D99"/>
    <mergeCell ref="F30:F31"/>
    <mergeCell ref="F32:F33"/>
    <mergeCell ref="F128:F129"/>
    <mergeCell ref="F130:F131"/>
    <mergeCell ref="F136:F137"/>
    <mergeCell ref="F98:F99"/>
    <mergeCell ref="I18:I19"/>
    <mergeCell ref="I28:I29"/>
    <mergeCell ref="I136:I137"/>
    <mergeCell ref="F24:F25"/>
    <mergeCell ref="D26:D27"/>
    <mergeCell ref="F26:F27"/>
    <mergeCell ref="D28:D29"/>
    <mergeCell ref="F28:F29"/>
    <mergeCell ref="D30:D31"/>
    <mergeCell ref="D32:D33"/>
    <mergeCell ref="D128:D129"/>
    <mergeCell ref="D130:D131"/>
    <mergeCell ref="H38:H39"/>
    <mergeCell ref="J128:J129"/>
    <mergeCell ref="J130:J131"/>
    <mergeCell ref="J136:J137"/>
    <mergeCell ref="K28:K29"/>
    <mergeCell ref="I30:I31"/>
    <mergeCell ref="K30:K31"/>
    <mergeCell ref="I32:I33"/>
    <mergeCell ref="K32:K33"/>
    <mergeCell ref="I128:I129"/>
    <mergeCell ref="K128:K129"/>
    <mergeCell ref="I130:I131"/>
    <mergeCell ref="K130:K131"/>
    <mergeCell ref="K34:K35"/>
    <mergeCell ref="K54:K55"/>
    <mergeCell ref="K126:K127"/>
    <mergeCell ref="I38:I39"/>
    <mergeCell ref="J38:J39"/>
    <mergeCell ref="K38:K39"/>
    <mergeCell ref="K50:K51"/>
    <mergeCell ref="K60:K61"/>
    <mergeCell ref="K64:K65"/>
    <mergeCell ref="K116:K117"/>
    <mergeCell ref="K120:K121"/>
    <mergeCell ref="I98:I99"/>
    <mergeCell ref="J98:J99"/>
    <mergeCell ref="K100:K101"/>
    <mergeCell ref="K104:K105"/>
    <mergeCell ref="I60:I61"/>
    <mergeCell ref="J60:J61"/>
    <mergeCell ref="I102:I103"/>
    <mergeCell ref="J102:J103"/>
    <mergeCell ref="J66:J67"/>
    <mergeCell ref="K66:K67"/>
    <mergeCell ref="K136:K137"/>
    <mergeCell ref="K98:K99"/>
    <mergeCell ref="N24:N25"/>
    <mergeCell ref="P24:P25"/>
    <mergeCell ref="N26:N27"/>
    <mergeCell ref="P26:P27"/>
    <mergeCell ref="N28:N29"/>
    <mergeCell ref="P28:P29"/>
    <mergeCell ref="P30:P31"/>
    <mergeCell ref="N30:N31"/>
    <mergeCell ref="N32:N33"/>
    <mergeCell ref="P32:P33"/>
    <mergeCell ref="N128:N129"/>
    <mergeCell ref="P128:P129"/>
    <mergeCell ref="N130:N131"/>
    <mergeCell ref="P130:P131"/>
    <mergeCell ref="N136:N137"/>
    <mergeCell ref="P136:P137"/>
    <mergeCell ref="N98:N99"/>
    <mergeCell ref="P98:P99"/>
    <mergeCell ref="M130:M131"/>
    <mergeCell ref="M34:M35"/>
    <mergeCell ref="N34:N35"/>
    <mergeCell ref="M116:M117"/>
    <mergeCell ref="N116:N117"/>
    <mergeCell ref="K102:K103"/>
    <mergeCell ref="K110:K111"/>
    <mergeCell ref="M110:M111"/>
    <mergeCell ref="N110:N111"/>
    <mergeCell ref="O110:O111"/>
    <mergeCell ref="P110:P111"/>
    <mergeCell ref="K112:K113"/>
    <mergeCell ref="S24:S25"/>
    <mergeCell ref="U24:U25"/>
    <mergeCell ref="S26:S27"/>
    <mergeCell ref="U26:U27"/>
    <mergeCell ref="S28:S29"/>
    <mergeCell ref="U28:U29"/>
    <mergeCell ref="S30:S31"/>
    <mergeCell ref="U30:U31"/>
    <mergeCell ref="S32:S33"/>
    <mergeCell ref="U32:U33"/>
    <mergeCell ref="T24:T25"/>
    <mergeCell ref="T26:T27"/>
    <mergeCell ref="T28:T29"/>
    <mergeCell ref="T30:T31"/>
    <mergeCell ref="T32:T33"/>
    <mergeCell ref="S18:S19"/>
    <mergeCell ref="U18:U19"/>
    <mergeCell ref="S20:S21"/>
    <mergeCell ref="U20:U21"/>
    <mergeCell ref="S22:S23"/>
    <mergeCell ref="U22:U23"/>
    <mergeCell ref="T18:T19"/>
    <mergeCell ref="T20:T21"/>
    <mergeCell ref="T22:T23"/>
    <mergeCell ref="S116:S117"/>
    <mergeCell ref="T116:T117"/>
    <mergeCell ref="R92:R93"/>
    <mergeCell ref="N18:N19"/>
    <mergeCell ref="P18:P19"/>
    <mergeCell ref="N20:N21"/>
    <mergeCell ref="P20:P21"/>
    <mergeCell ref="N22:N23"/>
    <mergeCell ref="P22:P23"/>
    <mergeCell ref="U128:U129"/>
    <mergeCell ref="S130:S131"/>
    <mergeCell ref="U130:U131"/>
    <mergeCell ref="S136:S137"/>
    <mergeCell ref="U136:U137"/>
    <mergeCell ref="S98:S99"/>
    <mergeCell ref="U98:U99"/>
    <mergeCell ref="E22:E23"/>
    <mergeCell ref="E24:E25"/>
    <mergeCell ref="E26:E27"/>
    <mergeCell ref="E28:E29"/>
    <mergeCell ref="E30:E31"/>
    <mergeCell ref="E32:E33"/>
    <mergeCell ref="E128:E129"/>
    <mergeCell ref="E130:E131"/>
    <mergeCell ref="E136:E137"/>
    <mergeCell ref="E98:E99"/>
    <mergeCell ref="J22:J23"/>
    <mergeCell ref="J24:J25"/>
    <mergeCell ref="J26:J27"/>
    <mergeCell ref="J28:J29"/>
    <mergeCell ref="J30:J31"/>
    <mergeCell ref="J32:J33"/>
    <mergeCell ref="U54:U55"/>
    <mergeCell ref="V54:V55"/>
    <mergeCell ref="A54:A55"/>
    <mergeCell ref="T128:T129"/>
    <mergeCell ref="T130:T131"/>
    <mergeCell ref="T136:T137"/>
    <mergeCell ref="T98:T99"/>
    <mergeCell ref="O18:O19"/>
    <mergeCell ref="O20:O21"/>
    <mergeCell ref="O22:O23"/>
    <mergeCell ref="O24:O25"/>
    <mergeCell ref="O26:O27"/>
    <mergeCell ref="O28:O29"/>
    <mergeCell ref="O30:O31"/>
    <mergeCell ref="O32:O33"/>
    <mergeCell ref="O128:O129"/>
    <mergeCell ref="O130:O131"/>
    <mergeCell ref="O136:O137"/>
    <mergeCell ref="O98:O99"/>
    <mergeCell ref="S128:S129"/>
    <mergeCell ref="R18:R19"/>
    <mergeCell ref="O34:O35"/>
    <mergeCell ref="P34:P35"/>
    <mergeCell ref="R34:R35"/>
    <mergeCell ref="S34:S35"/>
    <mergeCell ref="T34:T35"/>
    <mergeCell ref="T50:T51"/>
    <mergeCell ref="S44:S45"/>
    <mergeCell ref="T44:T45"/>
    <mergeCell ref="O116:O117"/>
    <mergeCell ref="P116:P117"/>
    <mergeCell ref="R116:R117"/>
    <mergeCell ref="E40:E41"/>
    <mergeCell ref="F40:F41"/>
    <mergeCell ref="G40:G41"/>
    <mergeCell ref="U34:U35"/>
    <mergeCell ref="V34:V35"/>
    <mergeCell ref="A34:A35"/>
    <mergeCell ref="C34:C35"/>
    <mergeCell ref="D34:D35"/>
    <mergeCell ref="E34:E35"/>
    <mergeCell ref="F34:F35"/>
    <mergeCell ref="G34:G35"/>
    <mergeCell ref="H34:H35"/>
    <mergeCell ref="I34:I35"/>
    <mergeCell ref="J34:J35"/>
    <mergeCell ref="C134:C135"/>
    <mergeCell ref="D134:D135"/>
    <mergeCell ref="E134:E135"/>
    <mergeCell ref="F134:F135"/>
    <mergeCell ref="G134:G135"/>
    <mergeCell ref="H134:H135"/>
    <mergeCell ref="I134:I135"/>
    <mergeCell ref="J134:J135"/>
    <mergeCell ref="V134:V135"/>
    <mergeCell ref="C56:C57"/>
    <mergeCell ref="D56:D57"/>
    <mergeCell ref="M54:M55"/>
    <mergeCell ref="N54:N55"/>
    <mergeCell ref="O54:O55"/>
    <mergeCell ref="P54:P55"/>
    <mergeCell ref="R54:R55"/>
    <mergeCell ref="S54:S55"/>
    <mergeCell ref="T54:T55"/>
    <mergeCell ref="T134:T135"/>
    <mergeCell ref="U134:U135"/>
    <mergeCell ref="A134:A135"/>
    <mergeCell ref="W34:W35"/>
    <mergeCell ref="A52:A53"/>
    <mergeCell ref="C52:C53"/>
    <mergeCell ref="D52:D53"/>
    <mergeCell ref="E52:E53"/>
    <mergeCell ref="F52:F53"/>
    <mergeCell ref="G52:G53"/>
    <mergeCell ref="H52:H53"/>
    <mergeCell ref="I52:I53"/>
    <mergeCell ref="J52:J53"/>
    <mergeCell ref="K52:K53"/>
    <mergeCell ref="M52:M53"/>
    <mergeCell ref="N52:N53"/>
    <mergeCell ref="O52:O53"/>
    <mergeCell ref="P52:P53"/>
    <mergeCell ref="R52:R53"/>
    <mergeCell ref="S52:S53"/>
    <mergeCell ref="T52:T53"/>
    <mergeCell ref="U52:U53"/>
    <mergeCell ref="V52:V53"/>
    <mergeCell ref="W52:W53"/>
    <mergeCell ref="E38:E39"/>
    <mergeCell ref="F38:F39"/>
    <mergeCell ref="G38:G39"/>
    <mergeCell ref="J50:J51"/>
    <mergeCell ref="W38:W39"/>
    <mergeCell ref="A40:A41"/>
    <mergeCell ref="C40:C41"/>
    <mergeCell ref="D40:D41"/>
    <mergeCell ref="E60:E61"/>
    <mergeCell ref="F60:F61"/>
    <mergeCell ref="G60:G61"/>
    <mergeCell ref="H60:H61"/>
    <mergeCell ref="W134:W135"/>
    <mergeCell ref="A132:A133"/>
    <mergeCell ref="C132:C133"/>
    <mergeCell ref="D132:D133"/>
    <mergeCell ref="E132:E133"/>
    <mergeCell ref="F132:F133"/>
    <mergeCell ref="G132:G133"/>
    <mergeCell ref="H132:H133"/>
    <mergeCell ref="I132:I133"/>
    <mergeCell ref="J132:J133"/>
    <mergeCell ref="K132:K133"/>
    <mergeCell ref="M132:M133"/>
    <mergeCell ref="N132:N133"/>
    <mergeCell ref="O132:O133"/>
    <mergeCell ref="P132:P133"/>
    <mergeCell ref="R132:R133"/>
    <mergeCell ref="S132:S133"/>
    <mergeCell ref="T132:T133"/>
    <mergeCell ref="U132:U133"/>
    <mergeCell ref="V132:V133"/>
    <mergeCell ref="W132:W133"/>
    <mergeCell ref="K134:K135"/>
    <mergeCell ref="M134:M135"/>
    <mergeCell ref="N134:N135"/>
    <mergeCell ref="O134:O135"/>
    <mergeCell ref="P134:P135"/>
    <mergeCell ref="R134:R135"/>
    <mergeCell ref="S134:S135"/>
    <mergeCell ref="V126:V127"/>
    <mergeCell ref="A126:A127"/>
    <mergeCell ref="C126:C127"/>
    <mergeCell ref="D126:D127"/>
    <mergeCell ref="E126:E127"/>
    <mergeCell ref="F126:F127"/>
    <mergeCell ref="G126:G127"/>
    <mergeCell ref="H126:H127"/>
    <mergeCell ref="I126:I127"/>
    <mergeCell ref="J126:J127"/>
    <mergeCell ref="K122:K123"/>
    <mergeCell ref="M122:M123"/>
    <mergeCell ref="N122:N123"/>
    <mergeCell ref="O122:O123"/>
    <mergeCell ref="P122:P123"/>
    <mergeCell ref="R122:R123"/>
    <mergeCell ref="S122:S123"/>
    <mergeCell ref="T122:T123"/>
    <mergeCell ref="U122:U123"/>
    <mergeCell ref="V122:V123"/>
    <mergeCell ref="B124:B125"/>
    <mergeCell ref="B126:B127"/>
    <mergeCell ref="W54:W55"/>
    <mergeCell ref="A124:A125"/>
    <mergeCell ref="C124:C125"/>
    <mergeCell ref="D124:D125"/>
    <mergeCell ref="E124:E125"/>
    <mergeCell ref="F124:F125"/>
    <mergeCell ref="G124:G125"/>
    <mergeCell ref="H124:H125"/>
    <mergeCell ref="I124:I125"/>
    <mergeCell ref="J124:J125"/>
    <mergeCell ref="K124:K125"/>
    <mergeCell ref="M124:M125"/>
    <mergeCell ref="N124:N125"/>
    <mergeCell ref="O124:O125"/>
    <mergeCell ref="P124:P125"/>
    <mergeCell ref="R124:R125"/>
    <mergeCell ref="S124:S125"/>
    <mergeCell ref="T124:T125"/>
    <mergeCell ref="U124:U125"/>
    <mergeCell ref="V124:V125"/>
    <mergeCell ref="W124:W125"/>
    <mergeCell ref="A56:A57"/>
    <mergeCell ref="N56:N57"/>
    <mergeCell ref="A122:A123"/>
    <mergeCell ref="C122:C123"/>
    <mergeCell ref="D122:D123"/>
    <mergeCell ref="E122:E123"/>
    <mergeCell ref="F122:F123"/>
    <mergeCell ref="G122:G123"/>
    <mergeCell ref="H122:H123"/>
    <mergeCell ref="I122:I123"/>
    <mergeCell ref="J122:J123"/>
    <mergeCell ref="W126:W127"/>
    <mergeCell ref="A36:A37"/>
    <mergeCell ref="C36:C37"/>
    <mergeCell ref="D36:D37"/>
    <mergeCell ref="E36:E37"/>
    <mergeCell ref="F36:F37"/>
    <mergeCell ref="G36:G37"/>
    <mergeCell ref="H36:H37"/>
    <mergeCell ref="I36:I37"/>
    <mergeCell ref="J36:J37"/>
    <mergeCell ref="K36:K37"/>
    <mergeCell ref="M36:M37"/>
    <mergeCell ref="N36:N37"/>
    <mergeCell ref="O36:O37"/>
    <mergeCell ref="P36:P37"/>
    <mergeCell ref="R36:R37"/>
    <mergeCell ref="S36:S37"/>
    <mergeCell ref="T36:T37"/>
    <mergeCell ref="U36:U37"/>
    <mergeCell ref="V36:V37"/>
    <mergeCell ref="W36:W37"/>
    <mergeCell ref="A38:A39"/>
    <mergeCell ref="C38:C39"/>
    <mergeCell ref="D38:D39"/>
    <mergeCell ref="M126:M127"/>
    <mergeCell ref="N126:N127"/>
    <mergeCell ref="O126:O127"/>
    <mergeCell ref="P126:P127"/>
    <mergeCell ref="R126:R127"/>
    <mergeCell ref="S126:S127"/>
    <mergeCell ref="T126:T127"/>
    <mergeCell ref="U126:U127"/>
    <mergeCell ref="H40:H41"/>
    <mergeCell ref="I40:I41"/>
    <mergeCell ref="J40:J41"/>
    <mergeCell ref="K40:K41"/>
    <mergeCell ref="M40:M41"/>
    <mergeCell ref="N40:N41"/>
    <mergeCell ref="O40:O41"/>
    <mergeCell ref="P40:P41"/>
    <mergeCell ref="R40:R41"/>
    <mergeCell ref="S40:S41"/>
    <mergeCell ref="T40:T41"/>
    <mergeCell ref="U40:U41"/>
    <mergeCell ref="V40:V41"/>
    <mergeCell ref="W40:W41"/>
    <mergeCell ref="M38:M39"/>
    <mergeCell ref="N38:N39"/>
    <mergeCell ref="O38:O39"/>
    <mergeCell ref="P38:P39"/>
    <mergeCell ref="R38:R39"/>
    <mergeCell ref="S38:S39"/>
    <mergeCell ref="T38:T39"/>
    <mergeCell ref="U38:U39"/>
    <mergeCell ref="V38:V39"/>
    <mergeCell ref="R44:R45"/>
    <mergeCell ref="W50:W51"/>
    <mergeCell ref="A42:A43"/>
    <mergeCell ref="C42:C43"/>
    <mergeCell ref="D42:D43"/>
    <mergeCell ref="E42:E43"/>
    <mergeCell ref="F42:F43"/>
    <mergeCell ref="G42:G43"/>
    <mergeCell ref="H42:H43"/>
    <mergeCell ref="I42:I43"/>
    <mergeCell ref="J42:J43"/>
    <mergeCell ref="K42:K43"/>
    <mergeCell ref="M42:M43"/>
    <mergeCell ref="N42:N43"/>
    <mergeCell ref="O42:O43"/>
    <mergeCell ref="P42:P43"/>
    <mergeCell ref="R42:R43"/>
    <mergeCell ref="S42:S43"/>
    <mergeCell ref="T42:T43"/>
    <mergeCell ref="U42:U43"/>
    <mergeCell ref="V42:V43"/>
    <mergeCell ref="W42:W43"/>
    <mergeCell ref="A44:A45"/>
    <mergeCell ref="C44:C45"/>
    <mergeCell ref="D44:D45"/>
    <mergeCell ref="M50:M51"/>
    <mergeCell ref="N50:N51"/>
    <mergeCell ref="O50:O51"/>
    <mergeCell ref="P50:P51"/>
    <mergeCell ref="R50:R51"/>
    <mergeCell ref="S50:S51"/>
    <mergeCell ref="U44:U45"/>
    <mergeCell ref="T48:T49"/>
    <mergeCell ref="V44:V45"/>
    <mergeCell ref="W44:W45"/>
    <mergeCell ref="A46:A47"/>
    <mergeCell ref="C46:C47"/>
    <mergeCell ref="D46:D47"/>
    <mergeCell ref="E46:E47"/>
    <mergeCell ref="F46:F47"/>
    <mergeCell ref="G46:G47"/>
    <mergeCell ref="H46:H47"/>
    <mergeCell ref="I46:I47"/>
    <mergeCell ref="J46:J47"/>
    <mergeCell ref="K46:K47"/>
    <mergeCell ref="M46:M47"/>
    <mergeCell ref="N46:N47"/>
    <mergeCell ref="O46:O47"/>
    <mergeCell ref="P46:P47"/>
    <mergeCell ref="R46:R47"/>
    <mergeCell ref="S46:S47"/>
    <mergeCell ref="T46:T47"/>
    <mergeCell ref="U46:U47"/>
    <mergeCell ref="V46:V47"/>
    <mergeCell ref="H44:H45"/>
    <mergeCell ref="I44:I45"/>
    <mergeCell ref="J44:J45"/>
    <mergeCell ref="K44:K45"/>
    <mergeCell ref="M44:M45"/>
    <mergeCell ref="N44:N45"/>
    <mergeCell ref="O44:O45"/>
    <mergeCell ref="P44:P45"/>
    <mergeCell ref="W46:W47"/>
    <mergeCell ref="E44:E45"/>
    <mergeCell ref="B54:B55"/>
    <mergeCell ref="A48:A49"/>
    <mergeCell ref="C48:C49"/>
    <mergeCell ref="D48:D49"/>
    <mergeCell ref="E48:E49"/>
    <mergeCell ref="F48:F49"/>
    <mergeCell ref="G48:G49"/>
    <mergeCell ref="H48:H49"/>
    <mergeCell ref="I48:I49"/>
    <mergeCell ref="J48:J49"/>
    <mergeCell ref="K48:K49"/>
    <mergeCell ref="M48:M49"/>
    <mergeCell ref="N48:N49"/>
    <mergeCell ref="O48:O49"/>
    <mergeCell ref="P48:P49"/>
    <mergeCell ref="R48:R49"/>
    <mergeCell ref="S48:S49"/>
    <mergeCell ref="C54:C55"/>
    <mergeCell ref="D54:D55"/>
    <mergeCell ref="E54:E55"/>
    <mergeCell ref="F54:F55"/>
    <mergeCell ref="G54:G55"/>
    <mergeCell ref="H54:H55"/>
    <mergeCell ref="I54:I55"/>
    <mergeCell ref="J54:J55"/>
    <mergeCell ref="D60:D61"/>
    <mergeCell ref="U48:U49"/>
    <mergeCell ref="V48:V49"/>
    <mergeCell ref="W48:W49"/>
    <mergeCell ref="U50:U51"/>
    <mergeCell ref="V50:V51"/>
    <mergeCell ref="A50:A51"/>
    <mergeCell ref="C50:C51"/>
    <mergeCell ref="D50:D51"/>
    <mergeCell ref="E50:E51"/>
    <mergeCell ref="F50:F51"/>
    <mergeCell ref="G50:G51"/>
    <mergeCell ref="H50:H51"/>
    <mergeCell ref="I50:I51"/>
    <mergeCell ref="O56:O57"/>
    <mergeCell ref="P56:P57"/>
    <mergeCell ref="R56:R57"/>
    <mergeCell ref="S56:S57"/>
    <mergeCell ref="T56:T57"/>
    <mergeCell ref="U56:U57"/>
    <mergeCell ref="V56:V57"/>
    <mergeCell ref="W56:W57"/>
    <mergeCell ref="E56:E57"/>
    <mergeCell ref="F56:F57"/>
    <mergeCell ref="G56:G57"/>
    <mergeCell ref="H56:H57"/>
    <mergeCell ref="I56:I57"/>
    <mergeCell ref="J56:J57"/>
    <mergeCell ref="K56:K57"/>
    <mergeCell ref="M56:M57"/>
    <mergeCell ref="B50:B51"/>
    <mergeCell ref="B52:B53"/>
    <mergeCell ref="M60:M61"/>
    <mergeCell ref="W122:W123"/>
    <mergeCell ref="A58:A59"/>
    <mergeCell ref="C58:C59"/>
    <mergeCell ref="D58:D59"/>
    <mergeCell ref="E58:E59"/>
    <mergeCell ref="F58:F59"/>
    <mergeCell ref="G58:G59"/>
    <mergeCell ref="H58:H59"/>
    <mergeCell ref="I58:I59"/>
    <mergeCell ref="J58:J59"/>
    <mergeCell ref="K58:K59"/>
    <mergeCell ref="M58:M59"/>
    <mergeCell ref="N58:N59"/>
    <mergeCell ref="O58:O59"/>
    <mergeCell ref="P58:P59"/>
    <mergeCell ref="R58:R59"/>
    <mergeCell ref="S58:S59"/>
    <mergeCell ref="T58:T59"/>
    <mergeCell ref="U58:U59"/>
    <mergeCell ref="V58:V59"/>
    <mergeCell ref="W58:W59"/>
    <mergeCell ref="N60:N61"/>
    <mergeCell ref="O60:O61"/>
    <mergeCell ref="P60:P61"/>
    <mergeCell ref="R60:R61"/>
    <mergeCell ref="S60:S61"/>
    <mergeCell ref="T60:T61"/>
    <mergeCell ref="U60:U61"/>
    <mergeCell ref="V60:V61"/>
    <mergeCell ref="A60:A61"/>
    <mergeCell ref="C60:C61"/>
    <mergeCell ref="T92:T93"/>
    <mergeCell ref="U92:U93"/>
    <mergeCell ref="V92:V93"/>
    <mergeCell ref="A66:A67"/>
    <mergeCell ref="C66:C67"/>
    <mergeCell ref="D66:D67"/>
    <mergeCell ref="E66:E67"/>
    <mergeCell ref="F66:F67"/>
    <mergeCell ref="G66:G67"/>
    <mergeCell ref="H66:H67"/>
    <mergeCell ref="I66:I67"/>
    <mergeCell ref="W60:W61"/>
    <mergeCell ref="A62:A63"/>
    <mergeCell ref="C62:C63"/>
    <mergeCell ref="D62:D63"/>
    <mergeCell ref="E62:E63"/>
    <mergeCell ref="F62:F63"/>
    <mergeCell ref="G62:G63"/>
    <mergeCell ref="H62:H63"/>
    <mergeCell ref="I62:I63"/>
    <mergeCell ref="J62:J63"/>
    <mergeCell ref="K62:K63"/>
    <mergeCell ref="M62:M63"/>
    <mergeCell ref="N62:N63"/>
    <mergeCell ref="O62:O63"/>
    <mergeCell ref="P62:P63"/>
    <mergeCell ref="R62:R63"/>
    <mergeCell ref="S62:S63"/>
    <mergeCell ref="T62:T63"/>
    <mergeCell ref="U62:U63"/>
    <mergeCell ref="V62:V63"/>
    <mergeCell ref="W62:W63"/>
    <mergeCell ref="M64:M65"/>
    <mergeCell ref="N64:N65"/>
    <mergeCell ref="O64:O65"/>
    <mergeCell ref="P64:P65"/>
    <mergeCell ref="R64:R65"/>
    <mergeCell ref="S64:S65"/>
    <mergeCell ref="T64:T65"/>
    <mergeCell ref="U64:U65"/>
    <mergeCell ref="V64:V65"/>
    <mergeCell ref="A64:A65"/>
    <mergeCell ref="C64:C65"/>
    <mergeCell ref="D64:D65"/>
    <mergeCell ref="E64:E65"/>
    <mergeCell ref="F64:F65"/>
    <mergeCell ref="G64:G65"/>
    <mergeCell ref="H64:H65"/>
    <mergeCell ref="I64:I65"/>
    <mergeCell ref="J64:J65"/>
    <mergeCell ref="U120:U121"/>
    <mergeCell ref="V120:V121"/>
    <mergeCell ref="A120:A121"/>
    <mergeCell ref="C120:C121"/>
    <mergeCell ref="D120:D121"/>
    <mergeCell ref="E120:E121"/>
    <mergeCell ref="F120:F121"/>
    <mergeCell ref="G120:G121"/>
    <mergeCell ref="H120:H121"/>
    <mergeCell ref="I120:I121"/>
    <mergeCell ref="J120:J121"/>
    <mergeCell ref="W64:W65"/>
    <mergeCell ref="A114:A115"/>
    <mergeCell ref="C114:C115"/>
    <mergeCell ref="D114:D115"/>
    <mergeCell ref="E114:E115"/>
    <mergeCell ref="F114:F115"/>
    <mergeCell ref="G114:G115"/>
    <mergeCell ref="H114:H115"/>
    <mergeCell ref="I114:I115"/>
    <mergeCell ref="J114:J115"/>
    <mergeCell ref="K114:K115"/>
    <mergeCell ref="M114:M115"/>
    <mergeCell ref="N114:N115"/>
    <mergeCell ref="O114:O115"/>
    <mergeCell ref="P114:P115"/>
    <mergeCell ref="R114:R115"/>
    <mergeCell ref="S114:S115"/>
    <mergeCell ref="T114:T115"/>
    <mergeCell ref="U114:U115"/>
    <mergeCell ref="V114:V115"/>
    <mergeCell ref="W114:W115"/>
    <mergeCell ref="W116:W117"/>
    <mergeCell ref="A118:A119"/>
    <mergeCell ref="C118:C119"/>
    <mergeCell ref="D118:D119"/>
    <mergeCell ref="E118:E119"/>
    <mergeCell ref="F118:F119"/>
    <mergeCell ref="G118:G119"/>
    <mergeCell ref="H118:H119"/>
    <mergeCell ref="I118:I119"/>
    <mergeCell ref="J118:J119"/>
    <mergeCell ref="K118:K119"/>
    <mergeCell ref="M118:M119"/>
    <mergeCell ref="N118:N119"/>
    <mergeCell ref="O118:O119"/>
    <mergeCell ref="P118:P119"/>
    <mergeCell ref="R118:R119"/>
    <mergeCell ref="S118:S119"/>
    <mergeCell ref="T118:T119"/>
    <mergeCell ref="U118:U119"/>
    <mergeCell ref="V118:V119"/>
    <mergeCell ref="W118:W119"/>
    <mergeCell ref="U116:U117"/>
    <mergeCell ref="V116:V117"/>
    <mergeCell ref="A116:A117"/>
    <mergeCell ref="C116:C117"/>
    <mergeCell ref="D116:D117"/>
    <mergeCell ref="E116:E117"/>
    <mergeCell ref="F116:F117"/>
    <mergeCell ref="G116:G117"/>
    <mergeCell ref="H116:H117"/>
    <mergeCell ref="I116:I117"/>
    <mergeCell ref="J116:J117"/>
    <mergeCell ref="W120:W121"/>
    <mergeCell ref="A90:A91"/>
    <mergeCell ref="C90:C91"/>
    <mergeCell ref="D90:D91"/>
    <mergeCell ref="E90:E91"/>
    <mergeCell ref="F90:F91"/>
    <mergeCell ref="G90:G91"/>
    <mergeCell ref="H90:H91"/>
    <mergeCell ref="I90:I91"/>
    <mergeCell ref="J90:J91"/>
    <mergeCell ref="K90:K91"/>
    <mergeCell ref="M90:M91"/>
    <mergeCell ref="N90:N91"/>
    <mergeCell ref="O90:O91"/>
    <mergeCell ref="P90:P91"/>
    <mergeCell ref="R90:R91"/>
    <mergeCell ref="S90:S91"/>
    <mergeCell ref="T90:T91"/>
    <mergeCell ref="U90:U91"/>
    <mergeCell ref="V90:V91"/>
    <mergeCell ref="W90:W91"/>
    <mergeCell ref="A92:A93"/>
    <mergeCell ref="C92:C93"/>
    <mergeCell ref="D92:D93"/>
    <mergeCell ref="M120:M121"/>
    <mergeCell ref="N120:N121"/>
    <mergeCell ref="O120:O121"/>
    <mergeCell ref="P120:P121"/>
    <mergeCell ref="R120:R121"/>
    <mergeCell ref="S120:S121"/>
    <mergeCell ref="T120:T121"/>
    <mergeCell ref="S92:S93"/>
    <mergeCell ref="W92:W93"/>
    <mergeCell ref="A94:A95"/>
    <mergeCell ref="C94:C95"/>
    <mergeCell ref="D94:D95"/>
    <mergeCell ref="E94:E95"/>
    <mergeCell ref="F94:F95"/>
    <mergeCell ref="G94:G95"/>
    <mergeCell ref="H94:H95"/>
    <mergeCell ref="I94:I95"/>
    <mergeCell ref="J94:J95"/>
    <mergeCell ref="K94:K95"/>
    <mergeCell ref="M94:M95"/>
    <mergeCell ref="N94:N95"/>
    <mergeCell ref="O94:O95"/>
    <mergeCell ref="P94:P95"/>
    <mergeCell ref="R94:R95"/>
    <mergeCell ref="S94:S95"/>
    <mergeCell ref="T94:T95"/>
    <mergeCell ref="U94:U95"/>
    <mergeCell ref="V94:V95"/>
    <mergeCell ref="H92:H93"/>
    <mergeCell ref="I92:I93"/>
    <mergeCell ref="J92:J93"/>
    <mergeCell ref="K92:K93"/>
    <mergeCell ref="M92:M93"/>
    <mergeCell ref="N92:N93"/>
    <mergeCell ref="O92:O93"/>
    <mergeCell ref="P92:P93"/>
    <mergeCell ref="W94:W95"/>
    <mergeCell ref="E92:E93"/>
    <mergeCell ref="F92:F93"/>
    <mergeCell ref="G92:G93"/>
    <mergeCell ref="A96:A97"/>
    <mergeCell ref="C96:C97"/>
    <mergeCell ref="D96:D97"/>
    <mergeCell ref="E96:E97"/>
    <mergeCell ref="F96:F97"/>
    <mergeCell ref="G96:G97"/>
    <mergeCell ref="H96:H97"/>
    <mergeCell ref="I96:I97"/>
    <mergeCell ref="J96:J97"/>
    <mergeCell ref="K96:K97"/>
    <mergeCell ref="M96:M97"/>
    <mergeCell ref="N96:N97"/>
    <mergeCell ref="O96:O97"/>
    <mergeCell ref="P96:P97"/>
    <mergeCell ref="R96:R97"/>
    <mergeCell ref="S96:S97"/>
    <mergeCell ref="T96:T97"/>
    <mergeCell ref="U96:U97"/>
    <mergeCell ref="V96:V97"/>
    <mergeCell ref="W96:W97"/>
    <mergeCell ref="S102:S103"/>
    <mergeCell ref="T102:T103"/>
    <mergeCell ref="U102:U103"/>
    <mergeCell ref="V102:V103"/>
    <mergeCell ref="W102:W103"/>
    <mergeCell ref="M100:M101"/>
    <mergeCell ref="N100:N101"/>
    <mergeCell ref="O100:O101"/>
    <mergeCell ref="P100:P101"/>
    <mergeCell ref="R100:R101"/>
    <mergeCell ref="S100:S101"/>
    <mergeCell ref="T100:T101"/>
    <mergeCell ref="U100:U101"/>
    <mergeCell ref="V100:V101"/>
    <mergeCell ref="W100:W101"/>
    <mergeCell ref="M102:M103"/>
    <mergeCell ref="N102:N103"/>
    <mergeCell ref="O102:O103"/>
    <mergeCell ref="P102:P103"/>
    <mergeCell ref="R102:R103"/>
    <mergeCell ref="A100:A101"/>
    <mergeCell ref="C100:C101"/>
    <mergeCell ref="D100:D101"/>
    <mergeCell ref="E100:E101"/>
    <mergeCell ref="F100:F101"/>
    <mergeCell ref="G100:G101"/>
    <mergeCell ref="H100:H101"/>
    <mergeCell ref="I100:I101"/>
    <mergeCell ref="J100:J101"/>
    <mergeCell ref="O104:O105"/>
    <mergeCell ref="P104:P105"/>
    <mergeCell ref="R104:R105"/>
    <mergeCell ref="S104:S105"/>
    <mergeCell ref="T104:T105"/>
    <mergeCell ref="U104:U105"/>
    <mergeCell ref="V104:V105"/>
    <mergeCell ref="A104:A105"/>
    <mergeCell ref="C104:C105"/>
    <mergeCell ref="D104:D105"/>
    <mergeCell ref="E104:E105"/>
    <mergeCell ref="F104:F105"/>
    <mergeCell ref="G104:G105"/>
    <mergeCell ref="H104:H105"/>
    <mergeCell ref="I104:I105"/>
    <mergeCell ref="J104:J105"/>
    <mergeCell ref="A102:A103"/>
    <mergeCell ref="C102:C103"/>
    <mergeCell ref="D102:D103"/>
    <mergeCell ref="E102:E103"/>
    <mergeCell ref="F102:F103"/>
    <mergeCell ref="G102:G103"/>
    <mergeCell ref="H102:H103"/>
    <mergeCell ref="G106:G107"/>
    <mergeCell ref="H106:H107"/>
    <mergeCell ref="I106:I107"/>
    <mergeCell ref="J106:J107"/>
    <mergeCell ref="K106:K107"/>
    <mergeCell ref="M106:M107"/>
    <mergeCell ref="N106:N107"/>
    <mergeCell ref="O106:O107"/>
    <mergeCell ref="P106:P107"/>
    <mergeCell ref="R106:R107"/>
    <mergeCell ref="S106:S107"/>
    <mergeCell ref="T106:T107"/>
    <mergeCell ref="U106:U107"/>
    <mergeCell ref="V106:V107"/>
    <mergeCell ref="W106:W107"/>
    <mergeCell ref="M104:M105"/>
    <mergeCell ref="N104:N105"/>
    <mergeCell ref="W66:W67"/>
    <mergeCell ref="A68:A69"/>
    <mergeCell ref="C68:C69"/>
    <mergeCell ref="V108:V109"/>
    <mergeCell ref="W108:W109"/>
    <mergeCell ref="A110:A111"/>
    <mergeCell ref="C110:C111"/>
    <mergeCell ref="D110:D111"/>
    <mergeCell ref="E110:E111"/>
    <mergeCell ref="F110:F111"/>
    <mergeCell ref="G110:G111"/>
    <mergeCell ref="H110:H111"/>
    <mergeCell ref="I110:I111"/>
    <mergeCell ref="J110:J111"/>
    <mergeCell ref="V68:V69"/>
    <mergeCell ref="W68:W69"/>
    <mergeCell ref="D68:D69"/>
    <mergeCell ref="A108:A109"/>
    <mergeCell ref="C108:C109"/>
    <mergeCell ref="D108:D109"/>
    <mergeCell ref="E108:E109"/>
    <mergeCell ref="F108:F109"/>
    <mergeCell ref="G108:G109"/>
    <mergeCell ref="H108:H109"/>
    <mergeCell ref="I108:I109"/>
    <mergeCell ref="J108:J109"/>
    <mergeCell ref="W104:W105"/>
    <mergeCell ref="A106:A107"/>
    <mergeCell ref="C106:C107"/>
    <mergeCell ref="D106:D107"/>
    <mergeCell ref="E106:E107"/>
    <mergeCell ref="F106:F107"/>
    <mergeCell ref="A112:A113"/>
    <mergeCell ref="C112:C113"/>
    <mergeCell ref="D112:D113"/>
    <mergeCell ref="E112:E113"/>
    <mergeCell ref="F112:F113"/>
    <mergeCell ref="G112:G113"/>
    <mergeCell ref="H112:H113"/>
    <mergeCell ref="I112:I113"/>
    <mergeCell ref="J112:J113"/>
    <mergeCell ref="R110:R111"/>
    <mergeCell ref="S110:S111"/>
    <mergeCell ref="T110:T111"/>
    <mergeCell ref="U110:U111"/>
    <mergeCell ref="V110:V111"/>
    <mergeCell ref="W110:W111"/>
    <mergeCell ref="K108:K109"/>
    <mergeCell ref="M108:M109"/>
    <mergeCell ref="N108:N109"/>
    <mergeCell ref="O108:O109"/>
    <mergeCell ref="P108:P109"/>
    <mergeCell ref="R108:R109"/>
    <mergeCell ref="S108:S109"/>
    <mergeCell ref="T108:T109"/>
    <mergeCell ref="U108:U109"/>
    <mergeCell ref="V112:V113"/>
    <mergeCell ref="W112:W113"/>
    <mergeCell ref="M66:M67"/>
    <mergeCell ref="N66:N67"/>
    <mergeCell ref="O66:O67"/>
    <mergeCell ref="P66:P67"/>
    <mergeCell ref="R66:R67"/>
    <mergeCell ref="S66:S67"/>
    <mergeCell ref="T66:T67"/>
    <mergeCell ref="U66:U67"/>
    <mergeCell ref="V66:V67"/>
    <mergeCell ref="N70:N71"/>
    <mergeCell ref="O70:O71"/>
    <mergeCell ref="P70:P71"/>
    <mergeCell ref="M112:M113"/>
    <mergeCell ref="N112:N113"/>
    <mergeCell ref="O112:O113"/>
    <mergeCell ref="P112:P113"/>
    <mergeCell ref="R112:R113"/>
    <mergeCell ref="S112:S113"/>
    <mergeCell ref="T112:T113"/>
    <mergeCell ref="U112:U113"/>
    <mergeCell ref="R70:R71"/>
    <mergeCell ref="S70:S71"/>
    <mergeCell ref="T70:T71"/>
    <mergeCell ref="U70:U71"/>
    <mergeCell ref="V74:V75"/>
    <mergeCell ref="N82:N83"/>
    <mergeCell ref="O82:O83"/>
    <mergeCell ref="P82:P83"/>
    <mergeCell ref="R82:R83"/>
    <mergeCell ref="S82:S83"/>
    <mergeCell ref="T82:T83"/>
    <mergeCell ref="U82:U83"/>
    <mergeCell ref="C70:C71"/>
    <mergeCell ref="D70:D71"/>
    <mergeCell ref="E70:E71"/>
    <mergeCell ref="F70:F71"/>
    <mergeCell ref="G70:G71"/>
    <mergeCell ref="H70:H71"/>
    <mergeCell ref="I70:I71"/>
    <mergeCell ref="J70:J71"/>
    <mergeCell ref="N68:N69"/>
    <mergeCell ref="O68:O69"/>
    <mergeCell ref="P68:P69"/>
    <mergeCell ref="R68:R69"/>
    <mergeCell ref="S68:S69"/>
    <mergeCell ref="T68:T69"/>
    <mergeCell ref="U68:U69"/>
    <mergeCell ref="E68:E69"/>
    <mergeCell ref="F68:F69"/>
    <mergeCell ref="G68:G69"/>
    <mergeCell ref="H68:H69"/>
    <mergeCell ref="I68:I69"/>
    <mergeCell ref="J68:J69"/>
    <mergeCell ref="K68:K69"/>
    <mergeCell ref="M68:M69"/>
    <mergeCell ref="D74:D75"/>
    <mergeCell ref="E74:E75"/>
    <mergeCell ref="F74:F75"/>
    <mergeCell ref="G74:G75"/>
    <mergeCell ref="H74:H75"/>
    <mergeCell ref="I74:I75"/>
    <mergeCell ref="J74:J75"/>
    <mergeCell ref="V70:V71"/>
    <mergeCell ref="W70:W71"/>
    <mergeCell ref="A72:A73"/>
    <mergeCell ref="C72:C73"/>
    <mergeCell ref="D72:D73"/>
    <mergeCell ref="E72:E73"/>
    <mergeCell ref="F72:F73"/>
    <mergeCell ref="G72:G73"/>
    <mergeCell ref="H72:H73"/>
    <mergeCell ref="I72:I73"/>
    <mergeCell ref="J72:J73"/>
    <mergeCell ref="K72:K73"/>
    <mergeCell ref="M72:M73"/>
    <mergeCell ref="N72:N73"/>
    <mergeCell ref="O72:O73"/>
    <mergeCell ref="P72:P73"/>
    <mergeCell ref="R72:R73"/>
    <mergeCell ref="S72:S73"/>
    <mergeCell ref="T72:T73"/>
    <mergeCell ref="U72:U73"/>
    <mergeCell ref="V72:V73"/>
    <mergeCell ref="W72:W73"/>
    <mergeCell ref="K70:K71"/>
    <mergeCell ref="M70:M71"/>
    <mergeCell ref="A70:A71"/>
    <mergeCell ref="W74:W75"/>
    <mergeCell ref="A76:A77"/>
    <mergeCell ref="C76:C77"/>
    <mergeCell ref="D76:D77"/>
    <mergeCell ref="E76:E77"/>
    <mergeCell ref="F76:F77"/>
    <mergeCell ref="G76:G77"/>
    <mergeCell ref="H76:H77"/>
    <mergeCell ref="I76:I77"/>
    <mergeCell ref="J76:J77"/>
    <mergeCell ref="K76:K77"/>
    <mergeCell ref="M76:M77"/>
    <mergeCell ref="N76:N77"/>
    <mergeCell ref="O76:O77"/>
    <mergeCell ref="P76:P77"/>
    <mergeCell ref="R76:R77"/>
    <mergeCell ref="S76:S77"/>
    <mergeCell ref="T76:T77"/>
    <mergeCell ref="U76:U77"/>
    <mergeCell ref="V76:V77"/>
    <mergeCell ref="W76:W77"/>
    <mergeCell ref="K74:K75"/>
    <mergeCell ref="M74:M75"/>
    <mergeCell ref="N74:N75"/>
    <mergeCell ref="O74:O75"/>
    <mergeCell ref="P74:P75"/>
    <mergeCell ref="R74:R75"/>
    <mergeCell ref="S74:S75"/>
    <mergeCell ref="T74:T75"/>
    <mergeCell ref="U74:U75"/>
    <mergeCell ref="A74:A75"/>
    <mergeCell ref="C74:C75"/>
    <mergeCell ref="W78:W79"/>
    <mergeCell ref="A80:A81"/>
    <mergeCell ref="C80:C81"/>
    <mergeCell ref="D80:D81"/>
    <mergeCell ref="E80:E81"/>
    <mergeCell ref="F80:F81"/>
    <mergeCell ref="G80:G81"/>
    <mergeCell ref="H80:H81"/>
    <mergeCell ref="I80:I81"/>
    <mergeCell ref="J80:J81"/>
    <mergeCell ref="K80:K81"/>
    <mergeCell ref="M80:M81"/>
    <mergeCell ref="N80:N81"/>
    <mergeCell ref="O80:O81"/>
    <mergeCell ref="P80:P81"/>
    <mergeCell ref="R80:R81"/>
    <mergeCell ref="S80:S81"/>
    <mergeCell ref="T80:T81"/>
    <mergeCell ref="U80:U81"/>
    <mergeCell ref="V80:V81"/>
    <mergeCell ref="W80:W81"/>
    <mergeCell ref="K78:K79"/>
    <mergeCell ref="M78:M79"/>
    <mergeCell ref="N78:N79"/>
    <mergeCell ref="O78:O79"/>
    <mergeCell ref="P78:P79"/>
    <mergeCell ref="R78:R79"/>
    <mergeCell ref="S78:S79"/>
    <mergeCell ref="T78:T79"/>
    <mergeCell ref="U78:U79"/>
    <mergeCell ref="A78:A79"/>
    <mergeCell ref="C78:C79"/>
    <mergeCell ref="A82:A83"/>
    <mergeCell ref="C82:C83"/>
    <mergeCell ref="D82:D83"/>
    <mergeCell ref="E82:E83"/>
    <mergeCell ref="F82:F83"/>
    <mergeCell ref="G82:G83"/>
    <mergeCell ref="H82:H83"/>
    <mergeCell ref="I82:I83"/>
    <mergeCell ref="J82:J83"/>
    <mergeCell ref="V78:V79"/>
    <mergeCell ref="D78:D79"/>
    <mergeCell ref="E78:E79"/>
    <mergeCell ref="F78:F79"/>
    <mergeCell ref="G78:G79"/>
    <mergeCell ref="H78:H79"/>
    <mergeCell ref="I78:I79"/>
    <mergeCell ref="J78:J79"/>
    <mergeCell ref="C86:C87"/>
    <mergeCell ref="D86:D87"/>
    <mergeCell ref="E86:E87"/>
    <mergeCell ref="F86:F87"/>
    <mergeCell ref="G86:G87"/>
    <mergeCell ref="H86:H87"/>
    <mergeCell ref="I86:I87"/>
    <mergeCell ref="J86:J87"/>
    <mergeCell ref="V82:V83"/>
    <mergeCell ref="W82:W83"/>
    <mergeCell ref="A84:A85"/>
    <mergeCell ref="C84:C85"/>
    <mergeCell ref="D84:D85"/>
    <mergeCell ref="E84:E85"/>
    <mergeCell ref="F84:F85"/>
    <mergeCell ref="G84:G85"/>
    <mergeCell ref="H84:H85"/>
    <mergeCell ref="I84:I85"/>
    <mergeCell ref="J84:J85"/>
    <mergeCell ref="K84:K85"/>
    <mergeCell ref="M84:M85"/>
    <mergeCell ref="N84:N85"/>
    <mergeCell ref="O84:O85"/>
    <mergeCell ref="P84:P85"/>
    <mergeCell ref="R84:R85"/>
    <mergeCell ref="S84:S85"/>
    <mergeCell ref="T84:T85"/>
    <mergeCell ref="U84:U85"/>
    <mergeCell ref="V84:V85"/>
    <mergeCell ref="W84:W85"/>
    <mergeCell ref="K82:K83"/>
    <mergeCell ref="M82:M83"/>
    <mergeCell ref="V86:V87"/>
    <mergeCell ref="W86:W87"/>
    <mergeCell ref="A88:A89"/>
    <mergeCell ref="C88:C89"/>
    <mergeCell ref="D88:D89"/>
    <mergeCell ref="E88:E89"/>
    <mergeCell ref="F88:F89"/>
    <mergeCell ref="G88:G89"/>
    <mergeCell ref="H88:H89"/>
    <mergeCell ref="I88:I89"/>
    <mergeCell ref="J88:J89"/>
    <mergeCell ref="K88:K89"/>
    <mergeCell ref="M88:M89"/>
    <mergeCell ref="N88:N89"/>
    <mergeCell ref="O88:O89"/>
    <mergeCell ref="P88:P89"/>
    <mergeCell ref="R88:R89"/>
    <mergeCell ref="S88:S89"/>
    <mergeCell ref="T88:T89"/>
    <mergeCell ref="U88:U89"/>
    <mergeCell ref="V88:V89"/>
    <mergeCell ref="W88:W89"/>
    <mergeCell ref="K86:K87"/>
    <mergeCell ref="M86:M87"/>
    <mergeCell ref="N86:N87"/>
    <mergeCell ref="O86:O87"/>
    <mergeCell ref="P86:P87"/>
    <mergeCell ref="R86:R87"/>
    <mergeCell ref="S86:S87"/>
    <mergeCell ref="T86:T87"/>
    <mergeCell ref="U86:U87"/>
    <mergeCell ref="A86:A87"/>
    <mergeCell ref="B16:B17"/>
    <mergeCell ref="B18:B19"/>
    <mergeCell ref="B20:B21"/>
    <mergeCell ref="B22:B23"/>
    <mergeCell ref="B24:B25"/>
    <mergeCell ref="B26:B27"/>
    <mergeCell ref="B28:B29"/>
    <mergeCell ref="B30:B31"/>
    <mergeCell ref="B32:B33"/>
    <mergeCell ref="B34:B35"/>
    <mergeCell ref="B36:B37"/>
    <mergeCell ref="B38:B39"/>
    <mergeCell ref="B40:B41"/>
    <mergeCell ref="B42:B43"/>
    <mergeCell ref="B44:B45"/>
    <mergeCell ref="B46:B47"/>
    <mergeCell ref="B48:B49"/>
    <mergeCell ref="B56:B57"/>
    <mergeCell ref="B58:B59"/>
    <mergeCell ref="B60:B61"/>
    <mergeCell ref="B62:B63"/>
    <mergeCell ref="B64:B65"/>
    <mergeCell ref="B66:B67"/>
    <mergeCell ref="B68:B69"/>
    <mergeCell ref="B70:B71"/>
    <mergeCell ref="B72:B73"/>
    <mergeCell ref="B74:B75"/>
    <mergeCell ref="B76:B77"/>
    <mergeCell ref="B78:B79"/>
    <mergeCell ref="B80:B81"/>
    <mergeCell ref="B82:B83"/>
    <mergeCell ref="B84:B85"/>
    <mergeCell ref="B86:B87"/>
    <mergeCell ref="B88:B89"/>
    <mergeCell ref="B128:B129"/>
    <mergeCell ref="B130:B131"/>
    <mergeCell ref="B132:B133"/>
    <mergeCell ref="B134:B135"/>
    <mergeCell ref="B136:B137"/>
    <mergeCell ref="B90:B91"/>
    <mergeCell ref="B92:B93"/>
    <mergeCell ref="B94:B95"/>
    <mergeCell ref="B96:B97"/>
    <mergeCell ref="B98:B99"/>
    <mergeCell ref="B100:B101"/>
    <mergeCell ref="B102:B103"/>
    <mergeCell ref="B104:B105"/>
    <mergeCell ref="B106:B107"/>
    <mergeCell ref="B108:B109"/>
    <mergeCell ref="B110:B111"/>
    <mergeCell ref="B112:B113"/>
    <mergeCell ref="B114:B115"/>
    <mergeCell ref="B116:B117"/>
    <mergeCell ref="B118:B119"/>
    <mergeCell ref="B120:B121"/>
    <mergeCell ref="B122:B123"/>
  </mergeCells>
  <phoneticPr fontId="2"/>
  <conditionalFormatting sqref="C12:F12 L12:M12 S12:W12 S10:W10">
    <cfRule type="containsBlanks" dxfId="340" priority="511">
      <formula>LEN(TRIM(C10))=0</formula>
    </cfRule>
  </conditionalFormatting>
  <conditionalFormatting sqref="S9:W9">
    <cfRule type="containsBlanks" dxfId="339" priority="510">
      <formula>LEN(TRIM(S9))=0</formula>
    </cfRule>
  </conditionalFormatting>
  <conditionalFormatting sqref="G18 G20 G22 G24 G26 G28 G30 G32 G128 G130 G136">
    <cfRule type="notContainsBlanks" dxfId="338" priority="507" stopIfTrue="1">
      <formula>LEN(TRIM(G18))&gt;0</formula>
    </cfRule>
    <cfRule type="expression" dxfId="337" priority="508">
      <formula>$A18&lt;&gt;""</formula>
    </cfRule>
  </conditionalFormatting>
  <conditionalFormatting sqref="L18:L33 L128:L131 L136:L137 L124:L125 L112:L113 L88:L89">
    <cfRule type="notContainsBlanks" priority="505" stopIfTrue="1">
      <formula>LEN(TRIM(L18))&gt;0</formula>
    </cfRule>
    <cfRule type="expression" dxfId="336" priority="506">
      <formula>$G18&lt;&gt;""</formula>
    </cfRule>
  </conditionalFormatting>
  <conditionalFormatting sqref="Q18:Q33 Q128:Q131 Q136:Q137 Q124:Q125 Q112:Q113 Q88:Q89">
    <cfRule type="notContainsBlanks" priority="503" stopIfTrue="1">
      <formula>LEN(TRIM(Q18))&gt;0</formula>
    </cfRule>
    <cfRule type="expression" dxfId="335" priority="504">
      <formula>$L18&lt;&gt;""</formula>
    </cfRule>
  </conditionalFormatting>
  <conditionalFormatting sqref="V18 V20 V22 V24 V26 V28 V30 V32 V128 V130 V136 V124 V40 V48 V64 V106 V112 V82 V88">
    <cfRule type="notContainsBlanks" priority="501" stopIfTrue="1">
      <formula>LEN(TRIM(V18))&gt;0</formula>
    </cfRule>
    <cfRule type="expression" dxfId="334" priority="502">
      <formula>$Q18&lt;&gt;""</formula>
    </cfRule>
  </conditionalFormatting>
  <conditionalFormatting sqref="W18:W33 W128:W131 W136:W137 W124:W125 W112:W113 W88:W89">
    <cfRule type="notContainsBlanks" priority="497" stopIfTrue="1">
      <formula>LEN(TRIM(W18))&gt;0</formula>
    </cfRule>
    <cfRule type="expression" dxfId="333" priority="499">
      <formula>$X18&lt;&gt;"〇"</formula>
    </cfRule>
  </conditionalFormatting>
  <conditionalFormatting sqref="L19 Q19 L21 Q21 Q23 L23 L25 Q25 Q27 L27 L29 Q29 Q31 L31 L33 Q33 Q129 L129 L131 Q131 Q137 L137">
    <cfRule type="expression" dxfId="332" priority="496">
      <formula>INDIRECT(ADDRESS(ROW(),COLUMN()))=TRUNC(INDIRECT(ADDRESS(ROW(),COLUMN())))</formula>
    </cfRule>
  </conditionalFormatting>
  <conditionalFormatting sqref="L18 Q18 Q20 L20 L22 Q22 Q24 L24 L26 Q26 Q28 L28 L30 Q30 Q32 L32 L128 Q128 Q130 L130 L136 Q136 V18:V137 G18:G137 L134 Q134 Q132 L132 L126 Q126 Q124 L124 L122 Q122 Q120 L120 L118 Q118 Q116 L116 L114 Q114 Q112 L112 L110 Q110 Q108 L108 L106 Q106 Q104 L104 L102 Q102 Q100 L100 L98 Q98 Q96 L96 L94 Q94 Q92 L92 L90 Q90 Q88 L88 L86 Q86 Q84 L84 L82 Q82 Q80 L80 L78 Q78 Q76 L76 L74 Q74 Q72 L72 L70 Q70 L68 Q68 Q66 L66 L64 Q64 Q62 L62 L60 Q60 Q58 L58 L56 Q56 Q54 L54 L52 Q52 Q50 L50 L48 Q48 Q46 L46 L44 Q44 Q42 L42 L40 Q40 Q38 L38 L36 Q36 Q34 L34">
    <cfRule type="expression" dxfId="331" priority="495">
      <formula>INDIRECT(ADDRESS(ROW(),COLUMN()))=TRUNC(INDIRECT(ADDRESS(ROW(),COLUMN())))</formula>
    </cfRule>
  </conditionalFormatting>
  <conditionalFormatting sqref="G34">
    <cfRule type="notContainsBlanks" dxfId="330" priority="493" stopIfTrue="1">
      <formula>LEN(TRIM(G34))&gt;0</formula>
    </cfRule>
    <cfRule type="expression" dxfId="329" priority="494">
      <formula>$A34&lt;&gt;""</formula>
    </cfRule>
  </conditionalFormatting>
  <conditionalFormatting sqref="L34:L35">
    <cfRule type="notContainsBlanks" priority="491" stopIfTrue="1">
      <formula>LEN(TRIM(L34))&gt;0</formula>
    </cfRule>
    <cfRule type="expression" dxfId="328" priority="492">
      <formula>$G34&lt;&gt;""</formula>
    </cfRule>
  </conditionalFormatting>
  <conditionalFormatting sqref="Q34:Q35">
    <cfRule type="notContainsBlanks" priority="489" stopIfTrue="1">
      <formula>LEN(TRIM(Q34))&gt;0</formula>
    </cfRule>
    <cfRule type="expression" dxfId="327" priority="490">
      <formula>$L34&lt;&gt;""</formula>
    </cfRule>
  </conditionalFormatting>
  <conditionalFormatting sqref="V34">
    <cfRule type="notContainsBlanks" priority="487" stopIfTrue="1">
      <formula>LEN(TRIM(V34))&gt;0</formula>
    </cfRule>
    <cfRule type="expression" dxfId="326" priority="488">
      <formula>$Q34&lt;&gt;""</formula>
    </cfRule>
  </conditionalFormatting>
  <conditionalFormatting sqref="W34:W35">
    <cfRule type="notContainsBlanks" priority="485" stopIfTrue="1">
      <formula>LEN(TRIM(W34))&gt;0</formula>
    </cfRule>
    <cfRule type="expression" dxfId="325" priority="486">
      <formula>$X34&lt;&gt;"〇"</formula>
    </cfRule>
  </conditionalFormatting>
  <conditionalFormatting sqref="Q35 L35">
    <cfRule type="expression" dxfId="324" priority="484">
      <formula>INDIRECT(ADDRESS(ROW(),COLUMN()))=TRUNC(INDIRECT(ADDRESS(ROW(),COLUMN())))</formula>
    </cfRule>
  </conditionalFormatting>
  <conditionalFormatting sqref="L34 Q34 V34:V35 G34:G35">
    <cfRule type="expression" dxfId="323" priority="483">
      <formula>INDIRECT(ADDRESS(ROW(),COLUMN()))=TRUNC(INDIRECT(ADDRESS(ROW(),COLUMN())))</formula>
    </cfRule>
  </conditionalFormatting>
  <conditionalFormatting sqref="G52">
    <cfRule type="notContainsBlanks" dxfId="322" priority="481" stopIfTrue="1">
      <formula>LEN(TRIM(G52))&gt;0</formula>
    </cfRule>
    <cfRule type="expression" dxfId="321" priority="482">
      <formula>$A52&lt;&gt;""</formula>
    </cfRule>
  </conditionalFormatting>
  <conditionalFormatting sqref="L52:L53">
    <cfRule type="notContainsBlanks" priority="479" stopIfTrue="1">
      <formula>LEN(TRIM(L52))&gt;0</formula>
    </cfRule>
    <cfRule type="expression" dxfId="320" priority="480">
      <formula>$G52&lt;&gt;""</formula>
    </cfRule>
  </conditionalFormatting>
  <conditionalFormatting sqref="Q52:Q53">
    <cfRule type="notContainsBlanks" priority="477" stopIfTrue="1">
      <formula>LEN(TRIM(Q52))&gt;0</formula>
    </cfRule>
    <cfRule type="expression" dxfId="319" priority="478">
      <formula>$L52&lt;&gt;""</formula>
    </cfRule>
  </conditionalFormatting>
  <conditionalFormatting sqref="V52">
    <cfRule type="notContainsBlanks" priority="475" stopIfTrue="1">
      <formula>LEN(TRIM(V52))&gt;0</formula>
    </cfRule>
    <cfRule type="expression" dxfId="318" priority="476">
      <formula>$Q52&lt;&gt;""</formula>
    </cfRule>
  </conditionalFormatting>
  <conditionalFormatting sqref="W52:W53">
    <cfRule type="notContainsBlanks" priority="473" stopIfTrue="1">
      <formula>LEN(TRIM(W52))&gt;0</formula>
    </cfRule>
    <cfRule type="expression" dxfId="317" priority="474">
      <formula>$X52&lt;&gt;"〇"</formula>
    </cfRule>
  </conditionalFormatting>
  <conditionalFormatting sqref="Q53 L53">
    <cfRule type="expression" dxfId="316" priority="472">
      <formula>INDIRECT(ADDRESS(ROW(),COLUMN()))=TRUNC(INDIRECT(ADDRESS(ROW(),COLUMN())))</formula>
    </cfRule>
  </conditionalFormatting>
  <conditionalFormatting sqref="L52 Q52 V52:V53 G52:G53">
    <cfRule type="expression" dxfId="315" priority="471">
      <formula>INDIRECT(ADDRESS(ROW(),COLUMN()))=TRUNC(INDIRECT(ADDRESS(ROW(),COLUMN())))</formula>
    </cfRule>
  </conditionalFormatting>
  <conditionalFormatting sqref="G134">
    <cfRule type="notContainsBlanks" dxfId="314" priority="469" stopIfTrue="1">
      <formula>LEN(TRIM(G134))&gt;0</formula>
    </cfRule>
    <cfRule type="expression" dxfId="313" priority="470">
      <formula>$A134&lt;&gt;""</formula>
    </cfRule>
  </conditionalFormatting>
  <conditionalFormatting sqref="L134:L135">
    <cfRule type="notContainsBlanks" priority="467" stopIfTrue="1">
      <formula>LEN(TRIM(L134))&gt;0</formula>
    </cfRule>
    <cfRule type="expression" dxfId="312" priority="468">
      <formula>$G134&lt;&gt;""</formula>
    </cfRule>
  </conditionalFormatting>
  <conditionalFormatting sqref="Q134:Q135">
    <cfRule type="notContainsBlanks" priority="465" stopIfTrue="1">
      <formula>LEN(TRIM(Q134))&gt;0</formula>
    </cfRule>
    <cfRule type="expression" dxfId="311" priority="466">
      <formula>$L134&lt;&gt;""</formula>
    </cfRule>
  </conditionalFormatting>
  <conditionalFormatting sqref="V134">
    <cfRule type="notContainsBlanks" priority="463" stopIfTrue="1">
      <formula>LEN(TRIM(V134))&gt;0</formula>
    </cfRule>
    <cfRule type="expression" dxfId="310" priority="464">
      <formula>$Q134&lt;&gt;""</formula>
    </cfRule>
  </conditionalFormatting>
  <conditionalFormatting sqref="W134:W135">
    <cfRule type="notContainsBlanks" priority="461" stopIfTrue="1">
      <formula>LEN(TRIM(W134))&gt;0</formula>
    </cfRule>
    <cfRule type="expression" dxfId="309" priority="462">
      <formula>$X134&lt;&gt;"〇"</formula>
    </cfRule>
  </conditionalFormatting>
  <conditionalFormatting sqref="Q135 L135">
    <cfRule type="expression" dxfId="308" priority="460">
      <formula>INDIRECT(ADDRESS(ROW(),COLUMN()))=TRUNC(INDIRECT(ADDRESS(ROW(),COLUMN())))</formula>
    </cfRule>
  </conditionalFormatting>
  <conditionalFormatting sqref="L134 Q134 G134:G135 V134:V135">
    <cfRule type="expression" dxfId="307" priority="459">
      <formula>INDIRECT(ADDRESS(ROW(),COLUMN()))=TRUNC(INDIRECT(ADDRESS(ROW(),COLUMN())))</formula>
    </cfRule>
  </conditionalFormatting>
  <conditionalFormatting sqref="G132">
    <cfRule type="notContainsBlanks" dxfId="306" priority="457" stopIfTrue="1">
      <formula>LEN(TRIM(G132))&gt;0</formula>
    </cfRule>
    <cfRule type="expression" dxfId="305" priority="458">
      <formula>$A132&lt;&gt;""</formula>
    </cfRule>
  </conditionalFormatting>
  <conditionalFormatting sqref="L132:L133">
    <cfRule type="notContainsBlanks" priority="455" stopIfTrue="1">
      <formula>LEN(TRIM(L132))&gt;0</formula>
    </cfRule>
    <cfRule type="expression" dxfId="304" priority="456">
      <formula>$G132&lt;&gt;""</formula>
    </cfRule>
  </conditionalFormatting>
  <conditionalFormatting sqref="Q132:Q133">
    <cfRule type="notContainsBlanks" priority="453" stopIfTrue="1">
      <formula>LEN(TRIM(Q132))&gt;0</formula>
    </cfRule>
    <cfRule type="expression" dxfId="303" priority="454">
      <formula>$L132&lt;&gt;""</formula>
    </cfRule>
  </conditionalFormatting>
  <conditionalFormatting sqref="V132">
    <cfRule type="notContainsBlanks" priority="451" stopIfTrue="1">
      <formula>LEN(TRIM(V132))&gt;0</formula>
    </cfRule>
    <cfRule type="expression" dxfId="302" priority="452">
      <formula>$Q132&lt;&gt;""</formula>
    </cfRule>
  </conditionalFormatting>
  <conditionalFormatting sqref="W132:W133">
    <cfRule type="notContainsBlanks" priority="449" stopIfTrue="1">
      <formula>LEN(TRIM(W132))&gt;0</formula>
    </cfRule>
    <cfRule type="expression" dxfId="301" priority="450">
      <formula>$X132&lt;&gt;"〇"</formula>
    </cfRule>
  </conditionalFormatting>
  <conditionalFormatting sqref="Q133 L133">
    <cfRule type="expression" dxfId="300" priority="448">
      <formula>INDIRECT(ADDRESS(ROW(),COLUMN()))=TRUNC(INDIRECT(ADDRESS(ROW(),COLUMN())))</formula>
    </cfRule>
  </conditionalFormatting>
  <conditionalFormatting sqref="L132 Q132 G132:G133 V132:V133">
    <cfRule type="expression" dxfId="299" priority="447">
      <formula>INDIRECT(ADDRESS(ROW(),COLUMN()))=TRUNC(INDIRECT(ADDRESS(ROW(),COLUMN())))</formula>
    </cfRule>
  </conditionalFormatting>
  <conditionalFormatting sqref="G54 G124">
    <cfRule type="notContainsBlanks" dxfId="298" priority="445" stopIfTrue="1">
      <formula>LEN(TRIM(G54))&gt;0</formula>
    </cfRule>
    <cfRule type="expression" dxfId="297" priority="446">
      <formula>$A54&lt;&gt;""</formula>
    </cfRule>
  </conditionalFormatting>
  <conditionalFormatting sqref="L54:L55">
    <cfRule type="notContainsBlanks" priority="443" stopIfTrue="1">
      <formula>LEN(TRIM(L54))&gt;0</formula>
    </cfRule>
    <cfRule type="expression" dxfId="296" priority="444">
      <formula>$G54&lt;&gt;""</formula>
    </cfRule>
  </conditionalFormatting>
  <conditionalFormatting sqref="Q54:Q55">
    <cfRule type="notContainsBlanks" priority="441" stopIfTrue="1">
      <formula>LEN(TRIM(Q54))&gt;0</formula>
    </cfRule>
    <cfRule type="expression" dxfId="295" priority="442">
      <formula>$L54&lt;&gt;""</formula>
    </cfRule>
  </conditionalFormatting>
  <conditionalFormatting sqref="V54">
    <cfRule type="notContainsBlanks" priority="439" stopIfTrue="1">
      <formula>LEN(TRIM(V54))&gt;0</formula>
    </cfRule>
    <cfRule type="expression" dxfId="294" priority="440">
      <formula>$Q54&lt;&gt;""</formula>
    </cfRule>
  </conditionalFormatting>
  <conditionalFormatting sqref="W54:W55">
    <cfRule type="notContainsBlanks" priority="437" stopIfTrue="1">
      <formula>LEN(TRIM(W54))&gt;0</formula>
    </cfRule>
    <cfRule type="expression" dxfId="293" priority="438">
      <formula>$X54&lt;&gt;"〇"</formula>
    </cfRule>
  </conditionalFormatting>
  <conditionalFormatting sqref="Q55 L55 L125 Q125">
    <cfRule type="expression" dxfId="292" priority="436">
      <formula>INDIRECT(ADDRESS(ROW(),COLUMN()))=TRUNC(INDIRECT(ADDRESS(ROW(),COLUMN())))</formula>
    </cfRule>
  </conditionalFormatting>
  <conditionalFormatting sqref="L54 Q54 Q124 L124 V54:V55 G54:G55 G124:G125 V124:V125">
    <cfRule type="expression" dxfId="291" priority="435">
      <formula>INDIRECT(ADDRESS(ROW(),COLUMN()))=TRUNC(INDIRECT(ADDRESS(ROW(),COLUMN())))</formula>
    </cfRule>
  </conditionalFormatting>
  <conditionalFormatting sqref="G126">
    <cfRule type="notContainsBlanks" dxfId="290" priority="433" stopIfTrue="1">
      <formula>LEN(TRIM(G126))&gt;0</formula>
    </cfRule>
    <cfRule type="expression" dxfId="289" priority="434">
      <formula>$A126&lt;&gt;""</formula>
    </cfRule>
  </conditionalFormatting>
  <conditionalFormatting sqref="L126:L127">
    <cfRule type="notContainsBlanks" priority="431" stopIfTrue="1">
      <formula>LEN(TRIM(L126))&gt;0</formula>
    </cfRule>
    <cfRule type="expression" dxfId="288" priority="432">
      <formula>$G126&lt;&gt;""</formula>
    </cfRule>
  </conditionalFormatting>
  <conditionalFormatting sqref="Q126:Q127">
    <cfRule type="notContainsBlanks" priority="429" stopIfTrue="1">
      <formula>LEN(TRIM(Q126))&gt;0</formula>
    </cfRule>
    <cfRule type="expression" dxfId="287" priority="430">
      <formula>$L126&lt;&gt;""</formula>
    </cfRule>
  </conditionalFormatting>
  <conditionalFormatting sqref="V126">
    <cfRule type="notContainsBlanks" priority="427" stopIfTrue="1">
      <formula>LEN(TRIM(V126))&gt;0</formula>
    </cfRule>
    <cfRule type="expression" dxfId="286" priority="428">
      <formula>$Q126&lt;&gt;""</formula>
    </cfRule>
  </conditionalFormatting>
  <conditionalFormatting sqref="W126:W127">
    <cfRule type="notContainsBlanks" priority="425" stopIfTrue="1">
      <formula>LEN(TRIM(W126))&gt;0</formula>
    </cfRule>
    <cfRule type="expression" dxfId="285" priority="426">
      <formula>$X126&lt;&gt;"〇"</formula>
    </cfRule>
  </conditionalFormatting>
  <conditionalFormatting sqref="Q127 L127">
    <cfRule type="expression" dxfId="284" priority="424">
      <formula>INDIRECT(ADDRESS(ROW(),COLUMN()))=TRUNC(INDIRECT(ADDRESS(ROW(),COLUMN())))</formula>
    </cfRule>
  </conditionalFormatting>
  <conditionalFormatting sqref="L126 Q126 G126:G127 V126:V127">
    <cfRule type="expression" dxfId="283" priority="423">
      <formula>INDIRECT(ADDRESS(ROW(),COLUMN()))=TRUNC(INDIRECT(ADDRESS(ROW(),COLUMN())))</formula>
    </cfRule>
  </conditionalFormatting>
  <conditionalFormatting sqref="G36">
    <cfRule type="notContainsBlanks" dxfId="282" priority="421" stopIfTrue="1">
      <formula>LEN(TRIM(G36))&gt;0</formula>
    </cfRule>
    <cfRule type="expression" dxfId="281" priority="422">
      <formula>$A36&lt;&gt;""</formula>
    </cfRule>
  </conditionalFormatting>
  <conditionalFormatting sqref="L36:L37">
    <cfRule type="notContainsBlanks" priority="419" stopIfTrue="1">
      <formula>LEN(TRIM(L36))&gt;0</formula>
    </cfRule>
    <cfRule type="expression" dxfId="280" priority="420">
      <formula>$G36&lt;&gt;""</formula>
    </cfRule>
  </conditionalFormatting>
  <conditionalFormatting sqref="Q36:Q37">
    <cfRule type="notContainsBlanks" priority="417" stopIfTrue="1">
      <formula>LEN(TRIM(Q36))&gt;0</formula>
    </cfRule>
    <cfRule type="expression" dxfId="279" priority="418">
      <formula>$L36&lt;&gt;""</formula>
    </cfRule>
  </conditionalFormatting>
  <conditionalFormatting sqref="V36">
    <cfRule type="notContainsBlanks" priority="415" stopIfTrue="1">
      <formula>LEN(TRIM(V36))&gt;0</formula>
    </cfRule>
    <cfRule type="expression" dxfId="278" priority="416">
      <formula>$Q36&lt;&gt;""</formula>
    </cfRule>
  </conditionalFormatting>
  <conditionalFormatting sqref="W36:W37">
    <cfRule type="notContainsBlanks" priority="413" stopIfTrue="1">
      <formula>LEN(TRIM(W36))&gt;0</formula>
    </cfRule>
    <cfRule type="expression" dxfId="277" priority="414">
      <formula>$X36&lt;&gt;"〇"</formula>
    </cfRule>
  </conditionalFormatting>
  <conditionalFormatting sqref="Q37 L37">
    <cfRule type="expression" dxfId="276" priority="412">
      <formula>INDIRECT(ADDRESS(ROW(),COLUMN()))=TRUNC(INDIRECT(ADDRESS(ROW(),COLUMN())))</formula>
    </cfRule>
  </conditionalFormatting>
  <conditionalFormatting sqref="L36 Q36 V36:V37 G36:G37">
    <cfRule type="expression" dxfId="275" priority="411">
      <formula>INDIRECT(ADDRESS(ROW(),COLUMN()))=TRUNC(INDIRECT(ADDRESS(ROW(),COLUMN())))</formula>
    </cfRule>
  </conditionalFormatting>
  <conditionalFormatting sqref="G38 G40">
    <cfRule type="notContainsBlanks" dxfId="274" priority="409" stopIfTrue="1">
      <formula>LEN(TRIM(G38))&gt;0</formula>
    </cfRule>
    <cfRule type="expression" dxfId="273" priority="410">
      <formula>$A38&lt;&gt;""</formula>
    </cfRule>
  </conditionalFormatting>
  <conditionalFormatting sqref="L38:L41">
    <cfRule type="notContainsBlanks" priority="407" stopIfTrue="1">
      <formula>LEN(TRIM(L38))&gt;0</formula>
    </cfRule>
    <cfRule type="expression" dxfId="272" priority="408">
      <formula>$G38&lt;&gt;""</formula>
    </cfRule>
  </conditionalFormatting>
  <conditionalFormatting sqref="Q38:Q41">
    <cfRule type="notContainsBlanks" priority="405" stopIfTrue="1">
      <formula>LEN(TRIM(Q38))&gt;0</formula>
    </cfRule>
    <cfRule type="expression" dxfId="271" priority="406">
      <formula>$L38&lt;&gt;""</formula>
    </cfRule>
  </conditionalFormatting>
  <conditionalFormatting sqref="V38">
    <cfRule type="notContainsBlanks" priority="403" stopIfTrue="1">
      <formula>LEN(TRIM(V38))&gt;0</formula>
    </cfRule>
    <cfRule type="expression" dxfId="270" priority="404">
      <formula>$Q38&lt;&gt;""</formula>
    </cfRule>
  </conditionalFormatting>
  <conditionalFormatting sqref="W38:W41">
    <cfRule type="notContainsBlanks" priority="401" stopIfTrue="1">
      <formula>LEN(TRIM(W38))&gt;0</formula>
    </cfRule>
    <cfRule type="expression" dxfId="269" priority="402">
      <formula>$X38&lt;&gt;"〇"</formula>
    </cfRule>
  </conditionalFormatting>
  <conditionalFormatting sqref="Q39 L39 L41 Q41">
    <cfRule type="expression" dxfId="268" priority="400">
      <formula>INDIRECT(ADDRESS(ROW(),COLUMN()))=TRUNC(INDIRECT(ADDRESS(ROW(),COLUMN())))</formula>
    </cfRule>
  </conditionalFormatting>
  <conditionalFormatting sqref="L38 Q38 Q40 L40 V38:V41 G38:G41">
    <cfRule type="expression" dxfId="267" priority="399">
      <formula>INDIRECT(ADDRESS(ROW(),COLUMN()))=TRUNC(INDIRECT(ADDRESS(ROW(),COLUMN())))</formula>
    </cfRule>
  </conditionalFormatting>
  <conditionalFormatting sqref="G50">
    <cfRule type="notContainsBlanks" dxfId="266" priority="397" stopIfTrue="1">
      <formula>LEN(TRIM(G50))&gt;0</formula>
    </cfRule>
    <cfRule type="expression" dxfId="265" priority="398">
      <formula>$A50&lt;&gt;""</formula>
    </cfRule>
  </conditionalFormatting>
  <conditionalFormatting sqref="L50:L51">
    <cfRule type="notContainsBlanks" priority="395" stopIfTrue="1">
      <formula>LEN(TRIM(L50))&gt;0</formula>
    </cfRule>
    <cfRule type="expression" dxfId="264" priority="396">
      <formula>$G50&lt;&gt;""</formula>
    </cfRule>
  </conditionalFormatting>
  <conditionalFormatting sqref="Q50:Q51">
    <cfRule type="notContainsBlanks" priority="393" stopIfTrue="1">
      <formula>LEN(TRIM(Q50))&gt;0</formula>
    </cfRule>
    <cfRule type="expression" dxfId="263" priority="394">
      <formula>$L50&lt;&gt;""</formula>
    </cfRule>
  </conditionalFormatting>
  <conditionalFormatting sqref="V50">
    <cfRule type="notContainsBlanks" priority="391" stopIfTrue="1">
      <formula>LEN(TRIM(V50))&gt;0</formula>
    </cfRule>
    <cfRule type="expression" dxfId="262" priority="392">
      <formula>$Q50&lt;&gt;""</formula>
    </cfRule>
  </conditionalFormatting>
  <conditionalFormatting sqref="W50:W51">
    <cfRule type="notContainsBlanks" priority="389" stopIfTrue="1">
      <formula>LEN(TRIM(W50))&gt;0</formula>
    </cfRule>
    <cfRule type="expression" dxfId="261" priority="390">
      <formula>$X50&lt;&gt;"〇"</formula>
    </cfRule>
  </conditionalFormatting>
  <conditionalFormatting sqref="Q51 L51">
    <cfRule type="expression" dxfId="260" priority="388">
      <formula>INDIRECT(ADDRESS(ROW(),COLUMN()))=TRUNC(INDIRECT(ADDRESS(ROW(),COLUMN())))</formula>
    </cfRule>
  </conditionalFormatting>
  <conditionalFormatting sqref="L50 Q50 G50:G51 V50:V51">
    <cfRule type="expression" dxfId="259" priority="387">
      <formula>INDIRECT(ADDRESS(ROW(),COLUMN()))=TRUNC(INDIRECT(ADDRESS(ROW(),COLUMN())))</formula>
    </cfRule>
  </conditionalFormatting>
  <conditionalFormatting sqref="G44">
    <cfRule type="notContainsBlanks" dxfId="258" priority="385" stopIfTrue="1">
      <formula>LEN(TRIM(G44))&gt;0</formula>
    </cfRule>
    <cfRule type="expression" dxfId="257" priority="386">
      <formula>$A44&lt;&gt;""</formula>
    </cfRule>
  </conditionalFormatting>
  <conditionalFormatting sqref="L44:L45">
    <cfRule type="notContainsBlanks" priority="383" stopIfTrue="1">
      <formula>LEN(TRIM(L44))&gt;0</formula>
    </cfRule>
    <cfRule type="expression" dxfId="256" priority="384">
      <formula>$G44&lt;&gt;""</formula>
    </cfRule>
  </conditionalFormatting>
  <conditionalFormatting sqref="Q44:Q45">
    <cfRule type="notContainsBlanks" priority="381" stopIfTrue="1">
      <formula>LEN(TRIM(Q44))&gt;0</formula>
    </cfRule>
    <cfRule type="expression" dxfId="255" priority="382">
      <formula>$L44&lt;&gt;""</formula>
    </cfRule>
  </conditionalFormatting>
  <conditionalFormatting sqref="V44">
    <cfRule type="notContainsBlanks" priority="379" stopIfTrue="1">
      <formula>LEN(TRIM(V44))&gt;0</formula>
    </cfRule>
    <cfRule type="expression" dxfId="254" priority="380">
      <formula>$Q44&lt;&gt;""</formula>
    </cfRule>
  </conditionalFormatting>
  <conditionalFormatting sqref="W44:W45">
    <cfRule type="notContainsBlanks" priority="377" stopIfTrue="1">
      <formula>LEN(TRIM(W44))&gt;0</formula>
    </cfRule>
    <cfRule type="expression" dxfId="253" priority="378">
      <formula>$X44&lt;&gt;"〇"</formula>
    </cfRule>
  </conditionalFormatting>
  <conditionalFormatting sqref="Q45 L45">
    <cfRule type="expression" dxfId="252" priority="376">
      <formula>INDIRECT(ADDRESS(ROW(),COLUMN()))=TRUNC(INDIRECT(ADDRESS(ROW(),COLUMN())))</formula>
    </cfRule>
  </conditionalFormatting>
  <conditionalFormatting sqref="L44 Q44 V44:V45 G44:G45">
    <cfRule type="expression" dxfId="251" priority="375">
      <formula>INDIRECT(ADDRESS(ROW(),COLUMN()))=TRUNC(INDIRECT(ADDRESS(ROW(),COLUMN())))</formula>
    </cfRule>
  </conditionalFormatting>
  <conditionalFormatting sqref="G46 G48">
    <cfRule type="notContainsBlanks" dxfId="250" priority="373" stopIfTrue="1">
      <formula>LEN(TRIM(G46))&gt;0</formula>
    </cfRule>
    <cfRule type="expression" dxfId="249" priority="374">
      <formula>$A46&lt;&gt;""</formula>
    </cfRule>
  </conditionalFormatting>
  <conditionalFormatting sqref="L46:L49">
    <cfRule type="notContainsBlanks" priority="371" stopIfTrue="1">
      <formula>LEN(TRIM(L46))&gt;0</formula>
    </cfRule>
    <cfRule type="expression" dxfId="248" priority="372">
      <formula>$G46&lt;&gt;""</formula>
    </cfRule>
  </conditionalFormatting>
  <conditionalFormatting sqref="Q46:Q49">
    <cfRule type="notContainsBlanks" priority="369" stopIfTrue="1">
      <formula>LEN(TRIM(Q46))&gt;0</formula>
    </cfRule>
    <cfRule type="expression" dxfId="247" priority="370">
      <formula>$L46&lt;&gt;""</formula>
    </cfRule>
  </conditionalFormatting>
  <conditionalFormatting sqref="V46">
    <cfRule type="notContainsBlanks" priority="367" stopIfTrue="1">
      <formula>LEN(TRIM(V46))&gt;0</formula>
    </cfRule>
    <cfRule type="expression" dxfId="246" priority="368">
      <formula>$Q46&lt;&gt;""</formula>
    </cfRule>
  </conditionalFormatting>
  <conditionalFormatting sqref="W46:W49">
    <cfRule type="notContainsBlanks" priority="365" stopIfTrue="1">
      <formula>LEN(TRIM(W46))&gt;0</formula>
    </cfRule>
    <cfRule type="expression" dxfId="245" priority="366">
      <formula>$X46&lt;&gt;"〇"</formula>
    </cfRule>
  </conditionalFormatting>
  <conditionalFormatting sqref="Q47 L47 L49 Q49">
    <cfRule type="expression" dxfId="244" priority="364">
      <formula>INDIRECT(ADDRESS(ROW(),COLUMN()))=TRUNC(INDIRECT(ADDRESS(ROW(),COLUMN())))</formula>
    </cfRule>
  </conditionalFormatting>
  <conditionalFormatting sqref="L46 Q46 Q48 L48 V46:V49 G46:G49">
    <cfRule type="expression" dxfId="243" priority="363">
      <formula>INDIRECT(ADDRESS(ROW(),COLUMN()))=TRUNC(INDIRECT(ADDRESS(ROW(),COLUMN())))</formula>
    </cfRule>
  </conditionalFormatting>
  <conditionalFormatting sqref="G42">
    <cfRule type="notContainsBlanks" dxfId="242" priority="361" stopIfTrue="1">
      <formula>LEN(TRIM(G42))&gt;0</formula>
    </cfRule>
    <cfRule type="expression" dxfId="241" priority="362">
      <formula>$A42&lt;&gt;""</formula>
    </cfRule>
  </conditionalFormatting>
  <conditionalFormatting sqref="L42:L43">
    <cfRule type="notContainsBlanks" priority="359" stopIfTrue="1">
      <formula>LEN(TRIM(L42))&gt;0</formula>
    </cfRule>
    <cfRule type="expression" dxfId="240" priority="360">
      <formula>$G42&lt;&gt;""</formula>
    </cfRule>
  </conditionalFormatting>
  <conditionalFormatting sqref="Q42:Q43">
    <cfRule type="notContainsBlanks" priority="357" stopIfTrue="1">
      <formula>LEN(TRIM(Q42))&gt;0</formula>
    </cfRule>
    <cfRule type="expression" dxfId="239" priority="358">
      <formula>$L42&lt;&gt;""</formula>
    </cfRule>
  </conditionalFormatting>
  <conditionalFormatting sqref="V42">
    <cfRule type="notContainsBlanks" priority="355" stopIfTrue="1">
      <formula>LEN(TRIM(V42))&gt;0</formula>
    </cfRule>
    <cfRule type="expression" dxfId="238" priority="356">
      <formula>$Q42&lt;&gt;""</formula>
    </cfRule>
  </conditionalFormatting>
  <conditionalFormatting sqref="W42:W43">
    <cfRule type="notContainsBlanks" priority="353" stopIfTrue="1">
      <formula>LEN(TRIM(W42))&gt;0</formula>
    </cfRule>
    <cfRule type="expression" dxfId="237" priority="354">
      <formula>$X42&lt;&gt;"〇"</formula>
    </cfRule>
  </conditionalFormatting>
  <conditionalFormatting sqref="Q43 L43">
    <cfRule type="expression" dxfId="236" priority="352">
      <formula>INDIRECT(ADDRESS(ROW(),COLUMN()))=TRUNC(INDIRECT(ADDRESS(ROW(),COLUMN())))</formula>
    </cfRule>
  </conditionalFormatting>
  <conditionalFormatting sqref="L42 Q42 G42:G43 V42:V43">
    <cfRule type="expression" dxfId="235" priority="351">
      <formula>INDIRECT(ADDRESS(ROW(),COLUMN()))=TRUNC(INDIRECT(ADDRESS(ROW(),COLUMN())))</formula>
    </cfRule>
  </conditionalFormatting>
  <conditionalFormatting sqref="G56">
    <cfRule type="notContainsBlanks" dxfId="234" priority="349" stopIfTrue="1">
      <formula>LEN(TRIM(G56))&gt;0</formula>
    </cfRule>
    <cfRule type="expression" dxfId="233" priority="350">
      <formula>$A56&lt;&gt;""</formula>
    </cfRule>
  </conditionalFormatting>
  <conditionalFormatting sqref="L56:L57">
    <cfRule type="notContainsBlanks" priority="347" stopIfTrue="1">
      <formula>LEN(TRIM(L56))&gt;0</formula>
    </cfRule>
    <cfRule type="expression" dxfId="232" priority="348">
      <formula>$G56&lt;&gt;""</formula>
    </cfRule>
  </conditionalFormatting>
  <conditionalFormatting sqref="Q56:Q57">
    <cfRule type="notContainsBlanks" priority="345" stopIfTrue="1">
      <formula>LEN(TRIM(Q56))&gt;0</formula>
    </cfRule>
    <cfRule type="expression" dxfId="231" priority="346">
      <formula>$L56&lt;&gt;""</formula>
    </cfRule>
  </conditionalFormatting>
  <conditionalFormatting sqref="V56">
    <cfRule type="notContainsBlanks" priority="343" stopIfTrue="1">
      <formula>LEN(TRIM(V56))&gt;0</formula>
    </cfRule>
    <cfRule type="expression" dxfId="230" priority="344">
      <formula>$Q56&lt;&gt;""</formula>
    </cfRule>
  </conditionalFormatting>
  <conditionalFormatting sqref="W56:W57">
    <cfRule type="notContainsBlanks" priority="341" stopIfTrue="1">
      <formula>LEN(TRIM(W56))&gt;0</formula>
    </cfRule>
    <cfRule type="expression" dxfId="229" priority="342">
      <formula>$X56&lt;&gt;"〇"</formula>
    </cfRule>
  </conditionalFormatting>
  <conditionalFormatting sqref="L57 Q57">
    <cfRule type="expression" dxfId="228" priority="340">
      <formula>INDIRECT(ADDRESS(ROW(),COLUMN()))=TRUNC(INDIRECT(ADDRESS(ROW(),COLUMN())))</formula>
    </cfRule>
  </conditionalFormatting>
  <conditionalFormatting sqref="Q56 L56 G56:G57 V56:V57">
    <cfRule type="expression" dxfId="227" priority="339">
      <formula>INDIRECT(ADDRESS(ROW(),COLUMN()))=TRUNC(INDIRECT(ADDRESS(ROW(),COLUMN())))</formula>
    </cfRule>
  </conditionalFormatting>
  <conditionalFormatting sqref="G122">
    <cfRule type="notContainsBlanks" dxfId="226" priority="337" stopIfTrue="1">
      <formula>LEN(TRIM(G122))&gt;0</formula>
    </cfRule>
    <cfRule type="expression" dxfId="225" priority="338">
      <formula>$A122&lt;&gt;""</formula>
    </cfRule>
  </conditionalFormatting>
  <conditionalFormatting sqref="L122:L123">
    <cfRule type="notContainsBlanks" priority="335" stopIfTrue="1">
      <formula>LEN(TRIM(L122))&gt;0</formula>
    </cfRule>
    <cfRule type="expression" dxfId="224" priority="336">
      <formula>$G122&lt;&gt;""</formula>
    </cfRule>
  </conditionalFormatting>
  <conditionalFormatting sqref="Q122:Q123">
    <cfRule type="notContainsBlanks" priority="333" stopIfTrue="1">
      <formula>LEN(TRIM(Q122))&gt;0</formula>
    </cfRule>
    <cfRule type="expression" dxfId="223" priority="334">
      <formula>$L122&lt;&gt;""</formula>
    </cfRule>
  </conditionalFormatting>
  <conditionalFormatting sqref="V122">
    <cfRule type="notContainsBlanks" priority="331" stopIfTrue="1">
      <formula>LEN(TRIM(V122))&gt;0</formula>
    </cfRule>
    <cfRule type="expression" dxfId="222" priority="332">
      <formula>$Q122&lt;&gt;""</formula>
    </cfRule>
  </conditionalFormatting>
  <conditionalFormatting sqref="W122:W123">
    <cfRule type="notContainsBlanks" priority="329" stopIfTrue="1">
      <formula>LEN(TRIM(W122))&gt;0</formula>
    </cfRule>
    <cfRule type="expression" dxfId="221" priority="330">
      <formula>$X122&lt;&gt;"〇"</formula>
    </cfRule>
  </conditionalFormatting>
  <conditionalFormatting sqref="L123 Q123">
    <cfRule type="expression" dxfId="220" priority="328">
      <formula>INDIRECT(ADDRESS(ROW(),COLUMN()))=TRUNC(INDIRECT(ADDRESS(ROW(),COLUMN())))</formula>
    </cfRule>
  </conditionalFormatting>
  <conditionalFormatting sqref="Q122 L122 G122:G123 V122:V123">
    <cfRule type="expression" dxfId="219" priority="327">
      <formula>INDIRECT(ADDRESS(ROW(),COLUMN()))=TRUNC(INDIRECT(ADDRESS(ROW(),COLUMN())))</formula>
    </cfRule>
  </conditionalFormatting>
  <conditionalFormatting sqref="G116">
    <cfRule type="notContainsBlanks" dxfId="218" priority="325" stopIfTrue="1">
      <formula>LEN(TRIM(G116))&gt;0</formula>
    </cfRule>
    <cfRule type="expression" dxfId="217" priority="326">
      <formula>$A116&lt;&gt;""</formula>
    </cfRule>
  </conditionalFormatting>
  <conditionalFormatting sqref="L116:L117">
    <cfRule type="notContainsBlanks" priority="323" stopIfTrue="1">
      <formula>LEN(TRIM(L116))&gt;0</formula>
    </cfRule>
    <cfRule type="expression" dxfId="216" priority="324">
      <formula>$G116&lt;&gt;""</formula>
    </cfRule>
  </conditionalFormatting>
  <conditionalFormatting sqref="Q116:Q117">
    <cfRule type="notContainsBlanks" priority="321" stopIfTrue="1">
      <formula>LEN(TRIM(Q116))&gt;0</formula>
    </cfRule>
    <cfRule type="expression" dxfId="215" priority="322">
      <formula>$L116&lt;&gt;""</formula>
    </cfRule>
  </conditionalFormatting>
  <conditionalFormatting sqref="V116">
    <cfRule type="notContainsBlanks" priority="319" stopIfTrue="1">
      <formula>LEN(TRIM(V116))&gt;0</formula>
    </cfRule>
    <cfRule type="expression" dxfId="214" priority="320">
      <formula>$Q116&lt;&gt;""</formula>
    </cfRule>
  </conditionalFormatting>
  <conditionalFormatting sqref="W116:W117">
    <cfRule type="notContainsBlanks" priority="317" stopIfTrue="1">
      <formula>LEN(TRIM(W116))&gt;0</formula>
    </cfRule>
    <cfRule type="expression" dxfId="213" priority="318">
      <formula>$X116&lt;&gt;"〇"</formula>
    </cfRule>
  </conditionalFormatting>
  <conditionalFormatting sqref="Q117 L117">
    <cfRule type="expression" dxfId="212" priority="316">
      <formula>INDIRECT(ADDRESS(ROW(),COLUMN()))=TRUNC(INDIRECT(ADDRESS(ROW(),COLUMN())))</formula>
    </cfRule>
  </conditionalFormatting>
  <conditionalFormatting sqref="L116 Q116 V116:V117 G116:G117">
    <cfRule type="expression" dxfId="211" priority="315">
      <formula>INDIRECT(ADDRESS(ROW(),COLUMN()))=TRUNC(INDIRECT(ADDRESS(ROW(),COLUMN())))</formula>
    </cfRule>
  </conditionalFormatting>
  <conditionalFormatting sqref="G118">
    <cfRule type="notContainsBlanks" dxfId="210" priority="313" stopIfTrue="1">
      <formula>LEN(TRIM(G118))&gt;0</formula>
    </cfRule>
    <cfRule type="expression" dxfId="209" priority="314">
      <formula>$A118&lt;&gt;""</formula>
    </cfRule>
  </conditionalFormatting>
  <conditionalFormatting sqref="L118:L119">
    <cfRule type="notContainsBlanks" priority="311" stopIfTrue="1">
      <formula>LEN(TRIM(L118))&gt;0</formula>
    </cfRule>
    <cfRule type="expression" dxfId="208" priority="312">
      <formula>$G118&lt;&gt;""</formula>
    </cfRule>
  </conditionalFormatting>
  <conditionalFormatting sqref="Q118:Q119">
    <cfRule type="notContainsBlanks" priority="309" stopIfTrue="1">
      <formula>LEN(TRIM(Q118))&gt;0</formula>
    </cfRule>
    <cfRule type="expression" dxfId="207" priority="310">
      <formula>$L118&lt;&gt;""</formula>
    </cfRule>
  </conditionalFormatting>
  <conditionalFormatting sqref="V118">
    <cfRule type="notContainsBlanks" priority="307" stopIfTrue="1">
      <formula>LEN(TRIM(V118))&gt;0</formula>
    </cfRule>
    <cfRule type="expression" dxfId="206" priority="308">
      <formula>$Q118&lt;&gt;""</formula>
    </cfRule>
  </conditionalFormatting>
  <conditionalFormatting sqref="W118:W119">
    <cfRule type="notContainsBlanks" priority="305" stopIfTrue="1">
      <formula>LEN(TRIM(W118))&gt;0</formula>
    </cfRule>
    <cfRule type="expression" dxfId="205" priority="306">
      <formula>$X118&lt;&gt;"〇"</formula>
    </cfRule>
  </conditionalFormatting>
  <conditionalFormatting sqref="Q119 L119">
    <cfRule type="expression" dxfId="204" priority="304">
      <formula>INDIRECT(ADDRESS(ROW(),COLUMN()))=TRUNC(INDIRECT(ADDRESS(ROW(),COLUMN())))</formula>
    </cfRule>
  </conditionalFormatting>
  <conditionalFormatting sqref="L118 Q118 V118:V119 G118:G119">
    <cfRule type="expression" dxfId="203" priority="303">
      <formula>INDIRECT(ADDRESS(ROW(),COLUMN()))=TRUNC(INDIRECT(ADDRESS(ROW(),COLUMN())))</formula>
    </cfRule>
  </conditionalFormatting>
  <conditionalFormatting sqref="G114">
    <cfRule type="notContainsBlanks" dxfId="202" priority="301" stopIfTrue="1">
      <formula>LEN(TRIM(G114))&gt;0</formula>
    </cfRule>
    <cfRule type="expression" dxfId="201" priority="302">
      <formula>$A114&lt;&gt;""</formula>
    </cfRule>
  </conditionalFormatting>
  <conditionalFormatting sqref="L114:L115">
    <cfRule type="notContainsBlanks" priority="299" stopIfTrue="1">
      <formula>LEN(TRIM(L114))&gt;0</formula>
    </cfRule>
    <cfRule type="expression" dxfId="200" priority="300">
      <formula>$G114&lt;&gt;""</formula>
    </cfRule>
  </conditionalFormatting>
  <conditionalFormatting sqref="Q114:Q115">
    <cfRule type="notContainsBlanks" priority="297" stopIfTrue="1">
      <formula>LEN(TRIM(Q114))&gt;0</formula>
    </cfRule>
    <cfRule type="expression" dxfId="199" priority="298">
      <formula>$L114&lt;&gt;""</formula>
    </cfRule>
  </conditionalFormatting>
  <conditionalFormatting sqref="V114">
    <cfRule type="notContainsBlanks" priority="295" stopIfTrue="1">
      <formula>LEN(TRIM(V114))&gt;0</formula>
    </cfRule>
    <cfRule type="expression" dxfId="198" priority="296">
      <formula>$Q114&lt;&gt;""</formula>
    </cfRule>
  </conditionalFormatting>
  <conditionalFormatting sqref="W114:W115">
    <cfRule type="notContainsBlanks" priority="293" stopIfTrue="1">
      <formula>LEN(TRIM(W114))&gt;0</formula>
    </cfRule>
    <cfRule type="expression" dxfId="197" priority="294">
      <formula>$X114&lt;&gt;"〇"</formula>
    </cfRule>
  </conditionalFormatting>
  <conditionalFormatting sqref="Q115 L115">
    <cfRule type="expression" dxfId="196" priority="292">
      <formula>INDIRECT(ADDRESS(ROW(),COLUMN()))=TRUNC(INDIRECT(ADDRESS(ROW(),COLUMN())))</formula>
    </cfRule>
  </conditionalFormatting>
  <conditionalFormatting sqref="L114 Q114 G114:G115 V114:V115">
    <cfRule type="expression" dxfId="195" priority="291">
      <formula>INDIRECT(ADDRESS(ROW(),COLUMN()))=TRUNC(INDIRECT(ADDRESS(ROW(),COLUMN())))</formula>
    </cfRule>
  </conditionalFormatting>
  <conditionalFormatting sqref="G60">
    <cfRule type="notContainsBlanks" dxfId="194" priority="289" stopIfTrue="1">
      <formula>LEN(TRIM(G60))&gt;0</formula>
    </cfRule>
    <cfRule type="expression" dxfId="193" priority="290">
      <formula>$A60&lt;&gt;""</formula>
    </cfRule>
  </conditionalFormatting>
  <conditionalFormatting sqref="L60:L61">
    <cfRule type="notContainsBlanks" priority="287" stopIfTrue="1">
      <formula>LEN(TRIM(L60))&gt;0</formula>
    </cfRule>
    <cfRule type="expression" dxfId="192" priority="288">
      <formula>$G60&lt;&gt;""</formula>
    </cfRule>
  </conditionalFormatting>
  <conditionalFormatting sqref="Q60:Q61">
    <cfRule type="notContainsBlanks" priority="285" stopIfTrue="1">
      <formula>LEN(TRIM(Q60))&gt;0</formula>
    </cfRule>
    <cfRule type="expression" dxfId="191" priority="286">
      <formula>$L60&lt;&gt;""</formula>
    </cfRule>
  </conditionalFormatting>
  <conditionalFormatting sqref="V60">
    <cfRule type="notContainsBlanks" priority="283" stopIfTrue="1">
      <formula>LEN(TRIM(V60))&gt;0</formula>
    </cfRule>
    <cfRule type="expression" dxfId="190" priority="284">
      <formula>$Q60&lt;&gt;""</formula>
    </cfRule>
  </conditionalFormatting>
  <conditionalFormatting sqref="W60:W61">
    <cfRule type="notContainsBlanks" priority="281" stopIfTrue="1">
      <formula>LEN(TRIM(W60))&gt;0</formula>
    </cfRule>
    <cfRule type="expression" dxfId="189" priority="282">
      <formula>$X60&lt;&gt;"〇"</formula>
    </cfRule>
  </conditionalFormatting>
  <conditionalFormatting sqref="Q61 L61">
    <cfRule type="expression" dxfId="188" priority="280">
      <formula>INDIRECT(ADDRESS(ROW(),COLUMN()))=TRUNC(INDIRECT(ADDRESS(ROW(),COLUMN())))</formula>
    </cfRule>
  </conditionalFormatting>
  <conditionalFormatting sqref="L60 Q60 V60:V61 G60:G61">
    <cfRule type="expression" dxfId="187" priority="279">
      <formula>INDIRECT(ADDRESS(ROW(),COLUMN()))=TRUNC(INDIRECT(ADDRESS(ROW(),COLUMN())))</formula>
    </cfRule>
  </conditionalFormatting>
  <conditionalFormatting sqref="G62 G64">
    <cfRule type="notContainsBlanks" dxfId="186" priority="277" stopIfTrue="1">
      <formula>LEN(TRIM(G62))&gt;0</formula>
    </cfRule>
    <cfRule type="expression" dxfId="185" priority="278">
      <formula>$A62&lt;&gt;""</formula>
    </cfRule>
  </conditionalFormatting>
  <conditionalFormatting sqref="L62:L65">
    <cfRule type="notContainsBlanks" priority="275" stopIfTrue="1">
      <formula>LEN(TRIM(L62))&gt;0</formula>
    </cfRule>
    <cfRule type="expression" dxfId="184" priority="276">
      <formula>$G62&lt;&gt;""</formula>
    </cfRule>
  </conditionalFormatting>
  <conditionalFormatting sqref="Q62:Q65">
    <cfRule type="notContainsBlanks" priority="273" stopIfTrue="1">
      <formula>LEN(TRIM(Q62))&gt;0</formula>
    </cfRule>
    <cfRule type="expression" dxfId="183" priority="274">
      <formula>$L62&lt;&gt;""</formula>
    </cfRule>
  </conditionalFormatting>
  <conditionalFormatting sqref="V62">
    <cfRule type="notContainsBlanks" priority="271" stopIfTrue="1">
      <formula>LEN(TRIM(V62))&gt;0</formula>
    </cfRule>
    <cfRule type="expression" dxfId="182" priority="272">
      <formula>$Q62&lt;&gt;""</formula>
    </cfRule>
  </conditionalFormatting>
  <conditionalFormatting sqref="W62:W65">
    <cfRule type="notContainsBlanks" priority="269" stopIfTrue="1">
      <formula>LEN(TRIM(W62))&gt;0</formula>
    </cfRule>
    <cfRule type="expression" dxfId="181" priority="270">
      <formula>$X62&lt;&gt;"〇"</formula>
    </cfRule>
  </conditionalFormatting>
  <conditionalFormatting sqref="Q63 L63 L65 Q65">
    <cfRule type="expression" dxfId="180" priority="268">
      <formula>INDIRECT(ADDRESS(ROW(),COLUMN()))=TRUNC(INDIRECT(ADDRESS(ROW(),COLUMN())))</formula>
    </cfRule>
  </conditionalFormatting>
  <conditionalFormatting sqref="L62 Q62 Q64 L64 V62:V65 G62:G65">
    <cfRule type="expression" dxfId="179" priority="267">
      <formula>INDIRECT(ADDRESS(ROW(),COLUMN()))=TRUNC(INDIRECT(ADDRESS(ROW(),COLUMN())))</formula>
    </cfRule>
  </conditionalFormatting>
  <conditionalFormatting sqref="G58">
    <cfRule type="notContainsBlanks" dxfId="178" priority="265" stopIfTrue="1">
      <formula>LEN(TRIM(G58))&gt;0</formula>
    </cfRule>
    <cfRule type="expression" dxfId="177" priority="266">
      <formula>$A58&lt;&gt;""</formula>
    </cfRule>
  </conditionalFormatting>
  <conditionalFormatting sqref="L58:L59">
    <cfRule type="notContainsBlanks" priority="263" stopIfTrue="1">
      <formula>LEN(TRIM(L58))&gt;0</formula>
    </cfRule>
    <cfRule type="expression" dxfId="176" priority="264">
      <formula>$G58&lt;&gt;""</formula>
    </cfRule>
  </conditionalFormatting>
  <conditionalFormatting sqref="Q58:Q59">
    <cfRule type="notContainsBlanks" priority="261" stopIfTrue="1">
      <formula>LEN(TRIM(Q58))&gt;0</formula>
    </cfRule>
    <cfRule type="expression" dxfId="175" priority="262">
      <formula>$L58&lt;&gt;""</formula>
    </cfRule>
  </conditionalFormatting>
  <conditionalFormatting sqref="V58">
    <cfRule type="notContainsBlanks" priority="259" stopIfTrue="1">
      <formula>LEN(TRIM(V58))&gt;0</formula>
    </cfRule>
    <cfRule type="expression" dxfId="174" priority="260">
      <formula>$Q58&lt;&gt;""</formula>
    </cfRule>
  </conditionalFormatting>
  <conditionalFormatting sqref="W58:W59">
    <cfRule type="notContainsBlanks" priority="257" stopIfTrue="1">
      <formula>LEN(TRIM(W58))&gt;0</formula>
    </cfRule>
    <cfRule type="expression" dxfId="173" priority="258">
      <formula>$X58&lt;&gt;"〇"</formula>
    </cfRule>
  </conditionalFormatting>
  <conditionalFormatting sqref="Q59 L59">
    <cfRule type="expression" dxfId="172" priority="256">
      <formula>INDIRECT(ADDRESS(ROW(),COLUMN()))=TRUNC(INDIRECT(ADDRESS(ROW(),COLUMN())))</formula>
    </cfRule>
  </conditionalFormatting>
  <conditionalFormatting sqref="L58 Q58 G58:G59 V58:V59">
    <cfRule type="expression" dxfId="171" priority="255">
      <formula>INDIRECT(ADDRESS(ROW(),COLUMN()))=TRUNC(INDIRECT(ADDRESS(ROW(),COLUMN())))</formula>
    </cfRule>
  </conditionalFormatting>
  <conditionalFormatting sqref="G120">
    <cfRule type="notContainsBlanks" dxfId="170" priority="253" stopIfTrue="1">
      <formula>LEN(TRIM(G120))&gt;0</formula>
    </cfRule>
    <cfRule type="expression" dxfId="169" priority="254">
      <formula>$A120&lt;&gt;""</formula>
    </cfRule>
  </conditionalFormatting>
  <conditionalFormatting sqref="L120:L121">
    <cfRule type="notContainsBlanks" priority="251" stopIfTrue="1">
      <formula>LEN(TRIM(L120))&gt;0</formula>
    </cfRule>
    <cfRule type="expression" dxfId="168" priority="252">
      <formula>$G120&lt;&gt;""</formula>
    </cfRule>
  </conditionalFormatting>
  <conditionalFormatting sqref="Q120:Q121">
    <cfRule type="notContainsBlanks" priority="249" stopIfTrue="1">
      <formula>LEN(TRIM(Q120))&gt;0</formula>
    </cfRule>
    <cfRule type="expression" dxfId="167" priority="250">
      <formula>$L120&lt;&gt;""</formula>
    </cfRule>
  </conditionalFormatting>
  <conditionalFormatting sqref="V120">
    <cfRule type="notContainsBlanks" priority="247" stopIfTrue="1">
      <formula>LEN(TRIM(V120))&gt;0</formula>
    </cfRule>
    <cfRule type="expression" dxfId="166" priority="248">
      <formula>$Q120&lt;&gt;""</formula>
    </cfRule>
  </conditionalFormatting>
  <conditionalFormatting sqref="W120:W121">
    <cfRule type="notContainsBlanks" priority="245" stopIfTrue="1">
      <formula>LEN(TRIM(W120))&gt;0</formula>
    </cfRule>
    <cfRule type="expression" dxfId="165" priority="246">
      <formula>$X120&lt;&gt;"〇"</formula>
    </cfRule>
  </conditionalFormatting>
  <conditionalFormatting sqref="L121 Q121">
    <cfRule type="expression" dxfId="164" priority="244">
      <formula>INDIRECT(ADDRESS(ROW(),COLUMN()))=TRUNC(INDIRECT(ADDRESS(ROW(),COLUMN())))</formula>
    </cfRule>
  </conditionalFormatting>
  <conditionalFormatting sqref="Q120 L120 G120:G121 V120:V121">
    <cfRule type="expression" dxfId="163" priority="243">
      <formula>INDIRECT(ADDRESS(ROW(),COLUMN()))=TRUNC(INDIRECT(ADDRESS(ROW(),COLUMN())))</formula>
    </cfRule>
  </conditionalFormatting>
  <conditionalFormatting sqref="G104 G106 G112">
    <cfRule type="notContainsBlanks" dxfId="162" priority="241" stopIfTrue="1">
      <formula>LEN(TRIM(G104))&gt;0</formula>
    </cfRule>
    <cfRule type="expression" dxfId="161" priority="242">
      <formula>$A104&lt;&gt;""</formula>
    </cfRule>
  </conditionalFormatting>
  <conditionalFormatting sqref="L104:L107">
    <cfRule type="notContainsBlanks" priority="239" stopIfTrue="1">
      <formula>LEN(TRIM(L104))&gt;0</formula>
    </cfRule>
    <cfRule type="expression" dxfId="160" priority="240">
      <formula>$G104&lt;&gt;""</formula>
    </cfRule>
  </conditionalFormatting>
  <conditionalFormatting sqref="Q104:Q107">
    <cfRule type="notContainsBlanks" priority="237" stopIfTrue="1">
      <formula>LEN(TRIM(Q104))&gt;0</formula>
    </cfRule>
    <cfRule type="expression" dxfId="159" priority="238">
      <formula>$L104&lt;&gt;""</formula>
    </cfRule>
  </conditionalFormatting>
  <conditionalFormatting sqref="V104">
    <cfRule type="notContainsBlanks" priority="235" stopIfTrue="1">
      <formula>LEN(TRIM(V104))&gt;0</formula>
    </cfRule>
    <cfRule type="expression" dxfId="158" priority="236">
      <formula>$Q104&lt;&gt;""</formula>
    </cfRule>
  </conditionalFormatting>
  <conditionalFormatting sqref="W104:W107">
    <cfRule type="notContainsBlanks" priority="233" stopIfTrue="1">
      <formula>LEN(TRIM(W104))&gt;0</formula>
    </cfRule>
    <cfRule type="expression" dxfId="157" priority="234">
      <formula>$X104&lt;&gt;"〇"</formula>
    </cfRule>
  </conditionalFormatting>
  <conditionalFormatting sqref="Q105 L105 L107 Q107 Q113 L113">
    <cfRule type="expression" dxfId="156" priority="232">
      <formula>INDIRECT(ADDRESS(ROW(),COLUMN()))=TRUNC(INDIRECT(ADDRESS(ROW(),COLUMN())))</formula>
    </cfRule>
  </conditionalFormatting>
  <conditionalFormatting sqref="L104 Q104 Q106 L106 L112 Q112 V104:V107 G104:G107 G112:G113 V112:V113">
    <cfRule type="expression" dxfId="155" priority="231">
      <formula>INDIRECT(ADDRESS(ROW(),COLUMN()))=TRUNC(INDIRECT(ADDRESS(ROW(),COLUMN())))</formula>
    </cfRule>
  </conditionalFormatting>
  <conditionalFormatting sqref="G110">
    <cfRule type="notContainsBlanks" dxfId="154" priority="229" stopIfTrue="1">
      <formula>LEN(TRIM(G110))&gt;0</formula>
    </cfRule>
    <cfRule type="expression" dxfId="153" priority="230">
      <formula>$A110&lt;&gt;""</formula>
    </cfRule>
  </conditionalFormatting>
  <conditionalFormatting sqref="L110:L111">
    <cfRule type="notContainsBlanks" priority="227" stopIfTrue="1">
      <formula>LEN(TRIM(L110))&gt;0</formula>
    </cfRule>
    <cfRule type="expression" dxfId="152" priority="228">
      <formula>$G110&lt;&gt;""</formula>
    </cfRule>
  </conditionalFormatting>
  <conditionalFormatting sqref="Q110:Q111">
    <cfRule type="notContainsBlanks" priority="225" stopIfTrue="1">
      <formula>LEN(TRIM(Q110))&gt;0</formula>
    </cfRule>
    <cfRule type="expression" dxfId="151" priority="226">
      <formula>$L110&lt;&gt;""</formula>
    </cfRule>
  </conditionalFormatting>
  <conditionalFormatting sqref="V110">
    <cfRule type="notContainsBlanks" priority="223" stopIfTrue="1">
      <formula>LEN(TRIM(V110))&gt;0</formula>
    </cfRule>
    <cfRule type="expression" dxfId="150" priority="224">
      <formula>$Q110&lt;&gt;""</formula>
    </cfRule>
  </conditionalFormatting>
  <conditionalFormatting sqref="W110:W111">
    <cfRule type="notContainsBlanks" priority="221" stopIfTrue="1">
      <formula>LEN(TRIM(W110))&gt;0</formula>
    </cfRule>
    <cfRule type="expression" dxfId="149" priority="222">
      <formula>$X110&lt;&gt;"〇"</formula>
    </cfRule>
  </conditionalFormatting>
  <conditionalFormatting sqref="Q111 L111">
    <cfRule type="expression" dxfId="148" priority="220">
      <formula>INDIRECT(ADDRESS(ROW(),COLUMN()))=TRUNC(INDIRECT(ADDRESS(ROW(),COLUMN())))</formula>
    </cfRule>
  </conditionalFormatting>
  <conditionalFormatting sqref="L110 Q110 G110:G111 V110:V111">
    <cfRule type="expression" dxfId="147" priority="219">
      <formula>INDIRECT(ADDRESS(ROW(),COLUMN()))=TRUNC(INDIRECT(ADDRESS(ROW(),COLUMN())))</formula>
    </cfRule>
  </conditionalFormatting>
  <conditionalFormatting sqref="G108">
    <cfRule type="notContainsBlanks" dxfId="146" priority="217" stopIfTrue="1">
      <formula>LEN(TRIM(G108))&gt;0</formula>
    </cfRule>
    <cfRule type="expression" dxfId="145" priority="218">
      <formula>$A108&lt;&gt;""</formula>
    </cfRule>
  </conditionalFormatting>
  <conditionalFormatting sqref="L108:L109">
    <cfRule type="notContainsBlanks" priority="215" stopIfTrue="1">
      <formula>LEN(TRIM(L108))&gt;0</formula>
    </cfRule>
    <cfRule type="expression" dxfId="144" priority="216">
      <formula>$G108&lt;&gt;""</formula>
    </cfRule>
  </conditionalFormatting>
  <conditionalFormatting sqref="Q108:Q109">
    <cfRule type="notContainsBlanks" priority="213" stopIfTrue="1">
      <formula>LEN(TRIM(Q108))&gt;0</formula>
    </cfRule>
    <cfRule type="expression" dxfId="143" priority="214">
      <formula>$L108&lt;&gt;""</formula>
    </cfRule>
  </conditionalFormatting>
  <conditionalFormatting sqref="V108">
    <cfRule type="notContainsBlanks" priority="211" stopIfTrue="1">
      <formula>LEN(TRIM(V108))&gt;0</formula>
    </cfRule>
    <cfRule type="expression" dxfId="142" priority="212">
      <formula>$Q108&lt;&gt;""</formula>
    </cfRule>
  </conditionalFormatting>
  <conditionalFormatting sqref="W108:W109">
    <cfRule type="notContainsBlanks" priority="209" stopIfTrue="1">
      <formula>LEN(TRIM(W108))&gt;0</formula>
    </cfRule>
    <cfRule type="expression" dxfId="141" priority="210">
      <formula>$X108&lt;&gt;"〇"</formula>
    </cfRule>
  </conditionalFormatting>
  <conditionalFormatting sqref="Q109 L109">
    <cfRule type="expression" dxfId="140" priority="208">
      <formula>INDIRECT(ADDRESS(ROW(),COLUMN()))=TRUNC(INDIRECT(ADDRESS(ROW(),COLUMN())))</formula>
    </cfRule>
  </conditionalFormatting>
  <conditionalFormatting sqref="L108 Q108 G108:G109 V108:V109">
    <cfRule type="expression" dxfId="139" priority="207">
      <formula>INDIRECT(ADDRESS(ROW(),COLUMN()))=TRUNC(INDIRECT(ADDRESS(ROW(),COLUMN())))</formula>
    </cfRule>
  </conditionalFormatting>
  <conditionalFormatting sqref="G100">
    <cfRule type="notContainsBlanks" dxfId="138" priority="205" stopIfTrue="1">
      <formula>LEN(TRIM(G100))&gt;0</formula>
    </cfRule>
    <cfRule type="expression" dxfId="137" priority="206">
      <formula>$A100&lt;&gt;""</formula>
    </cfRule>
  </conditionalFormatting>
  <conditionalFormatting sqref="L100:L101">
    <cfRule type="notContainsBlanks" priority="203" stopIfTrue="1">
      <formula>LEN(TRIM(L100))&gt;0</formula>
    </cfRule>
    <cfRule type="expression" dxfId="136" priority="204">
      <formula>$G100&lt;&gt;""</formula>
    </cfRule>
  </conditionalFormatting>
  <conditionalFormatting sqref="Q100:Q101">
    <cfRule type="notContainsBlanks" priority="201" stopIfTrue="1">
      <formula>LEN(TRIM(Q100))&gt;0</formula>
    </cfRule>
    <cfRule type="expression" dxfId="135" priority="202">
      <formula>$L100&lt;&gt;""</formula>
    </cfRule>
  </conditionalFormatting>
  <conditionalFormatting sqref="V100">
    <cfRule type="notContainsBlanks" priority="199" stopIfTrue="1">
      <formula>LEN(TRIM(V100))&gt;0</formula>
    </cfRule>
    <cfRule type="expression" dxfId="134" priority="200">
      <formula>$Q100&lt;&gt;""</formula>
    </cfRule>
  </conditionalFormatting>
  <conditionalFormatting sqref="W100:W101">
    <cfRule type="notContainsBlanks" priority="197" stopIfTrue="1">
      <formula>LEN(TRIM(W100))&gt;0</formula>
    </cfRule>
    <cfRule type="expression" dxfId="133" priority="198">
      <formula>$X100&lt;&gt;"〇"</formula>
    </cfRule>
  </conditionalFormatting>
  <conditionalFormatting sqref="L101 Q101">
    <cfRule type="expression" dxfId="132" priority="196">
      <formula>INDIRECT(ADDRESS(ROW(),COLUMN()))=TRUNC(INDIRECT(ADDRESS(ROW(),COLUMN())))</formula>
    </cfRule>
  </conditionalFormatting>
  <conditionalFormatting sqref="Q100 L100 G100:G101 V100:V101">
    <cfRule type="expression" dxfId="131" priority="195">
      <formula>INDIRECT(ADDRESS(ROW(),COLUMN()))=TRUNC(INDIRECT(ADDRESS(ROW(),COLUMN())))</formula>
    </cfRule>
  </conditionalFormatting>
  <conditionalFormatting sqref="G102">
    <cfRule type="notContainsBlanks" dxfId="130" priority="193" stopIfTrue="1">
      <formula>LEN(TRIM(G102))&gt;0</formula>
    </cfRule>
    <cfRule type="expression" dxfId="129" priority="194">
      <formula>$A102&lt;&gt;""</formula>
    </cfRule>
  </conditionalFormatting>
  <conditionalFormatting sqref="L102:L103">
    <cfRule type="notContainsBlanks" priority="191" stopIfTrue="1">
      <formula>LEN(TRIM(L102))&gt;0</formula>
    </cfRule>
    <cfRule type="expression" dxfId="128" priority="192">
      <formula>$G102&lt;&gt;""</formula>
    </cfRule>
  </conditionalFormatting>
  <conditionalFormatting sqref="Q102:Q103">
    <cfRule type="notContainsBlanks" priority="189" stopIfTrue="1">
      <formula>LEN(TRIM(Q102))&gt;0</formula>
    </cfRule>
    <cfRule type="expression" dxfId="127" priority="190">
      <formula>$L102&lt;&gt;""</formula>
    </cfRule>
  </conditionalFormatting>
  <conditionalFormatting sqref="V102">
    <cfRule type="notContainsBlanks" priority="187" stopIfTrue="1">
      <formula>LEN(TRIM(V102))&gt;0</formula>
    </cfRule>
    <cfRule type="expression" dxfId="126" priority="188">
      <formula>$Q102&lt;&gt;""</formula>
    </cfRule>
  </conditionalFormatting>
  <conditionalFormatting sqref="W102:W103">
    <cfRule type="notContainsBlanks" priority="185" stopIfTrue="1">
      <formula>LEN(TRIM(W102))&gt;0</formula>
    </cfRule>
    <cfRule type="expression" dxfId="125" priority="186">
      <formula>$X102&lt;&gt;"〇"</formula>
    </cfRule>
  </conditionalFormatting>
  <conditionalFormatting sqref="Q103 L103">
    <cfRule type="expression" dxfId="124" priority="184">
      <formula>INDIRECT(ADDRESS(ROW(),COLUMN()))=TRUNC(INDIRECT(ADDRESS(ROW(),COLUMN())))</formula>
    </cfRule>
  </conditionalFormatting>
  <conditionalFormatting sqref="L102 Q102 G102:G103 V102:V103">
    <cfRule type="expression" dxfId="123" priority="183">
      <formula>INDIRECT(ADDRESS(ROW(),COLUMN()))=TRUNC(INDIRECT(ADDRESS(ROW(),COLUMN())))</formula>
    </cfRule>
  </conditionalFormatting>
  <conditionalFormatting sqref="G98">
    <cfRule type="notContainsBlanks" dxfId="122" priority="181" stopIfTrue="1">
      <formula>LEN(TRIM(G98))&gt;0</formula>
    </cfRule>
    <cfRule type="expression" dxfId="121" priority="182">
      <formula>$A98&lt;&gt;""</formula>
    </cfRule>
  </conditionalFormatting>
  <conditionalFormatting sqref="L98:L99">
    <cfRule type="notContainsBlanks" priority="179" stopIfTrue="1">
      <formula>LEN(TRIM(L98))&gt;0</formula>
    </cfRule>
    <cfRule type="expression" dxfId="120" priority="180">
      <formula>$G98&lt;&gt;""</formula>
    </cfRule>
  </conditionalFormatting>
  <conditionalFormatting sqref="Q98:Q99">
    <cfRule type="notContainsBlanks" priority="177" stopIfTrue="1">
      <formula>LEN(TRIM(Q98))&gt;0</formula>
    </cfRule>
    <cfRule type="expression" dxfId="119" priority="178">
      <formula>$L98&lt;&gt;""</formula>
    </cfRule>
  </conditionalFormatting>
  <conditionalFormatting sqref="V98">
    <cfRule type="notContainsBlanks" priority="175" stopIfTrue="1">
      <formula>LEN(TRIM(V98))&gt;0</formula>
    </cfRule>
    <cfRule type="expression" dxfId="118" priority="176">
      <formula>$Q98&lt;&gt;""</formula>
    </cfRule>
  </conditionalFormatting>
  <conditionalFormatting sqref="W98:W99">
    <cfRule type="notContainsBlanks" priority="173" stopIfTrue="1">
      <formula>LEN(TRIM(W98))&gt;0</formula>
    </cfRule>
    <cfRule type="expression" dxfId="117" priority="174">
      <formula>$X98&lt;&gt;"〇"</formula>
    </cfRule>
  </conditionalFormatting>
  <conditionalFormatting sqref="L99 Q99">
    <cfRule type="expression" dxfId="116" priority="172">
      <formula>INDIRECT(ADDRESS(ROW(),COLUMN()))=TRUNC(INDIRECT(ADDRESS(ROW(),COLUMN())))</formula>
    </cfRule>
  </conditionalFormatting>
  <conditionalFormatting sqref="Q98 L98 G98:G99 V98:V99">
    <cfRule type="expression" dxfId="115" priority="171">
      <formula>INDIRECT(ADDRESS(ROW(),COLUMN()))=TRUNC(INDIRECT(ADDRESS(ROW(),COLUMN())))</formula>
    </cfRule>
  </conditionalFormatting>
  <conditionalFormatting sqref="G92">
    <cfRule type="notContainsBlanks" dxfId="114" priority="169" stopIfTrue="1">
      <formula>LEN(TRIM(G92))&gt;0</formula>
    </cfRule>
    <cfRule type="expression" dxfId="113" priority="170">
      <formula>$A92&lt;&gt;""</formula>
    </cfRule>
  </conditionalFormatting>
  <conditionalFormatting sqref="L92:L93">
    <cfRule type="notContainsBlanks" priority="167" stopIfTrue="1">
      <formula>LEN(TRIM(L92))&gt;0</formula>
    </cfRule>
    <cfRule type="expression" dxfId="112" priority="168">
      <formula>$G92&lt;&gt;""</formula>
    </cfRule>
  </conditionalFormatting>
  <conditionalFormatting sqref="Q92:Q93">
    <cfRule type="notContainsBlanks" priority="165" stopIfTrue="1">
      <formula>LEN(TRIM(Q92))&gt;0</formula>
    </cfRule>
    <cfRule type="expression" dxfId="111" priority="166">
      <formula>$L92&lt;&gt;""</formula>
    </cfRule>
  </conditionalFormatting>
  <conditionalFormatting sqref="V92">
    <cfRule type="notContainsBlanks" priority="163" stopIfTrue="1">
      <formula>LEN(TRIM(V92))&gt;0</formula>
    </cfRule>
    <cfRule type="expression" dxfId="110" priority="164">
      <formula>$Q92&lt;&gt;""</formula>
    </cfRule>
  </conditionalFormatting>
  <conditionalFormatting sqref="W92:W93">
    <cfRule type="notContainsBlanks" priority="161" stopIfTrue="1">
      <formula>LEN(TRIM(W92))&gt;0</formula>
    </cfRule>
    <cfRule type="expression" dxfId="109" priority="162">
      <formula>$X92&lt;&gt;"〇"</formula>
    </cfRule>
  </conditionalFormatting>
  <conditionalFormatting sqref="Q93 L93">
    <cfRule type="expression" dxfId="108" priority="160">
      <formula>INDIRECT(ADDRESS(ROW(),COLUMN()))=TRUNC(INDIRECT(ADDRESS(ROW(),COLUMN())))</formula>
    </cfRule>
  </conditionalFormatting>
  <conditionalFormatting sqref="L92 Q92 V92:V93 G92:G93">
    <cfRule type="expression" dxfId="107" priority="159">
      <formula>INDIRECT(ADDRESS(ROW(),COLUMN()))=TRUNC(INDIRECT(ADDRESS(ROW(),COLUMN())))</formula>
    </cfRule>
  </conditionalFormatting>
  <conditionalFormatting sqref="G94">
    <cfRule type="notContainsBlanks" dxfId="106" priority="157" stopIfTrue="1">
      <formula>LEN(TRIM(G94))&gt;0</formula>
    </cfRule>
    <cfRule type="expression" dxfId="105" priority="158">
      <formula>$A94&lt;&gt;""</formula>
    </cfRule>
  </conditionalFormatting>
  <conditionalFormatting sqref="L94:L95">
    <cfRule type="notContainsBlanks" priority="155" stopIfTrue="1">
      <formula>LEN(TRIM(L94))&gt;0</formula>
    </cfRule>
    <cfRule type="expression" dxfId="104" priority="156">
      <formula>$G94&lt;&gt;""</formula>
    </cfRule>
  </conditionalFormatting>
  <conditionalFormatting sqref="Q94:Q95">
    <cfRule type="notContainsBlanks" priority="153" stopIfTrue="1">
      <formula>LEN(TRIM(Q94))&gt;0</formula>
    </cfRule>
    <cfRule type="expression" dxfId="103" priority="154">
      <formula>$L94&lt;&gt;""</formula>
    </cfRule>
  </conditionalFormatting>
  <conditionalFormatting sqref="V94">
    <cfRule type="notContainsBlanks" priority="151" stopIfTrue="1">
      <formula>LEN(TRIM(V94))&gt;0</formula>
    </cfRule>
    <cfRule type="expression" dxfId="102" priority="152">
      <formula>$Q94&lt;&gt;""</formula>
    </cfRule>
  </conditionalFormatting>
  <conditionalFormatting sqref="W94:W95">
    <cfRule type="notContainsBlanks" priority="149" stopIfTrue="1">
      <formula>LEN(TRIM(W94))&gt;0</formula>
    </cfRule>
    <cfRule type="expression" dxfId="101" priority="150">
      <formula>$X94&lt;&gt;"〇"</formula>
    </cfRule>
  </conditionalFormatting>
  <conditionalFormatting sqref="Q95 L95">
    <cfRule type="expression" dxfId="100" priority="148">
      <formula>INDIRECT(ADDRESS(ROW(),COLUMN()))=TRUNC(INDIRECT(ADDRESS(ROW(),COLUMN())))</formula>
    </cfRule>
  </conditionalFormatting>
  <conditionalFormatting sqref="L94 Q94 V94:V95 G94:G95">
    <cfRule type="expression" dxfId="99" priority="147">
      <formula>INDIRECT(ADDRESS(ROW(),COLUMN()))=TRUNC(INDIRECT(ADDRESS(ROW(),COLUMN())))</formula>
    </cfRule>
  </conditionalFormatting>
  <conditionalFormatting sqref="G90">
    <cfRule type="notContainsBlanks" dxfId="98" priority="145" stopIfTrue="1">
      <formula>LEN(TRIM(G90))&gt;0</formula>
    </cfRule>
    <cfRule type="expression" dxfId="97" priority="146">
      <formula>$A90&lt;&gt;""</formula>
    </cfRule>
  </conditionalFormatting>
  <conditionalFormatting sqref="L90:L91">
    <cfRule type="notContainsBlanks" priority="143" stopIfTrue="1">
      <formula>LEN(TRIM(L90))&gt;0</formula>
    </cfRule>
    <cfRule type="expression" dxfId="96" priority="144">
      <formula>$G90&lt;&gt;""</formula>
    </cfRule>
  </conditionalFormatting>
  <conditionalFormatting sqref="Q90:Q91">
    <cfRule type="notContainsBlanks" priority="141" stopIfTrue="1">
      <formula>LEN(TRIM(Q90))&gt;0</formula>
    </cfRule>
    <cfRule type="expression" dxfId="95" priority="142">
      <formula>$L90&lt;&gt;""</formula>
    </cfRule>
  </conditionalFormatting>
  <conditionalFormatting sqref="V90">
    <cfRule type="notContainsBlanks" priority="139" stopIfTrue="1">
      <formula>LEN(TRIM(V90))&gt;0</formula>
    </cfRule>
    <cfRule type="expression" dxfId="94" priority="140">
      <formula>$Q90&lt;&gt;""</formula>
    </cfRule>
  </conditionalFormatting>
  <conditionalFormatting sqref="W90:W91">
    <cfRule type="notContainsBlanks" priority="137" stopIfTrue="1">
      <formula>LEN(TRIM(W90))&gt;0</formula>
    </cfRule>
    <cfRule type="expression" dxfId="93" priority="138">
      <formula>$X90&lt;&gt;"〇"</formula>
    </cfRule>
  </conditionalFormatting>
  <conditionalFormatting sqref="Q91 L91">
    <cfRule type="expression" dxfId="92" priority="136">
      <formula>INDIRECT(ADDRESS(ROW(),COLUMN()))=TRUNC(INDIRECT(ADDRESS(ROW(),COLUMN())))</formula>
    </cfRule>
  </conditionalFormatting>
  <conditionalFormatting sqref="L90 Q90 G90:G91 V90:V91">
    <cfRule type="expression" dxfId="91" priority="135">
      <formula>INDIRECT(ADDRESS(ROW(),COLUMN()))=TRUNC(INDIRECT(ADDRESS(ROW(),COLUMN())))</formula>
    </cfRule>
  </conditionalFormatting>
  <conditionalFormatting sqref="G96">
    <cfRule type="notContainsBlanks" dxfId="90" priority="133" stopIfTrue="1">
      <formula>LEN(TRIM(G96))&gt;0</formula>
    </cfRule>
    <cfRule type="expression" dxfId="89" priority="134">
      <formula>$A96&lt;&gt;""</formula>
    </cfRule>
  </conditionalFormatting>
  <conditionalFormatting sqref="L96:L97">
    <cfRule type="notContainsBlanks" priority="131" stopIfTrue="1">
      <formula>LEN(TRIM(L96))&gt;0</formula>
    </cfRule>
    <cfRule type="expression" dxfId="88" priority="132">
      <formula>$G96&lt;&gt;""</formula>
    </cfRule>
  </conditionalFormatting>
  <conditionalFormatting sqref="Q96:Q97">
    <cfRule type="notContainsBlanks" priority="129" stopIfTrue="1">
      <formula>LEN(TRIM(Q96))&gt;0</formula>
    </cfRule>
    <cfRule type="expression" dxfId="87" priority="130">
      <formula>$L96&lt;&gt;""</formula>
    </cfRule>
  </conditionalFormatting>
  <conditionalFormatting sqref="V96">
    <cfRule type="notContainsBlanks" priority="127" stopIfTrue="1">
      <formula>LEN(TRIM(V96))&gt;0</formula>
    </cfRule>
    <cfRule type="expression" dxfId="86" priority="128">
      <formula>$Q96&lt;&gt;""</formula>
    </cfRule>
  </conditionalFormatting>
  <conditionalFormatting sqref="W96:W97">
    <cfRule type="notContainsBlanks" priority="125" stopIfTrue="1">
      <formula>LEN(TRIM(W96))&gt;0</formula>
    </cfRule>
    <cfRule type="expression" dxfId="85" priority="126">
      <formula>$X96&lt;&gt;"〇"</formula>
    </cfRule>
  </conditionalFormatting>
  <conditionalFormatting sqref="L97 Q97">
    <cfRule type="expression" dxfId="84" priority="124">
      <formula>INDIRECT(ADDRESS(ROW(),COLUMN()))=TRUNC(INDIRECT(ADDRESS(ROW(),COLUMN())))</formula>
    </cfRule>
  </conditionalFormatting>
  <conditionalFormatting sqref="Q96 L96 G96:G97 V96:V97">
    <cfRule type="expression" dxfId="83" priority="123">
      <formula>INDIRECT(ADDRESS(ROW(),COLUMN()))=TRUNC(INDIRECT(ADDRESS(ROW(),COLUMN())))</formula>
    </cfRule>
  </conditionalFormatting>
  <conditionalFormatting sqref="G80 G82 G88">
    <cfRule type="notContainsBlanks" dxfId="82" priority="121" stopIfTrue="1">
      <formula>LEN(TRIM(G80))&gt;0</formula>
    </cfRule>
    <cfRule type="expression" dxfId="81" priority="122">
      <formula>$A80&lt;&gt;""</formula>
    </cfRule>
  </conditionalFormatting>
  <conditionalFormatting sqref="L80:L83">
    <cfRule type="notContainsBlanks" priority="119" stopIfTrue="1">
      <formula>LEN(TRIM(L80))&gt;0</formula>
    </cfRule>
    <cfRule type="expression" dxfId="80" priority="120">
      <formula>$G80&lt;&gt;""</formula>
    </cfRule>
  </conditionalFormatting>
  <conditionalFormatting sqref="Q80:Q83">
    <cfRule type="notContainsBlanks" priority="117" stopIfTrue="1">
      <formula>LEN(TRIM(Q80))&gt;0</formula>
    </cfRule>
    <cfRule type="expression" dxfId="79" priority="118">
      <formula>$L80&lt;&gt;""</formula>
    </cfRule>
  </conditionalFormatting>
  <conditionalFormatting sqref="V80">
    <cfRule type="notContainsBlanks" priority="115" stopIfTrue="1">
      <formula>LEN(TRIM(V80))&gt;0</formula>
    </cfRule>
    <cfRule type="expression" dxfId="78" priority="116">
      <formula>$Q80&lt;&gt;""</formula>
    </cfRule>
  </conditionalFormatting>
  <conditionalFormatting sqref="W80:W83">
    <cfRule type="notContainsBlanks" priority="113" stopIfTrue="1">
      <formula>LEN(TRIM(W80))&gt;0</formula>
    </cfRule>
    <cfRule type="expression" dxfId="77" priority="114">
      <formula>$X80&lt;&gt;"〇"</formula>
    </cfRule>
  </conditionalFormatting>
  <conditionalFormatting sqref="Q81 L81 L83 Q83 Q89 L89">
    <cfRule type="expression" dxfId="76" priority="112">
      <formula>INDIRECT(ADDRESS(ROW(),COLUMN()))=TRUNC(INDIRECT(ADDRESS(ROW(),COLUMN())))</formula>
    </cfRule>
  </conditionalFormatting>
  <conditionalFormatting sqref="L80 Q80 Q82 L82 L88 Q88 V80:V83 G80:G83 G88:G89 V88:V89">
    <cfRule type="expression" dxfId="75" priority="111">
      <formula>INDIRECT(ADDRESS(ROW(),COLUMN()))=TRUNC(INDIRECT(ADDRESS(ROW(),COLUMN())))</formula>
    </cfRule>
  </conditionalFormatting>
  <conditionalFormatting sqref="G86">
    <cfRule type="notContainsBlanks" dxfId="74" priority="109" stopIfTrue="1">
      <formula>LEN(TRIM(G86))&gt;0</formula>
    </cfRule>
    <cfRule type="expression" dxfId="73" priority="110">
      <formula>$A86&lt;&gt;""</formula>
    </cfRule>
  </conditionalFormatting>
  <conditionalFormatting sqref="L86:L87">
    <cfRule type="notContainsBlanks" priority="107" stopIfTrue="1">
      <formula>LEN(TRIM(L86))&gt;0</formula>
    </cfRule>
    <cfRule type="expression" dxfId="72" priority="108">
      <formula>$G86&lt;&gt;""</formula>
    </cfRule>
  </conditionalFormatting>
  <conditionalFormatting sqref="Q86:Q87">
    <cfRule type="notContainsBlanks" priority="105" stopIfTrue="1">
      <formula>LEN(TRIM(Q86))&gt;0</formula>
    </cfRule>
    <cfRule type="expression" dxfId="71" priority="106">
      <formula>$L86&lt;&gt;""</formula>
    </cfRule>
  </conditionalFormatting>
  <conditionalFormatting sqref="V86">
    <cfRule type="notContainsBlanks" priority="103" stopIfTrue="1">
      <formula>LEN(TRIM(V86))&gt;0</formula>
    </cfRule>
    <cfRule type="expression" dxfId="70" priority="104">
      <formula>$Q86&lt;&gt;""</formula>
    </cfRule>
  </conditionalFormatting>
  <conditionalFormatting sqref="W86:W87">
    <cfRule type="notContainsBlanks" priority="101" stopIfTrue="1">
      <formula>LEN(TRIM(W86))&gt;0</formula>
    </cfRule>
    <cfRule type="expression" dxfId="69" priority="102">
      <formula>$X86&lt;&gt;"〇"</formula>
    </cfRule>
  </conditionalFormatting>
  <conditionalFormatting sqref="Q87 L87">
    <cfRule type="expression" dxfId="68" priority="100">
      <formula>INDIRECT(ADDRESS(ROW(),COLUMN()))=TRUNC(INDIRECT(ADDRESS(ROW(),COLUMN())))</formula>
    </cfRule>
  </conditionalFormatting>
  <conditionalFormatting sqref="L86 Q86 G86:G87 V86:V87">
    <cfRule type="expression" dxfId="67" priority="99">
      <formula>INDIRECT(ADDRESS(ROW(),COLUMN()))=TRUNC(INDIRECT(ADDRESS(ROW(),COLUMN())))</formula>
    </cfRule>
  </conditionalFormatting>
  <conditionalFormatting sqref="G84">
    <cfRule type="notContainsBlanks" dxfId="66" priority="97" stopIfTrue="1">
      <formula>LEN(TRIM(G84))&gt;0</formula>
    </cfRule>
    <cfRule type="expression" dxfId="65" priority="98">
      <formula>$A84&lt;&gt;""</formula>
    </cfRule>
  </conditionalFormatting>
  <conditionalFormatting sqref="L84:L85">
    <cfRule type="notContainsBlanks" priority="95" stopIfTrue="1">
      <formula>LEN(TRIM(L84))&gt;0</formula>
    </cfRule>
    <cfRule type="expression" dxfId="64" priority="96">
      <formula>$G84&lt;&gt;""</formula>
    </cfRule>
  </conditionalFormatting>
  <conditionalFormatting sqref="Q84:Q85">
    <cfRule type="notContainsBlanks" priority="93" stopIfTrue="1">
      <formula>LEN(TRIM(Q84))&gt;0</formula>
    </cfRule>
    <cfRule type="expression" dxfId="63" priority="94">
      <formula>$L84&lt;&gt;""</formula>
    </cfRule>
  </conditionalFormatting>
  <conditionalFormatting sqref="V84">
    <cfRule type="notContainsBlanks" priority="91" stopIfTrue="1">
      <formula>LEN(TRIM(V84))&gt;0</formula>
    </cfRule>
    <cfRule type="expression" dxfId="62" priority="92">
      <formula>$Q84&lt;&gt;""</formula>
    </cfRule>
  </conditionalFormatting>
  <conditionalFormatting sqref="W84:W85">
    <cfRule type="notContainsBlanks" priority="89" stopIfTrue="1">
      <formula>LEN(TRIM(W84))&gt;0</formula>
    </cfRule>
    <cfRule type="expression" dxfId="61" priority="90">
      <formula>$X84&lt;&gt;"〇"</formula>
    </cfRule>
  </conditionalFormatting>
  <conditionalFormatting sqref="Q85 L85">
    <cfRule type="expression" dxfId="60" priority="88">
      <formula>INDIRECT(ADDRESS(ROW(),COLUMN()))=TRUNC(INDIRECT(ADDRESS(ROW(),COLUMN())))</formula>
    </cfRule>
  </conditionalFormatting>
  <conditionalFormatting sqref="L84 Q84 G84:G85 V84:V85">
    <cfRule type="expression" dxfId="59" priority="87">
      <formula>INDIRECT(ADDRESS(ROW(),COLUMN()))=TRUNC(INDIRECT(ADDRESS(ROW(),COLUMN())))</formula>
    </cfRule>
  </conditionalFormatting>
  <conditionalFormatting sqref="G76">
    <cfRule type="notContainsBlanks" dxfId="58" priority="85" stopIfTrue="1">
      <formula>LEN(TRIM(G76))&gt;0</formula>
    </cfRule>
    <cfRule type="expression" dxfId="57" priority="86">
      <formula>$A76&lt;&gt;""</formula>
    </cfRule>
  </conditionalFormatting>
  <conditionalFormatting sqref="L76:L77">
    <cfRule type="notContainsBlanks" priority="83" stopIfTrue="1">
      <formula>LEN(TRIM(L76))&gt;0</formula>
    </cfRule>
    <cfRule type="expression" dxfId="56" priority="84">
      <formula>$G76&lt;&gt;""</formula>
    </cfRule>
  </conditionalFormatting>
  <conditionalFormatting sqref="Q76:Q77">
    <cfRule type="notContainsBlanks" priority="81" stopIfTrue="1">
      <formula>LEN(TRIM(Q76))&gt;0</formula>
    </cfRule>
    <cfRule type="expression" dxfId="55" priority="82">
      <formula>$L76&lt;&gt;""</formula>
    </cfRule>
  </conditionalFormatting>
  <conditionalFormatting sqref="V76">
    <cfRule type="notContainsBlanks" priority="79" stopIfTrue="1">
      <formula>LEN(TRIM(V76))&gt;0</formula>
    </cfRule>
    <cfRule type="expression" dxfId="54" priority="80">
      <formula>$Q76&lt;&gt;""</formula>
    </cfRule>
  </conditionalFormatting>
  <conditionalFormatting sqref="W76:W77">
    <cfRule type="notContainsBlanks" priority="77" stopIfTrue="1">
      <formula>LEN(TRIM(W76))&gt;0</formula>
    </cfRule>
    <cfRule type="expression" dxfId="53" priority="78">
      <formula>$X76&lt;&gt;"〇"</formula>
    </cfRule>
  </conditionalFormatting>
  <conditionalFormatting sqref="L77 Q77">
    <cfRule type="expression" dxfId="52" priority="76">
      <formula>INDIRECT(ADDRESS(ROW(),COLUMN()))=TRUNC(INDIRECT(ADDRESS(ROW(),COLUMN())))</formula>
    </cfRule>
  </conditionalFormatting>
  <conditionalFormatting sqref="Q76 L76 G76:G77 V76:V77">
    <cfRule type="expression" dxfId="51" priority="75">
      <formula>INDIRECT(ADDRESS(ROW(),COLUMN()))=TRUNC(INDIRECT(ADDRESS(ROW(),COLUMN())))</formula>
    </cfRule>
  </conditionalFormatting>
  <conditionalFormatting sqref="G78">
    <cfRule type="notContainsBlanks" dxfId="50" priority="73" stopIfTrue="1">
      <formula>LEN(TRIM(G78))&gt;0</formula>
    </cfRule>
    <cfRule type="expression" dxfId="49" priority="74">
      <formula>$A78&lt;&gt;""</formula>
    </cfRule>
  </conditionalFormatting>
  <conditionalFormatting sqref="L78:L79">
    <cfRule type="notContainsBlanks" priority="71" stopIfTrue="1">
      <formula>LEN(TRIM(L78))&gt;0</formula>
    </cfRule>
    <cfRule type="expression" dxfId="48" priority="72">
      <formula>$G78&lt;&gt;""</formula>
    </cfRule>
  </conditionalFormatting>
  <conditionalFormatting sqref="Q78:Q79">
    <cfRule type="notContainsBlanks" priority="69" stopIfTrue="1">
      <formula>LEN(TRIM(Q78))&gt;0</formula>
    </cfRule>
    <cfRule type="expression" dxfId="47" priority="70">
      <formula>$L78&lt;&gt;""</formula>
    </cfRule>
  </conditionalFormatting>
  <conditionalFormatting sqref="V78">
    <cfRule type="notContainsBlanks" priority="67" stopIfTrue="1">
      <formula>LEN(TRIM(V78))&gt;0</formula>
    </cfRule>
    <cfRule type="expression" dxfId="46" priority="68">
      <formula>$Q78&lt;&gt;""</formula>
    </cfRule>
  </conditionalFormatting>
  <conditionalFormatting sqref="W78:W79">
    <cfRule type="notContainsBlanks" priority="65" stopIfTrue="1">
      <formula>LEN(TRIM(W78))&gt;0</formula>
    </cfRule>
    <cfRule type="expression" dxfId="45" priority="66">
      <formula>$X78&lt;&gt;"〇"</formula>
    </cfRule>
  </conditionalFormatting>
  <conditionalFormatting sqref="Q79 L79">
    <cfRule type="expression" dxfId="44" priority="64">
      <formula>INDIRECT(ADDRESS(ROW(),COLUMN()))=TRUNC(INDIRECT(ADDRESS(ROW(),COLUMN())))</formula>
    </cfRule>
  </conditionalFormatting>
  <conditionalFormatting sqref="L78 Q78 G78:G79 V78:V79">
    <cfRule type="expression" dxfId="43" priority="63">
      <formula>INDIRECT(ADDRESS(ROW(),COLUMN()))=TRUNC(INDIRECT(ADDRESS(ROW(),COLUMN())))</formula>
    </cfRule>
  </conditionalFormatting>
  <conditionalFormatting sqref="G74">
    <cfRule type="notContainsBlanks" dxfId="42" priority="61" stopIfTrue="1">
      <formula>LEN(TRIM(G74))&gt;0</formula>
    </cfRule>
    <cfRule type="expression" dxfId="41" priority="62">
      <formula>$A74&lt;&gt;""</formula>
    </cfRule>
  </conditionalFormatting>
  <conditionalFormatting sqref="L74:L75">
    <cfRule type="notContainsBlanks" priority="59" stopIfTrue="1">
      <formula>LEN(TRIM(L74))&gt;0</formula>
    </cfRule>
    <cfRule type="expression" dxfId="40" priority="60">
      <formula>$G74&lt;&gt;""</formula>
    </cfRule>
  </conditionalFormatting>
  <conditionalFormatting sqref="Q74:Q75">
    <cfRule type="notContainsBlanks" priority="57" stopIfTrue="1">
      <formula>LEN(TRIM(Q74))&gt;0</formula>
    </cfRule>
    <cfRule type="expression" dxfId="39" priority="58">
      <formula>$L74&lt;&gt;""</formula>
    </cfRule>
  </conditionalFormatting>
  <conditionalFormatting sqref="V74">
    <cfRule type="notContainsBlanks" priority="55" stopIfTrue="1">
      <formula>LEN(TRIM(V74))&gt;0</formula>
    </cfRule>
    <cfRule type="expression" dxfId="38" priority="56">
      <formula>$Q74&lt;&gt;""</formula>
    </cfRule>
  </conditionalFormatting>
  <conditionalFormatting sqref="W74:W75">
    <cfRule type="notContainsBlanks" priority="53" stopIfTrue="1">
      <formula>LEN(TRIM(W74))&gt;0</formula>
    </cfRule>
    <cfRule type="expression" dxfId="37" priority="54">
      <formula>$X74&lt;&gt;"〇"</formula>
    </cfRule>
  </conditionalFormatting>
  <conditionalFormatting sqref="L75 Q75">
    <cfRule type="expression" dxfId="36" priority="52">
      <formula>INDIRECT(ADDRESS(ROW(),COLUMN()))=TRUNC(INDIRECT(ADDRESS(ROW(),COLUMN())))</formula>
    </cfRule>
  </conditionalFormatting>
  <conditionalFormatting sqref="Q74 L74 G74:G75 V74:V75">
    <cfRule type="expression" dxfId="35" priority="51">
      <formula>INDIRECT(ADDRESS(ROW(),COLUMN()))=TRUNC(INDIRECT(ADDRESS(ROW(),COLUMN())))</formula>
    </cfRule>
  </conditionalFormatting>
  <conditionalFormatting sqref="G68">
    <cfRule type="notContainsBlanks" dxfId="34" priority="49" stopIfTrue="1">
      <formula>LEN(TRIM(G68))&gt;0</formula>
    </cfRule>
    <cfRule type="expression" dxfId="33" priority="50">
      <formula>$A68&lt;&gt;""</formula>
    </cfRule>
  </conditionalFormatting>
  <conditionalFormatting sqref="L68:L69">
    <cfRule type="notContainsBlanks" priority="47" stopIfTrue="1">
      <formula>LEN(TRIM(L68))&gt;0</formula>
    </cfRule>
    <cfRule type="expression" dxfId="32" priority="48">
      <formula>$G68&lt;&gt;""</formula>
    </cfRule>
  </conditionalFormatting>
  <conditionalFormatting sqref="Q68:Q69">
    <cfRule type="notContainsBlanks" priority="45" stopIfTrue="1">
      <formula>LEN(TRIM(Q68))&gt;0</formula>
    </cfRule>
    <cfRule type="expression" dxfId="31" priority="46">
      <formula>$L68&lt;&gt;""</formula>
    </cfRule>
  </conditionalFormatting>
  <conditionalFormatting sqref="V68">
    <cfRule type="notContainsBlanks" priority="43" stopIfTrue="1">
      <formula>LEN(TRIM(V68))&gt;0</formula>
    </cfRule>
    <cfRule type="expression" dxfId="30" priority="44">
      <formula>$Q68&lt;&gt;""</formula>
    </cfRule>
  </conditionalFormatting>
  <conditionalFormatting sqref="W68:W69">
    <cfRule type="notContainsBlanks" priority="41" stopIfTrue="1">
      <formula>LEN(TRIM(W68))&gt;0</formula>
    </cfRule>
    <cfRule type="expression" dxfId="29" priority="42">
      <formula>$X68&lt;&gt;"〇"</formula>
    </cfRule>
  </conditionalFormatting>
  <conditionalFormatting sqref="Q69 L69">
    <cfRule type="expression" dxfId="28" priority="40">
      <formula>INDIRECT(ADDRESS(ROW(),COLUMN()))=TRUNC(INDIRECT(ADDRESS(ROW(),COLUMN())))</formula>
    </cfRule>
  </conditionalFormatting>
  <conditionalFormatting sqref="L68 Q68 V68:V69 G68:G69">
    <cfRule type="expression" dxfId="27" priority="39">
      <formula>INDIRECT(ADDRESS(ROW(),COLUMN()))=TRUNC(INDIRECT(ADDRESS(ROW(),COLUMN())))</formula>
    </cfRule>
  </conditionalFormatting>
  <conditionalFormatting sqref="G70">
    <cfRule type="notContainsBlanks" dxfId="26" priority="37" stopIfTrue="1">
      <formula>LEN(TRIM(G70))&gt;0</formula>
    </cfRule>
    <cfRule type="expression" dxfId="25" priority="38">
      <formula>$A70&lt;&gt;""</formula>
    </cfRule>
  </conditionalFormatting>
  <conditionalFormatting sqref="L70:L71">
    <cfRule type="notContainsBlanks" priority="35" stopIfTrue="1">
      <formula>LEN(TRIM(L70))&gt;0</formula>
    </cfRule>
    <cfRule type="expression" dxfId="24" priority="36">
      <formula>$G70&lt;&gt;""</formula>
    </cfRule>
  </conditionalFormatting>
  <conditionalFormatting sqref="Q70:Q71">
    <cfRule type="notContainsBlanks" priority="33" stopIfTrue="1">
      <formula>LEN(TRIM(Q70))&gt;0</formula>
    </cfRule>
    <cfRule type="expression" dxfId="23" priority="34">
      <formula>$L70&lt;&gt;""</formula>
    </cfRule>
  </conditionalFormatting>
  <conditionalFormatting sqref="V70">
    <cfRule type="notContainsBlanks" priority="31" stopIfTrue="1">
      <formula>LEN(TRIM(V70))&gt;0</formula>
    </cfRule>
    <cfRule type="expression" dxfId="22" priority="32">
      <formula>$Q70&lt;&gt;""</formula>
    </cfRule>
  </conditionalFormatting>
  <conditionalFormatting sqref="W70:W71">
    <cfRule type="notContainsBlanks" priority="29" stopIfTrue="1">
      <formula>LEN(TRIM(W70))&gt;0</formula>
    </cfRule>
    <cfRule type="expression" dxfId="21" priority="30">
      <formula>$X70&lt;&gt;"〇"</formula>
    </cfRule>
  </conditionalFormatting>
  <conditionalFormatting sqref="Q71 L71">
    <cfRule type="expression" dxfId="20" priority="28">
      <formula>INDIRECT(ADDRESS(ROW(),COLUMN()))=TRUNC(INDIRECT(ADDRESS(ROW(),COLUMN())))</formula>
    </cfRule>
  </conditionalFormatting>
  <conditionalFormatting sqref="L70 Q70 V70:V71 G70:G71">
    <cfRule type="expression" dxfId="19" priority="27">
      <formula>INDIRECT(ADDRESS(ROW(),COLUMN()))=TRUNC(INDIRECT(ADDRESS(ROW(),COLUMN())))</formula>
    </cfRule>
  </conditionalFormatting>
  <conditionalFormatting sqref="G66">
    <cfRule type="notContainsBlanks" dxfId="18" priority="25" stopIfTrue="1">
      <formula>LEN(TRIM(G66))&gt;0</formula>
    </cfRule>
    <cfRule type="expression" dxfId="17" priority="26">
      <formula>$A66&lt;&gt;""</formula>
    </cfRule>
  </conditionalFormatting>
  <conditionalFormatting sqref="L66:L67">
    <cfRule type="notContainsBlanks" priority="23" stopIfTrue="1">
      <formula>LEN(TRIM(L66))&gt;0</formula>
    </cfRule>
    <cfRule type="expression" dxfId="16" priority="24">
      <formula>$G66&lt;&gt;""</formula>
    </cfRule>
  </conditionalFormatting>
  <conditionalFormatting sqref="Q66:Q67">
    <cfRule type="notContainsBlanks" priority="21" stopIfTrue="1">
      <formula>LEN(TRIM(Q66))&gt;0</formula>
    </cfRule>
    <cfRule type="expression" dxfId="15" priority="22">
      <formula>$L66&lt;&gt;""</formula>
    </cfRule>
  </conditionalFormatting>
  <conditionalFormatting sqref="V66">
    <cfRule type="notContainsBlanks" priority="19" stopIfTrue="1">
      <formula>LEN(TRIM(V66))&gt;0</formula>
    </cfRule>
    <cfRule type="expression" dxfId="14" priority="20">
      <formula>$Q66&lt;&gt;""</formula>
    </cfRule>
  </conditionalFormatting>
  <conditionalFormatting sqref="W66:W67">
    <cfRule type="notContainsBlanks" priority="17" stopIfTrue="1">
      <formula>LEN(TRIM(W66))&gt;0</formula>
    </cfRule>
    <cfRule type="expression" dxfId="13" priority="18">
      <formula>$X66&lt;&gt;"〇"</formula>
    </cfRule>
  </conditionalFormatting>
  <conditionalFormatting sqref="Q67 L67">
    <cfRule type="expression" dxfId="12" priority="16">
      <formula>INDIRECT(ADDRESS(ROW(),COLUMN()))=TRUNC(INDIRECT(ADDRESS(ROW(),COLUMN())))</formula>
    </cfRule>
  </conditionalFormatting>
  <conditionalFormatting sqref="L66 Q66 G66:G67 V66:V67">
    <cfRule type="expression" dxfId="11" priority="15">
      <formula>INDIRECT(ADDRESS(ROW(),COLUMN()))=TRUNC(INDIRECT(ADDRESS(ROW(),COLUMN())))</formula>
    </cfRule>
  </conditionalFormatting>
  <conditionalFormatting sqref="G72">
    <cfRule type="notContainsBlanks" dxfId="10" priority="13" stopIfTrue="1">
      <formula>LEN(TRIM(G72))&gt;0</formula>
    </cfRule>
    <cfRule type="expression" dxfId="9" priority="14">
      <formula>$A72&lt;&gt;""</formula>
    </cfRule>
  </conditionalFormatting>
  <conditionalFormatting sqref="L72:L73">
    <cfRule type="notContainsBlanks" priority="11" stopIfTrue="1">
      <formula>LEN(TRIM(L72))&gt;0</formula>
    </cfRule>
    <cfRule type="expression" dxfId="8" priority="12">
      <formula>$G72&lt;&gt;""</formula>
    </cfRule>
  </conditionalFormatting>
  <conditionalFormatting sqref="Q72:Q73">
    <cfRule type="notContainsBlanks" priority="9" stopIfTrue="1">
      <formula>LEN(TRIM(Q72))&gt;0</formula>
    </cfRule>
    <cfRule type="expression" dxfId="7" priority="10">
      <formula>$L72&lt;&gt;""</formula>
    </cfRule>
  </conditionalFormatting>
  <conditionalFormatting sqref="V72">
    <cfRule type="notContainsBlanks" priority="7" stopIfTrue="1">
      <formula>LEN(TRIM(V72))&gt;0</formula>
    </cfRule>
    <cfRule type="expression" dxfId="6" priority="8">
      <formula>$Q72&lt;&gt;""</formula>
    </cfRule>
  </conditionalFormatting>
  <conditionalFormatting sqref="W72:W73">
    <cfRule type="notContainsBlanks" priority="5" stopIfTrue="1">
      <formula>LEN(TRIM(W72))&gt;0</formula>
    </cfRule>
    <cfRule type="expression" dxfId="5" priority="6">
      <formula>$X72&lt;&gt;"〇"</formula>
    </cfRule>
  </conditionalFormatting>
  <conditionalFormatting sqref="L73 Q73">
    <cfRule type="expression" dxfId="4" priority="4">
      <formula>INDIRECT(ADDRESS(ROW(),COLUMN()))=TRUNC(INDIRECT(ADDRESS(ROW(),COLUMN())))</formula>
    </cfRule>
  </conditionalFormatting>
  <conditionalFormatting sqref="Q72 L72 G72:G73 V72:V73">
    <cfRule type="expression" dxfId="3" priority="3">
      <formula>INDIRECT(ADDRESS(ROW(),COLUMN()))=TRUNC(INDIRECT(ADDRESS(ROW(),COLUMN())))</formula>
    </cfRule>
  </conditionalFormatting>
  <conditionalFormatting sqref="G18:G137">
    <cfRule type="expression" dxfId="2" priority="2" stopIfTrue="1">
      <formula>$A18="以下余白"</formula>
    </cfRule>
  </conditionalFormatting>
  <conditionalFormatting sqref="A14">
    <cfRule type="containsBlanks" dxfId="1" priority="1">
      <formula>LEN(TRIM(A14))=0</formula>
    </cfRule>
  </conditionalFormatting>
  <dataValidations count="2">
    <dataValidation type="list" allowBlank="1" showInputMessage="1" showErrorMessage="1" sqref="C12:F12">
      <formula1>"麻薬小売業者,麻薬管理者,麻薬施用者,麻薬研究者"</formula1>
    </dataValidation>
    <dataValidation type="list" allowBlank="1" showInputMessage="1" sqref="A18:A137">
      <formula1>検索候補</formula1>
    </dataValidation>
  </dataValidations>
  <printOptions horizontalCentered="1"/>
  <pageMargins left="0.23622047244094491" right="0.23622047244094491" top="0.51181102362204722" bottom="0.51181102362204722" header="0.31496062992125984" footer="0.31496062992125984"/>
  <pageSetup paperSize="9" orientation="landscape" r:id="rId1"/>
  <headerFooter alignWithMargins="0">
    <oddHeader>&amp;R&amp;P / &amp;N ページ</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8"/>
  <sheetViews>
    <sheetView workbookViewId="0"/>
  </sheetViews>
  <sheetFormatPr defaultRowHeight="13.5"/>
  <sheetData>
    <row r="2" spans="1:3">
      <c r="A2">
        <v>1</v>
      </c>
      <c r="B2" s="31"/>
      <c r="C2" t="s">
        <v>211</v>
      </c>
    </row>
    <row r="4" spans="1:3">
      <c r="A4">
        <v>2</v>
      </c>
      <c r="B4" t="s">
        <v>208</v>
      </c>
    </row>
    <row r="5" spans="1:3">
      <c r="B5" t="s">
        <v>197</v>
      </c>
    </row>
    <row r="6" spans="1:3">
      <c r="B6" t="s">
        <v>200</v>
      </c>
    </row>
    <row r="7" spans="1:3">
      <c r="B7" t="s">
        <v>198</v>
      </c>
    </row>
    <row r="9" spans="1:3">
      <c r="A9">
        <v>3</v>
      </c>
      <c r="B9" t="s">
        <v>209</v>
      </c>
    </row>
    <row r="10" spans="1:3">
      <c r="B10" t="s">
        <v>210</v>
      </c>
    </row>
    <row r="11" spans="1:3">
      <c r="B11" t="s">
        <v>225</v>
      </c>
    </row>
    <row r="12" spans="1:3">
      <c r="B12" t="s">
        <v>207</v>
      </c>
    </row>
    <row r="14" spans="1:3">
      <c r="A14">
        <v>4</v>
      </c>
      <c r="B14" t="s">
        <v>201</v>
      </c>
    </row>
    <row r="16" spans="1:3">
      <c r="A16">
        <v>5</v>
      </c>
      <c r="B16" t="s">
        <v>199</v>
      </c>
    </row>
    <row r="17" spans="1:14">
      <c r="N17" t="s">
        <v>206</v>
      </c>
    </row>
    <row r="18" spans="1:14">
      <c r="A18">
        <v>6</v>
      </c>
      <c r="B18" t="s">
        <v>224</v>
      </c>
    </row>
  </sheetData>
  <sheetProtection sheet="1" objects="1" scenarios="1"/>
  <phoneticPr fontId="2"/>
  <pageMargins left="0.7" right="0.7" top="0.75" bottom="0.75" header="0.3" footer="0.3"/>
  <pageSetup paperSize="9"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0"/>
  <sheetViews>
    <sheetView topLeftCell="A53" workbookViewId="0">
      <selection activeCell="A85" sqref="A85"/>
    </sheetView>
  </sheetViews>
  <sheetFormatPr defaultRowHeight="13.5"/>
  <cols>
    <col min="1" max="1" width="35.375" bestFit="1" customWidth="1"/>
    <col min="2" max="2" width="6.5" customWidth="1"/>
    <col min="3" max="3" width="9" customWidth="1"/>
  </cols>
  <sheetData>
    <row r="1" spans="1:3">
      <c r="A1" t="s">
        <v>188</v>
      </c>
      <c r="B1" t="s">
        <v>7</v>
      </c>
      <c r="C1" t="s">
        <v>196</v>
      </c>
    </row>
    <row r="2" spans="1:3" ht="13.5" customHeight="1">
      <c r="A2" t="s">
        <v>43</v>
      </c>
      <c r="B2" t="s">
        <v>179</v>
      </c>
      <c r="C2">
        <f>IF(ISERROR(FIND(ASC(訂正願!$A$3),A2)),"",ROW())</f>
        <v>2</v>
      </c>
    </row>
    <row r="3" spans="1:3">
      <c r="A3" t="s">
        <v>44</v>
      </c>
      <c r="B3" t="s">
        <v>179</v>
      </c>
      <c r="C3">
        <f>IF(ISERROR(FIND(ASC(訂正願!$A$3),A3)),"",ROW())</f>
        <v>3</v>
      </c>
    </row>
    <row r="4" spans="1:3">
      <c r="A4" t="s">
        <v>45</v>
      </c>
      <c r="B4" t="s">
        <v>179</v>
      </c>
      <c r="C4">
        <f>IF(ISERROR(FIND(ASC(訂正願!$A$3),A4)),"",ROW())</f>
        <v>4</v>
      </c>
    </row>
    <row r="5" spans="1:3">
      <c r="A5" t="s">
        <v>53</v>
      </c>
      <c r="B5" t="s">
        <v>180</v>
      </c>
      <c r="C5">
        <f>IF(ISERROR(FIND(ASC(訂正願!$A$3),A5)),"",ROW())</f>
        <v>5</v>
      </c>
    </row>
    <row r="6" spans="1:3">
      <c r="A6" t="s">
        <v>54</v>
      </c>
      <c r="B6" t="s">
        <v>180</v>
      </c>
      <c r="C6">
        <f>IF(ISERROR(FIND(ASC(訂正願!$A$3),A6)),"",ROW())</f>
        <v>6</v>
      </c>
    </row>
    <row r="7" spans="1:3">
      <c r="A7" t="s">
        <v>55</v>
      </c>
      <c r="B7" t="s">
        <v>180</v>
      </c>
      <c r="C7">
        <f>IF(ISERROR(FIND(ASC(訂正願!$A$3),A7)),"",ROW())</f>
        <v>7</v>
      </c>
    </row>
    <row r="8" spans="1:3">
      <c r="A8" t="s">
        <v>158</v>
      </c>
      <c r="B8" t="s">
        <v>179</v>
      </c>
      <c r="C8">
        <f>IF(ISERROR(FIND(ASC(訂正願!$A$3),A8)),"",ROW())</f>
        <v>8</v>
      </c>
    </row>
    <row r="9" spans="1:3">
      <c r="A9" t="s">
        <v>159</v>
      </c>
      <c r="B9" t="s">
        <v>179</v>
      </c>
      <c r="C9">
        <f>IF(ISERROR(FIND(ASC(訂正願!$A$3),A9)),"",ROW())</f>
        <v>9</v>
      </c>
    </row>
    <row r="10" spans="1:3">
      <c r="A10" t="s">
        <v>160</v>
      </c>
      <c r="B10" t="s">
        <v>179</v>
      </c>
      <c r="C10">
        <f>IF(ISERROR(FIND(ASC(訂正願!$A$3),A10)),"",ROW())</f>
        <v>10</v>
      </c>
    </row>
    <row r="11" spans="1:3">
      <c r="A11" t="s">
        <v>21</v>
      </c>
      <c r="B11" t="s">
        <v>176</v>
      </c>
      <c r="C11">
        <f>IF(ISERROR(FIND(ASC(訂正願!$A$3),A11)),"",ROW())</f>
        <v>11</v>
      </c>
    </row>
    <row r="12" spans="1:3">
      <c r="A12" t="s">
        <v>24</v>
      </c>
      <c r="B12" t="s">
        <v>178</v>
      </c>
      <c r="C12">
        <f>IF(ISERROR(FIND(ASC(訂正願!$A$3),A12)),"",ROW())</f>
        <v>12</v>
      </c>
    </row>
    <row r="13" spans="1:3">
      <c r="A13" t="s">
        <v>26</v>
      </c>
      <c r="B13" t="s">
        <v>178</v>
      </c>
      <c r="C13">
        <f>IF(ISERROR(FIND(ASC(訂正願!$A$3),A13)),"",ROW())</f>
        <v>13</v>
      </c>
    </row>
    <row r="14" spans="1:3">
      <c r="A14" t="s">
        <v>22</v>
      </c>
      <c r="B14" t="s">
        <v>176</v>
      </c>
      <c r="C14">
        <f>IF(ISERROR(FIND(ASC(訂正願!$A$3),A14)),"",ROW())</f>
        <v>14</v>
      </c>
    </row>
    <row r="15" spans="1:3">
      <c r="A15" t="s">
        <v>23</v>
      </c>
      <c r="B15" t="s">
        <v>178</v>
      </c>
      <c r="C15">
        <f>IF(ISERROR(FIND(ASC(訂正願!$A$3),A15)),"",ROW())</f>
        <v>15</v>
      </c>
    </row>
    <row r="16" spans="1:3">
      <c r="A16" t="s">
        <v>20</v>
      </c>
      <c r="B16" t="s">
        <v>177</v>
      </c>
      <c r="C16">
        <f>IF(ISERROR(FIND(ASC(訂正願!$A$3),A16)),"",ROW())</f>
        <v>16</v>
      </c>
    </row>
    <row r="17" spans="1:3">
      <c r="A17" t="s">
        <v>19</v>
      </c>
      <c r="B17" t="s">
        <v>176</v>
      </c>
      <c r="C17">
        <f>IF(ISERROR(FIND(ASC(訂正願!$A$3),A17)),"",ROW())</f>
        <v>17</v>
      </c>
    </row>
    <row r="18" spans="1:3" ht="14.25">
      <c r="A18" t="s">
        <v>18</v>
      </c>
      <c r="B18" t="s">
        <v>176</v>
      </c>
      <c r="C18" s="24">
        <f>IF(ISERROR(FIND(ASC(訂正願!$A$3),A18)),"",ROW())</f>
        <v>18</v>
      </c>
    </row>
    <row r="19" spans="1:3">
      <c r="A19" t="s">
        <v>162</v>
      </c>
      <c r="B19" t="s">
        <v>187</v>
      </c>
      <c r="C19">
        <f>IF(ISERROR(FIND(ASC(訂正願!$A$3),A19)),"",ROW())</f>
        <v>19</v>
      </c>
    </row>
    <row r="20" spans="1:3">
      <c r="A20" t="s">
        <v>163</v>
      </c>
      <c r="B20" t="s">
        <v>187</v>
      </c>
      <c r="C20">
        <f>IF(ISERROR(FIND(ASC(訂正願!$A$3),A20)),"",ROW())</f>
        <v>20</v>
      </c>
    </row>
    <row r="21" spans="1:3">
      <c r="A21" t="s">
        <v>38</v>
      </c>
      <c r="B21" t="s">
        <v>182</v>
      </c>
      <c r="C21">
        <f>IF(ISERROR(FIND(ASC(訂正願!$A$3),A21)),"",ROW())</f>
        <v>21</v>
      </c>
    </row>
    <row r="22" spans="1:3">
      <c r="A22" t="s">
        <v>39</v>
      </c>
      <c r="B22" t="s">
        <v>182</v>
      </c>
      <c r="C22">
        <f>IF(ISERROR(FIND(ASC(訂正願!$A$3),A22)),"",ROW())</f>
        <v>22</v>
      </c>
    </row>
    <row r="23" spans="1:3">
      <c r="A23" t="s">
        <v>40</v>
      </c>
      <c r="B23" t="s">
        <v>182</v>
      </c>
      <c r="C23">
        <f>IF(ISERROR(FIND(ASC(訂正願!$A$3),A23)),"",ROW())</f>
        <v>23</v>
      </c>
    </row>
    <row r="24" spans="1:3">
      <c r="A24" t="s">
        <v>153</v>
      </c>
      <c r="B24" t="s">
        <v>179</v>
      </c>
      <c r="C24">
        <f>IF(ISERROR(FIND(ASC(訂正願!$A$3),A24)),"",ROW())</f>
        <v>24</v>
      </c>
    </row>
    <row r="25" spans="1:3">
      <c r="A25" t="s">
        <v>154</v>
      </c>
      <c r="B25" t="s">
        <v>179</v>
      </c>
      <c r="C25">
        <f>IF(ISERROR(FIND(ASC(訂正願!$A$3),A25)),"",ROW())</f>
        <v>25</v>
      </c>
    </row>
    <row r="26" spans="1:3">
      <c r="A26" t="s">
        <v>155</v>
      </c>
      <c r="B26" t="s">
        <v>179</v>
      </c>
      <c r="C26">
        <f>IF(ISERROR(FIND(ASC(訂正願!$A$3),A26)),"",ROW())</f>
        <v>26</v>
      </c>
    </row>
    <row r="27" spans="1:3">
      <c r="A27" t="s">
        <v>152</v>
      </c>
      <c r="B27" t="s">
        <v>179</v>
      </c>
      <c r="C27">
        <f>IF(ISERROR(FIND(ASC(訂正願!$A$3),A27)),"",ROW())</f>
        <v>27</v>
      </c>
    </row>
    <row r="28" spans="1:3">
      <c r="A28" t="s">
        <v>156</v>
      </c>
      <c r="B28" t="s">
        <v>179</v>
      </c>
      <c r="C28">
        <f>IF(ISERROR(FIND(ASC(訂正願!$A$3),A28)),"",ROW())</f>
        <v>28</v>
      </c>
    </row>
    <row r="29" spans="1:3">
      <c r="A29" t="s">
        <v>157</v>
      </c>
      <c r="B29" t="s">
        <v>179</v>
      </c>
      <c r="C29">
        <f>IF(ISERROR(FIND(ASC(訂正願!$A$3),A29)),"",ROW())</f>
        <v>29</v>
      </c>
    </row>
    <row r="30" spans="1:3">
      <c r="A30" t="s">
        <v>79</v>
      </c>
      <c r="B30" t="s">
        <v>179</v>
      </c>
      <c r="C30">
        <f>IF(ISERROR(FIND(ASC(訂正願!$A$3),A30)),"",ROW())</f>
        <v>30</v>
      </c>
    </row>
    <row r="31" spans="1:3">
      <c r="A31" t="s">
        <v>83</v>
      </c>
      <c r="B31" t="s">
        <v>179</v>
      </c>
      <c r="C31">
        <f>IF(ISERROR(FIND(ASC(訂正願!$A$3),A31)),"",ROW())</f>
        <v>31</v>
      </c>
    </row>
    <row r="32" spans="1:3">
      <c r="A32" t="s">
        <v>77</v>
      </c>
      <c r="B32" t="s">
        <v>179</v>
      </c>
      <c r="C32">
        <f>IF(ISERROR(FIND(ASC(訂正願!$A$3),A32)),"",ROW())</f>
        <v>32</v>
      </c>
    </row>
    <row r="33" spans="1:3">
      <c r="A33" t="s">
        <v>81</v>
      </c>
      <c r="B33" t="s">
        <v>179</v>
      </c>
      <c r="C33">
        <f>IF(ISERROR(FIND(ASC(訂正願!$A$3),A33)),"",ROW())</f>
        <v>33</v>
      </c>
    </row>
    <row r="34" spans="1:3">
      <c r="A34" t="s">
        <v>80</v>
      </c>
      <c r="B34" t="s">
        <v>179</v>
      </c>
      <c r="C34">
        <f>IF(ISERROR(FIND(ASC(訂正願!$A$3),A34)),"",ROW())</f>
        <v>34</v>
      </c>
    </row>
    <row r="35" spans="1:3">
      <c r="A35" t="s">
        <v>84</v>
      </c>
      <c r="B35" t="s">
        <v>179</v>
      </c>
      <c r="C35">
        <f>IF(ISERROR(FIND(ASC(訂正願!$A$3),A35)),"",ROW())</f>
        <v>35</v>
      </c>
    </row>
    <row r="36" spans="1:3">
      <c r="A36" t="s">
        <v>78</v>
      </c>
      <c r="B36" t="s">
        <v>179</v>
      </c>
      <c r="C36">
        <f>IF(ISERROR(FIND(ASC(訂正願!$A$3),A36)),"",ROW())</f>
        <v>36</v>
      </c>
    </row>
    <row r="37" spans="1:3">
      <c r="A37" t="s">
        <v>82</v>
      </c>
      <c r="B37" t="s">
        <v>179</v>
      </c>
      <c r="C37">
        <f>IF(ISERROR(FIND(ASC(訂正願!$A$3),A37)),"",ROW())</f>
        <v>37</v>
      </c>
    </row>
    <row r="38" spans="1:3">
      <c r="A38" t="s">
        <v>86</v>
      </c>
      <c r="B38" t="s">
        <v>180</v>
      </c>
      <c r="C38">
        <f>IF(ISERROR(FIND(ASC(訂正願!$A$3),A38)),"",ROW())</f>
        <v>38</v>
      </c>
    </row>
    <row r="39" spans="1:3">
      <c r="A39" t="s">
        <v>87</v>
      </c>
      <c r="B39" t="s">
        <v>180</v>
      </c>
      <c r="C39">
        <f>IF(ISERROR(FIND(ASC(訂正願!$A$3),A39)),"",ROW())</f>
        <v>39</v>
      </c>
    </row>
    <row r="40" spans="1:3">
      <c r="A40" t="s">
        <v>88</v>
      </c>
      <c r="B40" t="s">
        <v>180</v>
      </c>
      <c r="C40">
        <f>IF(ISERROR(FIND(ASC(訂正願!$A$3),A40)),"",ROW())</f>
        <v>40</v>
      </c>
    </row>
    <row r="41" spans="1:3">
      <c r="A41" t="s">
        <v>85</v>
      </c>
      <c r="B41" t="s">
        <v>180</v>
      </c>
      <c r="C41">
        <f>IF(ISERROR(FIND(ASC(訂正願!$A$3),A41)),"",ROW())</f>
        <v>41</v>
      </c>
    </row>
    <row r="42" spans="1:3">
      <c r="A42" t="s">
        <v>70</v>
      </c>
      <c r="B42" t="s">
        <v>179</v>
      </c>
      <c r="C42">
        <f>IF(ISERROR(FIND(ASC(訂正願!$A$3),A42)),"",ROW())</f>
        <v>42</v>
      </c>
    </row>
    <row r="43" spans="1:3">
      <c r="A43" t="s">
        <v>74</v>
      </c>
      <c r="B43" t="s">
        <v>179</v>
      </c>
      <c r="C43">
        <f>IF(ISERROR(FIND(ASC(訂正願!$A$3),A43)),"",ROW())</f>
        <v>43</v>
      </c>
    </row>
    <row r="44" spans="1:3">
      <c r="A44" t="s">
        <v>71</v>
      </c>
      <c r="B44" t="s">
        <v>179</v>
      </c>
      <c r="C44">
        <f>IF(ISERROR(FIND(ASC(訂正願!$A$3),A44)),"",ROW())</f>
        <v>44</v>
      </c>
    </row>
    <row r="45" spans="1:3">
      <c r="A45" t="s">
        <v>75</v>
      </c>
      <c r="B45" t="s">
        <v>179</v>
      </c>
      <c r="C45">
        <f>IF(ISERROR(FIND(ASC(訂正願!$A$3),A45)),"",ROW())</f>
        <v>45</v>
      </c>
    </row>
    <row r="46" spans="1:3">
      <c r="A46" t="s">
        <v>72</v>
      </c>
      <c r="B46" t="s">
        <v>179</v>
      </c>
      <c r="C46">
        <f>IF(ISERROR(FIND(ASC(訂正願!$A$3),A46)),"",ROW())</f>
        <v>46</v>
      </c>
    </row>
    <row r="47" spans="1:3">
      <c r="A47" t="s">
        <v>76</v>
      </c>
      <c r="B47" t="s">
        <v>179</v>
      </c>
      <c r="C47">
        <f>IF(ISERROR(FIND(ASC(訂正願!$A$3),A47)),"",ROW())</f>
        <v>47</v>
      </c>
    </row>
    <row r="48" spans="1:3">
      <c r="A48" t="s">
        <v>69</v>
      </c>
      <c r="B48" t="s">
        <v>179</v>
      </c>
      <c r="C48">
        <f>IF(ISERROR(FIND(ASC(訂正願!$A$3),A48)),"",ROW())</f>
        <v>48</v>
      </c>
    </row>
    <row r="49" spans="1:3">
      <c r="A49" t="s">
        <v>73</v>
      </c>
      <c r="B49" t="s">
        <v>179</v>
      </c>
      <c r="C49">
        <f>IF(ISERROR(FIND(ASC(訂正願!$A$3),A49)),"",ROW())</f>
        <v>49</v>
      </c>
    </row>
    <row r="50" spans="1:3">
      <c r="A50" t="s">
        <v>95</v>
      </c>
      <c r="B50" t="s">
        <v>178</v>
      </c>
      <c r="C50">
        <f>IF(ISERROR(FIND(ASC(訂正願!$A$3),A50)),"",ROW())</f>
        <v>50</v>
      </c>
    </row>
    <row r="51" spans="1:3">
      <c r="A51" t="s">
        <v>91</v>
      </c>
      <c r="B51" t="s">
        <v>183</v>
      </c>
      <c r="C51">
        <f>IF(ISERROR(FIND(ASC(訂正願!$A$3),A51)),"",ROW())</f>
        <v>51</v>
      </c>
    </row>
    <row r="52" spans="1:3">
      <c r="A52" t="s">
        <v>89</v>
      </c>
      <c r="B52" t="s">
        <v>183</v>
      </c>
      <c r="C52">
        <f>IF(ISERROR(FIND(ASC(訂正願!$A$3),A52)),"",ROW())</f>
        <v>52</v>
      </c>
    </row>
    <row r="53" spans="1:3">
      <c r="A53" t="s">
        <v>92</v>
      </c>
      <c r="B53" t="s">
        <v>183</v>
      </c>
      <c r="C53">
        <f>IF(ISERROR(FIND(ASC(訂正願!$A$3),A53)),"",ROW())</f>
        <v>53</v>
      </c>
    </row>
    <row r="54" spans="1:3">
      <c r="A54" t="s">
        <v>90</v>
      </c>
      <c r="B54" t="s">
        <v>183</v>
      </c>
      <c r="C54">
        <f>IF(ISERROR(FIND(ASC(訂正願!$A$3),A54)),"",ROW())</f>
        <v>54</v>
      </c>
    </row>
    <row r="55" spans="1:3">
      <c r="A55" t="s">
        <v>96</v>
      </c>
      <c r="B55" t="s">
        <v>178</v>
      </c>
      <c r="C55">
        <f>IF(ISERROR(FIND(ASC(訂正願!$A$3),A55)),"",ROW())</f>
        <v>55</v>
      </c>
    </row>
    <row r="56" spans="1:3">
      <c r="A56" t="s">
        <v>66</v>
      </c>
      <c r="B56" t="s">
        <v>179</v>
      </c>
      <c r="C56">
        <f>IF(ISERROR(FIND(ASC(訂正願!$A$3),A56)),"",ROW())</f>
        <v>56</v>
      </c>
    </row>
    <row r="57" spans="1:3">
      <c r="A57" t="s">
        <v>67</v>
      </c>
      <c r="B57" t="s">
        <v>179</v>
      </c>
      <c r="C57">
        <f>IF(ISERROR(FIND(ASC(訂正願!$A$3),A57)),"",ROW())</f>
        <v>57</v>
      </c>
    </row>
    <row r="58" spans="1:3">
      <c r="A58" t="s">
        <v>68</v>
      </c>
      <c r="B58" t="s">
        <v>179</v>
      </c>
      <c r="C58">
        <f>IF(ISERROR(FIND(ASC(訂正願!$A$3),A58)),"",ROW())</f>
        <v>58</v>
      </c>
    </row>
    <row r="59" spans="1:3">
      <c r="A59" t="s">
        <v>65</v>
      </c>
      <c r="B59" t="s">
        <v>179</v>
      </c>
      <c r="C59">
        <f>IF(ISERROR(FIND(ASC(訂正願!$A$3),A59)),"",ROW())</f>
        <v>59</v>
      </c>
    </row>
    <row r="60" spans="1:3">
      <c r="A60" t="s">
        <v>62</v>
      </c>
      <c r="B60" t="s">
        <v>179</v>
      </c>
      <c r="C60">
        <f>IF(ISERROR(FIND(ASC(訂正願!$A$3),A60)),"",ROW())</f>
        <v>60</v>
      </c>
    </row>
    <row r="61" spans="1:3">
      <c r="A61" t="s">
        <v>63</v>
      </c>
      <c r="B61" t="s">
        <v>179</v>
      </c>
      <c r="C61">
        <f>IF(ISERROR(FIND(ASC(訂正願!$A$3),A61)),"",ROW())</f>
        <v>61</v>
      </c>
    </row>
    <row r="62" spans="1:3">
      <c r="A62" t="s">
        <v>64</v>
      </c>
      <c r="B62" t="s">
        <v>179</v>
      </c>
      <c r="C62">
        <f>IF(ISERROR(FIND(ASC(訂正願!$A$3),A62)),"",ROW())</f>
        <v>62</v>
      </c>
    </row>
    <row r="63" spans="1:3">
      <c r="A63" t="s">
        <v>194</v>
      </c>
      <c r="B63" t="s">
        <v>179</v>
      </c>
      <c r="C63">
        <f>IF(ISERROR(FIND(ASC(訂正願!$A$3),A63)),"",ROW())</f>
        <v>63</v>
      </c>
    </row>
    <row r="64" spans="1:3">
      <c r="A64" t="s">
        <v>189</v>
      </c>
      <c r="B64" t="s">
        <v>183</v>
      </c>
      <c r="C64">
        <f>IF(ISERROR(FIND(ASC(訂正願!$A$3),A64)),"",ROW())</f>
        <v>64</v>
      </c>
    </row>
    <row r="65" spans="1:3">
      <c r="A65" t="s">
        <v>191</v>
      </c>
      <c r="B65" t="s">
        <v>184</v>
      </c>
      <c r="C65">
        <f>IF(ISERROR(FIND(ASC(訂正願!$A$3),A65)),"",ROW())</f>
        <v>65</v>
      </c>
    </row>
    <row r="66" spans="1:3">
      <c r="A66" t="s">
        <v>192</v>
      </c>
      <c r="B66" t="s">
        <v>184</v>
      </c>
      <c r="C66">
        <f>IF(ISERROR(FIND(ASC(訂正願!$A$3),A66)),"",ROW())</f>
        <v>66</v>
      </c>
    </row>
    <row r="67" spans="1:3">
      <c r="A67" t="s">
        <v>193</v>
      </c>
      <c r="B67" t="s">
        <v>184</v>
      </c>
      <c r="C67">
        <f>IF(ISERROR(FIND(ASC(訂正願!$A$3),A67)),"",ROW())</f>
        <v>67</v>
      </c>
    </row>
    <row r="68" spans="1:3">
      <c r="A68" t="s">
        <v>190</v>
      </c>
      <c r="B68" t="s">
        <v>184</v>
      </c>
      <c r="C68">
        <f>IF(ISERROR(FIND(ASC(訂正願!$A$3),A68)),"",ROW())</f>
        <v>68</v>
      </c>
    </row>
    <row r="69" spans="1:3">
      <c r="A69" t="s">
        <v>93</v>
      </c>
      <c r="B69" t="s">
        <v>178</v>
      </c>
      <c r="C69">
        <f>IF(ISERROR(FIND(ASC(訂正願!$A$3),A69)),"",ROW())</f>
        <v>69</v>
      </c>
    </row>
    <row r="70" spans="1:3">
      <c r="A70" t="s">
        <v>94</v>
      </c>
      <c r="B70" t="s">
        <v>178</v>
      </c>
      <c r="C70">
        <f>IF(ISERROR(FIND(ASC(訂正願!$A$3),A70)),"",ROW())</f>
        <v>70</v>
      </c>
    </row>
    <row r="71" spans="1:3">
      <c r="A71" t="s">
        <v>42</v>
      </c>
      <c r="B71" t="s">
        <v>183</v>
      </c>
      <c r="C71">
        <f>IF(ISERROR(FIND(ASC(訂正願!$A$3),A71)),"",ROW())</f>
        <v>71</v>
      </c>
    </row>
    <row r="72" spans="1:3">
      <c r="A72" t="s">
        <v>41</v>
      </c>
      <c r="B72" t="s">
        <v>183</v>
      </c>
      <c r="C72">
        <f>IF(ISERROR(FIND(ASC(訂正願!$A$3),A72)),"",ROW())</f>
        <v>72</v>
      </c>
    </row>
    <row r="73" spans="1:3">
      <c r="A73" t="s">
        <v>46</v>
      </c>
      <c r="B73" t="s">
        <v>180</v>
      </c>
      <c r="C73">
        <f>IF(ISERROR(FIND(ASC(訂正願!$A$3),A73)),"",ROW())</f>
        <v>73</v>
      </c>
    </row>
    <row r="74" spans="1:3">
      <c r="A74" t="s">
        <v>47</v>
      </c>
      <c r="B74" t="s">
        <v>180</v>
      </c>
      <c r="C74">
        <f>IF(ISERROR(FIND(ASC(訂正願!$A$3),A74)),"",ROW())</f>
        <v>74</v>
      </c>
    </row>
    <row r="75" spans="1:3">
      <c r="A75" t="s">
        <v>48</v>
      </c>
      <c r="B75" t="s">
        <v>180</v>
      </c>
      <c r="C75">
        <f>IF(ISERROR(FIND(ASC(訂正願!$A$3),A75)),"",ROW())</f>
        <v>75</v>
      </c>
    </row>
    <row r="76" spans="1:3">
      <c r="A76" t="s">
        <v>175</v>
      </c>
      <c r="B76" t="s">
        <v>187</v>
      </c>
      <c r="C76">
        <f>IF(ISERROR(FIND(ASC(訂正願!$A$3),A76)),"",ROW())</f>
        <v>76</v>
      </c>
    </row>
    <row r="77" spans="1:3">
      <c r="A77" t="s">
        <v>174</v>
      </c>
      <c r="B77" t="s">
        <v>187</v>
      </c>
      <c r="C77">
        <f>IF(ISERROR(FIND(ASC(訂正願!$A$3),A77)),"",ROW())</f>
        <v>77</v>
      </c>
    </row>
    <row r="78" spans="1:3">
      <c r="A78" t="s">
        <v>173</v>
      </c>
      <c r="B78" t="s">
        <v>187</v>
      </c>
      <c r="C78">
        <f>IF(ISERROR(FIND(ASC(訂正願!$A$3),A78)),"",ROW())</f>
        <v>78</v>
      </c>
    </row>
    <row r="79" spans="1:3">
      <c r="A79" t="s">
        <v>172</v>
      </c>
      <c r="B79" t="s">
        <v>187</v>
      </c>
      <c r="C79">
        <f>IF(ISERROR(FIND(ASC(訂正願!$A$3),A79)),"",ROW())</f>
        <v>79</v>
      </c>
    </row>
    <row r="80" spans="1:3">
      <c r="A80" t="s">
        <v>171</v>
      </c>
      <c r="B80" t="s">
        <v>178</v>
      </c>
      <c r="C80">
        <f>IF(ISERROR(FIND(ASC(訂正願!$A$3),A80)),"",ROW())</f>
        <v>80</v>
      </c>
    </row>
    <row r="81" spans="1:3">
      <c r="A81" t="s">
        <v>107</v>
      </c>
      <c r="B81" t="s">
        <v>176</v>
      </c>
      <c r="C81">
        <f>IF(ISERROR(FIND(ASC(訂正願!$A$3),A81)),"",ROW())</f>
        <v>81</v>
      </c>
    </row>
    <row r="82" spans="1:3">
      <c r="A82" t="s">
        <v>56</v>
      </c>
      <c r="B82" t="s">
        <v>176</v>
      </c>
      <c r="C82">
        <f>IF(ISERROR(FIND(ASC(訂正願!$A$3),A82)),"",ROW())</f>
        <v>82</v>
      </c>
    </row>
    <row r="83" spans="1:3">
      <c r="A83" t="s">
        <v>57</v>
      </c>
      <c r="B83" t="s">
        <v>176</v>
      </c>
      <c r="C83">
        <f>IF(ISERROR(FIND(ASC(訂正願!$A$3),A83)),"",ROW())</f>
        <v>83</v>
      </c>
    </row>
    <row r="84" spans="1:3">
      <c r="A84" t="s">
        <v>230</v>
      </c>
      <c r="B84" t="s">
        <v>179</v>
      </c>
      <c r="C84">
        <f>IF(ISERROR(FIND(ASC(訂正願!$A$3),A84)),"",ROW())</f>
        <v>84</v>
      </c>
    </row>
    <row r="85" spans="1:3">
      <c r="A85" t="s">
        <v>58</v>
      </c>
      <c r="B85" t="s">
        <v>176</v>
      </c>
      <c r="C85">
        <f>IF(ISERROR(FIND(ASC(訂正願!$A$3),A85)),"",ROW())</f>
        <v>85</v>
      </c>
    </row>
    <row r="86" spans="1:3">
      <c r="A86" t="s">
        <v>59</v>
      </c>
      <c r="B86" t="s">
        <v>176</v>
      </c>
      <c r="C86">
        <f>IF(ISERROR(FIND(ASC(訂正願!$A$3),A86)),"",ROW())</f>
        <v>86</v>
      </c>
    </row>
    <row r="87" spans="1:3">
      <c r="A87" t="s">
        <v>25</v>
      </c>
      <c r="B87" t="s">
        <v>178</v>
      </c>
      <c r="C87">
        <f>IF(ISERROR(FIND(ASC(訂正願!$A$3),A87)),"",ROW())</f>
        <v>87</v>
      </c>
    </row>
    <row r="88" spans="1:3">
      <c r="A88" t="s">
        <v>170</v>
      </c>
      <c r="B88" t="s">
        <v>179</v>
      </c>
      <c r="C88">
        <f>IF(ISERROR(FIND(ASC(訂正願!$A$3),A88)),"",ROW())</f>
        <v>88</v>
      </c>
    </row>
    <row r="89" spans="1:3">
      <c r="A89" t="s">
        <v>168</v>
      </c>
      <c r="B89" t="s">
        <v>179</v>
      </c>
      <c r="C89">
        <f>IF(ISERROR(FIND(ASC(訂正願!$A$3),A89)),"",ROW())</f>
        <v>89</v>
      </c>
    </row>
    <row r="90" spans="1:3">
      <c r="A90" t="s">
        <v>169</v>
      </c>
      <c r="B90" t="s">
        <v>179</v>
      </c>
      <c r="C90">
        <f>IF(ISERROR(FIND(ASC(訂正願!$A$3),A90)),"",ROW())</f>
        <v>90</v>
      </c>
    </row>
    <row r="91" spans="1:3">
      <c r="A91" t="s">
        <v>161</v>
      </c>
      <c r="B91" t="s">
        <v>178</v>
      </c>
      <c r="C91">
        <f>IF(ISERROR(FIND(ASC(訂正願!$A$3),A91)),"",ROW())</f>
        <v>91</v>
      </c>
    </row>
    <row r="92" spans="1:3">
      <c r="A92" t="s">
        <v>118</v>
      </c>
      <c r="B92" t="s">
        <v>185</v>
      </c>
      <c r="C92">
        <f>IF(ISERROR(FIND(ASC(訂正願!$A$3),A92)),"",ROW())</f>
        <v>92</v>
      </c>
    </row>
    <row r="93" spans="1:3">
      <c r="A93" t="s">
        <v>119</v>
      </c>
      <c r="B93" t="s">
        <v>185</v>
      </c>
      <c r="C93">
        <f>IF(ISERROR(FIND(ASC(訂正願!$A$3),A93)),"",ROW())</f>
        <v>93</v>
      </c>
    </row>
    <row r="94" spans="1:3">
      <c r="A94" t="s">
        <v>115</v>
      </c>
      <c r="B94" t="s">
        <v>185</v>
      </c>
      <c r="C94">
        <f>IF(ISERROR(FIND(ASC(訂正願!$A$3),A94)),"",ROW())</f>
        <v>94</v>
      </c>
    </row>
    <row r="95" spans="1:3">
      <c r="A95" t="s">
        <v>116</v>
      </c>
      <c r="B95" t="s">
        <v>185</v>
      </c>
      <c r="C95">
        <f>IF(ISERROR(FIND(ASC(訂正願!$A$3),A95)),"",ROW())</f>
        <v>95</v>
      </c>
    </row>
    <row r="96" spans="1:3">
      <c r="A96" t="s">
        <v>117</v>
      </c>
      <c r="B96" t="s">
        <v>185</v>
      </c>
      <c r="C96">
        <f>IF(ISERROR(FIND(ASC(訂正願!$A$3),A96)),"",ROW())</f>
        <v>96</v>
      </c>
    </row>
    <row r="97" spans="1:3">
      <c r="A97" t="s">
        <v>100</v>
      </c>
      <c r="B97" t="s">
        <v>179</v>
      </c>
      <c r="C97">
        <f>IF(ISERROR(FIND(ASC(訂正願!$A$3),A97)),"",ROW())</f>
        <v>97</v>
      </c>
    </row>
    <row r="98" spans="1:3">
      <c r="A98" t="s">
        <v>101</v>
      </c>
      <c r="B98" t="s">
        <v>179</v>
      </c>
      <c r="C98">
        <f>IF(ISERROR(FIND(ASC(訂正願!$A$3),A98)),"",ROW())</f>
        <v>98</v>
      </c>
    </row>
    <row r="99" spans="1:3">
      <c r="A99" t="s">
        <v>98</v>
      </c>
      <c r="B99" t="s">
        <v>179</v>
      </c>
      <c r="C99">
        <f>IF(ISERROR(FIND(ASC(訂正願!$A$3),A99)),"",ROW())</f>
        <v>99</v>
      </c>
    </row>
    <row r="100" spans="1:3">
      <c r="A100" t="s">
        <v>99</v>
      </c>
      <c r="B100" t="s">
        <v>179</v>
      </c>
      <c r="C100">
        <f>IF(ISERROR(FIND(ASC(訂正願!$A$3),A100)),"",ROW())</f>
        <v>100</v>
      </c>
    </row>
    <row r="101" spans="1:3">
      <c r="A101" t="s">
        <v>105</v>
      </c>
      <c r="B101" t="s">
        <v>178</v>
      </c>
      <c r="C101">
        <f>IF(ISERROR(FIND(ASC(訂正願!$A$3),A101)),"",ROW())</f>
        <v>101</v>
      </c>
    </row>
    <row r="102" spans="1:3">
      <c r="A102" t="s">
        <v>106</v>
      </c>
      <c r="B102" t="s">
        <v>178</v>
      </c>
      <c r="C102">
        <f>IF(ISERROR(FIND(ASC(訂正願!$A$3),A102)),"",ROW())</f>
        <v>102</v>
      </c>
    </row>
    <row r="103" spans="1:3">
      <c r="A103" t="s">
        <v>102</v>
      </c>
      <c r="B103" t="s">
        <v>179</v>
      </c>
      <c r="C103">
        <f>IF(ISERROR(FIND(ASC(訂正願!$A$3),A103)),"",ROW())</f>
        <v>103</v>
      </c>
    </row>
    <row r="104" spans="1:3">
      <c r="A104" t="s">
        <v>103</v>
      </c>
      <c r="B104" t="s">
        <v>179</v>
      </c>
      <c r="C104">
        <f>IF(ISERROR(FIND(ASC(訂正願!$A$3),A104)),"",ROW())</f>
        <v>104</v>
      </c>
    </row>
    <row r="105" spans="1:3">
      <c r="A105" t="s">
        <v>104</v>
      </c>
      <c r="B105" t="s">
        <v>179</v>
      </c>
      <c r="C105">
        <f>IF(ISERROR(FIND(ASC(訂正願!$A$3),A105)),"",ROW())</f>
        <v>105</v>
      </c>
    </row>
    <row r="106" spans="1:3">
      <c r="A106" t="s">
        <v>30</v>
      </c>
      <c r="B106" t="s">
        <v>180</v>
      </c>
      <c r="C106">
        <f>IF(ISERROR(FIND(ASC(訂正願!$A$3),A106)),"",ROW())</f>
        <v>106</v>
      </c>
    </row>
    <row r="107" spans="1:3">
      <c r="A107" t="s">
        <v>28</v>
      </c>
      <c r="B107" t="s">
        <v>180</v>
      </c>
      <c r="C107">
        <f>IF(ISERROR(FIND(ASC(訂正願!$A$3),A107)),"",ROW())</f>
        <v>107</v>
      </c>
    </row>
    <row r="108" spans="1:3">
      <c r="A108" t="s">
        <v>29</v>
      </c>
      <c r="B108" t="s">
        <v>180</v>
      </c>
      <c r="C108">
        <f>IF(ISERROR(FIND(ASC(訂正願!$A$3),A108)),"",ROW())</f>
        <v>108</v>
      </c>
    </row>
    <row r="109" spans="1:3">
      <c r="A109" t="s">
        <v>136</v>
      </c>
      <c r="B109" t="s">
        <v>186</v>
      </c>
      <c r="C109">
        <f>IF(ISERROR(FIND(ASC(訂正願!$A$3),A109)),"",ROW())</f>
        <v>109</v>
      </c>
    </row>
    <row r="110" spans="1:3">
      <c r="A110" t="s">
        <v>137</v>
      </c>
      <c r="B110" t="s">
        <v>186</v>
      </c>
      <c r="C110">
        <f>IF(ISERROR(FIND(ASC(訂正願!$A$3),A110)),"",ROW())</f>
        <v>110</v>
      </c>
    </row>
    <row r="111" spans="1:3">
      <c r="A111" t="s">
        <v>138</v>
      </c>
      <c r="B111" t="s">
        <v>186</v>
      </c>
      <c r="C111">
        <f>IF(ISERROR(FIND(ASC(訂正願!$A$3),A111)),"",ROW())</f>
        <v>111</v>
      </c>
    </row>
    <row r="112" spans="1:3">
      <c r="A112" t="s">
        <v>139</v>
      </c>
      <c r="B112" t="s">
        <v>186</v>
      </c>
      <c r="C112">
        <f>IF(ISERROR(FIND(ASC(訂正願!$A$3),A112)),"",ROW())</f>
        <v>112</v>
      </c>
    </row>
    <row r="113" spans="1:3">
      <c r="A113" t="s">
        <v>140</v>
      </c>
      <c r="B113" t="s">
        <v>186</v>
      </c>
      <c r="C113">
        <f>IF(ISERROR(FIND(ASC(訂正願!$A$3),A113)),"",ROW())</f>
        <v>113</v>
      </c>
    </row>
    <row r="114" spans="1:3">
      <c r="A114" t="s">
        <v>123</v>
      </c>
      <c r="B114" t="s">
        <v>185</v>
      </c>
      <c r="C114">
        <f>IF(ISERROR(FIND(ASC(訂正願!$A$3),A114)),"",ROW())</f>
        <v>114</v>
      </c>
    </row>
    <row r="115" spans="1:3">
      <c r="A115" t="s">
        <v>124</v>
      </c>
      <c r="B115" t="s">
        <v>185</v>
      </c>
      <c r="C115">
        <f>IF(ISERROR(FIND(ASC(訂正願!$A$3),A115)),"",ROW())</f>
        <v>115</v>
      </c>
    </row>
    <row r="116" spans="1:3">
      <c r="A116" t="s">
        <v>120</v>
      </c>
      <c r="B116" t="s">
        <v>185</v>
      </c>
      <c r="C116">
        <f>IF(ISERROR(FIND(ASC(訂正願!$A$3),A116)),"",ROW())</f>
        <v>116</v>
      </c>
    </row>
    <row r="117" spans="1:3">
      <c r="A117" t="s">
        <v>121</v>
      </c>
      <c r="B117" t="s">
        <v>185</v>
      </c>
      <c r="C117">
        <f>IF(ISERROR(FIND(ASC(訂正願!$A$3),A117)),"",ROW())</f>
        <v>117</v>
      </c>
    </row>
    <row r="118" spans="1:3">
      <c r="A118" t="s">
        <v>122</v>
      </c>
      <c r="B118" t="s">
        <v>185</v>
      </c>
      <c r="C118">
        <f>IF(ISERROR(FIND(ASC(訂正願!$A$3),A118)),"",ROW())</f>
        <v>118</v>
      </c>
    </row>
    <row r="119" spans="1:3">
      <c r="A119" t="s">
        <v>142</v>
      </c>
      <c r="B119" t="s">
        <v>186</v>
      </c>
      <c r="C119">
        <f>IF(ISERROR(FIND(ASC(訂正願!$A$3),A119)),"",ROW())</f>
        <v>119</v>
      </c>
    </row>
    <row r="120" spans="1:3">
      <c r="A120" t="s">
        <v>143</v>
      </c>
      <c r="B120" t="s">
        <v>186</v>
      </c>
      <c r="C120">
        <f>IF(ISERROR(FIND(ASC(訂正願!$A$3),A120)),"",ROW())</f>
        <v>120</v>
      </c>
    </row>
    <row r="121" spans="1:3">
      <c r="A121" t="s">
        <v>144</v>
      </c>
      <c r="B121" t="s">
        <v>186</v>
      </c>
      <c r="C121">
        <f>IF(ISERROR(FIND(ASC(訂正願!$A$3),A121)),"",ROW())</f>
        <v>121</v>
      </c>
    </row>
    <row r="122" spans="1:3">
      <c r="A122" t="s">
        <v>145</v>
      </c>
      <c r="B122" t="s">
        <v>186</v>
      </c>
      <c r="C122">
        <f>IF(ISERROR(FIND(ASC(訂正願!$A$3),A122)),"",ROW())</f>
        <v>122</v>
      </c>
    </row>
    <row r="123" spans="1:3">
      <c r="A123" t="s">
        <v>146</v>
      </c>
      <c r="B123" t="s">
        <v>186</v>
      </c>
      <c r="C123">
        <f>IF(ISERROR(FIND(ASC(訂正願!$A$3),A123)),"",ROW())</f>
        <v>123</v>
      </c>
    </row>
    <row r="124" spans="1:3">
      <c r="A124" t="s">
        <v>141</v>
      </c>
      <c r="B124" t="s">
        <v>186</v>
      </c>
      <c r="C124">
        <f>IF(ISERROR(FIND(ASC(訂正願!$A$3),A124)),"",ROW())</f>
        <v>124</v>
      </c>
    </row>
    <row r="125" spans="1:3">
      <c r="A125" t="s">
        <v>112</v>
      </c>
      <c r="B125" t="s">
        <v>178</v>
      </c>
      <c r="C125">
        <f>IF(ISERROR(FIND(ASC(訂正願!$A$3),A125)),"",ROW())</f>
        <v>125</v>
      </c>
    </row>
    <row r="126" spans="1:3">
      <c r="A126" t="s">
        <v>113</v>
      </c>
      <c r="B126" t="s">
        <v>178</v>
      </c>
      <c r="C126">
        <f>IF(ISERROR(FIND(ASC(訂正願!$A$3),A126)),"",ROW())</f>
        <v>126</v>
      </c>
    </row>
    <row r="127" spans="1:3">
      <c r="A127" t="s">
        <v>114</v>
      </c>
      <c r="B127" t="s">
        <v>178</v>
      </c>
      <c r="C127">
        <f>IF(ISERROR(FIND(ASC(訂正願!$A$3),A127)),"",ROW())</f>
        <v>127</v>
      </c>
    </row>
    <row r="128" spans="1:3">
      <c r="A128" t="s">
        <v>125</v>
      </c>
      <c r="B128" t="s">
        <v>185</v>
      </c>
      <c r="C128">
        <f>IF(ISERROR(FIND(ASC(訂正願!$A$3),A128)),"",ROW())</f>
        <v>128</v>
      </c>
    </row>
    <row r="129" spans="1:3">
      <c r="A129" t="s">
        <v>126</v>
      </c>
      <c r="B129" t="s">
        <v>185</v>
      </c>
      <c r="C129">
        <f>IF(ISERROR(FIND(ASC(訂正願!$A$3),A129)),"",ROW())</f>
        <v>129</v>
      </c>
    </row>
    <row r="130" spans="1:3">
      <c r="A130" t="s">
        <v>127</v>
      </c>
      <c r="B130" t="s">
        <v>185</v>
      </c>
      <c r="C130">
        <f>IF(ISERROR(FIND(ASC(訂正願!$A$3),A130)),"",ROW())</f>
        <v>130</v>
      </c>
    </row>
    <row r="131" spans="1:3">
      <c r="A131" t="s">
        <v>128</v>
      </c>
      <c r="B131" t="s">
        <v>185</v>
      </c>
      <c r="C131">
        <f>IF(ISERROR(FIND(ASC(訂正願!$A$3),A131)),"",ROW())</f>
        <v>131</v>
      </c>
    </row>
    <row r="132" spans="1:3">
      <c r="A132" t="s">
        <v>129</v>
      </c>
      <c r="B132" t="s">
        <v>185</v>
      </c>
      <c r="C132">
        <f>IF(ISERROR(FIND(ASC(訂正願!$A$3),A132)),"",ROW())</f>
        <v>132</v>
      </c>
    </row>
    <row r="133" spans="1:3">
      <c r="A133" t="s">
        <v>130</v>
      </c>
      <c r="B133" t="s">
        <v>185</v>
      </c>
      <c r="C133">
        <f>IF(ISERROR(FIND(ASC(訂正願!$A$3),A133)),"",ROW())</f>
        <v>133</v>
      </c>
    </row>
    <row r="134" spans="1:3">
      <c r="A134" t="s">
        <v>36</v>
      </c>
      <c r="B134" t="s">
        <v>181</v>
      </c>
      <c r="C134">
        <f>IF(ISERROR(FIND(ASC(訂正願!$A$3),A134)),"",ROW())</f>
        <v>134</v>
      </c>
    </row>
    <row r="135" spans="1:3">
      <c r="A135" t="s">
        <v>35</v>
      </c>
      <c r="B135" t="s">
        <v>181</v>
      </c>
      <c r="C135">
        <f>IF(ISERROR(FIND(ASC(訂正願!$A$3),A135)),"",ROW())</f>
        <v>135</v>
      </c>
    </row>
    <row r="136" spans="1:3">
      <c r="A136" t="s">
        <v>108</v>
      </c>
      <c r="B136" t="s">
        <v>176</v>
      </c>
      <c r="C136">
        <f>IF(ISERROR(FIND(ASC(訂正願!$A$3),A136)),"",ROW())</f>
        <v>136</v>
      </c>
    </row>
    <row r="137" spans="1:3">
      <c r="A137" t="s">
        <v>226</v>
      </c>
      <c r="B137" t="s">
        <v>178</v>
      </c>
      <c r="C137">
        <f>IF(ISERROR(FIND(ASC(訂正願!$A$3),A137)),"",ROW())</f>
        <v>137</v>
      </c>
    </row>
    <row r="138" spans="1:3">
      <c r="A138" t="s">
        <v>227</v>
      </c>
      <c r="B138" t="s">
        <v>178</v>
      </c>
      <c r="C138">
        <f>IF(ISERROR(FIND(ASC(訂正願!$A$3),A138)),"",ROW())</f>
        <v>138</v>
      </c>
    </row>
    <row r="139" spans="1:3">
      <c r="A139" t="s">
        <v>111</v>
      </c>
      <c r="B139" t="s">
        <v>178</v>
      </c>
      <c r="C139">
        <f>IF(ISERROR(FIND(ASC(訂正願!$A$3),A139)),"",ROW())</f>
        <v>139</v>
      </c>
    </row>
    <row r="140" spans="1:3">
      <c r="A140" t="s">
        <v>110</v>
      </c>
      <c r="B140" t="s">
        <v>178</v>
      </c>
      <c r="C140">
        <f>IF(ISERROR(FIND(ASC(訂正願!$A$3),A140)),"",ROW())</f>
        <v>140</v>
      </c>
    </row>
    <row r="141" spans="1:3">
      <c r="A141" t="s">
        <v>228</v>
      </c>
      <c r="B141" t="s">
        <v>178</v>
      </c>
      <c r="C141">
        <f>IF(ISERROR(FIND(ASC(訂正願!$A$3),A141)),"",ROW())</f>
        <v>141</v>
      </c>
    </row>
    <row r="142" spans="1:3">
      <c r="A142" t="s">
        <v>166</v>
      </c>
      <c r="B142" t="s">
        <v>179</v>
      </c>
      <c r="C142">
        <f>IF(ISERROR(FIND(ASC(訂正願!$A$3),A142)),"",ROW())</f>
        <v>142</v>
      </c>
    </row>
    <row r="143" spans="1:3">
      <c r="A143" t="s">
        <v>167</v>
      </c>
      <c r="B143" t="s">
        <v>179</v>
      </c>
      <c r="C143">
        <f>IF(ISERROR(FIND(ASC(訂正願!$A$3),A143)),"",ROW())</f>
        <v>143</v>
      </c>
    </row>
    <row r="144" spans="1:3">
      <c r="A144" t="s">
        <v>97</v>
      </c>
      <c r="B144" t="s">
        <v>179</v>
      </c>
      <c r="C144">
        <f>IF(ISERROR(FIND(ASC(訂正願!$A$3),A144)),"",ROW())</f>
        <v>144</v>
      </c>
    </row>
    <row r="145" spans="1:3">
      <c r="A145" t="s">
        <v>37</v>
      </c>
      <c r="B145" t="s">
        <v>178</v>
      </c>
      <c r="C145">
        <f>IF(ISERROR(FIND(ASC(訂正願!$A$3),A145)),"",ROW())</f>
        <v>145</v>
      </c>
    </row>
    <row r="146" spans="1:3">
      <c r="A146" t="s">
        <v>27</v>
      </c>
      <c r="B146" t="s">
        <v>176</v>
      </c>
      <c r="C146">
        <f>IF(ISERROR(FIND(ASC(訂正願!$A$3),A146)),"",ROW())</f>
        <v>146</v>
      </c>
    </row>
    <row r="147" spans="1:3">
      <c r="A147" t="s">
        <v>229</v>
      </c>
      <c r="B147" t="s">
        <v>179</v>
      </c>
      <c r="C147">
        <f>IF(ISERROR(FIND(ASC(訂正願!$A$3),A147)),"",ROW())</f>
        <v>147</v>
      </c>
    </row>
    <row r="148" spans="1:3">
      <c r="A148" t="s">
        <v>34</v>
      </c>
      <c r="B148" t="s">
        <v>181</v>
      </c>
      <c r="C148">
        <f>IF(ISERROR(FIND(ASC(訂正願!$A$3),A148)),"",ROW())</f>
        <v>148</v>
      </c>
    </row>
    <row r="149" spans="1:3">
      <c r="A149" t="s">
        <v>31</v>
      </c>
      <c r="B149" t="s">
        <v>178</v>
      </c>
      <c r="C149">
        <f>IF(ISERROR(FIND(ASC(訂正願!$A$3),A149)),"",ROW())</f>
        <v>149</v>
      </c>
    </row>
    <row r="150" spans="1:3">
      <c r="A150" t="s">
        <v>33</v>
      </c>
      <c r="B150" t="s">
        <v>178</v>
      </c>
      <c r="C150">
        <f>IF(ISERROR(FIND(ASC(訂正願!$A$3),A150)),"",ROW())</f>
        <v>150</v>
      </c>
    </row>
    <row r="151" spans="1:3">
      <c r="A151" t="s">
        <v>32</v>
      </c>
      <c r="B151" t="s">
        <v>178</v>
      </c>
      <c r="C151">
        <f>IF(ISERROR(FIND(ASC(訂正願!$A$3),A151)),"",ROW())</f>
        <v>151</v>
      </c>
    </row>
    <row r="152" spans="1:3">
      <c r="A152" t="s">
        <v>50</v>
      </c>
      <c r="B152" t="s">
        <v>184</v>
      </c>
      <c r="C152">
        <f>IF(ISERROR(FIND(ASC(訂正願!$A$3),A152)),"",ROW())</f>
        <v>152</v>
      </c>
    </row>
    <row r="153" spans="1:3">
      <c r="A153" t="s">
        <v>52</v>
      </c>
      <c r="B153" t="s">
        <v>184</v>
      </c>
      <c r="C153">
        <f>IF(ISERROR(FIND(ASC(訂正願!$A$3),A153)),"",ROW())</f>
        <v>153</v>
      </c>
    </row>
    <row r="154" spans="1:3">
      <c r="A154" t="s">
        <v>49</v>
      </c>
      <c r="B154" t="s">
        <v>184</v>
      </c>
      <c r="C154">
        <f>IF(ISERROR(FIND(ASC(訂正願!$A$3),A154)),"",ROW())</f>
        <v>154</v>
      </c>
    </row>
    <row r="155" spans="1:3">
      <c r="A155" t="s">
        <v>51</v>
      </c>
      <c r="B155" t="s">
        <v>184</v>
      </c>
      <c r="C155">
        <f>IF(ISERROR(FIND(ASC(訂正願!$A$3),A155)),"",ROW())</f>
        <v>155</v>
      </c>
    </row>
    <row r="156" spans="1:3">
      <c r="A156" t="s">
        <v>147</v>
      </c>
      <c r="B156" t="s">
        <v>186</v>
      </c>
      <c r="C156">
        <f>IF(ISERROR(FIND(ASC(訂正願!$A$3),A156)),"",ROW())</f>
        <v>156</v>
      </c>
    </row>
    <row r="157" spans="1:3">
      <c r="A157" t="s">
        <v>151</v>
      </c>
      <c r="B157" t="s">
        <v>186</v>
      </c>
      <c r="C157">
        <f>IF(ISERROR(FIND(ASC(訂正願!$A$3),A157)),"",ROW())</f>
        <v>157</v>
      </c>
    </row>
    <row r="158" spans="1:3">
      <c r="A158" t="s">
        <v>148</v>
      </c>
      <c r="B158" t="s">
        <v>186</v>
      </c>
      <c r="C158">
        <f>IF(ISERROR(FIND(ASC(訂正願!$A$3),A158)),"",ROW())</f>
        <v>158</v>
      </c>
    </row>
    <row r="159" spans="1:3">
      <c r="A159" t="s">
        <v>149</v>
      </c>
      <c r="B159" t="s">
        <v>186</v>
      </c>
      <c r="C159">
        <f>IF(ISERROR(FIND(ASC(訂正願!$A$3),A159)),"",ROW())</f>
        <v>159</v>
      </c>
    </row>
    <row r="160" spans="1:3">
      <c r="A160" t="s">
        <v>150</v>
      </c>
      <c r="B160" t="s">
        <v>186</v>
      </c>
      <c r="C160">
        <f>IF(ISERROR(FIND(ASC(訂正願!$A$3),A160)),"",ROW())</f>
        <v>160</v>
      </c>
    </row>
    <row r="161" spans="1:3">
      <c r="A161" t="s">
        <v>164</v>
      </c>
      <c r="B161" t="s">
        <v>187</v>
      </c>
      <c r="C161">
        <f>IF(ISERROR(FIND(ASC(訂正願!$A$3),A161)),"",ROW())</f>
        <v>161</v>
      </c>
    </row>
    <row r="162" spans="1:3">
      <c r="A162" t="s">
        <v>165</v>
      </c>
      <c r="B162" t="s">
        <v>187</v>
      </c>
      <c r="C162">
        <f>IF(ISERROR(FIND(ASC(訂正願!$A$3),A162)),"",ROW())</f>
        <v>162</v>
      </c>
    </row>
    <row r="163" spans="1:3">
      <c r="A163" t="s">
        <v>131</v>
      </c>
      <c r="B163" t="s">
        <v>185</v>
      </c>
      <c r="C163">
        <f>IF(ISERROR(FIND(ASC(訂正願!$A$3),A163)),"",ROW())</f>
        <v>163</v>
      </c>
    </row>
    <row r="164" spans="1:3">
      <c r="A164" t="s">
        <v>132</v>
      </c>
      <c r="B164" t="s">
        <v>185</v>
      </c>
      <c r="C164">
        <f>IF(ISERROR(FIND(ASC(訂正願!$A$3),A164)),"",ROW())</f>
        <v>164</v>
      </c>
    </row>
    <row r="165" spans="1:3">
      <c r="A165" t="s">
        <v>133</v>
      </c>
      <c r="B165" t="s">
        <v>185</v>
      </c>
      <c r="C165">
        <f>IF(ISERROR(FIND(ASC(訂正願!$A$3),A165)),"",ROW())</f>
        <v>165</v>
      </c>
    </row>
    <row r="166" spans="1:3">
      <c r="A166" t="s">
        <v>134</v>
      </c>
      <c r="B166" t="s">
        <v>185</v>
      </c>
      <c r="C166">
        <f>IF(ISERROR(FIND(ASC(訂正願!$A$3),A166)),"",ROW())</f>
        <v>166</v>
      </c>
    </row>
    <row r="167" spans="1:3">
      <c r="A167" t="s">
        <v>135</v>
      </c>
      <c r="B167" t="s">
        <v>185</v>
      </c>
      <c r="C167">
        <f>IF(ISERROR(FIND(ASC(訂正願!$A$3),A167)),"",ROW())</f>
        <v>167</v>
      </c>
    </row>
    <row r="168" spans="1:3">
      <c r="A168" t="s">
        <v>109</v>
      </c>
      <c r="B168" t="s">
        <v>178</v>
      </c>
      <c r="C168">
        <f>IF(ISERROR(FIND(ASC(訂正願!$A$3),A168)),"",ROW())</f>
        <v>168</v>
      </c>
    </row>
    <row r="169" spans="1:3">
      <c r="A169" t="s">
        <v>61</v>
      </c>
      <c r="B169" t="s">
        <v>178</v>
      </c>
      <c r="C169">
        <f>IF(ISERROR(FIND(ASC(訂正願!$A$3),A169)),"",ROW())</f>
        <v>169</v>
      </c>
    </row>
    <row r="170" spans="1:3">
      <c r="A170" t="s">
        <v>60</v>
      </c>
      <c r="B170" t="s">
        <v>178</v>
      </c>
      <c r="C170">
        <f>IF(ISERROR(FIND(ASC(訂正願!$A$3),A170)),"",ROW())</f>
        <v>170</v>
      </c>
    </row>
  </sheetData>
  <phoneticPr fontId="2"/>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9"/>
  <sheetViews>
    <sheetView workbookViewId="0">
      <selection activeCell="G5" sqref="G5"/>
    </sheetView>
  </sheetViews>
  <sheetFormatPr defaultRowHeight="13.5"/>
  <sheetData>
    <row r="1" spans="1:1">
      <c r="A1" s="25" t="str">
        <f>INDEX(麻薬製品リスト!A:A,SMALL(麻薬製品リスト!C:C,ROW(A1)),1)</f>
        <v>MSｺﾝﾁﾝ錠10mg</v>
      </c>
    </row>
    <row r="2" spans="1:1">
      <c r="A2" s="25" t="str">
        <f>INDEX(麻薬製品リスト!A:A,SMALL(麻薬製品リスト!C:C,ROW(A2)),1)</f>
        <v>MSｺﾝﾁﾝ錠30mg</v>
      </c>
    </row>
    <row r="3" spans="1:1">
      <c r="A3" s="25" t="str">
        <f>INDEX(麻薬製品リスト!A:A,SMALL(麻薬製品リスト!C:C,ROW(A3)),1)</f>
        <v>MSｺﾝﾁﾝ錠60mg</v>
      </c>
    </row>
    <row r="4" spans="1:1">
      <c r="A4" s="25" t="str">
        <f>INDEX(麻薬製品リスト!A:A,SMALL(麻薬製品リスト!C:C,ROW(A4)),1)</f>
        <v>MSﾂﾜｲｽﾛﾝｶﾌﾟｾﾙ10mg</v>
      </c>
    </row>
    <row r="5" spans="1:1">
      <c r="A5" s="25" t="str">
        <f>INDEX(麻薬製品リスト!A:A,SMALL(麻薬製品リスト!C:C,ROW(A5)),1)</f>
        <v>MSﾂﾜｲｽﾛﾝｶﾌﾟｾﾙ30mg</v>
      </c>
    </row>
    <row r="6" spans="1:1">
      <c r="A6" s="25" t="str">
        <f>INDEX(麻薬製品リスト!A:A,SMALL(麻薬製品リスト!C:C,ROW(A6)),1)</f>
        <v>MSﾂﾜｲｽﾛﾝｶﾌﾟｾﾙ60mg</v>
      </c>
    </row>
    <row r="7" spans="1:1">
      <c r="A7" s="25" t="str">
        <f>INDEX(麻薬製品リスト!A:A,SMALL(麻薬製品リスト!C:C,ROW(A7)),1)</f>
        <v>ｱﾌﾞｽﾄﾗﾙ舌下錠100μg</v>
      </c>
    </row>
    <row r="8" spans="1:1">
      <c r="A8" s="25" t="str">
        <f>INDEX(麻薬製品リスト!A:A,SMALL(麻薬製品リスト!C:C,ROW(A8)),1)</f>
        <v>ｱﾌﾞｽﾄﾗﾙ舌下錠200μg</v>
      </c>
    </row>
    <row r="9" spans="1:1">
      <c r="A9" s="25" t="str">
        <f>INDEX(麻薬製品リスト!A:A,SMALL(麻薬製品リスト!C:C,ROW(A9)),1)</f>
        <v>ｱﾌﾞｽﾄﾗﾙ舌下錠400μg</v>
      </c>
    </row>
    <row r="10" spans="1:1">
      <c r="A10" s="25" t="str">
        <f>INDEX(麻薬製品リスト!A:A,SMALL(麻薬製品リスト!C:C,ROW(A10)),1)</f>
        <v>ｱﾍﾝ・ﾄｺﾝ散</v>
      </c>
    </row>
    <row r="11" spans="1:1">
      <c r="A11" s="25" t="str">
        <f>INDEX(麻薬製品リスト!A:A,SMALL(麻薬製品リスト!C:C,ROW(A11)),1)</f>
        <v>ｱﾍﾝｱﾙｶﾛｲﾄﾞ･ｱﾄﾛﾋﾟﾝ注射液</v>
      </c>
    </row>
    <row r="12" spans="1:1">
      <c r="A12" s="25" t="str">
        <f>INDEX(麻薬製品リスト!A:A,SMALL(麻薬製品リスト!C:C,ROW(A12)),1)</f>
        <v>ｱﾍﾝｱﾙｶﾛｲﾄﾞ･ｽｺﾎﾟﾗﾐﾝ注射液</v>
      </c>
    </row>
    <row r="13" spans="1:1">
      <c r="A13" s="25" t="str">
        <f>INDEX(麻薬製品リスト!A:A,SMALL(麻薬製品リスト!C:C,ROW(A13)),1)</f>
        <v>ｱﾍﾝｱﾙｶﾛｲﾄﾞ塩酸塩</v>
      </c>
    </row>
    <row r="14" spans="1:1">
      <c r="A14" s="25" t="str">
        <f>INDEX(麻薬製品リスト!A:A,SMALL(麻薬製品リスト!C:C,ROW(A14)),1)</f>
        <v>ｱﾍﾝｱﾙｶﾛｲﾄﾞ塩酸塩注射液</v>
      </c>
    </row>
    <row r="15" spans="1:1">
      <c r="A15" s="25" t="str">
        <f>INDEX(麻薬製品リスト!A:A,SMALL(麻薬製品リスト!C:C,ROW(A15)),1)</f>
        <v>ｱﾍﾝﾁﾝｷ</v>
      </c>
    </row>
    <row r="16" spans="1:1">
      <c r="A16" s="25" t="str">
        <f>INDEX(麻薬製品リスト!A:A,SMALL(麻薬製品リスト!C:C,ROW(A16)),1)</f>
        <v>ｱﾍﾝ散</v>
      </c>
    </row>
    <row r="17" spans="1:1">
      <c r="A17" s="25" t="str">
        <f>INDEX(麻薬製品リスト!A:A,SMALL(麻薬製品リスト!C:C,ROW(A17)),1)</f>
        <v>ｱﾍﾝ末</v>
      </c>
    </row>
    <row r="18" spans="1:1">
      <c r="A18" s="25" t="str">
        <f>INDEX(麻薬製品リスト!A:A,SMALL(麻薬製品リスト!C:C,ROW(A18)),1)</f>
        <v>ｱﾙﾁﾊﾞ静注用2mg</v>
      </c>
    </row>
    <row r="19" spans="1:1">
      <c r="A19" s="25" t="str">
        <f>INDEX(麻薬製品リスト!A:A,SMALL(麻薬製品リスト!C:C,ROW(A19)),1)</f>
        <v>ｱﾙﾁﾊﾞ静注用5mg</v>
      </c>
    </row>
    <row r="20" spans="1:1">
      <c r="A20" s="25" t="str">
        <f>INDEX(麻薬製品リスト!A:A,SMALL(麻薬製品リスト!C:C,ROW(A20)),1)</f>
        <v>ｱﾝﾍﾟｯｸ坐剤10mg</v>
      </c>
    </row>
    <row r="21" spans="1:1">
      <c r="A21" s="25" t="str">
        <f>INDEX(麻薬製品リスト!A:A,SMALL(麻薬製品リスト!C:C,ROW(A21)),1)</f>
        <v>ｱﾝﾍﾟｯｸ坐剤20mg</v>
      </c>
    </row>
    <row r="22" spans="1:1">
      <c r="A22" s="25" t="str">
        <f>INDEX(麻薬製品リスト!A:A,SMALL(麻薬製品リスト!C:C,ROW(A22)),1)</f>
        <v>ｱﾝﾍﾟｯｸ坐剤30mg</v>
      </c>
    </row>
    <row r="23" spans="1:1">
      <c r="A23" s="25" t="str">
        <f>INDEX(麻薬製品リスト!A:A,SMALL(麻薬製品リスト!C:C,ROW(A23)),1)</f>
        <v>ｲｰﾌｪﾝﾊﾞｯｶﾙ錠100μg</v>
      </c>
    </row>
    <row r="24" spans="1:1">
      <c r="A24" s="25" t="str">
        <f>INDEX(麻薬製品リスト!A:A,SMALL(麻薬製品リスト!C:C,ROW(A24)),1)</f>
        <v>ｲｰﾌｪﾝﾊﾞｯｶﾙ錠200μg</v>
      </c>
    </row>
    <row r="25" spans="1:1">
      <c r="A25" s="25" t="str">
        <f>INDEX(麻薬製品リスト!A:A,SMALL(麻薬製品リスト!C:C,ROW(A25)),1)</f>
        <v>ｲｰﾌｪﾝﾊﾞｯｶﾙ錠400μg</v>
      </c>
    </row>
    <row r="26" spans="1:1">
      <c r="A26" s="25" t="str">
        <f>INDEX(麻薬製品リスト!A:A,SMALL(麻薬製品リスト!C:C,ROW(A26)),1)</f>
        <v>ｲｰﾌｪﾝﾊﾞｯｶﾙ錠50μg</v>
      </c>
    </row>
    <row r="27" spans="1:1">
      <c r="A27" s="25" t="str">
        <f>INDEX(麻薬製品リスト!A:A,SMALL(麻薬製品リスト!C:C,ROW(A27)),1)</f>
        <v>ｲｰﾌｪﾝﾊﾞｯｶﾙ錠600μg</v>
      </c>
    </row>
    <row r="28" spans="1:1">
      <c r="A28" s="25" t="str">
        <f>INDEX(麻薬製品リスト!A:A,SMALL(麻薬製品リスト!C:C,ROW(A28)),1)</f>
        <v>ｲｰﾌｪﾝﾊﾞｯｶﾙ錠800μg</v>
      </c>
    </row>
    <row r="29" spans="1:1">
      <c r="A29" s="25" t="str">
        <f>INDEX(麻薬製品リスト!A:A,SMALL(麻薬製品リスト!C:C,ROW(A29)),1)</f>
        <v>ｵｷｼｺﾄﾞﾝ錠10mg</v>
      </c>
    </row>
    <row r="30" spans="1:1">
      <c r="A30" s="25" t="str">
        <f>INDEX(麻薬製品リスト!A:A,SMALL(麻薬製品リスト!C:C,ROW(A30)),1)</f>
        <v>ｵｷｼｺﾄﾞﾝ錠10mgNX</v>
      </c>
    </row>
    <row r="31" spans="1:1">
      <c r="A31" s="25" t="str">
        <f>INDEX(麻薬製品リスト!A:A,SMALL(麻薬製品リスト!C:C,ROW(A31)),1)</f>
        <v>ｵｷｼｺﾄﾞﾝ錠2.5mg</v>
      </c>
    </row>
    <row r="32" spans="1:1">
      <c r="A32" s="25" t="str">
        <f>INDEX(麻薬製品リスト!A:A,SMALL(麻薬製品リスト!C:C,ROW(A32)),1)</f>
        <v>ｵｷｼｺﾄﾞﾝ錠2.5mgNX</v>
      </c>
    </row>
    <row r="33" spans="1:1">
      <c r="A33" s="25" t="str">
        <f>INDEX(麻薬製品リスト!A:A,SMALL(麻薬製品リスト!C:C,ROW(A33)),1)</f>
        <v>ｵｷｼｺﾄﾞﾝ錠20mg</v>
      </c>
    </row>
    <row r="34" spans="1:1">
      <c r="A34" s="25" t="str">
        <f>INDEX(麻薬製品リスト!A:A,SMALL(麻薬製品リスト!C:C,ROW(A34)),1)</f>
        <v>ｵｷｼｺﾄﾞﾝ錠20mgNX</v>
      </c>
    </row>
    <row r="35" spans="1:1">
      <c r="A35" s="25" t="str">
        <f>INDEX(麻薬製品リスト!A:A,SMALL(麻薬製品リスト!C:C,ROW(A35)),1)</f>
        <v>ｵｷｼｺﾄﾞﾝ錠5mg</v>
      </c>
    </row>
    <row r="36" spans="1:1">
      <c r="A36" s="25" t="str">
        <f>INDEX(麻薬製品リスト!A:A,SMALL(麻薬製品リスト!C:C,ROW(A36)),1)</f>
        <v>ｵｷｼｺﾄﾞﾝ錠5mgNX</v>
      </c>
    </row>
    <row r="37" spans="1:1">
      <c r="A37" s="25" t="str">
        <f>INDEX(麻薬製品リスト!A:A,SMALL(麻薬製品リスト!C:C,ROW(A37)),1)</f>
        <v>ｵｷｼｺﾄﾞﾝ徐放ｶﾌﾟｾﾙ10mg</v>
      </c>
    </row>
    <row r="38" spans="1:1">
      <c r="A38" s="25" t="str">
        <f>INDEX(麻薬製品リスト!A:A,SMALL(麻薬製品リスト!C:C,ROW(A38)),1)</f>
        <v>ｵｷｼｺﾄﾞﾝ徐放ｶﾌﾟｾﾙ20mg</v>
      </c>
    </row>
    <row r="39" spans="1:1">
      <c r="A39" s="25" t="str">
        <f>INDEX(麻薬製品リスト!A:A,SMALL(麻薬製品リスト!C:C,ROW(A39)),1)</f>
        <v>ｵｷｼｺﾄﾞﾝ徐放ｶﾌﾟｾﾙ40mg</v>
      </c>
    </row>
    <row r="40" spans="1:1">
      <c r="A40" s="25" t="str">
        <f>INDEX(麻薬製品リスト!A:A,SMALL(麻薬製品リスト!C:C,ROW(A40)),1)</f>
        <v>ｵｷｼｺﾄﾞﾝ徐放ｶﾌﾟｾﾙ5mg</v>
      </c>
    </row>
    <row r="41" spans="1:1">
      <c r="A41" s="25" t="str">
        <f>INDEX(麻薬製品リスト!A:A,SMALL(麻薬製品リスト!C:C,ROW(A41)),1)</f>
        <v>ｵｷｼｺﾄﾞﾝ徐放錠10mg</v>
      </c>
    </row>
    <row r="42" spans="1:1">
      <c r="A42" s="25" t="str">
        <f>INDEX(麻薬製品リスト!A:A,SMALL(麻薬製品リスト!C:C,ROW(A42)),1)</f>
        <v>ｵｷｼｺﾄﾞﾝ徐放錠10mgNX</v>
      </c>
    </row>
    <row r="43" spans="1:1">
      <c r="A43" s="25" t="str">
        <f>INDEX(麻薬製品リスト!A:A,SMALL(麻薬製品リスト!C:C,ROW(A43)),1)</f>
        <v>ｵｷｼｺﾄﾞﾝ徐放錠20mg</v>
      </c>
    </row>
    <row r="44" spans="1:1">
      <c r="A44" s="25" t="str">
        <f>INDEX(麻薬製品リスト!A:A,SMALL(麻薬製品リスト!C:C,ROW(A44)),1)</f>
        <v>ｵｷｼｺﾄﾞﾝ徐放錠20mgNX</v>
      </c>
    </row>
    <row r="45" spans="1:1">
      <c r="A45" s="25" t="str">
        <f>INDEX(麻薬製品リスト!A:A,SMALL(麻薬製品リスト!C:C,ROW(A45)),1)</f>
        <v>ｵｷｼｺﾄﾞﾝ徐放錠40mg</v>
      </c>
    </row>
    <row r="46" spans="1:1">
      <c r="A46" s="25" t="str">
        <f>INDEX(麻薬製品リスト!A:A,SMALL(麻薬製品リスト!C:C,ROW(A46)),1)</f>
        <v>ｵｷｼｺﾄﾞﾝ徐放錠40mgNX</v>
      </c>
    </row>
    <row r="47" spans="1:1">
      <c r="A47" s="25" t="str">
        <f>INDEX(麻薬製品リスト!A:A,SMALL(麻薬製品リスト!C:C,ROW(A47)),1)</f>
        <v>ｵｷｼｺﾄﾞﾝ徐放錠5mg</v>
      </c>
    </row>
    <row r="48" spans="1:1">
      <c r="A48" s="25" t="str">
        <f>INDEX(麻薬製品リスト!A:A,SMALL(麻薬製品リスト!C:C,ROW(A48)),1)</f>
        <v>ｵｷｼｺﾄﾞﾝ徐放錠5mgNX</v>
      </c>
    </row>
    <row r="49" spans="1:1">
      <c r="A49" s="25" t="str">
        <f>INDEX(麻薬製品リスト!A:A,SMALL(麻薬製品リスト!C:C,ROW(A49)),1)</f>
        <v>ｵｷｼｺﾄﾞﾝ注射液10mg</v>
      </c>
    </row>
    <row r="50" spans="1:1">
      <c r="A50" s="25" t="str">
        <f>INDEX(麻薬製品リスト!A:A,SMALL(麻薬製品リスト!C:C,ROW(A50)),1)</f>
        <v>ｵｷｼｺﾄﾞﾝ内服液10mg</v>
      </c>
    </row>
    <row r="51" spans="1:1">
      <c r="A51" s="25" t="str">
        <f>INDEX(麻薬製品リスト!A:A,SMALL(麻薬製品リスト!C:C,ROW(A51)),1)</f>
        <v>ｵｷｼｺﾄﾞﾝ内服液2.5mg</v>
      </c>
    </row>
    <row r="52" spans="1:1">
      <c r="A52" s="25" t="str">
        <f>INDEX(麻薬製品リスト!A:A,SMALL(麻薬製品リスト!C:C,ROW(A52)),1)</f>
        <v>ｵｷｼｺﾄﾞﾝ内服液20mg</v>
      </c>
    </row>
    <row r="53" spans="1:1">
      <c r="A53" s="25" t="str">
        <f>INDEX(麻薬製品リスト!A:A,SMALL(麻薬製品リスト!C:C,ROW(A53)),1)</f>
        <v>ｵｷｼｺﾄﾞﾝ内服液5mg</v>
      </c>
    </row>
    <row r="54" spans="1:1">
      <c r="A54" s="25" t="str">
        <f>INDEX(麻薬製品リスト!A:A,SMALL(麻薬製品リスト!C:C,ROW(A54)),1)</f>
        <v>ｵｷｼｺﾄﾞﾝ注射液50mg</v>
      </c>
    </row>
    <row r="55" spans="1:1">
      <c r="A55" s="25" t="str">
        <f>INDEX(麻薬製品リスト!A:A,SMALL(麻薬製品リスト!C:C,ROW(A55)),1)</f>
        <v>ｵｷｼｺﾝﾁﾝTR錠10mg</v>
      </c>
    </row>
    <row r="56" spans="1:1">
      <c r="A56" s="25" t="str">
        <f>INDEX(麻薬製品リスト!A:A,SMALL(麻薬製品リスト!C:C,ROW(A56)),1)</f>
        <v>ｵｷｼｺﾝﾁﾝTR錠20mg</v>
      </c>
    </row>
    <row r="57" spans="1:1">
      <c r="A57" s="25" t="str">
        <f>INDEX(麻薬製品リスト!A:A,SMALL(麻薬製品リスト!C:C,ROW(A57)),1)</f>
        <v>ｵｷｼｺﾝﾁﾝTR錠40mg</v>
      </c>
    </row>
    <row r="58" spans="1:1">
      <c r="A58" s="25" t="str">
        <f>INDEX(麻薬製品リスト!A:A,SMALL(麻薬製品リスト!C:C,ROW(A58)),1)</f>
        <v>ｵｷｼｺﾝﾁﾝTR錠5mg</v>
      </c>
    </row>
    <row r="59" spans="1:1">
      <c r="A59" s="25" t="str">
        <f>INDEX(麻薬製品リスト!A:A,SMALL(麻薬製品リスト!C:C,ROW(A59)),1)</f>
        <v>ｵｷｼｺﾝﾁﾝ錠10mg</v>
      </c>
    </row>
    <row r="60" spans="1:1">
      <c r="A60" s="25" t="str">
        <f>INDEX(麻薬製品リスト!A:A,SMALL(麻薬製品リスト!C:C,ROW(A60)),1)</f>
        <v>ｵｷｼｺﾝﾁﾝ錠20mg</v>
      </c>
    </row>
    <row r="61" spans="1:1">
      <c r="A61" s="25" t="str">
        <f>INDEX(麻薬製品リスト!A:A,SMALL(麻薬製品リスト!C:C,ROW(A61)),1)</f>
        <v>ｵｷｼｺﾝﾁﾝ錠40mg</v>
      </c>
    </row>
    <row r="62" spans="1:1">
      <c r="A62" s="25" t="str">
        <f>INDEX(麻薬製品リスト!A:A,SMALL(麻薬製品リスト!C:C,ROW(A62)),1)</f>
        <v>ｵｷｼｺﾝﾁﾝ錠5mg</v>
      </c>
    </row>
    <row r="63" spans="1:1">
      <c r="A63" s="25" t="str">
        <f>INDEX(麻薬製品リスト!A:A,SMALL(麻薬製品リスト!C:C,ROW(A63)),1)</f>
        <v>ｵｷﾉｰﾑ散2.5mg(ｵｷﾉｰﾑ散0.5%)</v>
      </c>
    </row>
    <row r="64" spans="1:1">
      <c r="A64" s="25" t="str">
        <f>INDEX(麻薬製品リスト!A:A,SMALL(麻薬製品リスト!C:C,ROW(A64)),1)</f>
        <v>ｵｷﾉｰﾑ散10mg(ｵｷﾉｰﾑ散0.5%)</v>
      </c>
    </row>
    <row r="65" spans="1:1">
      <c r="A65" s="25" t="str">
        <f>INDEX(麻薬製品リスト!A:A,SMALL(麻薬製品リスト!C:C,ROW(A65)),1)</f>
        <v>ｵｷﾉｰﾑ散10mg(ｵｷﾉｰﾑ散1%)</v>
      </c>
    </row>
    <row r="66" spans="1:1">
      <c r="A66" s="25" t="str">
        <f>INDEX(麻薬製品リスト!A:A,SMALL(麻薬製品リスト!C:C,ROW(A66)),1)</f>
        <v>ｵｷﾉｰﾑ散20mg(ｵｷﾉｰﾑ散2%)</v>
      </c>
    </row>
    <row r="67" spans="1:1">
      <c r="A67" s="25" t="str">
        <f>INDEX(麻薬製品リスト!A:A,SMALL(麻薬製品リスト!C:C,ROW(A67)),1)</f>
        <v>ｵｷﾉｰﾑ散5mg(ｵｷﾉｰﾑ散0.5%)</v>
      </c>
    </row>
    <row r="68" spans="1:1">
      <c r="A68" s="25" t="str">
        <f>INDEX(麻薬製品リスト!A:A,SMALL(麻薬製品リスト!C:C,ROW(A68)),1)</f>
        <v>ｵｷﾌｧｽﾄ注10mg</v>
      </c>
    </row>
    <row r="69" spans="1:1">
      <c r="A69" s="25" t="str">
        <f>INDEX(麻薬製品リスト!A:A,SMALL(麻薬製品リスト!C:C,ROW(A69)),1)</f>
        <v>ｵｷﾌｧｽﾄ注50mg</v>
      </c>
    </row>
    <row r="70" spans="1:1">
      <c r="A70" s="25" t="str">
        <f>INDEX(麻薬製品リスト!A:A,SMALL(麻薬製品リスト!C:C,ROW(A70)),1)</f>
        <v>ｵﾌﾟｿ内服液10mg</v>
      </c>
    </row>
    <row r="71" spans="1:1">
      <c r="A71" s="25" t="str">
        <f>INDEX(麻薬製品リスト!A:A,SMALL(麻薬製品リスト!C:C,ROW(A71)),1)</f>
        <v>ｵﾌﾟｿ内服液5mg</v>
      </c>
    </row>
    <row r="72" spans="1:1">
      <c r="A72" s="25" t="str">
        <f>INDEX(麻薬製品リスト!A:A,SMALL(麻薬製品リスト!C:C,ROW(A72)),1)</f>
        <v>ｶﾃﾞｨｱﾝｶﾌﾟｾﾙ20mg</v>
      </c>
    </row>
    <row r="73" spans="1:1">
      <c r="A73" s="25" t="str">
        <f>INDEX(麻薬製品リスト!A:A,SMALL(麻薬製品リスト!C:C,ROW(A73)),1)</f>
        <v>ｶﾃﾞｨｱﾝｶﾌﾟｾﾙ30mg</v>
      </c>
    </row>
    <row r="74" spans="1:1">
      <c r="A74" s="25" t="str">
        <f>INDEX(麻薬製品リスト!A:A,SMALL(麻薬製品リスト!C:C,ROW(A74)),1)</f>
        <v>ｶﾃﾞｨｱﾝｶﾌﾟｾﾙ60mg</v>
      </c>
    </row>
    <row r="75" spans="1:1">
      <c r="A75" s="25" t="str">
        <f>INDEX(麻薬製品リスト!A:A,SMALL(麻薬製品リスト!C:C,ROW(A75)),1)</f>
        <v>ｹﾀﾐﾝ注10%</v>
      </c>
    </row>
    <row r="76" spans="1:1">
      <c r="A76" s="25" t="str">
        <f>INDEX(麻薬製品リスト!A:A,SMALL(麻薬製品リスト!C:C,ROW(A76)),1)</f>
        <v>ｹﾀﾐﾝ注5%</v>
      </c>
    </row>
    <row r="77" spans="1:1">
      <c r="A77" s="25" t="str">
        <f>INDEX(麻薬製品リスト!A:A,SMALL(麻薬製品リスト!C:C,ROW(A77)),1)</f>
        <v>ｹﾀﾗｰﾙ筋注用500㎎</v>
      </c>
    </row>
    <row r="78" spans="1:1">
      <c r="A78" s="25" t="str">
        <f>INDEX(麻薬製品リスト!A:A,SMALL(麻薬製品リスト!C:C,ROW(A78)),1)</f>
        <v>ｹﾀﾗｰﾙ静注用200㎎</v>
      </c>
    </row>
    <row r="79" spans="1:1">
      <c r="A79" s="25" t="str">
        <f>INDEX(麻薬製品リスト!A:A,SMALL(麻薬製品リスト!C:C,ROW(A79)),1)</f>
        <v>ｹﾀﾗｰﾙ静注用50㎎</v>
      </c>
    </row>
    <row r="80" spans="1:1">
      <c r="A80" s="25" t="str">
        <f>INDEX(麻薬製品リスト!A:A,SMALL(麻薬製品リスト!C:C,ROW(A80)),1)</f>
        <v>ｺｶｲﾝ塩酸塩</v>
      </c>
    </row>
    <row r="81" spans="1:1">
      <c r="A81" s="25" t="str">
        <f>INDEX(麻薬製品リスト!A:A,SMALL(麻薬製品リスト!C:C,ROW(A81)),1)</f>
        <v>ｺﾃﾞｲﾝﾘﾝ酸塩水和物</v>
      </c>
    </row>
    <row r="82" spans="1:1">
      <c r="A82" s="25" t="str">
        <f>INDEX(麻薬製品リスト!A:A,SMALL(麻薬製品リスト!C:C,ROW(A82)),1)</f>
        <v>ｺﾃﾞｲﾝﾘﾝ酸塩散10%</v>
      </c>
    </row>
    <row r="83" spans="1:1">
      <c r="A83" s="25" t="str">
        <f>INDEX(麻薬製品リスト!A:A,SMALL(麻薬製品リスト!C:C,ROW(A83)),1)</f>
        <v>ｺﾃﾞｲﾝﾘﾝ酸塩錠20mg</v>
      </c>
    </row>
    <row r="84" spans="1:1">
      <c r="A84" s="25" t="str">
        <f>INDEX(麻薬製品リスト!A:A,SMALL(麻薬製品リスト!C:C,ROW(A84)),1)</f>
        <v>ｼﾞﾋﾄﾞﾛｺﾃﾞｲﾝﾘﾝ酸塩</v>
      </c>
    </row>
    <row r="85" spans="1:1">
      <c r="A85" s="25" t="str">
        <f>INDEX(麻薬製品リスト!A:A,SMALL(麻薬製品リスト!C:C,ROW(A85)),1)</f>
        <v>ｼﾞﾋﾄﾞﾛｺﾃﾞｲﾝﾘﾝ酸塩散10%</v>
      </c>
    </row>
    <row r="86" spans="1:1">
      <c r="A86" s="25" t="str">
        <f>INDEX(麻薬製品リスト!A:A,SMALL(麻薬製品リスト!C:C,ROW(A86)),1)</f>
        <v>弱ｱﾍﾝｱﾙｶﾛｲﾄﾞ･ｽｺﾎﾟﾗﾐﾝ注射液</v>
      </c>
    </row>
    <row r="87" spans="1:1">
      <c r="A87" s="25" t="str">
        <f>INDEX(麻薬製品リスト!A:A,SMALL(麻薬製品リスト!C:C,ROW(A87)),1)</f>
        <v>タペンタ錠100㎎</v>
      </c>
    </row>
    <row r="88" spans="1:1">
      <c r="A88" s="25" t="str">
        <f>INDEX(麻薬製品リスト!A:A,SMALL(麻薬製品リスト!C:C,ROW(A88)),1)</f>
        <v>タペンタ錠25mg</v>
      </c>
    </row>
    <row r="89" spans="1:1">
      <c r="A89" s="25" t="str">
        <f>INDEX(麻薬製品リスト!A:A,SMALL(麻薬製品リスト!C:C,ROW(A89)),1)</f>
        <v>タペンタ錠50mg</v>
      </c>
    </row>
    <row r="90" spans="1:1">
      <c r="A90" s="25" t="str">
        <f>INDEX(麻薬製品リスト!A:A,SMALL(麻薬製品リスト!C:C,ROW(A90)),1)</f>
        <v>ﾀﾗﾓﾅｰﾙ</v>
      </c>
    </row>
    <row r="91" spans="1:1">
      <c r="A91" s="25" t="str">
        <f>INDEX(麻薬製品リスト!A:A,SMALL(麻薬製品リスト!C:C,ROW(A91)),1)</f>
        <v>ﾃﾞｭﾛﾃｯﾌﾟMTﾊﾟｯﾁ12.6mg</v>
      </c>
    </row>
    <row r="92" spans="1:1">
      <c r="A92" s="25" t="str">
        <f>INDEX(麻薬製品リスト!A:A,SMALL(麻薬製品リスト!C:C,ROW(A92)),1)</f>
        <v>ﾃﾞｭﾛﾃｯﾌﾟMTﾊﾟｯﾁ16.8mg</v>
      </c>
    </row>
    <row r="93" spans="1:1">
      <c r="A93" s="25" t="str">
        <f>INDEX(麻薬製品リスト!A:A,SMALL(麻薬製品リスト!C:C,ROW(A93)),1)</f>
        <v>ﾃﾞｭﾛﾃｯﾌﾟMTﾊﾟｯﾁ2.1mg</v>
      </c>
    </row>
    <row r="94" spans="1:1">
      <c r="A94" s="25" t="str">
        <f>INDEX(麻薬製品リスト!A:A,SMALL(麻薬製品リスト!C:C,ROW(A94)),1)</f>
        <v>ﾃﾞｭﾛﾃｯﾌﾟMTﾊﾟｯﾁ4.2mg</v>
      </c>
    </row>
    <row r="95" spans="1:1">
      <c r="A95" s="25" t="str">
        <f>INDEX(麻薬製品リスト!A:A,SMALL(麻薬製品リスト!C:C,ROW(A95)),1)</f>
        <v>ﾃﾞｭﾛﾃｯﾌﾟMTﾊﾟｯﾁ8.4mg</v>
      </c>
    </row>
    <row r="96" spans="1:1">
      <c r="A96" s="25" t="str">
        <f>INDEX(麻薬製品リスト!A:A,SMALL(麻薬製品リスト!C:C,ROW(A96)),1)</f>
        <v>ﾅﾙｻｽ錠12mg</v>
      </c>
    </row>
    <row r="97" spans="1:1">
      <c r="A97" s="25" t="str">
        <f>INDEX(麻薬製品リスト!A:A,SMALL(麻薬製品リスト!C:C,ROW(A97)),1)</f>
        <v>ﾅﾙｻｽ錠24mg</v>
      </c>
    </row>
    <row r="98" spans="1:1">
      <c r="A98" s="25" t="str">
        <f>INDEX(麻薬製品リスト!A:A,SMALL(麻薬製品リスト!C:C,ROW(A98)),1)</f>
        <v>ﾅﾙｻｽ錠2mg</v>
      </c>
    </row>
    <row r="99" spans="1:1">
      <c r="A99" s="25" t="str">
        <f>INDEX(麻薬製品リスト!A:A,SMALL(麻薬製品リスト!C:C,ROW(A99)),1)</f>
        <v>ﾅﾙｻｽ錠6mg</v>
      </c>
    </row>
    <row r="100" spans="1:1">
      <c r="A100" s="25" t="str">
        <f>INDEX(麻薬製品リスト!A:A,SMALL(麻薬製品リスト!C:C,ROW(A100)),1)</f>
        <v>ﾅﾙﾍﾞｲﾝ注2mg</v>
      </c>
    </row>
    <row r="101" spans="1:1">
      <c r="A101" s="25" t="str">
        <f>INDEX(麻薬製品リスト!A:A,SMALL(麻薬製品リスト!C:C,ROW(A101)),1)</f>
        <v>ﾅﾙﾍﾞｲﾝ注20mg</v>
      </c>
    </row>
    <row r="102" spans="1:1">
      <c r="A102" s="25" t="str">
        <f>INDEX(麻薬製品リスト!A:A,SMALL(麻薬製品リスト!C:C,ROW(A102)),1)</f>
        <v>ﾅﾙﾗﾋﾟﾄﾞ錠1mg</v>
      </c>
    </row>
    <row r="103" spans="1:1">
      <c r="A103" s="25" t="str">
        <f>INDEX(麻薬製品リスト!A:A,SMALL(麻薬製品リスト!C:C,ROW(A103)),1)</f>
        <v>ﾅﾙﾗﾋﾟﾄﾞ錠2mg</v>
      </c>
    </row>
    <row r="104" spans="1:1">
      <c r="A104" s="25" t="str">
        <f>INDEX(麻薬製品リスト!A:A,SMALL(麻薬製品リスト!C:C,ROW(A104)),1)</f>
        <v>ﾅﾙﾗﾋﾟﾄﾞ錠4mg</v>
      </c>
    </row>
    <row r="105" spans="1:1">
      <c r="A105" s="25" t="str">
        <f>INDEX(麻薬製品リスト!A:A,SMALL(麻薬製品リスト!C:C,ROW(A105)),1)</f>
        <v>ﾊﾟｼｰﾌｶﾌﾟｾﾙ120mg</v>
      </c>
    </row>
    <row r="106" spans="1:1">
      <c r="A106" s="25" t="str">
        <f>INDEX(麻薬製品リスト!A:A,SMALL(麻薬製品リスト!C:C,ROW(A106)),1)</f>
        <v>ﾊﾟｼｰﾌｶﾌﾟｾﾙ30mg</v>
      </c>
    </row>
    <row r="107" spans="1:1">
      <c r="A107" s="25" t="str">
        <f>INDEX(麻薬製品リスト!A:A,SMALL(麻薬製品リスト!C:C,ROW(A107)),1)</f>
        <v>ﾊﾟｼｰﾌｶﾌﾟｾﾙ60mg</v>
      </c>
    </row>
    <row r="108" spans="1:1">
      <c r="A108" s="25" t="str">
        <f>INDEX(麻薬製品リスト!A:A,SMALL(麻薬製品リスト!C:C,ROW(A108)),1)</f>
        <v>ﾌｪﾝﾀﾆﾙ1日用ﾃｰﾌﾟ0.84mg</v>
      </c>
    </row>
    <row r="109" spans="1:1">
      <c r="A109" s="25" t="str">
        <f>INDEX(麻薬製品リスト!A:A,SMALL(麻薬製品リスト!C:C,ROW(A109)),1)</f>
        <v>ﾌｪﾝﾀﾆﾙ1日用ﾃｰﾌﾟ1.7mg</v>
      </c>
    </row>
    <row r="110" spans="1:1">
      <c r="A110" s="25" t="str">
        <f>INDEX(麻薬製品リスト!A:A,SMALL(麻薬製品リスト!C:C,ROW(A110)),1)</f>
        <v>ﾌｪﾝﾀﾆﾙ1日用ﾃｰﾌﾟ3.4mg</v>
      </c>
    </row>
    <row r="111" spans="1:1">
      <c r="A111" s="25" t="str">
        <f>INDEX(麻薬製品リスト!A:A,SMALL(麻薬製品リスト!C:C,ROW(A111)),1)</f>
        <v>ﾌｪﾝﾀﾆﾙ1日用ﾃｰﾌﾟ5mg</v>
      </c>
    </row>
    <row r="112" spans="1:1">
      <c r="A112" s="25" t="str">
        <f>INDEX(麻薬製品リスト!A:A,SMALL(麻薬製品リスト!C:C,ROW(A112)),1)</f>
        <v>ﾌｪﾝﾀﾆﾙ1日用ﾃｰﾌﾟ6.7mg</v>
      </c>
    </row>
    <row r="113" spans="1:1">
      <c r="A113" s="25" t="str">
        <f>INDEX(麻薬製品リスト!A:A,SMALL(麻薬製品リスト!C:C,ROW(A113)),1)</f>
        <v>ﾌｪﾝﾀﾆﾙ3日用ﾃｰﾌﾟ12.6mg</v>
      </c>
    </row>
    <row r="114" spans="1:1">
      <c r="A114" s="25" t="str">
        <f>INDEX(麻薬製品リスト!A:A,SMALL(麻薬製品リスト!C:C,ROW(A114)),1)</f>
        <v>ﾌｪﾝﾀﾆﾙ3日用ﾃｰﾌﾟ16.8mg</v>
      </c>
    </row>
    <row r="115" spans="1:1">
      <c r="A115" s="25" t="str">
        <f>INDEX(麻薬製品リスト!A:A,SMALL(麻薬製品リスト!C:C,ROW(A115)),1)</f>
        <v>ﾌｪﾝﾀﾆﾙ3日用ﾃｰﾌﾟ2.1mg</v>
      </c>
    </row>
    <row r="116" spans="1:1">
      <c r="A116" s="25" t="str">
        <f>INDEX(麻薬製品リスト!A:A,SMALL(麻薬製品リスト!C:C,ROW(A116)),1)</f>
        <v>ﾌｪﾝﾀﾆﾙ3日用ﾃｰﾌﾟ4.2mg</v>
      </c>
    </row>
    <row r="117" spans="1:1">
      <c r="A117" s="25" t="str">
        <f>INDEX(麻薬製品リスト!A:A,SMALL(麻薬製品リスト!C:C,ROW(A117)),1)</f>
        <v>ﾌｪﾝﾀﾆﾙ3日用ﾃｰﾌﾟ8.4mg</v>
      </c>
    </row>
    <row r="118" spans="1:1">
      <c r="A118" s="25" t="str">
        <f>INDEX(麻薬製品リスト!A:A,SMALL(麻薬製品リスト!C:C,ROW(A118)),1)</f>
        <v>ﾌｪﾝﾀﾆﾙｸｴﾝ酸塩１日用ﾃｰﾌﾟ1mg</v>
      </c>
    </row>
    <row r="119" spans="1:1">
      <c r="A119" s="25" t="str">
        <f>INDEX(麻薬製品リスト!A:A,SMALL(麻薬製品リスト!C:C,ROW(A119)),1)</f>
        <v>ﾌｪﾝﾀﾆﾙｸｴﾝ酸塩１日用ﾃｰﾌﾟ2mg</v>
      </c>
    </row>
    <row r="120" spans="1:1">
      <c r="A120" s="25" t="str">
        <f>INDEX(麻薬製品リスト!A:A,SMALL(麻薬製品リスト!C:C,ROW(A120)),1)</f>
        <v>ﾌｪﾝﾀﾆﾙｸｴﾝ酸塩１日用ﾃｰﾌﾟ4mg</v>
      </c>
    </row>
    <row r="121" spans="1:1">
      <c r="A121" s="25" t="str">
        <f>INDEX(麻薬製品リスト!A:A,SMALL(麻薬製品リスト!C:C,ROW(A121)),1)</f>
        <v>ﾌｪﾝﾀﾆﾙｸｴﾝ酸塩１日用ﾃｰﾌﾟ6mg</v>
      </c>
    </row>
    <row r="122" spans="1:1">
      <c r="A122" s="25" t="str">
        <f>INDEX(麻薬製品リスト!A:A,SMALL(麻薬製品リスト!C:C,ROW(A122)),1)</f>
        <v>ﾌｪﾝﾀﾆﾙｸｴﾝ酸塩１日用ﾃｰﾌﾟ8mg</v>
      </c>
    </row>
    <row r="123" spans="1:1">
      <c r="A123" s="25" t="str">
        <f>INDEX(麻薬製品リスト!A:A,SMALL(麻薬製品リスト!C:C,ROW(A123)),1)</f>
        <v>ﾌｪﾝﾀﾆﾙｸｴﾝ酸塩１日用ﾃｰﾌﾟ0.5mg</v>
      </c>
    </row>
    <row r="124" spans="1:1">
      <c r="A124" s="25" t="str">
        <f>INDEX(麻薬製品リスト!A:A,SMALL(麻薬製品リスト!C:C,ROW(A124)),1)</f>
        <v>ﾌｪﾝﾀﾆﾙ注射液0.1mg</v>
      </c>
    </row>
    <row r="125" spans="1:1">
      <c r="A125" s="25" t="str">
        <f>INDEX(麻薬製品リスト!A:A,SMALL(麻薬製品リスト!C:C,ROW(A125)),1)</f>
        <v>ﾌｪﾝﾀﾆﾙ注射液0.25mg</v>
      </c>
    </row>
    <row r="126" spans="1:1">
      <c r="A126" s="25" t="str">
        <f>INDEX(麻薬製品リスト!A:A,SMALL(麻薬製品リスト!C:C,ROW(A126)),1)</f>
        <v>ﾌｪﾝﾀﾆﾙ注射液0.5mg</v>
      </c>
    </row>
    <row r="127" spans="1:1">
      <c r="A127" s="25" t="str">
        <f>INDEX(麻薬製品リスト!A:A,SMALL(麻薬製品リスト!C:C,ROW(A127)),1)</f>
        <v>ﾌｪﾝﾄｽﾃｰﾌﾟ0.5mg</v>
      </c>
    </row>
    <row r="128" spans="1:1">
      <c r="A128" s="25" t="str">
        <f>INDEX(麻薬製品リスト!A:A,SMALL(麻薬製品リスト!C:C,ROW(A128)),1)</f>
        <v>ﾌｪﾝﾄｽﾃｰﾌﾟ1mg</v>
      </c>
    </row>
    <row r="129" spans="1:1">
      <c r="A129" s="25" t="str">
        <f>INDEX(麻薬製品リスト!A:A,SMALL(麻薬製品リスト!C:C,ROW(A129)),1)</f>
        <v>ﾌｪﾝﾄｽﾃｰﾌﾟ2mg</v>
      </c>
    </row>
    <row r="130" spans="1:1">
      <c r="A130" s="25" t="str">
        <f>INDEX(麻薬製品リスト!A:A,SMALL(麻薬製品リスト!C:C,ROW(A130)),1)</f>
        <v>ﾌｪﾝﾄｽﾃｰﾌﾟ4mg</v>
      </c>
    </row>
    <row r="131" spans="1:1">
      <c r="A131" s="25" t="str">
        <f>INDEX(麻薬製品リスト!A:A,SMALL(麻薬製品リスト!C:C,ROW(A131)),1)</f>
        <v>ﾌｪﾝﾄｽﾃｰﾌﾟ6mg</v>
      </c>
    </row>
    <row r="132" spans="1:1">
      <c r="A132" s="25" t="str">
        <f>INDEX(麻薬製品リスト!A:A,SMALL(麻薬製品リスト!C:C,ROW(A132)),1)</f>
        <v>ﾌｪﾝﾄｽﾃｰﾌﾟ8mg</v>
      </c>
    </row>
    <row r="133" spans="1:1">
      <c r="A133" s="25" t="str">
        <f>INDEX(麻薬製品リスト!A:A,SMALL(麻薬製品リスト!C:C,ROW(A133)),1)</f>
        <v>ﾌﾟﾚﾍﾟﾉﾝ注100mgｼﾘﾝｼﾞ</v>
      </c>
    </row>
    <row r="134" spans="1:1">
      <c r="A134" s="25" t="str">
        <f>INDEX(麻薬製品リスト!A:A,SMALL(麻薬製品リスト!C:C,ROW(A134)),1)</f>
        <v>ﾌﾟﾚﾍﾟﾉﾝ注50mgｼﾘﾝｼﾞ</v>
      </c>
    </row>
    <row r="135" spans="1:1">
      <c r="A135" s="25" t="str">
        <f>INDEX(麻薬製品リスト!A:A,SMALL(麻薬製品リスト!C:C,ROW(A135)),1)</f>
        <v>ﾍﾟﾁｼﾞﾝ塩酸塩</v>
      </c>
    </row>
    <row r="136" spans="1:1">
      <c r="A136" s="25" t="str">
        <f>INDEX(麻薬製品リスト!A:A,SMALL(麻薬製品リスト!C:C,ROW(A136)),1)</f>
        <v>ﾍﾟﾁｼﾞﾝ塩酸塩注射液35mg</v>
      </c>
    </row>
    <row r="137" spans="1:1">
      <c r="A137" s="25" t="str">
        <f>INDEX(麻薬製品リスト!A:A,SMALL(麻薬製品リスト!C:C,ROW(A137)),1)</f>
        <v>ﾍﾟﾁｼﾞﾝ塩酸塩注射液50mg</v>
      </c>
    </row>
    <row r="138" spans="1:1">
      <c r="A138" s="25" t="str">
        <f>INDEX(麻薬製品リスト!A:A,SMALL(麻薬製品リスト!C:C,ROW(A138)),1)</f>
        <v>ﾍﾟﾁﾛﾙﾌｧﾝ配合注HD</v>
      </c>
    </row>
    <row r="139" spans="1:1">
      <c r="A139" s="25" t="str">
        <f>INDEX(麻薬製品リスト!A:A,SMALL(麻薬製品リスト!C:C,ROW(A139)),1)</f>
        <v>ﾍﾟﾁﾛﾙﾌｧﾝ配合注LD</v>
      </c>
    </row>
    <row r="140" spans="1:1">
      <c r="A140" s="25" t="str">
        <f>INDEX(麻薬製品リスト!A:A,SMALL(麻薬製品リスト!C:C,ROW(A140)),1)</f>
        <v>ﾍﾟﾁﾛﾙﾌｧﾝ注射液</v>
      </c>
    </row>
    <row r="141" spans="1:1">
      <c r="A141" s="25" t="str">
        <f>INDEX(麻薬製品リスト!A:A,SMALL(麻薬製品リスト!C:C,ROW(A141)),1)</f>
        <v>ﾒｻﾍﾟｲﾝ錠5mg</v>
      </c>
    </row>
    <row r="142" spans="1:1">
      <c r="A142" s="25" t="str">
        <f>INDEX(麻薬製品リスト!A:A,SMALL(麻薬製品リスト!C:C,ROW(A142)),1)</f>
        <v>ﾒｻﾍﾟｲﾝ錠10mg</v>
      </c>
    </row>
    <row r="143" spans="1:1">
      <c r="A143" s="25" t="str">
        <f>INDEX(麻薬製品リスト!A:A,SMALL(麻薬製品リスト!C:C,ROW(A143)),1)</f>
        <v>ﾒﾃﾊﾞﾆｰﾙ錠2ｍｇ</v>
      </c>
    </row>
    <row r="144" spans="1:1">
      <c r="A144" s="25" t="str">
        <f>INDEX(麻薬製品リスト!A:A,SMALL(麻薬製品リスト!C:C,ROW(A144)),1)</f>
        <v>ﾓﾙﾋﾈ･ｱﾄﾛﾋﾟﾝ注射液</v>
      </c>
    </row>
    <row r="145" spans="1:1">
      <c r="A145" s="25" t="str">
        <f>INDEX(麻薬製品リスト!A:A,SMALL(麻薬製品リスト!C:C,ROW(A145)),1)</f>
        <v>ﾓﾙﾋﾈ塩酸塩水和物</v>
      </c>
    </row>
    <row r="146" spans="1:1">
      <c r="A146" s="25" t="str">
        <f>INDEX(麻薬製品リスト!A:A,SMALL(麻薬製品リスト!C:C,ROW(A146)),1)</f>
        <v>ﾓﾙﾋﾈ塩酸塩錠10mg</v>
      </c>
    </row>
    <row r="147" spans="1:1">
      <c r="A147" s="25" t="str">
        <f>INDEX(麻薬製品リスト!A:A,SMALL(麻薬製品リスト!C:C,ROW(A147)),1)</f>
        <v>ﾓﾙﾋﾈ塩酸塩注100mgｼﾘﾝｼﾞ</v>
      </c>
    </row>
    <row r="148" spans="1:1">
      <c r="A148" s="25" t="str">
        <f>INDEX(麻薬製品リスト!A:A,SMALL(麻薬製品リスト!C:C,ROW(A148)),1)</f>
        <v>ﾓﾙﾋﾈ塩酸塩注10mg</v>
      </c>
    </row>
    <row r="149" spans="1:1">
      <c r="A149" s="25" t="str">
        <f>INDEX(麻薬製品リスト!A:A,SMALL(麻薬製品リスト!C:C,ROW(A149)),1)</f>
        <v>ﾓﾙﾋﾈ塩酸塩注200mg</v>
      </c>
    </row>
    <row r="150" spans="1:1">
      <c r="A150" s="25" t="str">
        <f>INDEX(麻薬製品リスト!A:A,SMALL(麻薬製品リスト!C:C,ROW(A150)),1)</f>
        <v>ﾓﾙﾋﾈ塩酸塩注50mg</v>
      </c>
    </row>
    <row r="151" spans="1:1">
      <c r="A151" s="25" t="str">
        <f>INDEX(麻薬製品リスト!A:A,SMALL(麻薬製品リスト!C:C,ROW(A151)),1)</f>
        <v>ﾓﾙﾋﾈ硫酸塩水和物徐放細粒分包10mg</v>
      </c>
    </row>
    <row r="152" spans="1:1">
      <c r="A152" s="25" t="str">
        <f>INDEX(麻薬製品リスト!A:A,SMALL(麻薬製品リスト!C:C,ROW(A152)),1)</f>
        <v>ﾓﾙﾋﾈ硫酸塩水和物徐放細粒分包30mg</v>
      </c>
    </row>
    <row r="153" spans="1:1">
      <c r="A153" s="25" t="str">
        <f>INDEX(麻薬製品リスト!A:A,SMALL(麻薬製品リスト!C:C,ROW(A153)),1)</f>
        <v>ﾓﾙﾍﾟｽ細粒2%</v>
      </c>
    </row>
    <row r="154" spans="1:1">
      <c r="A154" s="25" t="str">
        <f>INDEX(麻薬製品リスト!A:A,SMALL(麻薬製品リスト!C:C,ROW(A154)),1)</f>
        <v>ﾓﾙﾍﾟｽ細粒6%</v>
      </c>
    </row>
    <row r="155" spans="1:1">
      <c r="A155" s="25" t="str">
        <f>INDEX(麻薬製品リスト!A:A,SMALL(麻薬製品リスト!C:C,ROW(A155)),1)</f>
        <v>ﾗﾌｪﾝﾀﾃｰﾌﾟ1.38mg</v>
      </c>
    </row>
    <row r="156" spans="1:1">
      <c r="A156" s="25" t="str">
        <f>INDEX(麻薬製品リスト!A:A,SMALL(麻薬製品リスト!C:C,ROW(A156)),1)</f>
        <v>ﾗﾌｪﾝﾀﾃｰﾌﾟ11mg</v>
      </c>
    </row>
    <row r="157" spans="1:1">
      <c r="A157" s="25" t="str">
        <f>INDEX(麻薬製品リスト!A:A,SMALL(麻薬製品リスト!C:C,ROW(A157)),1)</f>
        <v>ﾗﾌｪﾝﾀﾃｰﾌﾟ2.75mg</v>
      </c>
    </row>
    <row r="158" spans="1:1">
      <c r="A158" s="25" t="str">
        <f>INDEX(麻薬製品リスト!A:A,SMALL(麻薬製品リスト!C:C,ROW(A158)),1)</f>
        <v>ﾗﾌｪﾝﾀﾃｰﾌﾟ5.5mg</v>
      </c>
    </row>
    <row r="159" spans="1:1">
      <c r="A159" s="25" t="str">
        <f>INDEX(麻薬製品リスト!A:A,SMALL(麻薬製品リスト!C:C,ROW(A159)),1)</f>
        <v>ﾗﾌｪﾝﾀﾃｰﾌﾟ8.25mg</v>
      </c>
    </row>
    <row r="160" spans="1:1">
      <c r="A160" s="25" t="str">
        <f>INDEX(麻薬製品リスト!A:A,SMALL(麻薬製品リスト!C:C,ROW(A160)),1)</f>
        <v>ﾚﾐﾌｪﾝﾀﾆﾙ静注用2mg</v>
      </c>
    </row>
    <row r="161" spans="1:1">
      <c r="A161" s="25" t="str">
        <f>INDEX(麻薬製品リスト!A:A,SMALL(麻薬製品リスト!C:C,ROW(A161)),1)</f>
        <v>ﾚﾐﾌｪﾝﾀﾆﾙ静注用5mg</v>
      </c>
    </row>
    <row r="162" spans="1:1">
      <c r="A162" s="25" t="str">
        <f>INDEX(麻薬製品リスト!A:A,SMALL(麻薬製品リスト!C:C,ROW(A162)),1)</f>
        <v>ﾜﾝﾃﾞｭﾛﾊﾟｯﾁ0.84mg</v>
      </c>
    </row>
    <row r="163" spans="1:1">
      <c r="A163" s="25" t="str">
        <f>INDEX(麻薬製品リスト!A:A,SMALL(麻薬製品リスト!C:C,ROW(A163)),1)</f>
        <v>ﾜﾝﾃﾞｭﾛﾊﾟｯﾁ1.7mg</v>
      </c>
    </row>
    <row r="164" spans="1:1">
      <c r="A164" s="25" t="str">
        <f>INDEX(麻薬製品リスト!A:A,SMALL(麻薬製品リスト!C:C,ROW(A164)),1)</f>
        <v>ﾜﾝﾃﾞｭﾛﾊﾟｯﾁ3.4mg</v>
      </c>
    </row>
    <row r="165" spans="1:1">
      <c r="A165" s="25" t="str">
        <f>INDEX(麻薬製品リスト!A:A,SMALL(麻薬製品リスト!C:C,ROW(A165)),1)</f>
        <v>ﾜﾝﾃﾞｭﾛﾊﾟｯﾁ5mg</v>
      </c>
    </row>
    <row r="166" spans="1:1">
      <c r="A166" s="25" t="str">
        <f>INDEX(麻薬製品リスト!A:A,SMALL(麻薬製品リスト!C:C,ROW(A166)),1)</f>
        <v>ﾜﾝﾃﾞｭﾛﾊﾟｯﾁ6.7mg</v>
      </c>
    </row>
    <row r="167" spans="1:1">
      <c r="A167" s="25" t="str">
        <f>INDEX(麻薬製品リスト!A:A,SMALL(麻薬製品リスト!C:C,ROW(A167)),1)</f>
        <v>弱ﾍﾟﾁﾛﾙﾌｧﾝ注射液</v>
      </c>
    </row>
    <row r="168" spans="1:1">
      <c r="A168" s="25" t="str">
        <f>INDEX(麻薬製品リスト!A:A,SMALL(麻薬製品リスト!C:C,ROW(A168)),1)</f>
        <v>複方ｵｷｼｺﾄﾞﾝ･ｱﾄﾛﾋﾟﾝ注射液</v>
      </c>
    </row>
    <row r="169" spans="1:1">
      <c r="A169" s="25" t="str">
        <f>INDEX(麻薬製品リスト!A:A,SMALL(麻薬製品リスト!C:C,ROW(A169)),1)</f>
        <v>複方ｵｷｼｺﾄﾞﾝ注射液</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訂正願</vt:lpstr>
      <vt:lpstr>（記入例）訂正願</vt:lpstr>
      <vt:lpstr>使い方</vt:lpstr>
      <vt:lpstr>麻薬製品リスト</vt:lpstr>
      <vt:lpstr>検索候補</vt:lpstr>
      <vt:lpstr>'（記入例）訂正願'!Print_Area</vt:lpstr>
      <vt:lpstr>訂正願!Print_Area</vt:lpstr>
      <vt:lpstr>'（記入例）訂正願'!Print_Titles</vt:lpstr>
      <vt:lpstr>訂正願!Print_Titles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2023-09-07T07:19:59Z</dcterms:created>
  <dcterms:modified xsi:type="dcterms:W3CDTF">2024-09-20T04:42:34Z</dcterms:modified>
</cp:coreProperties>
</file>