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00" tabRatio="738"/>
  </bookViews>
  <sheets>
    <sheet name="表紙" sheetId="1" r:id="rId1"/>
    <sheet name="目次・表章産業の変更について" sheetId="43" r:id="rId2"/>
    <sheet name="説明" sheetId="44" r:id="rId3"/>
    <sheet name="概要１" sheetId="3" r:id="rId4"/>
    <sheet name="概要2" sheetId="4" r:id="rId5"/>
    <sheet name="概要3" sheetId="5" r:id="rId6"/>
    <sheet name="実数" sheetId="7" r:id="rId7"/>
    <sheet name="指数" sheetId="8" r:id="rId8"/>
    <sheet name="実数詳細" sheetId="9" r:id="rId9"/>
    <sheet name="就業形態" sheetId="10" r:id="rId10"/>
    <sheet name="略称" sheetId="12" r:id="rId11"/>
    <sheet name="裏表紙" sheetId="13" r:id="rId12"/>
  </sheets>
  <definedNames>
    <definedName name="_xlnm.Print_Area" localSheetId="3">概要１!$B$2:$O$55</definedName>
    <definedName name="_xlnm.Print_Area" localSheetId="4">概要2!$B$2:$M$50</definedName>
    <definedName name="_xlnm.Print_Area" localSheetId="5">概要3!$B$2:$M$50</definedName>
    <definedName name="_xlnm.Print_Area" localSheetId="7">指数!$A$1:$R$335</definedName>
    <definedName name="_xlnm.Print_Area" localSheetId="6">実数!$A$1:$AI$45</definedName>
    <definedName name="_xlnm.Print_Area" localSheetId="8">実数詳細!$A$1:$AR$129</definedName>
    <definedName name="_xlnm.Print_Area" localSheetId="9">就業形態!$A$1:$N$27</definedName>
    <definedName name="_xlnm.Print_Area" localSheetId="2">説明!$A$1:$J$65</definedName>
    <definedName name="_xlnm.Print_Area" localSheetId="0">表紙!$A$1:$I$51</definedName>
    <definedName name="_xlnm.Print_Area" localSheetId="1">目次・表章産業の変更について!$A$1:$T$67</definedName>
    <definedName name="_xlnm.Print_Area" localSheetId="11">裏表紙!$A$1:$J$45</definedName>
    <definedName name="_xlnm.Print_Area" localSheetId="10">略称!$A$1:$D$41</definedName>
  </definedNames>
  <calcPr calcId="152511"/>
</workbook>
</file>

<file path=xl/calcChain.xml><?xml version="1.0" encoding="utf-8"?>
<calcChain xmlns="http://schemas.openxmlformats.org/spreadsheetml/2006/main">
  <c r="AG121" i="9" l="1"/>
  <c r="AH121" i="9"/>
  <c r="AI121" i="9"/>
  <c r="AJ121" i="9"/>
  <c r="AK121" i="9"/>
  <c r="AL121" i="9"/>
  <c r="AM121" i="9"/>
  <c r="AN121" i="9"/>
  <c r="AO121" i="9"/>
  <c r="AP121" i="9"/>
  <c r="AQ121" i="9"/>
  <c r="AR121" i="9"/>
  <c r="AG122" i="9"/>
  <c r="AH122" i="9"/>
  <c r="AI122" i="9"/>
  <c r="AJ122" i="9"/>
  <c r="AK122" i="9"/>
  <c r="AL122" i="9"/>
  <c r="AM122" i="9"/>
  <c r="AN122" i="9"/>
  <c r="AO122" i="9"/>
  <c r="AP122" i="9"/>
  <c r="AQ122" i="9"/>
  <c r="AR122" i="9"/>
  <c r="AG123" i="9"/>
  <c r="AH123" i="9"/>
  <c r="AI123" i="9"/>
  <c r="AJ123" i="9"/>
  <c r="AK123" i="9"/>
  <c r="AL123" i="9"/>
  <c r="AM123" i="9"/>
  <c r="AN123" i="9"/>
  <c r="AO123" i="9"/>
  <c r="AP123" i="9"/>
  <c r="AQ123" i="9"/>
  <c r="AR123" i="9"/>
  <c r="AG124" i="9"/>
  <c r="AH124" i="9"/>
  <c r="AI124" i="9"/>
  <c r="AJ124" i="9"/>
  <c r="AK124" i="9"/>
  <c r="AL124" i="9"/>
  <c r="AM124" i="9"/>
  <c r="AN124" i="9"/>
  <c r="AO124" i="9"/>
  <c r="AP124" i="9"/>
  <c r="AQ124" i="9"/>
  <c r="AR124" i="9"/>
  <c r="AG125" i="9"/>
  <c r="AH125" i="9"/>
  <c r="AI125" i="9"/>
  <c r="AJ125" i="9"/>
  <c r="AK125" i="9"/>
  <c r="AL125" i="9"/>
  <c r="AM125" i="9"/>
  <c r="AN125" i="9"/>
  <c r="AO125" i="9"/>
  <c r="AP125" i="9"/>
  <c r="AQ125" i="9"/>
  <c r="AR125" i="9"/>
  <c r="AG126" i="9"/>
  <c r="AH126" i="9"/>
  <c r="AI126" i="9"/>
  <c r="AJ126" i="9"/>
  <c r="AK126" i="9"/>
  <c r="AL126" i="9"/>
  <c r="AM126" i="9"/>
  <c r="AN126" i="9"/>
  <c r="AO126" i="9"/>
  <c r="AP126" i="9"/>
  <c r="AQ126" i="9"/>
  <c r="AR126" i="9"/>
  <c r="AG127" i="9"/>
  <c r="AH127" i="9"/>
  <c r="AI127" i="9"/>
  <c r="AJ127" i="9"/>
  <c r="AK127" i="9"/>
  <c r="AL127" i="9"/>
  <c r="AM127" i="9"/>
  <c r="AN127" i="9"/>
  <c r="AO127" i="9"/>
  <c r="AP127" i="9"/>
  <c r="AQ127" i="9"/>
  <c r="AR127" i="9"/>
  <c r="AG56" i="9"/>
  <c r="AH56" i="9"/>
  <c r="AI56" i="9"/>
  <c r="AJ56" i="9"/>
  <c r="AK56" i="9"/>
  <c r="AL56" i="9"/>
  <c r="AM56" i="9"/>
  <c r="AN56" i="9"/>
  <c r="AO56" i="9"/>
  <c r="AP56" i="9"/>
  <c r="AQ56" i="9"/>
  <c r="AR56" i="9"/>
  <c r="AG57" i="9"/>
  <c r="AH57" i="9"/>
  <c r="AI57" i="9"/>
  <c r="AJ57" i="9"/>
  <c r="AK57" i="9"/>
  <c r="AL57" i="9"/>
  <c r="AM57" i="9"/>
  <c r="AN57" i="9"/>
  <c r="AO57" i="9"/>
  <c r="AP57" i="9"/>
  <c r="AQ57" i="9"/>
  <c r="AR57" i="9"/>
  <c r="AG58" i="9"/>
  <c r="AH58" i="9"/>
  <c r="AI58" i="9"/>
  <c r="AJ58" i="9"/>
  <c r="AK58" i="9"/>
  <c r="AL58" i="9"/>
  <c r="AM58" i="9"/>
  <c r="AN58" i="9"/>
  <c r="AO58" i="9"/>
  <c r="AP58" i="9"/>
  <c r="AQ58" i="9"/>
  <c r="AR58" i="9"/>
  <c r="AG59" i="9"/>
  <c r="AH59" i="9"/>
  <c r="AI59" i="9"/>
  <c r="AJ59" i="9"/>
  <c r="AK59" i="9"/>
  <c r="AL59" i="9"/>
  <c r="AM59" i="9"/>
  <c r="AN59" i="9"/>
  <c r="AO59" i="9"/>
  <c r="AP59" i="9"/>
  <c r="AQ59" i="9"/>
  <c r="AR59" i="9"/>
  <c r="AG60" i="9"/>
  <c r="AH60" i="9"/>
  <c r="AI60" i="9"/>
  <c r="AJ60" i="9"/>
  <c r="AK60" i="9"/>
  <c r="AL60" i="9"/>
  <c r="AM60" i="9"/>
  <c r="AN60" i="9"/>
  <c r="AO60" i="9"/>
  <c r="AP60" i="9"/>
  <c r="AQ60" i="9"/>
  <c r="AR60" i="9"/>
  <c r="AG61" i="9"/>
  <c r="AH61" i="9"/>
  <c r="AI61" i="9"/>
  <c r="AJ61" i="9"/>
  <c r="AK61" i="9"/>
  <c r="AL61" i="9"/>
  <c r="AM61" i="9"/>
  <c r="AN61" i="9"/>
  <c r="AO61" i="9"/>
  <c r="AP61" i="9"/>
  <c r="AQ61" i="9"/>
  <c r="AR61" i="9"/>
  <c r="AG62" i="9"/>
  <c r="AH62" i="9"/>
  <c r="AI62" i="9"/>
  <c r="AJ62" i="9"/>
  <c r="AK62" i="9"/>
  <c r="AL62" i="9"/>
  <c r="AM62" i="9"/>
  <c r="AN62" i="9"/>
  <c r="AO62" i="9"/>
  <c r="AP62" i="9"/>
  <c r="AQ62" i="9"/>
  <c r="AR62" i="9"/>
  <c r="AC62" i="9" l="1"/>
  <c r="AB62" i="9"/>
  <c r="AA62" i="9"/>
  <c r="Z62" i="9"/>
  <c r="Y62" i="9"/>
  <c r="X62" i="9"/>
  <c r="W62" i="9"/>
  <c r="V62" i="9"/>
  <c r="U62" i="9"/>
  <c r="T62" i="9"/>
  <c r="S62" i="9"/>
  <c r="R62" i="9"/>
  <c r="AC61" i="9"/>
  <c r="AB61" i="9"/>
  <c r="AA61" i="9"/>
  <c r="Z61" i="9"/>
  <c r="Y61" i="9"/>
  <c r="X61" i="9"/>
  <c r="W61" i="9"/>
  <c r="V61" i="9"/>
  <c r="U61" i="9"/>
  <c r="T61" i="9"/>
  <c r="S61" i="9"/>
  <c r="R61" i="9"/>
  <c r="AC60" i="9"/>
  <c r="AB60" i="9"/>
  <c r="AA60" i="9"/>
  <c r="Z60" i="9"/>
  <c r="Y60" i="9"/>
  <c r="X60" i="9"/>
  <c r="W60" i="9"/>
  <c r="V60" i="9"/>
  <c r="U60" i="9"/>
  <c r="T60" i="9"/>
  <c r="S60" i="9"/>
  <c r="R60" i="9"/>
  <c r="AC59" i="9"/>
  <c r="AB59" i="9"/>
  <c r="AA59" i="9"/>
  <c r="Z59" i="9"/>
  <c r="Y59" i="9"/>
  <c r="X59" i="9"/>
  <c r="W59" i="9"/>
  <c r="V59" i="9"/>
  <c r="U59" i="9"/>
  <c r="T59" i="9"/>
  <c r="S59" i="9"/>
  <c r="R59" i="9"/>
  <c r="AC58" i="9"/>
  <c r="AB58" i="9"/>
  <c r="AA58" i="9"/>
  <c r="Z58" i="9"/>
  <c r="Y58" i="9"/>
  <c r="X58" i="9"/>
  <c r="W58" i="9"/>
  <c r="V58" i="9"/>
  <c r="U58" i="9"/>
  <c r="T58" i="9"/>
  <c r="S58" i="9"/>
  <c r="R58" i="9"/>
  <c r="AC57" i="9"/>
  <c r="AB57" i="9"/>
  <c r="AA57" i="9"/>
  <c r="Z57" i="9"/>
  <c r="Y57" i="9"/>
  <c r="X57" i="9"/>
  <c r="W57" i="9"/>
  <c r="V57" i="9"/>
  <c r="U57" i="9"/>
  <c r="T57" i="9"/>
  <c r="S57" i="9"/>
  <c r="R57" i="9"/>
  <c r="AC56" i="9"/>
  <c r="AB56" i="9"/>
  <c r="AA56" i="9"/>
  <c r="Z56" i="9"/>
  <c r="Y56" i="9"/>
  <c r="X56" i="9"/>
  <c r="W56" i="9"/>
  <c r="V56" i="9"/>
  <c r="U56" i="9"/>
  <c r="T56" i="9"/>
  <c r="S56" i="9"/>
  <c r="R56" i="9"/>
  <c r="N62" i="9"/>
  <c r="M62" i="9"/>
  <c r="L62" i="9"/>
  <c r="K62" i="9"/>
  <c r="J62" i="9"/>
  <c r="I62" i="9"/>
  <c r="H62" i="9"/>
  <c r="G62" i="9"/>
  <c r="F62" i="9"/>
  <c r="E62" i="9"/>
  <c r="D62" i="9"/>
  <c r="N61" i="9"/>
  <c r="M61" i="9"/>
  <c r="L61" i="9"/>
  <c r="K61" i="9"/>
  <c r="J61" i="9"/>
  <c r="I61" i="9"/>
  <c r="H61" i="9"/>
  <c r="G61" i="9"/>
  <c r="F61" i="9"/>
  <c r="E61" i="9"/>
  <c r="D61" i="9"/>
  <c r="N60" i="9"/>
  <c r="M60" i="9"/>
  <c r="L60" i="9"/>
  <c r="K60" i="9"/>
  <c r="J60" i="9"/>
  <c r="I60" i="9"/>
  <c r="H60" i="9"/>
  <c r="G60" i="9"/>
  <c r="F60" i="9"/>
  <c r="E60" i="9"/>
  <c r="D60" i="9"/>
  <c r="N59" i="9"/>
  <c r="M59" i="9"/>
  <c r="L59" i="9"/>
  <c r="K59" i="9"/>
  <c r="J59" i="9"/>
  <c r="I59" i="9"/>
  <c r="H59" i="9"/>
  <c r="G59" i="9"/>
  <c r="F59" i="9"/>
  <c r="E59" i="9"/>
  <c r="D59" i="9"/>
  <c r="N58" i="9"/>
  <c r="M58" i="9"/>
  <c r="L58" i="9"/>
  <c r="K58" i="9"/>
  <c r="J58" i="9"/>
  <c r="I58" i="9"/>
  <c r="H58" i="9"/>
  <c r="G58" i="9"/>
  <c r="F58" i="9"/>
  <c r="E58" i="9"/>
  <c r="D58" i="9"/>
  <c r="N57" i="9"/>
  <c r="M57" i="9"/>
  <c r="L57" i="9"/>
  <c r="K57" i="9"/>
  <c r="J57" i="9"/>
  <c r="I57" i="9"/>
  <c r="H57" i="9"/>
  <c r="G57" i="9"/>
  <c r="F57" i="9"/>
  <c r="E57" i="9"/>
  <c r="D57" i="9"/>
  <c r="N56" i="9"/>
  <c r="M56" i="9"/>
  <c r="L56" i="9"/>
  <c r="K56" i="9"/>
  <c r="J56" i="9"/>
  <c r="I56" i="9"/>
  <c r="H56" i="9"/>
  <c r="G56" i="9"/>
  <c r="F56" i="9"/>
  <c r="E56" i="9"/>
  <c r="D56" i="9"/>
  <c r="N127" i="9"/>
  <c r="M127" i="9"/>
  <c r="L127" i="9"/>
  <c r="K127" i="9"/>
  <c r="J127" i="9"/>
  <c r="I127" i="9"/>
  <c r="H127" i="9"/>
  <c r="G127" i="9"/>
  <c r="F127" i="9"/>
  <c r="E127" i="9"/>
  <c r="D127" i="9"/>
  <c r="N126" i="9"/>
  <c r="M126" i="9"/>
  <c r="L126" i="9"/>
  <c r="K126" i="9"/>
  <c r="J126" i="9"/>
  <c r="I126" i="9"/>
  <c r="H126" i="9"/>
  <c r="G126" i="9"/>
  <c r="F126" i="9"/>
  <c r="E126" i="9"/>
  <c r="D126" i="9"/>
  <c r="N125" i="9"/>
  <c r="M125" i="9"/>
  <c r="L125" i="9"/>
  <c r="K125" i="9"/>
  <c r="J125" i="9"/>
  <c r="I125" i="9"/>
  <c r="H125" i="9"/>
  <c r="G125" i="9"/>
  <c r="F125" i="9"/>
  <c r="E125" i="9"/>
  <c r="D125" i="9"/>
  <c r="N124" i="9"/>
  <c r="M124" i="9"/>
  <c r="L124" i="9"/>
  <c r="K124" i="9"/>
  <c r="J124" i="9"/>
  <c r="I124" i="9"/>
  <c r="H124" i="9"/>
  <c r="G124" i="9"/>
  <c r="F124" i="9"/>
  <c r="E124" i="9"/>
  <c r="D124" i="9"/>
  <c r="N123" i="9"/>
  <c r="M123" i="9"/>
  <c r="L123" i="9"/>
  <c r="K123" i="9"/>
  <c r="J123" i="9"/>
  <c r="I123" i="9"/>
  <c r="H123" i="9"/>
  <c r="G123" i="9"/>
  <c r="F123" i="9"/>
  <c r="E123" i="9"/>
  <c r="D123" i="9"/>
  <c r="N122" i="9"/>
  <c r="M122" i="9"/>
  <c r="L122" i="9"/>
  <c r="K122" i="9"/>
  <c r="J122" i="9"/>
  <c r="I122" i="9"/>
  <c r="H122" i="9"/>
  <c r="G122" i="9"/>
  <c r="F122" i="9"/>
  <c r="E122" i="9"/>
  <c r="D122" i="9"/>
  <c r="N121" i="9"/>
  <c r="M121" i="9"/>
  <c r="L121" i="9"/>
  <c r="K121" i="9"/>
  <c r="J121" i="9"/>
  <c r="I121" i="9"/>
  <c r="H121" i="9"/>
  <c r="G121" i="9"/>
  <c r="F121" i="9"/>
  <c r="E121" i="9"/>
  <c r="D121" i="9"/>
  <c r="AB127" i="9"/>
  <c r="AA127" i="9"/>
  <c r="Z127" i="9"/>
  <c r="Y127" i="9"/>
  <c r="X127" i="9"/>
  <c r="W127" i="9"/>
  <c r="V127" i="9"/>
  <c r="U127" i="9"/>
  <c r="T127" i="9"/>
  <c r="S127" i="9"/>
  <c r="R127" i="9"/>
  <c r="AB126" i="9"/>
  <c r="AA126" i="9"/>
  <c r="Z126" i="9"/>
  <c r="Y126" i="9"/>
  <c r="X126" i="9"/>
  <c r="W126" i="9"/>
  <c r="V126" i="9"/>
  <c r="U126" i="9"/>
  <c r="T126" i="9"/>
  <c r="S126" i="9"/>
  <c r="R126" i="9"/>
  <c r="AB125" i="9"/>
  <c r="AA125" i="9"/>
  <c r="Z125" i="9"/>
  <c r="Y125" i="9"/>
  <c r="X125" i="9"/>
  <c r="W125" i="9"/>
  <c r="V125" i="9"/>
  <c r="U125" i="9"/>
  <c r="T125" i="9"/>
  <c r="S125" i="9"/>
  <c r="R125" i="9"/>
  <c r="AB124" i="9"/>
  <c r="AA124" i="9"/>
  <c r="Z124" i="9"/>
  <c r="Y124" i="9"/>
  <c r="X124" i="9"/>
  <c r="W124" i="9"/>
  <c r="V124" i="9"/>
  <c r="U124" i="9"/>
  <c r="T124" i="9"/>
  <c r="S124" i="9"/>
  <c r="R124" i="9"/>
  <c r="AB123" i="9"/>
  <c r="AA123" i="9"/>
  <c r="Z123" i="9"/>
  <c r="Y123" i="9"/>
  <c r="X123" i="9"/>
  <c r="W123" i="9"/>
  <c r="V123" i="9"/>
  <c r="U123" i="9"/>
  <c r="T123" i="9"/>
  <c r="S123" i="9"/>
  <c r="R123" i="9"/>
  <c r="AB122" i="9"/>
  <c r="AA122" i="9"/>
  <c r="Z122" i="9"/>
  <c r="Y122" i="9"/>
  <c r="X122" i="9"/>
  <c r="W122" i="9"/>
  <c r="V122" i="9"/>
  <c r="U122" i="9"/>
  <c r="T122" i="9"/>
  <c r="S122" i="9"/>
  <c r="R122" i="9"/>
  <c r="AB121" i="9"/>
  <c r="AA121" i="9"/>
  <c r="Z121" i="9"/>
  <c r="Y121" i="9"/>
  <c r="X121" i="9"/>
  <c r="W121" i="9"/>
  <c r="V121" i="9"/>
  <c r="U121" i="9"/>
  <c r="T121" i="9"/>
  <c r="S121" i="9"/>
  <c r="R121" i="9"/>
</calcChain>
</file>

<file path=xl/sharedStrings.xml><?xml version="1.0" encoding="utf-8"?>
<sst xmlns="http://schemas.openxmlformats.org/spreadsheetml/2006/main" count="2614" uniqueCount="485">
  <si>
    <t>この毎月勤労統計調査についてのお問い合わせは，</t>
    <rPh sb="2" eb="4">
      <t>マイツキ</t>
    </rPh>
    <rPh sb="4" eb="6">
      <t>キンロウ</t>
    </rPh>
    <rPh sb="6" eb="8">
      <t>トウケイ</t>
    </rPh>
    <rPh sb="8" eb="10">
      <t>チョウサ</t>
    </rPh>
    <rPh sb="16" eb="17">
      <t>ト</t>
    </rPh>
    <rPh sb="18" eb="19">
      <t>ア</t>
    </rPh>
    <phoneticPr fontId="2"/>
  </si>
  <si>
    <t>-</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</si>
  <si>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</si>
  <si>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</si>
  <si>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</si>
  <si>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</si>
  <si>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</si>
  <si>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電話　（０２２）２１１－２４５９</t>
    <rPh sb="0" eb="2">
      <t>デンワ</t>
    </rPh>
    <phoneticPr fontId="2"/>
  </si>
  <si>
    <t>情報通信機器</t>
    <rPh sb="0" eb="2">
      <t>ジョウホウ</t>
    </rPh>
    <rPh sb="2" eb="4">
      <t>ツウシン</t>
    </rPh>
    <rPh sb="4" eb="6">
      <t>キキ</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</si>
  <si>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</si>
  <si>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</si>
  <si>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</si>
  <si>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</si>
  <si>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</si>
  <si>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</si>
  <si>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</si>
  <si>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（２）　出勤日数</t>
    <rPh sb="4" eb="6">
      <t>シュッキン</t>
    </rPh>
    <rPh sb="6" eb="8">
      <t>ニッスウ</t>
    </rPh>
    <phoneticPr fontId="2"/>
  </si>
  <si>
    <t>製造業</t>
  </si>
  <si>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</si>
  <si>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</si>
  <si>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</si>
  <si>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</si>
  <si>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</si>
  <si>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</si>
  <si>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</si>
  <si>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</si>
  <si>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</si>
  <si>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</si>
  <si>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</si>
  <si>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</si>
  <si>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</si>
  <si>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</si>
  <si>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</si>
  <si>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</si>
  <si>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</si>
  <si>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</si>
  <si>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</si>
  <si>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名目賃金指数</t>
    <rPh sb="0" eb="2">
      <t>メイモク</t>
    </rPh>
    <rPh sb="2" eb="4">
      <t>チンギン</t>
    </rPh>
    <rPh sb="4" eb="6">
      <t>シスウ</t>
    </rPh>
    <phoneticPr fontId="2"/>
  </si>
  <si>
    <t>１　賃金の動き</t>
    <rPh sb="2" eb="4">
      <t>チンギン</t>
    </rPh>
    <rPh sb="5" eb="6">
      <t>ウゴ</t>
    </rPh>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</si>
  <si>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</si>
  <si>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</si>
  <si>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</si>
  <si>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</si>
  <si>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</si>
  <si>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</si>
  <si>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同月差</t>
    <rPh sb="0" eb="1">
      <t>タイ</t>
    </rPh>
    <rPh sb="1" eb="3">
      <t>ゼンネン</t>
    </rPh>
    <rPh sb="4" eb="6">
      <t>ドウゲツ</t>
    </rPh>
    <rPh sb="6" eb="7">
      <t>サ</t>
    </rPh>
    <phoneticPr fontId="2"/>
  </si>
  <si>
    <t>人数</t>
    <rPh sb="0" eb="2">
      <t>ニンズウ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</si>
  <si>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</si>
  <si>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</si>
  <si>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</si>
  <si>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</si>
  <si>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</si>
  <si>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TL</t>
  </si>
  <si>
    <t>D</t>
  </si>
  <si>
    <t>E</t>
  </si>
  <si>
    <t>建設業</t>
  </si>
  <si>
    <t>F</t>
  </si>
  <si>
    <t>G</t>
  </si>
  <si>
    <t>電気・ガス・熱供給・水道業</t>
  </si>
  <si>
    <t>H</t>
  </si>
  <si>
    <t>情報通信業</t>
  </si>
  <si>
    <t>I</t>
  </si>
  <si>
    <t>J</t>
  </si>
  <si>
    <t>K</t>
  </si>
  <si>
    <t>L</t>
  </si>
  <si>
    <t>M</t>
  </si>
  <si>
    <t>N</t>
  </si>
  <si>
    <t>医療，福祉</t>
  </si>
  <si>
    <t>教育，学習支援業</t>
  </si>
  <si>
    <t>P</t>
  </si>
  <si>
    <t>Q</t>
  </si>
  <si>
    <t>サービス業（他に分類されないもの）</t>
  </si>
  <si>
    <t>食料品・たばこ</t>
  </si>
  <si>
    <t>パルプ・紙</t>
  </si>
  <si>
    <t>電気機器</t>
  </si>
  <si>
    <t>情報通信機器</t>
  </si>
  <si>
    <t>卸売業</t>
  </si>
  <si>
    <t>小売業</t>
  </si>
  <si>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</si>
  <si>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</si>
  <si>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</si>
  <si>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　離職率</t>
    <rPh sb="1" eb="4">
      <t>リショクリツ</t>
    </rPh>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</si>
  <si>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</si>
  <si>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</si>
  <si>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</si>
  <si>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</si>
  <si>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</si>
  <si>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</si>
  <si>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</si>
  <si>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</si>
  <si>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</si>
  <si>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</si>
  <si>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</si>
  <si>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</si>
  <si>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医療・福祉</t>
    <rPh sb="0" eb="2">
      <t>イリョウ</t>
    </rPh>
    <rPh sb="3" eb="5">
      <t>フクシ</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</si>
  <si>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</si>
  <si>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</si>
  <si>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</si>
  <si>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―どんな調査？―</t>
    <rPh sb="4" eb="6">
      <t>チョウサ</t>
    </rPh>
    <phoneticPr fontId="2"/>
  </si>
  <si>
    <t>＜表章産業の変更について＞</t>
    <rPh sb="1" eb="3">
      <t>オモテショウ</t>
    </rPh>
    <rPh sb="3" eb="5">
      <t>サンギョウ</t>
    </rPh>
    <rPh sb="6" eb="8">
      <t>ヘンコウ</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</si>
  <si>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</si>
  <si>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食料品・たばこ</t>
    <rPh sb="0" eb="3">
      <t>ショクリョウヒン</t>
    </rPh>
    <phoneticPr fontId="2"/>
  </si>
  <si>
    <t>パルプ・紙</t>
    <rPh sb="4" eb="5">
      <t>カミ</t>
    </rPh>
    <phoneticPr fontId="2"/>
  </si>
  <si>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</si>
  <si>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</si>
  <si>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</si>
  <si>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</si>
  <si>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</si>
  <si>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</si>
  <si>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</si>
  <si>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</si>
  <si>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</si>
  <si>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</si>
  <si>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</si>
  <si>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</si>
  <si>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</si>
  <si>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</si>
  <si>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（製造業）</t>
    <rPh sb="1" eb="3">
      <t>セイゾウ</t>
    </rPh>
    <rPh sb="3" eb="4">
      <t>ギョウ</t>
    </rPh>
    <phoneticPr fontId="2"/>
  </si>
  <si>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</si>
  <si>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</si>
  <si>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</si>
  <si>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</si>
  <si>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</si>
  <si>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</si>
  <si>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名目賃金指数</t>
  </si>
  <si>
    <t>計</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</si>
  <si>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</si>
  <si>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</si>
  <si>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</si>
  <si>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</si>
  <si>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</si>
  <si>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</si>
  <si>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</si>
  <si>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</si>
  <si>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下記へお願いします。</t>
    <rPh sb="0" eb="2">
      <t>カキ</t>
    </rPh>
    <rPh sb="4" eb="5">
      <t>ネガ</t>
    </rPh>
    <phoneticPr fontId="2"/>
  </si>
  <si>
    <t>仙台市青葉区本町三丁目８番１号</t>
    <rPh sb="0" eb="3">
      <t>センダイシ</t>
    </rPh>
    <rPh sb="3" eb="6">
      <t>アオバク</t>
    </rPh>
    <rPh sb="6" eb="8">
      <t>ホンチョウ</t>
    </rPh>
    <rPh sb="8" eb="11">
      <t>サンチョウメ</t>
    </rPh>
    <rPh sb="12" eb="13">
      <t>バン</t>
    </rPh>
    <rPh sb="14" eb="15">
      <t>ゴウ</t>
    </rPh>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</si>
  <si>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</si>
  <si>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χ</t>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</si>
  <si>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</si>
  <si>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</si>
  <si>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</si>
  <si>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</si>
  <si>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</si>
  <si>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</si>
  <si>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</si>
  <si>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超過労働給与</t>
    <rPh sb="0" eb="2">
      <t>チョウカ</t>
    </rPh>
    <rPh sb="2" eb="4">
      <t>ロウドウ</t>
    </rPh>
    <rPh sb="4" eb="6">
      <t>キュウヨ</t>
    </rPh>
    <phoneticPr fontId="2"/>
  </si>
  <si>
    <t>うちパート</t>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</si>
  <si>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</si>
  <si>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</si>
  <si>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</si>
  <si>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</si>
  <si>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</si>
  <si>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</si>
  <si>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</si>
  <si>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</si>
  <si>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</si>
  <si>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</si>
  <si>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</si>
  <si>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実数（円）</t>
    <rPh sb="0" eb="2">
      <t>ジッスウ</t>
    </rPh>
    <rPh sb="3" eb="4">
      <t>エン</t>
    </rPh>
    <phoneticPr fontId="2"/>
  </si>
  <si>
    <t>１人平均月間</t>
    <rPh sb="0" eb="2">
      <t>ヒトリ</t>
    </rPh>
    <rPh sb="2" eb="4">
      <t>ヘイキン</t>
    </rPh>
    <rPh sb="4" eb="6">
      <t>ゲッカン</t>
    </rPh>
    <phoneticPr fontId="2"/>
  </si>
  <si>
    <t>本月末
労働者数</t>
    <rPh sb="0" eb="1">
      <t>ホン</t>
    </rPh>
    <rPh sb="1" eb="3">
      <t>ゲツマツ</t>
    </rPh>
    <rPh sb="4" eb="7">
      <t>ロウドウシャ</t>
    </rPh>
    <rPh sb="7" eb="8">
      <t>スウ</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</si>
  <si>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</si>
  <si>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</si>
  <si>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</si>
  <si>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</si>
  <si>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</si>
  <si>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</si>
  <si>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</si>
  <si>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</si>
  <si>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</si>
  <si>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家具・装備品製造業</t>
    <rPh sb="0" eb="2">
      <t>カグ</t>
    </rPh>
    <rPh sb="3" eb="6">
      <t>ソウビヒン</t>
    </rPh>
    <rPh sb="6" eb="8">
      <t>セイゾウ</t>
    </rPh>
    <rPh sb="8" eb="9">
      <t>ギョウ</t>
    </rPh>
    <phoneticPr fontId="2"/>
  </si>
  <si>
    <t>（日）</t>
    <rPh sb="1" eb="2">
      <t>ニチ</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</si>
  <si>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</si>
  <si>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</si>
  <si>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　出　勤　日　数</t>
    <rPh sb="1" eb="4">
      <t>シュッキン</t>
    </rPh>
    <rPh sb="5" eb="8">
      <t>ニッスウ</t>
    </rPh>
    <phoneticPr fontId="2"/>
  </si>
  <si>
    <t>指　　　　数</t>
    <rPh sb="0" eb="6">
      <t>シスウ</t>
    </rPh>
    <phoneticPr fontId="2"/>
  </si>
  <si>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</si>
  <si>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</si>
  <si>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</si>
  <si>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</si>
  <si>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</si>
  <si>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</si>
  <si>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結果の概要</t>
    <rPh sb="0" eb="2">
      <t>ケッカ</t>
    </rPh>
    <rPh sb="3" eb="5">
      <t>ガイヨウ</t>
    </rPh>
    <phoneticPr fontId="8"/>
  </si>
  <si>
    <t>１　賃金の動き</t>
    <rPh sb="2" eb="4">
      <t>チンギン</t>
    </rPh>
    <rPh sb="5" eb="6">
      <t>ウゴ</t>
    </rPh>
    <phoneticPr fontId="8"/>
  </si>
  <si>
    <t>窯業・土石製品製造業</t>
    <rPh sb="0" eb="2">
      <t>ヨウギョウ</t>
    </rPh>
    <rPh sb="3" eb="5">
      <t>ドセキ</t>
    </rPh>
    <rPh sb="5" eb="7">
      <t>セイヒン</t>
    </rPh>
    <rPh sb="7" eb="9">
      <t>セイゾウ</t>
    </rPh>
    <rPh sb="9" eb="10">
      <t>ギョウ</t>
    </rPh>
    <phoneticPr fontId="2"/>
  </si>
  <si>
    <t>と読み替えて使用願います。</t>
    <rPh sb="1" eb="4">
      <t>ヨミカ</t>
    </rPh>
    <rPh sb="6" eb="8">
      <t>シヨウ</t>
    </rPh>
    <rPh sb="8" eb="9">
      <t>ネガ</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</si>
  <si>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</si>
  <si>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</si>
  <si>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</si>
  <si>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　入職率</t>
    <rPh sb="1" eb="2">
      <t>ニュウショク</t>
    </rPh>
    <rPh sb="2" eb="3">
      <t>ショク</t>
    </rPh>
    <rPh sb="3" eb="4">
      <t>リツ</t>
    </rPh>
    <phoneticPr fontId="2"/>
  </si>
  <si>
    <t>χ</t>
  </si>
  <si>
    <t>減少常用労働者数</t>
    <rPh sb="0" eb="2">
      <t>ゲンショウ</t>
    </rPh>
    <rPh sb="2" eb="4">
      <t>ジョウヨウ</t>
    </rPh>
    <rPh sb="4" eb="7">
      <t>ロウドウシャ</t>
    </rPh>
    <rPh sb="7" eb="8">
      <t>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</si>
  <si>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</si>
  <si>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</si>
  <si>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</si>
  <si>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</si>
  <si>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</si>
  <si>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</si>
  <si>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</si>
  <si>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</si>
  <si>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</si>
  <si>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</si>
  <si>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</si>
  <si>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</si>
  <si>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</si>
  <si>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</si>
  <si>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その他の製造業</t>
    <rPh sb="2" eb="3">
      <t>タ</t>
    </rPh>
    <rPh sb="4" eb="7">
      <t>セイゾウギョウ</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</si>
  <si>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</si>
  <si>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O</t>
  </si>
  <si>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</si>
  <si>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常　用　労　働　者　数</t>
    <rPh sb="0" eb="3">
      <t>ジョウヨウ</t>
    </rPh>
    <rPh sb="4" eb="9">
      <t>ロウドウシャ</t>
    </rPh>
    <rPh sb="10" eb="11">
      <t>スウ</t>
    </rPh>
    <phoneticPr fontId="2"/>
  </si>
  <si>
    <t>（人）</t>
    <rPh sb="1" eb="2">
      <t>ニン</t>
    </rPh>
    <phoneticPr fontId="2"/>
  </si>
  <si>
    <t>情報通信機械器具製造業</t>
    <rPh sb="0" eb="2">
      <t>ジョウホウ</t>
    </rPh>
    <rPh sb="2" eb="4">
      <t>ツウシン</t>
    </rPh>
    <rPh sb="4" eb="6">
      <t>キカイ</t>
    </rPh>
    <rPh sb="6" eb="8">
      <t>キグ</t>
    </rPh>
    <rPh sb="8" eb="11">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</si>
  <si>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</si>
  <si>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</si>
  <si>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</si>
  <si>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</si>
  <si>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</si>
  <si>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</si>
  <si>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</si>
  <si>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</si>
  <si>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C</t>
  </si>
  <si>
    <t>R</t>
  </si>
  <si>
    <t>R91</t>
  </si>
  <si>
    <t>R92</t>
  </si>
  <si>
    <t>E09,10</t>
  </si>
  <si>
    <t>E11</t>
  </si>
  <si>
    <t>E12</t>
  </si>
  <si>
    <t>E13</t>
  </si>
  <si>
    <t>E14</t>
  </si>
  <si>
    <t>E15</t>
  </si>
  <si>
    <t>E16,17</t>
  </si>
  <si>
    <t>E18</t>
  </si>
  <si>
    <t>E19</t>
  </si>
  <si>
    <t>E21</t>
  </si>
  <si>
    <t>E22</t>
  </si>
  <si>
    <t>E23</t>
  </si>
  <si>
    <t>E24</t>
  </si>
  <si>
    <t>E25</t>
  </si>
  <si>
    <t>E26</t>
  </si>
  <si>
    <t>E27</t>
  </si>
  <si>
    <t>E28</t>
  </si>
  <si>
    <t>E29</t>
  </si>
  <si>
    <t>E30</t>
  </si>
  <si>
    <t>E31</t>
  </si>
  <si>
    <t>E32,20</t>
  </si>
  <si>
    <t>ES1</t>
  </si>
  <si>
    <t>ES2</t>
  </si>
  <si>
    <t>ES3</t>
  </si>
  <si>
    <t>I-1</t>
  </si>
  <si>
    <t>I-2</t>
  </si>
  <si>
    <t>M75</t>
  </si>
  <si>
    <t>MS</t>
  </si>
  <si>
    <t>P83</t>
  </si>
  <si>
    <t>PS</t>
  </si>
  <si>
    <t>RS</t>
  </si>
  <si>
    <t>TK1</t>
  </si>
  <si>
    <t>TK2</t>
  </si>
  <si>
    <t>TK3</t>
  </si>
  <si>
    <t>TK4</t>
  </si>
  <si>
    <t>TK5</t>
  </si>
  <si>
    <t>TT1</t>
  </si>
  <si>
    <t>TT2</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</si>
  <si>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</si>
  <si>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</si>
  <si>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</si>
  <si>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</si>
  <si>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</si>
  <si>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</si>
  <si>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</si>
  <si>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</si>
  <si>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複合サービス業</t>
  </si>
  <si>
    <t>繊維工業</t>
  </si>
  <si>
    <t>木材・木製品</t>
  </si>
  <si>
    <t>家具・装備品</t>
  </si>
  <si>
    <t>印刷・同関連業</t>
  </si>
  <si>
    <t>プラスチック製品</t>
  </si>
  <si>
    <t>ゴム製品</t>
  </si>
  <si>
    <t>窯業・土石製品</t>
  </si>
  <si>
    <t>鉄鋼業</t>
  </si>
  <si>
    <t>非鉄金属製造業</t>
  </si>
  <si>
    <t>金属製品製造業</t>
  </si>
  <si>
    <t>はん用機械器具</t>
  </si>
  <si>
    <t>生産用機械器具</t>
  </si>
  <si>
    <t>業務用機械器具</t>
  </si>
  <si>
    <t>電子・デバイス</t>
  </si>
  <si>
    <t>輸送用機械器具</t>
  </si>
  <si>
    <t>その他の製造業</t>
  </si>
  <si>
    <t>Ｅ一括分１</t>
  </si>
  <si>
    <t>Ｅ一括分２</t>
  </si>
  <si>
    <t>Ｅ一括分３</t>
  </si>
  <si>
    <t>宿泊業</t>
  </si>
  <si>
    <t>Ｍ一括分</t>
  </si>
  <si>
    <t>医療業</t>
  </si>
  <si>
    <t>Ｐ一括分</t>
  </si>
  <si>
    <t>職業紹介・派遣業</t>
  </si>
  <si>
    <t>他の事業サービス</t>
  </si>
  <si>
    <t>Ｒ一括分</t>
  </si>
  <si>
    <t>特掲産業１</t>
  </si>
  <si>
    <t>特掲産業２</t>
  </si>
  <si>
    <t>特掲産業３</t>
  </si>
  <si>
    <t>特掲産業４</t>
  </si>
  <si>
    <t>特掲産業５</t>
  </si>
  <si>
    <t>特掲積上げ産業１</t>
  </si>
  <si>
    <t>特掲積上げ産業２</t>
  </si>
  <si>
    <t>家具・装備品</t>
    <rPh sb="0" eb="2">
      <t>カグ</t>
    </rPh>
    <rPh sb="3" eb="6">
      <t>ソウビヒン</t>
    </rPh>
    <phoneticPr fontId="2"/>
  </si>
  <si>
    <t>ゴム製品</t>
    <rPh sb="2" eb="4">
      <t>セイヒン</t>
    </rPh>
    <phoneticPr fontId="2"/>
  </si>
  <si>
    <t>窯業・土石製品</t>
    <rPh sb="0" eb="2">
      <t>ヨウギョウ</t>
    </rPh>
    <rPh sb="3" eb="5">
      <t>ドセキ</t>
    </rPh>
    <rPh sb="5" eb="7">
      <t>セイヒン</t>
    </rPh>
    <phoneticPr fontId="2"/>
  </si>
  <si>
    <t>はん用機械器具</t>
    <rPh sb="2" eb="3">
      <t>ヨウ</t>
    </rPh>
    <rPh sb="3" eb="5">
      <t>キカイ</t>
    </rPh>
    <rPh sb="5" eb="7">
      <t>キグ</t>
    </rPh>
    <phoneticPr fontId="2"/>
  </si>
  <si>
    <t>生産用機械器具</t>
    <rPh sb="0" eb="2">
      <t>セイサン</t>
    </rPh>
    <rPh sb="2" eb="3">
      <t>ヨウ</t>
    </rPh>
    <rPh sb="3" eb="5">
      <t>キカイ</t>
    </rPh>
    <rPh sb="5" eb="7">
      <t>キグ</t>
    </rPh>
    <phoneticPr fontId="2"/>
  </si>
  <si>
    <t>電子・デバイス</t>
    <rPh sb="0" eb="2">
      <t>デンシ</t>
    </rPh>
    <phoneticPr fontId="2"/>
  </si>
  <si>
    <t>-</t>
    <phoneticPr fontId="2"/>
  </si>
  <si>
    <t>対前年同月増減率</t>
    <rPh sb="0" eb="1">
      <t>タイ</t>
    </rPh>
    <rPh sb="1" eb="3">
      <t>ゼンネン</t>
    </rPh>
    <rPh sb="3" eb="5">
      <t>ドウゲツ</t>
    </rPh>
    <rPh sb="5" eb="7">
      <t>ゾウゲン</t>
    </rPh>
    <rPh sb="7" eb="8">
      <t>リツ</t>
    </rPh>
    <phoneticPr fontId="2"/>
  </si>
  <si>
    <t>―こんなことに使われています―</t>
    <phoneticPr fontId="2"/>
  </si>
  <si>
    <t>〒９８０-８５７０</t>
    <phoneticPr fontId="18"/>
  </si>
  <si>
    <t>その他の事業サービス</t>
    <phoneticPr fontId="2"/>
  </si>
  <si>
    <t>うちパート</t>
    <phoneticPr fontId="2"/>
  </si>
  <si>
    <t>-</t>
    <phoneticPr fontId="2"/>
  </si>
  <si>
    <t>　平成２２年１月分より、平成１９年１１月に改定された日本標準産業分類（以下「新産業分類」という。）に基づいて集計しています。</t>
  </si>
  <si>
    <t>食料品・たばこ</t>
    <phoneticPr fontId="2"/>
  </si>
  <si>
    <t>化学、石油・石炭</t>
    <rPh sb="0" eb="2">
      <t>カガク</t>
    </rPh>
    <rPh sb="3" eb="5">
      <t>セキユ</t>
    </rPh>
    <rPh sb="6" eb="8">
      <t>セキタン</t>
    </rPh>
    <phoneticPr fontId="2"/>
  </si>
  <si>
    <t>化学工業、石油製品・石炭製品製造業</t>
    <rPh sb="0" eb="2">
      <t>カガク</t>
    </rPh>
    <rPh sb="2" eb="4">
      <t>コウギョウ</t>
    </rPh>
    <rPh sb="10" eb="12">
      <t>セキタン</t>
    </rPh>
    <phoneticPr fontId="2"/>
  </si>
  <si>
    <t>木材・木製品</t>
    <rPh sb="0" eb="2">
      <t>モクザイ</t>
    </rPh>
    <rPh sb="3" eb="4">
      <t>モク</t>
    </rPh>
    <rPh sb="4" eb="6">
      <t>セイヒン</t>
    </rPh>
    <phoneticPr fontId="2"/>
  </si>
  <si>
    <t>はん用機械器具製造業</t>
    <rPh sb="2" eb="3">
      <t>ヨウ</t>
    </rPh>
    <rPh sb="3" eb="5">
      <t>キカイ</t>
    </rPh>
    <rPh sb="5" eb="7">
      <t>キグ</t>
    </rPh>
    <rPh sb="7" eb="10">
      <t>セイゾウギョウ</t>
    </rPh>
    <phoneticPr fontId="2"/>
  </si>
  <si>
    <t>生産用機械器具製造業</t>
    <rPh sb="0" eb="2">
      <t>セイサン</t>
    </rPh>
    <rPh sb="2" eb="3">
      <t>ヨウ</t>
    </rPh>
    <rPh sb="3" eb="5">
      <t>キカイ</t>
    </rPh>
    <rPh sb="5" eb="7">
      <t>キグ</t>
    </rPh>
    <rPh sb="7" eb="9">
      <t>セイゾウ</t>
    </rPh>
    <rPh sb="9" eb="10">
      <t>ギョウ</t>
    </rPh>
    <phoneticPr fontId="2"/>
  </si>
  <si>
    <t>情報通信機器</t>
    <rPh sb="0" eb="2">
      <t>ジョウホウ</t>
    </rPh>
    <rPh sb="2" eb="4">
      <t>ツウシン</t>
    </rPh>
    <rPh sb="4" eb="6">
      <t>キキ</t>
    </rPh>
    <phoneticPr fontId="2"/>
  </si>
  <si>
    <t>情報通信機械器具製造業</t>
    <rPh sb="0" eb="2">
      <t>ジョウホウ</t>
    </rPh>
    <rPh sb="2" eb="4">
      <t>ツウシン</t>
    </rPh>
    <rPh sb="4" eb="6">
      <t>キカイ</t>
    </rPh>
    <rPh sb="6" eb="8">
      <t>キグ</t>
    </rPh>
    <rPh sb="8" eb="10">
      <t>セイゾウ</t>
    </rPh>
    <rPh sb="10" eb="11">
      <t>ギョウ</t>
    </rPh>
    <phoneticPr fontId="2"/>
  </si>
  <si>
    <t>輸送用機械器具</t>
    <rPh sb="0" eb="3">
      <t>ユソウヨウ</t>
    </rPh>
    <rPh sb="3" eb="5">
      <t>キカイ</t>
    </rPh>
    <rPh sb="5" eb="7">
      <t>キグ</t>
    </rPh>
    <phoneticPr fontId="2"/>
  </si>
  <si>
    <t>輸送用機械器具製造業</t>
    <rPh sb="0" eb="3">
      <t>ユソウヨウ</t>
    </rPh>
    <rPh sb="3" eb="5">
      <t>キカイ</t>
    </rPh>
    <rPh sb="5" eb="7">
      <t>キグ</t>
    </rPh>
    <rPh sb="7" eb="10">
      <t>セイゾウギョウ</t>
    </rPh>
    <phoneticPr fontId="2"/>
  </si>
  <si>
    <t>その他の製造業、なめし革、同製品、毛皮製造業</t>
    <rPh sb="2" eb="3">
      <t>タ</t>
    </rPh>
    <rPh sb="4" eb="7">
      <t>セイゾウギョウ</t>
    </rPh>
    <rPh sb="11" eb="12">
      <t>カワ</t>
    </rPh>
    <rPh sb="13" eb="14">
      <t>ドウ</t>
    </rPh>
    <rPh sb="14" eb="16">
      <t>セイヒン</t>
    </rPh>
    <rPh sb="17" eb="19">
      <t>ケガワ</t>
    </rPh>
    <rPh sb="19" eb="22">
      <t>セイゾウギョウ</t>
    </rPh>
    <phoneticPr fontId="2"/>
  </si>
  <si>
    <t>電子部品・デバイス</t>
    <rPh sb="0" eb="2">
      <t>デンシ</t>
    </rPh>
    <rPh sb="2" eb="4">
      <t>ブヒン</t>
    </rPh>
    <phoneticPr fontId="2"/>
  </si>
  <si>
    <t>・電子回路製造業</t>
    <phoneticPr fontId="2"/>
  </si>
  <si>
    <t>職業紹介・派遣業</t>
    <rPh sb="0" eb="2">
      <t>ショクギョウ</t>
    </rPh>
    <rPh sb="2" eb="4">
      <t>ショウカイ</t>
    </rPh>
    <rPh sb="5" eb="7">
      <t>ハケン</t>
    </rPh>
    <rPh sb="7" eb="8">
      <t>ギョウ</t>
    </rPh>
    <phoneticPr fontId="2"/>
  </si>
  <si>
    <t>職業紹介・労働者派遣業</t>
    <rPh sb="0" eb="2">
      <t>ショクギョウ</t>
    </rPh>
    <rPh sb="2" eb="4">
      <t>ショウカイ</t>
    </rPh>
    <rPh sb="5" eb="8">
      <t>ロウドウシャ</t>
    </rPh>
    <rPh sb="8" eb="10">
      <t>ハケン</t>
    </rPh>
    <rPh sb="10" eb="11">
      <t>ギョウ</t>
    </rPh>
    <phoneticPr fontId="2"/>
  </si>
  <si>
    <t>Ｅ一括分１</t>
    <rPh sb="1" eb="2">
      <t>イチ</t>
    </rPh>
    <rPh sb="2" eb="3">
      <t>カツ</t>
    </rPh>
    <rPh sb="3" eb="4">
      <t>ブン</t>
    </rPh>
    <phoneticPr fontId="2"/>
  </si>
  <si>
    <t>Ｅ一括分２</t>
    <rPh sb="1" eb="2">
      <t>イチ</t>
    </rPh>
    <rPh sb="2" eb="3">
      <t>カツ</t>
    </rPh>
    <rPh sb="3" eb="4">
      <t>ブン</t>
    </rPh>
    <phoneticPr fontId="2"/>
  </si>
  <si>
    <t>M一括分</t>
    <rPh sb="1" eb="2">
      <t>イチ</t>
    </rPh>
    <rPh sb="2" eb="3">
      <t>カツ</t>
    </rPh>
    <rPh sb="3" eb="4">
      <t>ブン</t>
    </rPh>
    <phoneticPr fontId="2"/>
  </si>
  <si>
    <t>Ｐ一括分</t>
    <rPh sb="1" eb="2">
      <t>イチ</t>
    </rPh>
    <rPh sb="2" eb="3">
      <t>カツ</t>
    </rPh>
    <rPh sb="3" eb="4">
      <t>ブン</t>
    </rPh>
    <phoneticPr fontId="2"/>
  </si>
  <si>
    <t>Ｒ一括分</t>
    <rPh sb="1" eb="2">
      <t>イチ</t>
    </rPh>
    <rPh sb="2" eb="3">
      <t>カツ</t>
    </rPh>
    <rPh sb="3" eb="4">
      <t>ブン</t>
    </rPh>
    <phoneticPr fontId="2"/>
  </si>
  <si>
    <t>（宿泊業，飲食サービス業）</t>
    <rPh sb="1" eb="3">
      <t>シュクハク</t>
    </rPh>
    <rPh sb="3" eb="4">
      <t>ギョウ</t>
    </rPh>
    <rPh sb="5" eb="7">
      <t>インショク</t>
    </rPh>
    <rPh sb="11" eb="12">
      <t>ギョウ</t>
    </rPh>
    <phoneticPr fontId="2"/>
  </si>
  <si>
    <t>（医療，福祉）</t>
    <rPh sb="1" eb="3">
      <t>イリョウ</t>
    </rPh>
    <rPh sb="4" eb="6">
      <t>フクシ</t>
    </rPh>
    <phoneticPr fontId="2"/>
  </si>
  <si>
    <t>χ</t>
    <phoneticPr fontId="2"/>
  </si>
  <si>
    <t>χ</t>
    <phoneticPr fontId="2"/>
  </si>
  <si>
    <t>プラスチック</t>
    <phoneticPr fontId="2"/>
  </si>
  <si>
    <t>略　　称</t>
    <rPh sb="0" eb="1">
      <t>リャク</t>
    </rPh>
    <rPh sb="3" eb="4">
      <t>ショウ</t>
    </rPh>
    <phoneticPr fontId="2"/>
  </si>
  <si>
    <t>中　　分　　類</t>
    <rPh sb="0" eb="1">
      <t>ナカ</t>
    </rPh>
    <rPh sb="3" eb="4">
      <t>ブン</t>
    </rPh>
    <rPh sb="6" eb="7">
      <t>ルイ</t>
    </rPh>
    <phoneticPr fontId="2"/>
  </si>
  <si>
    <t>　表章産業の変更について</t>
    <rPh sb="1" eb="2">
      <t>オモテ</t>
    </rPh>
    <rPh sb="2" eb="3">
      <t>ショウ</t>
    </rPh>
    <rPh sb="3" eb="5">
      <t>サンギョウ</t>
    </rPh>
    <rPh sb="6" eb="8">
      <t>ヘンコウ</t>
    </rPh>
    <phoneticPr fontId="2"/>
  </si>
  <si>
    <t>対前
月差</t>
    <rPh sb="0" eb="1">
      <t>タイ</t>
    </rPh>
    <rPh sb="1" eb="2">
      <t>ゼン</t>
    </rPh>
    <rPh sb="3" eb="4">
      <t>ツキ</t>
    </rPh>
    <rPh sb="4" eb="5">
      <t>サ</t>
    </rPh>
    <phoneticPr fontId="2"/>
  </si>
  <si>
    <t>運輸業，郵便業</t>
    <phoneticPr fontId="2"/>
  </si>
  <si>
    <t>金融業，保険業</t>
    <phoneticPr fontId="2"/>
  </si>
  <si>
    <t>複合サービス業</t>
    <phoneticPr fontId="2"/>
  </si>
  <si>
    <t>宮城県震災復興･企画部</t>
    <rPh sb="0" eb="3">
      <t>ミヤギケン</t>
    </rPh>
    <rPh sb="3" eb="5">
      <t>シンサイ</t>
    </rPh>
    <rPh sb="5" eb="7">
      <t>フッコウ</t>
    </rPh>
    <rPh sb="8" eb="10">
      <t>キカク</t>
    </rPh>
    <rPh sb="10" eb="11">
      <t>ブ</t>
    </rPh>
    <phoneticPr fontId="2"/>
  </si>
  <si>
    <t>宮城県震災復興･企画部統計課　労働教育班</t>
    <rPh sb="0" eb="3">
      <t>ミヤギケン</t>
    </rPh>
    <rPh sb="3" eb="5">
      <t>シンサイ</t>
    </rPh>
    <rPh sb="5" eb="7">
      <t>フッコウ</t>
    </rPh>
    <rPh sb="8" eb="10">
      <t>キカク</t>
    </rPh>
    <rPh sb="10" eb="11">
      <t>ブ</t>
    </rPh>
    <rPh sb="11" eb="13">
      <t>トウケイ</t>
    </rPh>
    <rPh sb="13" eb="14">
      <t>カ</t>
    </rPh>
    <rPh sb="15" eb="17">
      <t>ロウドウ</t>
    </rPh>
    <rPh sb="17" eb="19">
      <t>キョウイク</t>
    </rPh>
    <rPh sb="19" eb="20">
      <t>ハン</t>
    </rPh>
    <phoneticPr fontId="2"/>
  </si>
  <si>
    <t>宮城県ホームページ（宮城県震災復興･企画部統計課）</t>
    <rPh sb="0" eb="3">
      <t>ミヤギケン</t>
    </rPh>
    <rPh sb="10" eb="13">
      <t>ミヤギケン</t>
    </rPh>
    <rPh sb="13" eb="15">
      <t>シンサイ</t>
    </rPh>
    <rPh sb="15" eb="17">
      <t>フッコウ</t>
    </rPh>
    <rPh sb="18" eb="20">
      <t>キカク</t>
    </rPh>
    <rPh sb="20" eb="21">
      <t>ブ</t>
    </rPh>
    <rPh sb="21" eb="24">
      <t>トウケイカ</t>
    </rPh>
    <phoneticPr fontId="2"/>
  </si>
  <si>
    <t>７．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</si>
  <si>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『毎勤』・・・・・毎月勤労統計調査とは</t>
    <rPh sb="1" eb="3">
      <t>マイキン</t>
    </rPh>
    <phoneticPr fontId="18"/>
  </si>
  <si>
    <t>※</t>
    <phoneticPr fontId="2"/>
  </si>
  <si>
    <t>男</t>
    <rPh sb="0" eb="1">
      <t>オトコ</t>
    </rPh>
    <phoneticPr fontId="2"/>
  </si>
  <si>
    <t>女</t>
    <rPh sb="0" eb="1">
      <t>オンナ</t>
    </rPh>
    <phoneticPr fontId="2"/>
  </si>
  <si>
    <t>２　労働時間の動き</t>
    <rPh sb="2" eb="4">
      <t>ロウドウ</t>
    </rPh>
    <rPh sb="4" eb="6">
      <t>ジカン</t>
    </rPh>
    <rPh sb="7" eb="8">
      <t>ウゴ</t>
    </rPh>
    <phoneticPr fontId="18"/>
  </si>
  <si>
    <t>３　雇用の動き</t>
    <rPh sb="2" eb="4">
      <t>コヨウ</t>
    </rPh>
    <rPh sb="5" eb="6">
      <t>ウゴ</t>
    </rPh>
    <phoneticPr fontId="18"/>
  </si>
  <si>
    <t>-</t>
    <phoneticPr fontId="2"/>
  </si>
  <si>
    <t>２．　この月報の記述中，規模５人以上（又は規模３０人以上）としている箇所は，事業所規模５人以上（又は事業所規模３０人以上）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</si>
  <si>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３．　調査結果の概要は，主として規模５人以上の事業所の動向を記述しています。</t>
    <rPh sb="3" eb="5">
      <t>チョウサ</t>
    </rPh>
    <rPh sb="5" eb="7">
      <t>ケッカ</t>
    </rPh>
    <rPh sb="8" eb="10">
      <t>ガイヨウ</t>
    </rPh>
    <rPh sb="12" eb="13">
      <t>シュ</t>
    </rPh>
    <rPh sb="16" eb="18">
      <t>キボ</t>
    </rPh>
    <rPh sb="19" eb="22">
      <t>ニンイジョウ</t>
    </rPh>
    <rPh sb="23" eb="26">
      <t>ジギョウショ</t>
    </rPh>
    <rPh sb="27" eb="29">
      <t>ドウコウ</t>
    </rPh>
    <rPh sb="30" eb="32">
      <t>キジュツ</t>
    </rPh>
    <phoneticPr fontId="8"/>
  </si>
  <si>
    <t>χ</t>
    <phoneticPr fontId="2"/>
  </si>
  <si>
    <t>χ</t>
    <phoneticPr fontId="2"/>
  </si>
  <si>
    <t>対前月比(％）</t>
    <rPh sb="0" eb="1">
      <t>タイ</t>
    </rPh>
    <rPh sb="1" eb="4">
      <t>ゼンゲツヒ</t>
    </rPh>
    <phoneticPr fontId="2"/>
  </si>
  <si>
    <t>※の箇所は，実数による増減率,その他の箇所は指数による増減率を掲載していますので利用にあたっては注意が必要です。</t>
    <rPh sb="17" eb="18">
      <t>タ</t>
    </rPh>
    <rPh sb="19" eb="21">
      <t>カショ</t>
    </rPh>
    <rPh sb="22" eb="24">
      <t>シスウ</t>
    </rPh>
    <rPh sb="27" eb="30">
      <t>ゾウゲンリツ</t>
    </rPh>
    <rPh sb="40" eb="42">
      <t>リヨウ</t>
    </rPh>
    <rPh sb="48" eb="50">
      <t>チュウイ</t>
    </rPh>
    <rPh sb="51" eb="53">
      <t>ヒツヨウ</t>
    </rPh>
    <phoneticPr fontId="2"/>
  </si>
  <si>
    <t>製造業中分類の表章産業以外の繊維、木材・木製品製造業（家具を除く）を一括表示</t>
    <rPh sb="0" eb="3">
      <t>セイゾウギョウ</t>
    </rPh>
    <rPh sb="3" eb="4">
      <t>チュウ</t>
    </rPh>
    <rPh sb="4" eb="6">
      <t>ブンルイ</t>
    </rPh>
    <rPh sb="9" eb="11">
      <t>サンギョウ</t>
    </rPh>
    <rPh sb="11" eb="13">
      <t>イガイ</t>
    </rPh>
    <rPh sb="14" eb="16">
      <t>センイ</t>
    </rPh>
    <rPh sb="17" eb="19">
      <t>モクザイ</t>
    </rPh>
    <rPh sb="20" eb="21">
      <t>モク</t>
    </rPh>
    <rPh sb="21" eb="23">
      <t>セイヒン</t>
    </rPh>
    <rPh sb="23" eb="25">
      <t>セイゾウ</t>
    </rPh>
    <rPh sb="25" eb="26">
      <t>ギョウ</t>
    </rPh>
    <rPh sb="27" eb="29">
      <t>カグ</t>
    </rPh>
    <rPh sb="30" eb="31">
      <t>ノゾ</t>
    </rPh>
    <rPh sb="34" eb="36">
      <t>イッカツ</t>
    </rPh>
    <rPh sb="36" eb="38">
      <t>ヒョウジ</t>
    </rPh>
    <phoneticPr fontId="2"/>
  </si>
  <si>
    <t>製造業中分類の表章産業以外の非鉄金属、はん用機械、生産用機器を一括表示</t>
    <rPh sb="14" eb="15">
      <t>ヒ</t>
    </rPh>
    <rPh sb="15" eb="16">
      <t>テツ</t>
    </rPh>
    <rPh sb="16" eb="18">
      <t>キンゾク</t>
    </rPh>
    <rPh sb="21" eb="22">
      <t>ヨウ</t>
    </rPh>
    <rPh sb="22" eb="24">
      <t>キカイ</t>
    </rPh>
    <rPh sb="25" eb="28">
      <t>セイサンヨウ</t>
    </rPh>
    <rPh sb="28" eb="30">
      <t>キキ</t>
    </rPh>
    <phoneticPr fontId="2"/>
  </si>
  <si>
    <t>宿泊業，飲食サービス業中分類の表章産業以外を一括表示</t>
    <rPh sb="11" eb="12">
      <t>チュウ</t>
    </rPh>
    <rPh sb="12" eb="14">
      <t>ブンルイ</t>
    </rPh>
    <rPh sb="17" eb="19">
      <t>サンギョウ</t>
    </rPh>
    <rPh sb="19" eb="21">
      <t>イガイ</t>
    </rPh>
    <rPh sb="22" eb="24">
      <t>イッカツ</t>
    </rPh>
    <rPh sb="24" eb="26">
      <t>ヒョウジ</t>
    </rPh>
    <phoneticPr fontId="2"/>
  </si>
  <si>
    <t>医療，福祉業中分類の表章産業以外を一括表示</t>
    <rPh sb="0" eb="2">
      <t>イリョウ</t>
    </rPh>
    <rPh sb="3" eb="5">
      <t>フクシ</t>
    </rPh>
    <rPh sb="6" eb="7">
      <t>チュウ</t>
    </rPh>
    <rPh sb="7" eb="9">
      <t>ブンルイ</t>
    </rPh>
    <rPh sb="12" eb="14">
      <t>サンギョウ</t>
    </rPh>
    <rPh sb="14" eb="16">
      <t>イガイ</t>
    </rPh>
    <rPh sb="17" eb="19">
      <t>イッカツ</t>
    </rPh>
    <rPh sb="19" eb="21">
      <t>ヒョウジ</t>
    </rPh>
    <phoneticPr fontId="2"/>
  </si>
  <si>
    <t>サービス業（他に分類されないもの）中分類の表章産業以外を一括表示</t>
    <rPh sb="4" eb="5">
      <t>ギョウ</t>
    </rPh>
    <rPh sb="6" eb="7">
      <t>ホカ</t>
    </rPh>
    <rPh sb="8" eb="10">
      <t>ブンルイ</t>
    </rPh>
    <rPh sb="17" eb="18">
      <t>フクナカ</t>
    </rPh>
    <rPh sb="18" eb="20">
      <t>ブンルイ</t>
    </rPh>
    <rPh sb="23" eb="25">
      <t>サンギョウ</t>
    </rPh>
    <rPh sb="25" eb="27">
      <t>イガイ</t>
    </rPh>
    <rPh sb="28" eb="30">
      <t>イッカツ</t>
    </rPh>
    <rPh sb="30" eb="32">
      <t>ヒョウジ</t>
    </rPh>
    <phoneticPr fontId="2"/>
  </si>
  <si>
    <t>(平成２７年基準）</t>
    <rPh sb="1" eb="3">
      <t>ヘイセイ</t>
    </rPh>
    <rPh sb="5" eb="6">
      <t>ネン</t>
    </rPh>
    <rPh sb="6" eb="8">
      <t>キジュン</t>
    </rPh>
    <phoneticPr fontId="2"/>
  </si>
  <si>
    <t>○毎月勤労統計調査地方調査の説明</t>
    <rPh sb="1" eb="3">
      <t>マイツキ</t>
    </rPh>
    <rPh sb="3" eb="5">
      <t>キンロウ</t>
    </rPh>
    <rPh sb="5" eb="7">
      <t>トウケイ</t>
    </rPh>
    <rPh sb="7" eb="9">
      <t>チョウサ</t>
    </rPh>
    <rPh sb="9" eb="11">
      <t>チホウ</t>
    </rPh>
    <rPh sb="11" eb="13">
      <t>チョウサ</t>
    </rPh>
    <rPh sb="14" eb="16">
      <t>セツメイ</t>
    </rPh>
    <phoneticPr fontId="2"/>
  </si>
  <si>
    <t>１．　この月報の利用に当たっては，1頁に記載している調査の説明に留意の上，御活用願います。</t>
    <rPh sb="5" eb="7">
      <t>ゲッポウ</t>
    </rPh>
    <rPh sb="8" eb="10">
      <t>リヨウ</t>
    </rPh>
    <rPh sb="11" eb="12">
      <t>ア</t>
    </rPh>
    <rPh sb="18" eb="19">
      <t>ページ</t>
    </rPh>
    <rPh sb="20" eb="22">
      <t>キサイ</t>
    </rPh>
    <rPh sb="26" eb="28">
      <t>チョウサ</t>
    </rPh>
    <rPh sb="29" eb="31">
      <t>セツメイ</t>
    </rPh>
    <rPh sb="32" eb="34">
      <t>リュウイ</t>
    </rPh>
    <rPh sb="35" eb="36">
      <t>ウエ</t>
    </rPh>
    <phoneticPr fontId="2"/>
  </si>
  <si>
    <t>　　「超過労働給与」とは・・・超過勤務手当，休日出勤手当，宿日直手当などです。</t>
    <rPh sb="3" eb="5">
      <t>チョウカ</t>
    </rPh>
    <rPh sb="5" eb="7">
      <t>ロウドウ</t>
    </rPh>
    <rPh sb="7" eb="9">
      <t>キュウヨ</t>
    </rPh>
    <rPh sb="15" eb="17">
      <t>チョウカ</t>
    </rPh>
    <rPh sb="17" eb="19">
      <t>キンム</t>
    </rPh>
    <rPh sb="19" eb="21">
      <t>テアテ</t>
    </rPh>
    <rPh sb="22" eb="24">
      <t>キュウジツ</t>
    </rPh>
    <rPh sb="24" eb="26">
      <t>シュッキン</t>
    </rPh>
    <rPh sb="26" eb="28">
      <t>テアテ</t>
    </rPh>
    <rPh sb="29" eb="32">
      <t>シュクニッチョク</t>
    </rPh>
    <rPh sb="32" eb="34">
      <t>テアテ</t>
    </rPh>
    <phoneticPr fontId="2"/>
  </si>
  <si>
    <t>　　「所定内給与」とは・・・「きまって支給する給与」から「超過労働給与」を除いたものです。</t>
    <rPh sb="3" eb="6">
      <t>ショテイナイ</t>
    </rPh>
    <rPh sb="6" eb="8">
      <t>キュウヨ</t>
    </rPh>
    <rPh sb="19" eb="21">
      <t>シキュウ</t>
    </rPh>
    <rPh sb="23" eb="25">
      <t>キュウヨ</t>
    </rPh>
    <rPh sb="29" eb="31">
      <t>チョウカ</t>
    </rPh>
    <rPh sb="31" eb="33">
      <t>ロウドウ</t>
    </rPh>
    <rPh sb="33" eb="35">
      <t>キュウヨ</t>
    </rPh>
    <rPh sb="37" eb="38">
      <t>ノゾ</t>
    </rPh>
    <phoneticPr fontId="2"/>
  </si>
  <si>
    <t>　　「所定外労働時間」とは・・・早出，残業，臨時の呼出し，休日出勤等の労働時間です。</t>
    <rPh sb="3" eb="5">
      <t>ショテイ</t>
    </rPh>
    <rPh sb="5" eb="6">
      <t>ガイ</t>
    </rPh>
    <rPh sb="6" eb="8">
      <t>ロウドウ</t>
    </rPh>
    <rPh sb="8" eb="10">
      <t>ジカン</t>
    </rPh>
    <rPh sb="16" eb="18">
      <t>ハヤデ</t>
    </rPh>
    <rPh sb="19" eb="21">
      <t>ザンギョウ</t>
    </rPh>
    <rPh sb="22" eb="24">
      <t>リンジ</t>
    </rPh>
    <rPh sb="25" eb="27">
      <t>ヨビダ</t>
    </rPh>
    <rPh sb="29" eb="31">
      <t>キュウジツ</t>
    </rPh>
    <rPh sb="31" eb="33">
      <t>シュッキン</t>
    </rPh>
    <rPh sb="33" eb="34">
      <t>トウ</t>
    </rPh>
    <rPh sb="35" eb="37">
      <t>ロウドウ</t>
    </rPh>
    <rPh sb="37" eb="39">
      <t>ジカン</t>
    </rPh>
    <phoneticPr fontId="2"/>
  </si>
  <si>
    <t>（５）　名目・実質賃金</t>
    <rPh sb="4" eb="6">
      <t>メイモク</t>
    </rPh>
    <rPh sb="7" eb="9">
      <t>ジッシツ</t>
    </rPh>
    <rPh sb="9" eb="11">
      <t>チンギン</t>
    </rPh>
    <phoneticPr fontId="2"/>
  </si>
  <si>
    <t>　　　　実質賃金とは・・・物価変動を考慮したときの購買力を表しています。</t>
    <rPh sb="4" eb="6">
      <t>ジッシツ</t>
    </rPh>
    <rPh sb="6" eb="8">
      <t>チンギン</t>
    </rPh>
    <rPh sb="13" eb="15">
      <t>ブッカ</t>
    </rPh>
    <rPh sb="15" eb="17">
      <t>ヘンドウ</t>
    </rPh>
    <rPh sb="18" eb="20">
      <t>コウリョ</t>
    </rPh>
    <rPh sb="25" eb="28">
      <t>コウバイリョク</t>
    </rPh>
    <rPh sb="29" eb="30">
      <t>アラワ</t>
    </rPh>
    <phoneticPr fontId="2"/>
  </si>
  <si>
    <t>※各産業の詳しい分類はP.23をご覧ください。</t>
    <rPh sb="1" eb="4">
      <t>カクサンギョウ</t>
    </rPh>
    <rPh sb="5" eb="6">
      <t>クワ</t>
    </rPh>
    <rPh sb="8" eb="10">
      <t>ブンルイ</t>
    </rPh>
    <rPh sb="17" eb="18">
      <t>ラン</t>
    </rPh>
    <phoneticPr fontId="2"/>
  </si>
  <si>
    <t>備考</t>
    <rPh sb="0" eb="2">
      <t>ビコウ</t>
    </rPh>
    <phoneticPr fontId="2"/>
  </si>
  <si>
    <t>産業分類（中分類）の説明</t>
  </si>
  <si>
    <t>備考　　　　　　　　　　　　　　　産業分類（中分類）の説明</t>
    <rPh sb="0" eb="2">
      <t>ビコウ</t>
    </rPh>
    <rPh sb="17" eb="19">
      <t>サンギョウ</t>
    </rPh>
    <rPh sb="19" eb="21">
      <t>ブンルイ</t>
    </rPh>
    <rPh sb="22" eb="23">
      <t>チュウ</t>
    </rPh>
    <rPh sb="23" eb="25">
      <t>ブンルイ</t>
    </rPh>
    <rPh sb="27" eb="29">
      <t>セツメイ</t>
    </rPh>
    <phoneticPr fontId="2"/>
  </si>
  <si>
    <t>３）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</si>
  <si>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４）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</si>
  <si>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2）　実質賃金指数＝｛名目賃金指数÷消費者物価指数（持家の帰属家賃を除く総合，仙台市分）｝×１００</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39" eb="42">
      <t>センダイシ</t>
    </rPh>
    <rPh sb="42" eb="43">
      <t>ブン</t>
    </rPh>
    <phoneticPr fontId="2"/>
  </si>
  <si>
    <t xml:space="preserve">   　調査結果の数値は，調査事業所からの報告をもとにして本県の規模５人以上のすべての事業所に対応
   するよう復元して算定したものです。</t>
    <rPh sb="4" eb="6">
      <t>チョウサ</t>
    </rPh>
    <rPh sb="6" eb="8">
      <t>ケッカ</t>
    </rPh>
    <rPh sb="9" eb="11">
      <t>スウチ</t>
    </rPh>
    <rPh sb="13" eb="15">
      <t>チョウサ</t>
    </rPh>
    <rPh sb="15" eb="18">
      <t>ジギョウショ</t>
    </rPh>
    <rPh sb="21" eb="23">
      <t>ホウコク</t>
    </rPh>
    <rPh sb="29" eb="31">
      <t>ホンケン</t>
    </rPh>
    <rPh sb="32" eb="34">
      <t>キボ</t>
    </rPh>
    <rPh sb="35" eb="38">
      <t>ニンイジョウ</t>
    </rPh>
    <rPh sb="43" eb="46">
      <t>ジギョウショ</t>
    </rPh>
    <rPh sb="47" eb="49">
      <t>タイオウ</t>
    </rPh>
    <rPh sb="57" eb="59">
      <t>フクゲン</t>
    </rPh>
    <rPh sb="61" eb="63">
      <t>サンテイ</t>
    </rPh>
    <phoneticPr fontId="2"/>
  </si>
  <si>
    <t>　　   調査期間中に労働者が実際に出勤した日数のことです。事業所に出勤しない日は有給でも出勤日に
     はなりませんが，１日のうち１時間でも就業すれば出勤日となります。</t>
    <rPh sb="5" eb="7">
      <t>チョウサ</t>
    </rPh>
    <rPh sb="7" eb="10">
      <t>キカンチュウ</t>
    </rPh>
    <rPh sb="11" eb="14">
      <t>ロウドウシャ</t>
    </rPh>
    <rPh sb="15" eb="17">
      <t>ジッサイ</t>
    </rPh>
    <rPh sb="18" eb="20">
      <t>シュッキン</t>
    </rPh>
    <rPh sb="22" eb="24">
      <t>ニッスウ</t>
    </rPh>
    <rPh sb="30" eb="33">
      <t>ジギョウショ</t>
    </rPh>
    <rPh sb="34" eb="36">
      <t>シュッキン</t>
    </rPh>
    <rPh sb="39" eb="40">
      <t>ヒ</t>
    </rPh>
    <rPh sb="41" eb="43">
      <t>ユウキュウ</t>
    </rPh>
    <rPh sb="45" eb="48">
      <t>シュッキンビ</t>
    </rPh>
    <rPh sb="63" eb="65">
      <t>イチニチ</t>
    </rPh>
    <rPh sb="69" eb="71">
      <t>ジカン</t>
    </rPh>
    <rPh sb="73" eb="75">
      <t>シュウギョウ</t>
    </rPh>
    <rPh sb="78" eb="81">
      <t>シュッキンビ</t>
    </rPh>
    <phoneticPr fontId="2"/>
  </si>
  <si>
    <t>　　　 「現金給与総額」とは・・・「きまって支給する給与」と「特別に支払われた給与」の合計額です。
                                          (所得税，社会保険料，組合費等を含む)</t>
    <rPh sb="5" eb="7">
      <t>ゲンキン</t>
    </rPh>
    <rPh sb="7" eb="9">
      <t>キュウヨ</t>
    </rPh>
    <rPh sb="9" eb="11">
      <t>ソウガク</t>
    </rPh>
    <rPh sb="22" eb="24">
      <t>シキュウ</t>
    </rPh>
    <rPh sb="26" eb="28">
      <t>キュウヨ</t>
    </rPh>
    <rPh sb="31" eb="33">
      <t>トクベツ</t>
    </rPh>
    <rPh sb="34" eb="36">
      <t>シハラ</t>
    </rPh>
    <rPh sb="39" eb="41">
      <t>キュウヨ</t>
    </rPh>
    <rPh sb="43" eb="45">
      <t>ゴウケイ</t>
    </rPh>
    <rPh sb="45" eb="46">
      <t>ガク</t>
    </rPh>
    <rPh sb="97" eb="99">
      <t>シャカイ</t>
    </rPh>
    <rPh sb="99" eb="102">
      <t>ホケンリョウ</t>
    </rPh>
    <rPh sb="103" eb="106">
      <t>クミアイヒ</t>
    </rPh>
    <rPh sb="106" eb="107">
      <t>トウ</t>
    </rPh>
    <rPh sb="108" eb="109">
      <t>フク</t>
    </rPh>
    <phoneticPr fontId="2"/>
  </si>
  <si>
    <t>　　   「パートタイム労働者」とは・・・１日の所定労働時間が一般労働者より短い人又は一般労働者と１日の
                                                 労働時間が同じでも１週の所定労働日数の少ない人です。</t>
    <rPh sb="12" eb="15">
      <t>ロウドウシャ</t>
    </rPh>
    <rPh sb="21" eb="23">
      <t>イチニチ</t>
    </rPh>
    <rPh sb="24" eb="26">
      <t>ショテイ</t>
    </rPh>
    <rPh sb="26" eb="28">
      <t>ロウドウ</t>
    </rPh>
    <rPh sb="28" eb="30">
      <t>ジカン</t>
    </rPh>
    <rPh sb="31" eb="33">
      <t>イッパン</t>
    </rPh>
    <rPh sb="33" eb="36">
      <t>ロウドウシャ</t>
    </rPh>
    <rPh sb="38" eb="39">
      <t>ミジカ</t>
    </rPh>
    <rPh sb="40" eb="41">
      <t>ヒト</t>
    </rPh>
    <rPh sb="41" eb="42">
      <t>マタ</t>
    </rPh>
    <rPh sb="43" eb="45">
      <t>イッパン</t>
    </rPh>
    <rPh sb="45" eb="48">
      <t>ロウドウシャ</t>
    </rPh>
    <rPh sb="49" eb="51">
      <t>イチニチ</t>
    </rPh>
    <rPh sb="102" eb="104">
      <t>ロウドウ</t>
    </rPh>
    <rPh sb="104" eb="106">
      <t>ジカン</t>
    </rPh>
    <rPh sb="107" eb="108">
      <t>オナ</t>
    </rPh>
    <rPh sb="112" eb="113">
      <t>シュウ</t>
    </rPh>
    <rPh sb="114" eb="116">
      <t>ショテイ</t>
    </rPh>
    <rPh sb="116" eb="118">
      <t>ロウドウ</t>
    </rPh>
    <rPh sb="118" eb="120">
      <t>ニッスウ</t>
    </rPh>
    <rPh sb="121" eb="122">
      <t>スク</t>
    </rPh>
    <rPh sb="124" eb="125">
      <t>ヒト</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</si>
  <si>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</si>
  <si>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</si>
  <si>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実質賃金指数</t>
    <rPh sb="0" eb="2">
      <t>ジッシツ</t>
    </rPh>
    <rPh sb="2" eb="4">
      <t>チンギン</t>
    </rPh>
    <rPh sb="4" eb="6">
      <t>シスウ</t>
    </rPh>
    <phoneticPr fontId="2"/>
  </si>
  <si>
    <t>第１表　　賃　金　－調査産業計(パート労働者を含む)－</t>
    <rPh sb="0" eb="1">
      <t>ダイ</t>
    </rPh>
    <rPh sb="2" eb="3">
      <t>ヒョウ</t>
    </rPh>
    <rPh sb="5" eb="8">
      <t>チンギン</t>
    </rPh>
    <rPh sb="10" eb="12">
      <t>チョウサ</t>
    </rPh>
    <rPh sb="12" eb="14">
      <t>サンギョウ</t>
    </rPh>
    <rPh sb="14" eb="15">
      <t>ケイ</t>
    </rPh>
    <rPh sb="19" eb="22">
      <t>ロウドウシャ</t>
    </rPh>
    <rPh sb="23" eb="24">
      <t>フク</t>
    </rPh>
    <phoneticPr fontId="2"/>
  </si>
  <si>
    <t>第２表　　労働時間　－調査産業計(パート労働者を含む)－</t>
    <rPh sb="0" eb="1">
      <t>ダイ</t>
    </rPh>
    <rPh sb="2" eb="3">
      <t>ヒョウ</t>
    </rPh>
    <rPh sb="5" eb="7">
      <t>ロウドウ</t>
    </rPh>
    <rPh sb="7" eb="9">
      <t>ジカン</t>
    </rPh>
    <rPh sb="11" eb="13">
      <t>チョウサ</t>
    </rPh>
    <rPh sb="13" eb="15">
      <t>サンギョウ</t>
    </rPh>
    <rPh sb="15" eb="16">
      <t>ケイ</t>
    </rPh>
    <rPh sb="20" eb="23">
      <t>ロウドウシャ</t>
    </rPh>
    <rPh sb="24" eb="25">
      <t>フク</t>
    </rPh>
    <phoneticPr fontId="2"/>
  </si>
  <si>
    <t>第３表　　雇　　用　－調査産業計(パート労働者を含む)－</t>
    <rPh sb="0" eb="1">
      <t>ダイ</t>
    </rPh>
    <rPh sb="2" eb="3">
      <t>ヒョウ</t>
    </rPh>
    <rPh sb="5" eb="9">
      <t>コヨウ</t>
    </rPh>
    <rPh sb="11" eb="13">
      <t>チョウサ</t>
    </rPh>
    <rPh sb="13" eb="15">
      <t>サンギョウ</t>
    </rPh>
    <rPh sb="15" eb="16">
      <t>ケイ</t>
    </rPh>
    <rPh sb="20" eb="23">
      <t>ロウドウシャ</t>
    </rPh>
    <rPh sb="24" eb="25">
      <t>フク</t>
    </rPh>
    <phoneticPr fontId="2"/>
  </si>
  <si>
    <t>対前年同月比(％)</t>
    <rPh sb="0" eb="1">
      <t>タイ</t>
    </rPh>
    <rPh sb="1" eb="3">
      <t>ゼンネン</t>
    </rPh>
    <rPh sb="3" eb="6">
      <t>ドウゲツヒ</t>
    </rPh>
    <phoneticPr fontId="2"/>
  </si>
  <si>
    <t>５）　パートタイム労働者比率＝パートタイム労働者数÷常用労働者総数×１００</t>
    <rPh sb="9" eb="12">
      <t>ロウドウシャ</t>
    </rPh>
    <rPh sb="12" eb="14">
      <t>ヒリツ</t>
    </rPh>
    <rPh sb="21" eb="24">
      <t>ロウドウシャ</t>
    </rPh>
    <rPh sb="24" eb="25">
      <t>スウ</t>
    </rPh>
    <rPh sb="26" eb="28">
      <t>ジョウヨウ</t>
    </rPh>
    <rPh sb="28" eb="31">
      <t>ロウドウシャ</t>
    </rPh>
    <rPh sb="31" eb="33">
      <t>ソウスウ</t>
    </rPh>
    <phoneticPr fontId="2"/>
  </si>
  <si>
    <t xml:space="preserve"> 　総実労働時間</t>
    <rPh sb="2" eb="3">
      <t>ソウ</t>
    </rPh>
    <rPh sb="3" eb="4">
      <t>ジツ</t>
    </rPh>
    <rPh sb="4" eb="6">
      <t>ロウドウ</t>
    </rPh>
    <rPh sb="6" eb="8">
      <t>ジカン</t>
    </rPh>
    <phoneticPr fontId="2"/>
  </si>
  <si>
    <t>　統計表第１２表から第１７表の中分類については，次のとおり略称で表示しています。</t>
    <rPh sb="1" eb="3">
      <t>トウケイ</t>
    </rPh>
    <rPh sb="3" eb="4">
      <t>ヒョウ</t>
    </rPh>
    <rPh sb="4" eb="5">
      <t>ダイ</t>
    </rPh>
    <rPh sb="7" eb="8">
      <t>ヒョウ</t>
    </rPh>
    <rPh sb="10" eb="11">
      <t>ダイ</t>
    </rPh>
    <rPh sb="13" eb="14">
      <t>ヒョウ</t>
    </rPh>
    <rPh sb="15" eb="16">
      <t>チュウ</t>
    </rPh>
    <rPh sb="16" eb="18">
      <t>ブンルイ</t>
    </rPh>
    <rPh sb="24" eb="25">
      <t>ツギ</t>
    </rPh>
    <rPh sb="29" eb="31">
      <t>リャクショウ</t>
    </rPh>
    <rPh sb="32" eb="34">
      <t>ヒョウジ</t>
    </rPh>
    <phoneticPr fontId="2"/>
  </si>
  <si>
    <t>（注）　対前月増減率及び対前年同月増減率については，指数により計算しています。</t>
    <rPh sb="1" eb="2">
      <t>チュウ</t>
    </rPh>
    <rPh sb="4" eb="5">
      <t>タイ</t>
    </rPh>
    <rPh sb="5" eb="7">
      <t>ゼンゲツ</t>
    </rPh>
    <rPh sb="7" eb="9">
      <t>ゾウゲン</t>
    </rPh>
    <rPh sb="9" eb="10">
      <t>リツ</t>
    </rPh>
    <rPh sb="10" eb="11">
      <t>オヨ</t>
    </rPh>
    <rPh sb="12" eb="13">
      <t>タイ</t>
    </rPh>
    <rPh sb="13" eb="15">
      <t>ゼンネン</t>
    </rPh>
    <rPh sb="15" eb="17">
      <t>ドウゲツ</t>
    </rPh>
    <rPh sb="17" eb="19">
      <t>ゾウゲン</t>
    </rPh>
    <rPh sb="19" eb="20">
      <t>リツ</t>
    </rPh>
    <rPh sb="26" eb="28">
      <t>シスウ</t>
    </rPh>
    <rPh sb="31" eb="33">
      <t>ケイサン</t>
    </rPh>
    <phoneticPr fontId="2"/>
  </si>
  <si>
    <t xml:space="preserve"> 注）出勤日数の前月比及び前年同月比欄は，それぞれ前月差，前年同月差。</t>
    <rPh sb="1" eb="2">
      <t>チュウ</t>
    </rPh>
    <rPh sb="3" eb="5">
      <t>シュッキン</t>
    </rPh>
    <rPh sb="5" eb="7">
      <t>ニッスウ</t>
    </rPh>
    <rPh sb="8" eb="11">
      <t>ゼンゲツヒ</t>
    </rPh>
    <rPh sb="11" eb="12">
      <t>オヨ</t>
    </rPh>
    <rPh sb="13" eb="15">
      <t>ゼンネン</t>
    </rPh>
    <rPh sb="15" eb="18">
      <t>ドウゲツヒ</t>
    </rPh>
    <rPh sb="18" eb="19">
      <t>ラン</t>
    </rPh>
    <rPh sb="25" eb="27">
      <t>ゼンゲツ</t>
    </rPh>
    <rPh sb="27" eb="28">
      <t>サ</t>
    </rPh>
    <rPh sb="29" eb="31">
      <t>ゼンネン</t>
    </rPh>
    <rPh sb="31" eb="33">
      <t>ドウゲツ</t>
    </rPh>
    <rPh sb="33" eb="34">
      <t>サ</t>
    </rPh>
    <phoneticPr fontId="2"/>
  </si>
  <si>
    <t>所定外労働時間</t>
    <rPh sb="0" eb="2">
      <t>ショテイナイ</t>
    </rPh>
    <rPh sb="2" eb="3">
      <t>ガイ</t>
    </rPh>
    <rPh sb="3" eb="5">
      <t>ロウドウ</t>
    </rPh>
    <rPh sb="5" eb="7">
      <t>ジカン</t>
    </rPh>
    <phoneticPr fontId="2"/>
  </si>
  <si>
    <t>男</t>
    <phoneticPr fontId="2"/>
  </si>
  <si>
    <t>女</t>
    <phoneticPr fontId="2"/>
  </si>
  <si>
    <t>　　　http://www.pref.miyagi.jp/soshiki/toukei/</t>
    <phoneticPr fontId="2"/>
  </si>
  <si>
    <t>第１８表　　事業所規模・就業形態（一般/パート）・産業別常用労働者１人平均月間現金給与額，実労働時間数，出勤日数，常用労働者数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イッパン</t>
    </rPh>
    <rPh sb="25" eb="27">
      <t>サンギョウ</t>
    </rPh>
    <rPh sb="27" eb="28">
      <t>ベツ</t>
    </rPh>
    <rPh sb="28" eb="30">
      <t>ジョウヨウ</t>
    </rPh>
    <rPh sb="30" eb="33">
      <t>ロウドウシャ</t>
    </rPh>
    <rPh sb="33" eb="35">
      <t>ヒトリ</t>
    </rPh>
    <rPh sb="35" eb="37">
      <t>ヘイキン</t>
    </rPh>
    <rPh sb="37" eb="39">
      <t>ゲッカン</t>
    </rPh>
    <rPh sb="39" eb="41">
      <t>ゲンキン</t>
    </rPh>
    <rPh sb="41" eb="43">
      <t>キュウヨ</t>
    </rPh>
    <rPh sb="43" eb="44">
      <t>ガク</t>
    </rPh>
    <rPh sb="45" eb="46">
      <t>ジツ</t>
    </rPh>
    <rPh sb="46" eb="48">
      <t>ロウドウ</t>
    </rPh>
    <rPh sb="48" eb="51">
      <t>ジカンスウ</t>
    </rPh>
    <rPh sb="52" eb="54">
      <t>シュッキン</t>
    </rPh>
    <rPh sb="54" eb="56">
      <t>ニッスウ</t>
    </rPh>
    <rPh sb="57" eb="59">
      <t>ジョウヨウ</t>
    </rPh>
    <rPh sb="59" eb="62">
      <t>ロウドウシャ</t>
    </rPh>
    <rPh sb="62" eb="63">
      <t>スウ</t>
    </rPh>
    <phoneticPr fontId="2"/>
  </si>
  <si>
    <t>　　　 「一般労働者」とは・・・「常用労働者」のうち「パートタイム労働者」以外の人です。</t>
    <rPh sb="5" eb="7">
      <t>イッパン</t>
    </rPh>
    <rPh sb="7" eb="10">
      <t>ロウドウシャ</t>
    </rPh>
    <rPh sb="17" eb="19">
      <t>ジョウヨウ</t>
    </rPh>
    <rPh sb="19" eb="22">
      <t>ロウドウシャ</t>
    </rPh>
    <rPh sb="33" eb="36">
      <t>ロウドウシャ</t>
    </rPh>
    <rPh sb="37" eb="39">
      <t>イガイ</t>
    </rPh>
    <rPh sb="40" eb="41">
      <t>ヒト</t>
    </rPh>
    <phoneticPr fontId="2"/>
  </si>
  <si>
    <t>第１８表　事業所規模・就業形態（一般/パート）・産業別常用労</t>
    <rPh sb="0" eb="1">
      <t>ダイ</t>
    </rPh>
    <rPh sb="3" eb="4">
      <t>ヒョウ</t>
    </rPh>
    <rPh sb="5" eb="8">
      <t>ジギョウショ</t>
    </rPh>
    <rPh sb="8" eb="10">
      <t>キボ</t>
    </rPh>
    <rPh sb="11" eb="13">
      <t>シュウギョウ</t>
    </rPh>
    <rPh sb="13" eb="15">
      <t>ケイタイ</t>
    </rPh>
    <rPh sb="16" eb="18">
      <t>イッパン</t>
    </rPh>
    <rPh sb="24" eb="26">
      <t>サンギョウ</t>
    </rPh>
    <rPh sb="26" eb="27">
      <t>ベツ</t>
    </rPh>
    <rPh sb="27" eb="29">
      <t>ジョウヨウ</t>
    </rPh>
    <rPh sb="29" eb="30">
      <t>ロウ</t>
    </rPh>
    <phoneticPr fontId="2"/>
  </si>
  <si>
    <t xml:space="preserve">  　「総実労働時間」とは・・・「所定内労働時間」と「所定外労働時間」の合計時間です。</t>
    <rPh sb="4" eb="5">
      <t>ソウ</t>
    </rPh>
    <rPh sb="5" eb="6">
      <t>ジツ</t>
    </rPh>
    <rPh sb="6" eb="8">
      <t>ロウドウ</t>
    </rPh>
    <rPh sb="8" eb="10">
      <t>ジカン</t>
    </rPh>
    <rPh sb="17" eb="20">
      <t>ショテイナイ</t>
    </rPh>
    <rPh sb="20" eb="22">
      <t>ロウドウ</t>
    </rPh>
    <rPh sb="22" eb="24">
      <t>ジカン</t>
    </rPh>
    <rPh sb="27" eb="29">
      <t>ショテイ</t>
    </rPh>
    <rPh sb="29" eb="30">
      <t>ガイ</t>
    </rPh>
    <rPh sb="30" eb="32">
      <t>ロウドウ</t>
    </rPh>
    <rPh sb="32" eb="34">
      <t>ジカン</t>
    </rPh>
    <rPh sb="36" eb="38">
      <t>ゴウケイ</t>
    </rPh>
    <rPh sb="38" eb="40">
      <t>ジカン</t>
    </rPh>
    <phoneticPr fontId="2"/>
  </si>
  <si>
    <t xml:space="preserve"> 　　　「所定内労働時間」とは・・・事業所の就業規則等で定められた始業時刻と終業時刻の間の休憩時間
                                            を除いた実際に労働した時間です。</t>
    <rPh sb="5" eb="8">
      <t>ショテイナイ</t>
    </rPh>
    <rPh sb="8" eb="10">
      <t>ロウドウ</t>
    </rPh>
    <rPh sb="10" eb="12">
      <t>ジカン</t>
    </rPh>
    <rPh sb="18" eb="21">
      <t>ジギョウショ</t>
    </rPh>
    <rPh sb="22" eb="24">
      <t>シュウギョウ</t>
    </rPh>
    <rPh sb="24" eb="26">
      <t>キソク</t>
    </rPh>
    <rPh sb="26" eb="27">
      <t>ナド</t>
    </rPh>
    <rPh sb="28" eb="29">
      <t>サダ</t>
    </rPh>
    <rPh sb="33" eb="35">
      <t>シギョウ</t>
    </rPh>
    <rPh sb="35" eb="37">
      <t>ジコク</t>
    </rPh>
    <rPh sb="38" eb="40">
      <t>シュウギョウ</t>
    </rPh>
    <rPh sb="40" eb="42">
      <t>ジコク</t>
    </rPh>
    <rPh sb="43" eb="44">
      <t>アイダ</t>
    </rPh>
    <rPh sb="45" eb="47">
      <t>キュウケイ</t>
    </rPh>
    <rPh sb="47" eb="49">
      <t>ジカン</t>
    </rPh>
    <rPh sb="95" eb="96">
      <t>ノゾ</t>
    </rPh>
    <rPh sb="98" eb="99">
      <t>ミ</t>
    </rPh>
    <rPh sb="99" eb="100">
      <t>サイ</t>
    </rPh>
    <rPh sb="101" eb="103">
      <t>ロウドウ</t>
    </rPh>
    <rPh sb="105" eb="107">
      <t>ジカン</t>
    </rPh>
    <phoneticPr fontId="2"/>
  </si>
  <si>
    <t>　　　 「特別に支払われた給与」とは・・・ボーナス，ベースアップの差額追給分，３か月を超える期間で算定
                                                     される手当，一時的・突発的理由により支給される給与などです。</t>
    <rPh sb="5" eb="7">
      <t>トクベツ</t>
    </rPh>
    <rPh sb="8" eb="10">
      <t>シハラ</t>
    </rPh>
    <rPh sb="13" eb="15">
      <t>キュウヨ</t>
    </rPh>
    <rPh sb="33" eb="35">
      <t>サガク</t>
    </rPh>
    <rPh sb="35" eb="37">
      <t>ツイキュウ</t>
    </rPh>
    <rPh sb="37" eb="38">
      <t>ブン</t>
    </rPh>
    <rPh sb="41" eb="42">
      <t>ゲツ</t>
    </rPh>
    <rPh sb="43" eb="44">
      <t>コ</t>
    </rPh>
    <rPh sb="46" eb="48">
      <t>キカン</t>
    </rPh>
    <rPh sb="49" eb="51">
      <t>サンテイ</t>
    </rPh>
    <rPh sb="108" eb="110">
      <t>テアテ</t>
    </rPh>
    <rPh sb="111" eb="114">
      <t>イチジテキ</t>
    </rPh>
    <rPh sb="115" eb="118">
      <t>トッパツテキ</t>
    </rPh>
    <rPh sb="118" eb="120">
      <t>リユウ</t>
    </rPh>
    <rPh sb="123" eb="125">
      <t>シキュウ</t>
    </rPh>
    <rPh sb="128" eb="130">
      <t>キュウヨ</t>
    </rPh>
    <phoneticPr fontId="2"/>
  </si>
  <si>
    <t>1）  名目賃金指数，労働時間指数，雇用指数＝（当月値÷平成２７年平均値）×１００</t>
    <rPh sb="4" eb="6">
      <t>メイモク</t>
    </rPh>
    <rPh sb="6" eb="8">
      <t>チンギン</t>
    </rPh>
    <rPh sb="8" eb="10">
      <t>シスウ</t>
    </rPh>
    <rPh sb="24" eb="26">
      <t>トウゲツ</t>
    </rPh>
    <rPh sb="26" eb="27">
      <t>アタイ</t>
    </rPh>
    <rPh sb="28" eb="30">
      <t>ヘイセイ</t>
    </rPh>
    <rPh sb="32" eb="33">
      <t>ネン</t>
    </rPh>
    <rPh sb="33" eb="35">
      <t>ヘイキン</t>
    </rPh>
    <rPh sb="35" eb="36">
      <t>アタイ</t>
    </rPh>
    <phoneticPr fontId="2"/>
  </si>
  <si>
    <t>第３表　 常用労働者数</t>
    <rPh sb="0" eb="1">
      <t>ダイ</t>
    </rPh>
    <rPh sb="2" eb="3">
      <t>ヒョウ</t>
    </rPh>
    <rPh sb="5" eb="7">
      <t>ジョウヨウ</t>
    </rPh>
    <rPh sb="7" eb="10">
      <t>ロウドウシャ</t>
    </rPh>
    <rPh sb="10" eb="11">
      <t>スウ</t>
    </rPh>
    <phoneticPr fontId="2"/>
  </si>
  <si>
    <t>・最低賃金の決定の基礎資料になります。</t>
    <rPh sb="1" eb="3">
      <t>サイテイ</t>
    </rPh>
    <rPh sb="3" eb="5">
      <t>チンギン</t>
    </rPh>
    <rPh sb="6" eb="8">
      <t>ケッテイ</t>
    </rPh>
    <rPh sb="9" eb="11">
      <t>キソ</t>
    </rPh>
    <rPh sb="11" eb="13">
      <t>シリョウ</t>
    </rPh>
    <phoneticPr fontId="2"/>
  </si>
  <si>
    <t>・未払い賃金の立替払いの最高限度額の決定の参考になります。</t>
    <rPh sb="1" eb="3">
      <t>ミバラ</t>
    </rPh>
    <rPh sb="4" eb="6">
      <t>チンギン</t>
    </rPh>
    <rPh sb="7" eb="9">
      <t>タテカエ</t>
    </rPh>
    <rPh sb="9" eb="10">
      <t>バラ</t>
    </rPh>
    <rPh sb="12" eb="14">
      <t>サイコウ</t>
    </rPh>
    <rPh sb="14" eb="16">
      <t>ゲンド</t>
    </rPh>
    <rPh sb="16" eb="17">
      <t>ガク</t>
    </rPh>
    <rPh sb="18" eb="20">
      <t>ケッテイ</t>
    </rPh>
    <rPh sb="21" eb="23">
      <t>サンコウ</t>
    </rPh>
    <phoneticPr fontId="2"/>
  </si>
  <si>
    <t>・国民所得や県民所得の推計に使われます。</t>
    <rPh sb="1" eb="3">
      <t>コクミン</t>
    </rPh>
    <rPh sb="3" eb="5">
      <t>ショトク</t>
    </rPh>
    <rPh sb="6" eb="8">
      <t>ケンミン</t>
    </rPh>
    <rPh sb="8" eb="10">
      <t>ショトク</t>
    </rPh>
    <rPh sb="11" eb="13">
      <t>スイケイ</t>
    </rPh>
    <rPh sb="14" eb="15">
      <t>ツカ</t>
    </rPh>
    <phoneticPr fontId="2"/>
  </si>
  <si>
    <t>・景気動向の早期判断資料として使われます。</t>
    <rPh sb="1" eb="3">
      <t>ケイキ</t>
    </rPh>
    <rPh sb="3" eb="5">
      <t>ドウコウ</t>
    </rPh>
    <rPh sb="6" eb="8">
      <t>ソウキ</t>
    </rPh>
    <rPh sb="8" eb="10">
      <t>ハンダン</t>
    </rPh>
    <rPh sb="10" eb="12">
      <t>シリョウ</t>
    </rPh>
    <rPh sb="15" eb="16">
      <t>ツカ</t>
    </rPh>
    <phoneticPr fontId="2"/>
  </si>
  <si>
    <t>・労使間における労働時間，給与等の改定の基礎資料として使われます。</t>
    <rPh sb="1" eb="4">
      <t>ロウシカン</t>
    </rPh>
    <rPh sb="8" eb="10">
      <t>ロウドウ</t>
    </rPh>
    <rPh sb="10" eb="12">
      <t>ジカン</t>
    </rPh>
    <rPh sb="13" eb="15">
      <t>キュウヨ</t>
    </rPh>
    <rPh sb="15" eb="16">
      <t>トウ</t>
    </rPh>
    <rPh sb="17" eb="19">
      <t>カイテイ</t>
    </rPh>
    <rPh sb="20" eb="22">
      <t>キソ</t>
    </rPh>
    <rPh sb="22" eb="24">
      <t>シリョウ</t>
    </rPh>
    <rPh sb="27" eb="28">
      <t>ツカ</t>
    </rPh>
    <phoneticPr fontId="2"/>
  </si>
  <si>
    <t xml:space="preserve">  あらゆる労働・経済問題の資料とされています。</t>
    <rPh sb="6" eb="8">
      <t>ロウドウ</t>
    </rPh>
    <rPh sb="9" eb="11">
      <t>ケイザイ</t>
    </rPh>
    <rPh sb="11" eb="13">
      <t>モンダイ</t>
    </rPh>
    <rPh sb="14" eb="16">
      <t>シリョウ</t>
    </rPh>
    <phoneticPr fontId="2"/>
  </si>
  <si>
    <t>　 ・雇用保険基本手当，労働者災害補償（休業補償）の額の改定の基礎になります。</t>
    <rPh sb="3" eb="5">
      <t>コヨウ</t>
    </rPh>
    <rPh sb="5" eb="7">
      <t>ホケン</t>
    </rPh>
    <rPh sb="7" eb="9">
      <t>キホン</t>
    </rPh>
    <rPh sb="9" eb="11">
      <t>テアテ</t>
    </rPh>
    <rPh sb="12" eb="15">
      <t>ロウドウシャ</t>
    </rPh>
    <rPh sb="15" eb="17">
      <t>サイガイ</t>
    </rPh>
    <rPh sb="17" eb="19">
      <t>ホショウ</t>
    </rPh>
    <rPh sb="20" eb="22">
      <t>キュウギョウ</t>
    </rPh>
    <rPh sb="22" eb="24">
      <t>ホショウ</t>
    </rPh>
    <rPh sb="26" eb="27">
      <t>ガク</t>
    </rPh>
    <rPh sb="28" eb="30">
      <t>カイテイ</t>
    </rPh>
    <rPh sb="31" eb="33">
      <t>キソ</t>
    </rPh>
    <phoneticPr fontId="2"/>
  </si>
  <si>
    <t>　 ・日本の労働事情の海外への紹介，国連への報告など，様々な分野で活用されています。</t>
    <rPh sb="3" eb="5">
      <t>ニホン</t>
    </rPh>
    <rPh sb="6" eb="8">
      <t>ロウドウ</t>
    </rPh>
    <rPh sb="8" eb="10">
      <t>ジジョウ</t>
    </rPh>
    <rPh sb="11" eb="13">
      <t>カイガイ</t>
    </rPh>
    <rPh sb="15" eb="17">
      <t>ショウカイ</t>
    </rPh>
    <rPh sb="18" eb="20">
      <t>コクレン</t>
    </rPh>
    <rPh sb="22" eb="24">
      <t>ホウコク</t>
    </rPh>
    <rPh sb="27" eb="29">
      <t>サマザマ</t>
    </rPh>
    <rPh sb="30" eb="32">
      <t>ブンヤ</t>
    </rPh>
    <rPh sb="33" eb="35">
      <t>カツヨウ</t>
    </rPh>
    <phoneticPr fontId="2"/>
  </si>
  <si>
    <t xml:space="preserve">             働者１人平均月間現金給与額，実労働時間数，出勤</t>
    <rPh sb="13" eb="14">
      <t>ハタラ</t>
    </rPh>
    <rPh sb="14" eb="15">
      <t>モノ</t>
    </rPh>
    <rPh sb="16" eb="17">
      <t>ヒト</t>
    </rPh>
    <rPh sb="17" eb="19">
      <t>ヘイキン</t>
    </rPh>
    <rPh sb="19" eb="21">
      <t>ゲッカン</t>
    </rPh>
    <rPh sb="27" eb="30">
      <t>ジツロウドウ</t>
    </rPh>
    <rPh sb="30" eb="33">
      <t>ジカンスウ</t>
    </rPh>
    <rPh sb="34" eb="36">
      <t>シュッキン</t>
    </rPh>
    <phoneticPr fontId="2"/>
  </si>
  <si>
    <t xml:space="preserve">             日数，常用労働者数</t>
    <rPh sb="13" eb="14">
      <t>ニチ</t>
    </rPh>
    <rPh sb="14" eb="15">
      <t>カズ</t>
    </rPh>
    <rPh sb="16" eb="17">
      <t>ツネ</t>
    </rPh>
    <rPh sb="17" eb="18">
      <t>ヨウ</t>
    </rPh>
    <rPh sb="18" eb="19">
      <t>ロウ</t>
    </rPh>
    <rPh sb="19" eb="20">
      <t>ロウドウ</t>
    </rPh>
    <rPh sb="20" eb="21">
      <t>ジョウヨウロウドウシャ</t>
    </rPh>
    <rPh sb="21" eb="22">
      <t>スウ</t>
    </rPh>
    <phoneticPr fontId="2"/>
  </si>
  <si>
    <t>1427-7</t>
    <phoneticPr fontId="2"/>
  </si>
  <si>
    <t>　　　http://www.mhlw.go.jp/toukei/list/30-1.html</t>
    <phoneticPr fontId="18"/>
  </si>
  <si>
    <t>　   　「常用労働者」とは・・・期間を定めず又は１か月を超える期間を定めて雇われている人や日々又は１
                                     か月以内の期間を定めて雇われている人のうち前２か月の各月にそれぞれ１８
                                     日以上雇われた人です。</t>
    <rPh sb="6" eb="8">
      <t>ジョウヨウ</t>
    </rPh>
    <rPh sb="8" eb="11">
      <t>ロウドウシャ</t>
    </rPh>
    <rPh sb="17" eb="19">
      <t>キカン</t>
    </rPh>
    <rPh sb="20" eb="21">
      <t>サダ</t>
    </rPh>
    <rPh sb="23" eb="24">
      <t>マタ</t>
    </rPh>
    <rPh sb="27" eb="28">
      <t>ゲツ</t>
    </rPh>
    <rPh sb="29" eb="30">
      <t>コ</t>
    </rPh>
    <rPh sb="32" eb="34">
      <t>キカン</t>
    </rPh>
    <rPh sb="35" eb="36">
      <t>サダ</t>
    </rPh>
    <rPh sb="38" eb="39">
      <t>ヤト</t>
    </rPh>
    <rPh sb="44" eb="45">
      <t>ヒト</t>
    </rPh>
    <rPh sb="46" eb="48">
      <t>ヒビ</t>
    </rPh>
    <rPh sb="48" eb="49">
      <t>マタ</t>
    </rPh>
    <rPh sb="90" eb="91">
      <t>ゲツ</t>
    </rPh>
    <rPh sb="91" eb="93">
      <t>イナイ</t>
    </rPh>
    <rPh sb="94" eb="96">
      <t>キカン</t>
    </rPh>
    <rPh sb="97" eb="98">
      <t>サダ</t>
    </rPh>
    <rPh sb="100" eb="101">
      <t>ヤト</t>
    </rPh>
    <rPh sb="106" eb="107">
      <t>ヒト</t>
    </rPh>
    <rPh sb="110" eb="111">
      <t>マエ</t>
    </rPh>
    <rPh sb="113" eb="114">
      <t>ゲツ</t>
    </rPh>
    <rPh sb="115" eb="117">
      <t>カクツキ</t>
    </rPh>
    <rPh sb="163" eb="165">
      <t>イジョウ</t>
    </rPh>
    <rPh sb="165" eb="166">
      <t>ヤト</t>
    </rPh>
    <rPh sb="169" eb="170">
      <t>ヒト</t>
    </rPh>
    <phoneticPr fontId="2"/>
  </si>
  <si>
    <t>平成29(2017)年７月分結果の概要</t>
  </si>
  <si>
    <t xml:space="preserve">  7月の１人平均現金給与総額は，規模５人以上で 32万6571円，前年同月比 9.1％減(規模30人以上で   </t>
  </si>
  <si>
    <t xml:space="preserve"> 35 万 5172 円，0.1％ 増 ) となりました。</t>
  </si>
  <si>
    <t>　このうち，きまって支給する給与は23万4224円，前年同月比6.3％減（規模30人以上で26万1871円，0.7％増)</t>
  </si>
  <si>
    <t>となり，特別に支払われた給与は9万2347円，前年同月比15.8％減 （規模30人以上で9万3301円，1.4％減）となりました。</t>
  </si>
  <si>
    <t/>
  </si>
  <si>
    <t xml:space="preserve"> 　実質賃金指数では，現金給与総額が規模５人以上で前年同月比9.7％減 (規模30人以上で0.6％減）となりました。　　　</t>
  </si>
  <si>
    <t>－</t>
  </si>
  <si>
    <t xml:space="preserve">　　7月の総実労働時間数は，規模５人以上で142.8時間，前年同月比6.1％減（規模30人以上で150.0時間， </t>
  </si>
  <si>
    <t xml:space="preserve">   1.1％減) となりました。　　　　　　　　　　　　　　　　　　　　　　　　　　　　　　　　　　　　　　　　</t>
  </si>
  <si>
    <t xml:space="preserve"> 　 このうち，所定内労働時間は133.4時間，前年同月比 5.5％減（規模30人以上で 138.4時間，1.0％減）となりました。</t>
  </si>
  <si>
    <t xml:space="preserve">  所定外労働時間は 9.4時間，前年同月比 14.8％減（規模30人以上で 11.6時間，3.8％減）となりました。</t>
  </si>
  <si>
    <t xml:space="preserve">    また，製造業の所定外労働時間は16.9時間，前年同月比4.4％増（規模30人以上で 19.5時間，8.9％増）となりました。</t>
  </si>
  <si>
    <t xml:space="preserve">  7月の常用労働者数(推計)は，規模５人以上で 82万9619人，前年同月比1.1％減（規模30人以上で　　　</t>
  </si>
  <si>
    <t>44万7815人，1.7％減 ）となりました。　　　　　　　　　　　　　　　　　　　　　　　　　　　　　　　　　</t>
  </si>
  <si>
    <t xml:space="preserve">  このうち，一般労働者は55万1532人（規模30人以上で33万2171人），パートタイム労働者は27万8087人</t>
  </si>
  <si>
    <t>（規模30人以上で11万5644人）となり，パートタイム労働者比率は33.5％（規模30人以上で25.8％）となりました。</t>
  </si>
  <si>
    <t xml:space="preserve">  また，製造業の常用労働者数は9万1702人，前年同月比 5.2％減 （規模30人以上で6万9921人，前年同月比　　　　　　　　</t>
  </si>
  <si>
    <t xml:space="preserve"> 6.6％減）となりました。</t>
  </si>
  <si>
    <t xml:space="preserve"> 入職率・離職率では，入職率は2.46％・前年同月差 0.51％増，離職率では 2.58％・前年同月差 0.47％増と</t>
  </si>
  <si>
    <t>なりました。</t>
  </si>
  <si>
    <t>（注）　対前月増減率及び対前年同月増減率については，指数により計算しています。</t>
  </si>
  <si>
    <t>鉱業，採石業，
砂利採取業</t>
    <phoneticPr fontId="2"/>
  </si>
  <si>
    <t>電気・ガス・
熱供給・水道業</t>
    <phoneticPr fontId="2"/>
  </si>
  <si>
    <t>生活関連サービス業，
娯楽業</t>
    <phoneticPr fontId="2"/>
  </si>
  <si>
    <t>鉱業，採石業，
砂利採取業</t>
    <phoneticPr fontId="2"/>
  </si>
  <si>
    <t>28年平均</t>
  </si>
  <si>
    <t>29年1月</t>
  </si>
  <si>
    <t xml:space="preserve"> 　このうち，きまって支給する給与は規模５人以上で前年同月比6.9％減 （規模30人以上で0.0％）となりました。</t>
    <phoneticPr fontId="2"/>
  </si>
  <si>
    <t>平成29(2017)年７月分</t>
  </si>
  <si>
    <t>化学，石油・石炭</t>
    <phoneticPr fontId="2"/>
  </si>
  <si>
    <t>化学，石油・石炭</t>
    <phoneticPr fontId="2"/>
  </si>
  <si>
    <t>　　　 「きまって支給する給与」とは・・・基本給，家族手当，超過勤務手当など(労働協約，就業規則等によっ
　　　　　　　　　　　　　　　　てあらかじめ定められている支給条件，算定方法によって支給される給与)です。</t>
    <rPh sb="9" eb="11">
      <t>シキュウ</t>
    </rPh>
    <rPh sb="13" eb="15">
      <t>キュウヨ</t>
    </rPh>
    <rPh sb="21" eb="24">
      <t>キホンキュウ</t>
    </rPh>
    <rPh sb="25" eb="27">
      <t>カゾク</t>
    </rPh>
    <rPh sb="27" eb="29">
      <t>テアテ</t>
    </rPh>
    <rPh sb="30" eb="32">
      <t>チョウカ</t>
    </rPh>
    <rPh sb="32" eb="34">
      <t>キンム</t>
    </rPh>
    <rPh sb="34" eb="36">
      <t>テアテ</t>
    </rPh>
    <rPh sb="39" eb="41">
      <t>ロウドウ</t>
    </rPh>
    <rPh sb="41" eb="43">
      <t>キョウヤク</t>
    </rPh>
    <rPh sb="44" eb="46">
      <t>シュウギョウ</t>
    </rPh>
    <rPh sb="46" eb="48">
      <t>キソク</t>
    </rPh>
    <rPh sb="48" eb="49">
      <t>トウ</t>
    </rPh>
    <rPh sb="75" eb="76">
      <t>サダ</t>
    </rPh>
    <rPh sb="82" eb="84">
      <t>シキュウ</t>
    </rPh>
    <rPh sb="84" eb="86">
      <t>ジョウケン</t>
    </rPh>
    <rPh sb="87" eb="89">
      <t>サンテイ</t>
    </rPh>
    <rPh sb="89" eb="91">
      <t>ホウホウ</t>
    </rPh>
    <rPh sb="95" eb="97">
      <t>シキュウ</t>
    </rPh>
    <rPh sb="100" eb="102">
      <t>キュウヨ</t>
    </rPh>
    <phoneticPr fontId="2"/>
  </si>
  <si>
    <t>χ</t>
    <phoneticPr fontId="2"/>
  </si>
  <si>
    <t>χ</t>
    <phoneticPr fontId="2"/>
  </si>
  <si>
    <t>-　　　目　　　次　　　－</t>
    <phoneticPr fontId="2"/>
  </si>
  <si>
    <t xml:space="preserve"> -    利　用　に　当　た　っ　て    -</t>
    <phoneticPr fontId="2"/>
  </si>
  <si>
    <t>８．　第１種事業所（規模３０人以上）は平成２７年１月に全体の，第２種事業所（規模５人以上２９人以下）は毎年１月及び７月に１／３ず</t>
    <rPh sb="3" eb="4">
      <t>ダイ</t>
    </rPh>
    <rPh sb="5" eb="6">
      <t>シュ</t>
    </rPh>
    <rPh sb="6" eb="9">
      <t>ジギョウショ</t>
    </rPh>
    <rPh sb="10" eb="12">
      <t>キボ</t>
    </rPh>
    <rPh sb="14" eb="17">
      <t>ニンイジョウ</t>
    </rPh>
    <rPh sb="19" eb="21">
      <t>ヘイセイ</t>
    </rPh>
    <rPh sb="23" eb="24">
      <t>ネン</t>
    </rPh>
    <rPh sb="25" eb="26">
      <t>ガツ</t>
    </rPh>
    <rPh sb="27" eb="29">
      <t>ゼンタイ</t>
    </rPh>
    <rPh sb="31" eb="32">
      <t>ダイ</t>
    </rPh>
    <rPh sb="33" eb="34">
      <t>シュ</t>
    </rPh>
    <rPh sb="34" eb="37">
      <t>ジギョウショ</t>
    </rPh>
    <rPh sb="38" eb="40">
      <t>キボ</t>
    </rPh>
    <rPh sb="41" eb="44">
      <t>ニンイジョウ</t>
    </rPh>
    <rPh sb="46" eb="47">
      <t>ニン</t>
    </rPh>
    <rPh sb="47" eb="49">
      <t>イカ</t>
    </rPh>
    <rPh sb="51" eb="53">
      <t>マイトシ</t>
    </rPh>
    <rPh sb="54" eb="55">
      <t>ガツ</t>
    </rPh>
    <rPh sb="55" eb="56">
      <t>オヨ</t>
    </rPh>
    <rPh sb="58" eb="59">
      <t>ガツ</t>
    </rPh>
    <phoneticPr fontId="2"/>
  </si>
  <si>
    <t xml:space="preserve"> つの，抽出替えを行っています。</t>
    <phoneticPr fontId="2"/>
  </si>
  <si>
    <t>９．  第１種事業所の全体を入替えた時のみ，抽出替えに伴うギャップを修正するため，賃金，労働時間の各指数及びその増減率を，規</t>
    <rPh sb="11" eb="13">
      <t>ゼンタイ</t>
    </rPh>
    <rPh sb="14" eb="15">
      <t>イ</t>
    </rPh>
    <rPh sb="15" eb="16">
      <t>カ</t>
    </rPh>
    <rPh sb="18" eb="19">
      <t>トキ</t>
    </rPh>
    <rPh sb="41" eb="43">
      <t>チンギン</t>
    </rPh>
    <rPh sb="44" eb="46">
      <t>ロウドウ</t>
    </rPh>
    <rPh sb="46" eb="48">
      <t>ジカン</t>
    </rPh>
    <rPh sb="49" eb="50">
      <t>カク</t>
    </rPh>
    <rPh sb="50" eb="52">
      <t>シスウ</t>
    </rPh>
    <rPh sb="52" eb="53">
      <t>オヨ</t>
    </rPh>
    <rPh sb="56" eb="59">
      <t>ゾウゲンリツ</t>
    </rPh>
    <rPh sb="61" eb="62">
      <t>タダシ</t>
    </rPh>
    <phoneticPr fontId="2"/>
  </si>
  <si>
    <t xml:space="preserve"> 模５人以上，規模３０人以上ともに過去に遡って改訂しています。</t>
    <phoneticPr fontId="2"/>
  </si>
  <si>
    <t>１０．  平成２９年１月から，平成２７年基準に基準時を更新しているため，賃金，労働時間及び常用雇用の各指数を過去（全期間）に遡</t>
    <rPh sb="36" eb="38">
      <t>チンギン</t>
    </rPh>
    <rPh sb="39" eb="41">
      <t>ロウドウ</t>
    </rPh>
    <rPh sb="41" eb="43">
      <t>ジカン</t>
    </rPh>
    <rPh sb="43" eb="44">
      <t>オヨ</t>
    </rPh>
    <rPh sb="45" eb="47">
      <t>ジョウヨウ</t>
    </rPh>
    <rPh sb="47" eb="49">
      <t>コヨウ</t>
    </rPh>
    <rPh sb="50" eb="51">
      <t>カク</t>
    </rPh>
    <phoneticPr fontId="2"/>
  </si>
  <si>
    <t xml:space="preserve"> </t>
    <phoneticPr fontId="2"/>
  </si>
  <si>
    <t xml:space="preserve">  って改訂しています。ただし，増減率は改訂しません。実数値については調査時点の絶対的水準を表すため，原則として改訂しま</t>
    <rPh sb="27" eb="30">
      <t>ジッスウチ</t>
    </rPh>
    <rPh sb="35" eb="37">
      <t>チョウサ</t>
    </rPh>
    <rPh sb="37" eb="39">
      <t>ジテン</t>
    </rPh>
    <rPh sb="40" eb="43">
      <t>ゼッタイテキ</t>
    </rPh>
    <rPh sb="43" eb="45">
      <t>スイジュン</t>
    </rPh>
    <rPh sb="46" eb="47">
      <t>アラワ</t>
    </rPh>
    <rPh sb="51" eb="53">
      <t>ゲンソク</t>
    </rPh>
    <rPh sb="56" eb="58">
      <t>カイテイ</t>
    </rPh>
    <phoneticPr fontId="2"/>
  </si>
  <si>
    <t>　</t>
    <phoneticPr fontId="2"/>
  </si>
  <si>
    <t>　せん。【基準時更新】</t>
    <phoneticPr fontId="2"/>
  </si>
  <si>
    <t>○</t>
    <phoneticPr fontId="2"/>
  </si>
  <si>
    <t>＜平成２３年６月分の母集団労働者数について＞</t>
    <rPh sb="1" eb="3">
      <t>ヘイセイ</t>
    </rPh>
    <rPh sb="5" eb="6">
      <t>ネン</t>
    </rPh>
    <rPh sb="7" eb="9">
      <t>ガツブン</t>
    </rPh>
    <rPh sb="10" eb="13">
      <t>ボシュウダン</t>
    </rPh>
    <rPh sb="13" eb="16">
      <t>ロウドウシャ</t>
    </rPh>
    <rPh sb="16" eb="17">
      <t>スウ</t>
    </rPh>
    <phoneticPr fontId="8"/>
  </si>
  <si>
    <t>　平成２３年６月分集計からの母集団労働者数は，平成２３年２月分の結果に雇用保険事業所データを用いて補正を行ったものを使</t>
    <rPh sb="1" eb="3">
      <t>ヘイセイ</t>
    </rPh>
    <rPh sb="5" eb="6">
      <t>ネン</t>
    </rPh>
    <rPh sb="7" eb="9">
      <t>ガツブン</t>
    </rPh>
    <rPh sb="9" eb="11">
      <t>シュウケイ</t>
    </rPh>
    <rPh sb="14" eb="17">
      <t>ボシュウダン</t>
    </rPh>
    <rPh sb="17" eb="20">
      <t>ロウドウシャ</t>
    </rPh>
    <rPh sb="20" eb="21">
      <t>スウ</t>
    </rPh>
    <rPh sb="23" eb="25">
      <t>ヘイセイ</t>
    </rPh>
    <rPh sb="27" eb="28">
      <t>ネン</t>
    </rPh>
    <rPh sb="29" eb="31">
      <t>ガツブン</t>
    </rPh>
    <rPh sb="32" eb="34">
      <t>ケッカ</t>
    </rPh>
    <rPh sb="35" eb="37">
      <t>コヨウ</t>
    </rPh>
    <rPh sb="37" eb="39">
      <t>ホケン</t>
    </rPh>
    <rPh sb="39" eb="42">
      <t>ジギョウショ</t>
    </rPh>
    <rPh sb="46" eb="47">
      <t>モチ</t>
    </rPh>
    <rPh sb="49" eb="51">
      <t>ホセイ</t>
    </rPh>
    <rPh sb="52" eb="53">
      <t>オコナ</t>
    </rPh>
    <rPh sb="58" eb="59">
      <t>シ</t>
    </rPh>
    <phoneticPr fontId="2"/>
  </si>
  <si>
    <r>
      <t>用しています。</t>
    </r>
    <r>
      <rPr>
        <sz val="11"/>
        <color rgb="FFFF0000"/>
        <rFont val="ＭＳ Ｐゴシック"/>
        <family val="3"/>
        <charset val="128"/>
      </rPr>
      <t>H２３年６月分のみ掲載</t>
    </r>
    <rPh sb="10" eb="11">
      <t>ネン</t>
    </rPh>
    <rPh sb="12" eb="13">
      <t>ガツ</t>
    </rPh>
    <rPh sb="13" eb="14">
      <t>ブン</t>
    </rPh>
    <rPh sb="16" eb="18">
      <t>ケイサイ</t>
    </rPh>
    <phoneticPr fontId="2"/>
  </si>
  <si>
    <t xml:space="preserve">　　   この調査は，県内全事業所の約10万事業所（平成21年経済センサス-基礎調査）のうち，日本標準産
　 業分類に基づく16大産業（※）に属し，常時5人以上の常用労働者を雇用する事業所から厚生労働大臣が
   指定（産業及び規模別に無作為抽出）した約700事業所について調査を行っています。
  </t>
    <rPh sb="7" eb="9">
      <t>チョウサ</t>
    </rPh>
    <rPh sb="26" eb="28">
      <t>ヘイセイ</t>
    </rPh>
    <rPh sb="30" eb="31">
      <t>ネン</t>
    </rPh>
    <rPh sb="47" eb="49">
      <t>ニホン</t>
    </rPh>
    <rPh sb="49" eb="51">
      <t>ヒョウジュン</t>
    </rPh>
    <rPh sb="64" eb="65">
      <t>ダイ</t>
    </rPh>
    <rPh sb="71" eb="72">
      <t>ゾク</t>
    </rPh>
    <rPh sb="77" eb="80">
      <t>ニンイジョウ</t>
    </rPh>
    <rPh sb="81" eb="83">
      <t>ジョウヨウ</t>
    </rPh>
    <rPh sb="83" eb="86">
      <t>ロウドウシャ</t>
    </rPh>
    <rPh sb="87" eb="89">
      <t>コヨウ</t>
    </rPh>
    <rPh sb="91" eb="94">
      <t>ジギョウショ</t>
    </rPh>
    <rPh sb="96" eb="98">
      <t>コウセイ</t>
    </rPh>
    <rPh sb="98" eb="100">
      <t>ロウドウ</t>
    </rPh>
    <rPh sb="100" eb="102">
      <t>ダイジン</t>
    </rPh>
    <rPh sb="112" eb="113">
      <t>オヨ</t>
    </rPh>
    <rPh sb="114" eb="116">
      <t>キボ</t>
    </rPh>
    <rPh sb="116" eb="117">
      <t>ベツ</t>
    </rPh>
    <rPh sb="121" eb="123">
      <t>チュウシュツ</t>
    </rPh>
    <rPh sb="126" eb="127">
      <t>ヤク</t>
    </rPh>
    <rPh sb="137" eb="139">
      <t>チョウサ</t>
    </rPh>
    <rPh sb="140" eb="141">
      <t>オコナ</t>
    </rPh>
    <phoneticPr fontId="2"/>
  </si>
  <si>
    <t xml:space="preserve">     ※「鉱業，採石業，砂利採取業」，「建設業」，「製造業」，「電気・ガス・熱供給・水道業」，「情報通信業」，「運輸業，郵便業」，
       　「卸売業，小売業」，「金融業，保険業」，「不動産業，物品賃貸業」，「学術研究，専門・技術サービス業」，「宿泊業，飲食
         サービス業」，「生活関連サービス業，娯楽業」（その他の生活関連サービス業のうち家事サービス業を除く），「教育，学
         習支援業」，「医療，福祉」，「複合サービス事業」，「サービス業（他に分類されないもの）」（外国公務を除く）
        </t>
    <rPh sb="160" eb="161">
      <t>ワザ</t>
    </rPh>
    <rPh sb="169" eb="170">
      <t>タ</t>
    </rPh>
    <rPh sb="171" eb="173">
      <t>セイカツ</t>
    </rPh>
    <rPh sb="173" eb="175">
      <t>カンレン</t>
    </rPh>
    <rPh sb="179" eb="180">
      <t>ギョウ</t>
    </rPh>
    <rPh sb="231" eb="232">
      <t>コト</t>
    </rPh>
    <phoneticPr fontId="2"/>
  </si>
  <si>
    <t>（１）　現金給与額</t>
    <rPh sb="4" eb="6">
      <t>ゲンキン</t>
    </rPh>
    <rPh sb="6" eb="8">
      <t>キュウヨ</t>
    </rPh>
    <rPh sb="8" eb="9">
      <t>ガク</t>
    </rPh>
    <phoneticPr fontId="2"/>
  </si>
  <si>
    <t>　　　　賃金指数とは・・・ある基準（ここではH２７年平均）の値を１００として百分比で表した割合です。</t>
    <rPh sb="4" eb="6">
      <t>チンギン</t>
    </rPh>
    <rPh sb="6" eb="8">
      <t>シスウ</t>
    </rPh>
    <rPh sb="15" eb="17">
      <t>キジュン</t>
    </rPh>
    <rPh sb="25" eb="26">
      <t>ネン</t>
    </rPh>
    <rPh sb="26" eb="28">
      <t>ヘイキン</t>
    </rPh>
    <rPh sb="30" eb="31">
      <t>アタイ</t>
    </rPh>
    <rPh sb="38" eb="41">
      <t>ヒャクブンヒ</t>
    </rPh>
    <rPh sb="42" eb="43">
      <t>アラワ</t>
    </rPh>
    <rPh sb="45" eb="47">
      <t>ワリアイ</t>
    </rPh>
    <phoneticPr fontId="2"/>
  </si>
  <si>
    <t>　　　　　  ※算出方法は前ページ「利用に当たって ６．１)，２)」を参照してください。</t>
    <rPh sb="8" eb="10">
      <t>サンシュツ</t>
    </rPh>
    <rPh sb="10" eb="11">
      <t>ホウ</t>
    </rPh>
    <rPh sb="11" eb="12">
      <t>ホウ</t>
    </rPh>
    <rPh sb="13" eb="14">
      <t>ゼン</t>
    </rPh>
    <rPh sb="18" eb="20">
      <t>リヨウ</t>
    </rPh>
    <rPh sb="21" eb="22">
      <t>ア</t>
    </rPh>
    <rPh sb="35" eb="37">
      <t>サンショウ</t>
    </rPh>
    <phoneticPr fontId="2"/>
  </si>
  <si>
    <t>　　　　名目賃金とは・・・受け取った賃金そのものを表しています。</t>
    <rPh sb="4" eb="6">
      <t>メイモク</t>
    </rPh>
    <rPh sb="6" eb="8">
      <t>チンギン</t>
    </rPh>
    <rPh sb="13" eb="14">
      <t>ウ</t>
    </rPh>
    <rPh sb="15" eb="16">
      <t>ト</t>
    </rPh>
    <rPh sb="18" eb="20">
      <t>チンギン</t>
    </rPh>
    <rPh sb="25" eb="26">
      <t>アラワ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</si>
</sst>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176" formatCode="0.0;&quot;△ &quot;0.0"/>
    <numFmt numFmtId="177" formatCode="0.00;&quot;△ &quot;0.00"/>
    <numFmt numFmtId="178" formatCode="0.00_ "/>
    <numFmt numFmtId="179" formatCode="#,##0.0_ "/>
    <numFmt numFmtId="180" formatCode="0.0_ "/>
    <numFmt numFmtId="181" formatCode="0.0"/>
    <numFmt numFmtId="182" formatCode="#,##0.0;[Red]\-#,##0.0"/>
    <numFmt numFmtId="183" formatCode="#,##0_ "/>
    <numFmt numFmtId="184" formatCode="#,##0_);[Red]\(#,##0\)"/>
    <numFmt numFmtId="185" formatCode="0.0_);[Red]\(0.0\)"/>
    <numFmt numFmtId="186" formatCode="0.0;&quot;▲ &quot;0.0"/>
    <numFmt numFmtId="187" formatCode="#,##0.00_ "/>
    <numFmt numFmtId="188" formatCode="0_);[Red]\(0\)"/>
    <numFmt numFmtId="189" formatCode="#,##0.0;&quot;△ &quot;#,##0.0"/>
    <numFmt numFmtId="190" formatCode="@&quot;倍&quot;"/>
    <numFmt numFmtId="191" formatCode="0_ &quot;月&quot;"/>
    <numFmt numFmtId="192" formatCode="_ * #,##0.0_ ;_ * \-#,##0.0_ ;_ * &quot;-&quot;_ ;_ @_ "/>
    <numFmt numFmtId="193" formatCode="@&quot;号&quot;"/>
    <numFmt numFmtId="194" formatCode="_ * #,##0.0_ ;_ * \-#,##0.0_ ;_ * &quot;-&quot;?_ ;_ @_ "/>
    <numFmt numFmtId="195" formatCode="#,##0.00;&quot;△ &quot;#,##0.00"/>
    <numFmt numFmtId="196" formatCode="0.0;[Red]0.0"/>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13.5"/>
      <name val="ＭＳ Ｐゴシック"/>
      <family val="3"/>
      <charset val="128"/>
    </font>
    <font>
      <sz val="13"/>
      <name val="ＭＳ Ｐゴシック"/>
      <family val="3"/>
      <charset val="128"/>
    </font>
    <font>
      <i/>
      <sz val="11"/>
      <name val="ＭＳ Ｐゴシック"/>
      <family val="3"/>
      <charset val="128"/>
    </font>
    <font>
      <sz val="11"/>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41">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xf numFmtId="0" fontId="7" fillId="0" borderId="0"/>
    <xf numFmtId="0" fontId="7" fillId="0" borderId="0"/>
    <xf numFmtId="0" fontId="1" fillId="0" borderId="0"/>
    <xf numFmtId="38" fontId="1" fillId="0" borderId="0" applyFont="0" applyFill="0" applyBorder="0" applyAlignment="0" applyProtection="0">
      <alignment vertical="center"/>
    </xf>
  </cellStyleXfs>
  <cellXfs count="801">
    <xf numFmtId="0" fontId="0" fillId="0" borderId="0" xfId="0"/>
    <xf numFmtId="0" fontId="4" fillId="0" borderId="0" xfId="0" applyFont="1"/>
    <xf numFmtId="0" fontId="3" fillId="0" borderId="0" xfId="0" applyFont="1"/>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2"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5" fillId="0" borderId="0" xfId="0" applyFont="1"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6" fontId="6" fillId="0" borderId="0" xfId="3" applyNumberFormat="1" applyFont="1" applyBorder="1"/>
    <xf numFmtId="0" fontId="3" fillId="0" borderId="7" xfId="0" applyFont="1" applyBorder="1" applyAlignment="1">
      <alignment horizontal="center" vertical="center"/>
    </xf>
    <xf numFmtId="0" fontId="19" fillId="0" borderId="0" xfId="2" applyFont="1" applyBorder="1"/>
    <xf numFmtId="0" fontId="3" fillId="0" borderId="0" xfId="0" applyFont="1" applyBorder="1"/>
    <xf numFmtId="0" fontId="13" fillId="0" borderId="14" xfId="0" applyFont="1" applyBorder="1" applyAlignment="1">
      <alignment horizontal="distributed" vertical="top"/>
    </xf>
    <xf numFmtId="0" fontId="3" fillId="0" borderId="0" xfId="2" applyFont="1" applyBorder="1" applyAlignment="1">
      <alignment vertical="center"/>
    </xf>
    <xf numFmtId="0" fontId="3" fillId="0" borderId="50" xfId="2" applyFont="1" applyBorder="1"/>
    <xf numFmtId="0" fontId="3" fillId="0" borderId="6" xfId="2" applyFont="1" applyBorder="1"/>
    <xf numFmtId="0" fontId="4" fillId="0" borderId="20" xfId="0" applyFont="1" applyBorder="1"/>
    <xf numFmtId="0" fontId="3" fillId="0" borderId="0" xfId="0" applyFont="1" applyFill="1"/>
    <xf numFmtId="0" fontId="3" fillId="0" borderId="39" xfId="0" applyFont="1" applyBorder="1" applyAlignment="1">
      <alignment horizontal="center"/>
    </xf>
    <xf numFmtId="0" fontId="3" fillId="0" borderId="32" xfId="0" applyFont="1" applyBorder="1" applyAlignment="1">
      <alignment horizontal="center"/>
    </xf>
    <xf numFmtId="38" fontId="3" fillId="0" borderId="28" xfId="1" applyFont="1" applyFill="1" applyBorder="1" applyAlignment="1">
      <alignment horizontal="right"/>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3" fontId="21" fillId="0" borderId="0" xfId="0" applyNumberFormat="1" applyFont="1" applyFill="1" applyBorder="1" applyAlignment="1">
      <alignment vertical="center"/>
    </xf>
    <xf numFmtId="180" fontId="21" fillId="0" borderId="0" xfId="0" applyNumberFormat="1" applyFont="1" applyFill="1" applyBorder="1" applyAlignment="1">
      <alignment vertical="center"/>
    </xf>
    <xf numFmtId="179" fontId="21" fillId="0" borderId="0" xfId="0" applyNumberFormat="1" applyFont="1" applyFill="1" applyBorder="1" applyAlignment="1">
      <alignment vertical="center"/>
    </xf>
    <xf numFmtId="187" fontId="21" fillId="0" borderId="0" xfId="0" applyNumberFormat="1" applyFont="1" applyFill="1" applyBorder="1" applyAlignment="1">
      <alignment vertical="center"/>
    </xf>
    <xf numFmtId="179" fontId="21"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8" fillId="0" borderId="44" xfId="0" applyFont="1" applyFill="1" applyBorder="1" applyAlignment="1">
      <alignment horizontal="center"/>
    </xf>
    <xf numFmtId="0" fontId="3" fillId="0" borderId="53" xfId="0" applyFont="1" applyFill="1" applyBorder="1" applyAlignment="1">
      <alignment horizontal="center"/>
    </xf>
    <xf numFmtId="0" fontId="3" fillId="0" borderId="84" xfId="0" applyFont="1" applyFill="1" applyBorder="1" applyAlignment="1">
      <alignment horizontal="center"/>
    </xf>
    <xf numFmtId="0" fontId="3" fillId="0" borderId="19" xfId="0" applyFont="1" applyFill="1" applyBorder="1" applyAlignment="1">
      <alignment horizontal="center"/>
    </xf>
    <xf numFmtId="49" fontId="3" fillId="0" borderId="0" xfId="0" applyNumberFormat="1" applyFont="1" applyFill="1"/>
    <xf numFmtId="0" fontId="12" fillId="0" borderId="88" xfId="0" applyFont="1" applyFill="1" applyBorder="1" applyAlignment="1">
      <alignment horizontal="distributed" vertical="center" justifyLastLine="1" shrinkToFit="1"/>
    </xf>
    <xf numFmtId="0" fontId="12" fillId="0" borderId="0" xfId="0" applyFont="1" applyFill="1"/>
    <xf numFmtId="0" fontId="3" fillId="0" borderId="81" xfId="0" applyFont="1" applyFill="1" applyBorder="1" applyAlignment="1">
      <alignment horizontal="center" shrinkToFit="1"/>
    </xf>
    <xf numFmtId="0" fontId="18" fillId="0" borderId="81" xfId="0" applyFont="1" applyFill="1" applyBorder="1" applyAlignment="1">
      <alignment horizontal="center" shrinkToFit="1"/>
    </xf>
    <xf numFmtId="0" fontId="3" fillId="0" borderId="21" xfId="0" applyFont="1" applyFill="1" applyBorder="1" applyAlignment="1">
      <alignment horizontal="left" vertical="center"/>
    </xf>
    <xf numFmtId="0" fontId="3" fillId="0" borderId="0" xfId="0" applyFont="1" applyFill="1" applyAlignment="1">
      <alignment horizontal="left" vertical="top"/>
    </xf>
    <xf numFmtId="0" fontId="3" fillId="0" borderId="29" xfId="0" applyFont="1" applyFill="1" applyBorder="1" applyAlignment="1">
      <alignment horizontal="center" shrinkToFit="1"/>
    </xf>
    <xf numFmtId="0" fontId="3" fillId="0" borderId="56" xfId="0" applyFont="1" applyFill="1" applyBorder="1" applyAlignment="1">
      <alignment horizontal="distributed"/>
    </xf>
    <xf numFmtId="0" fontId="24" fillId="0" borderId="0" xfId="0" applyFont="1" applyBorder="1"/>
    <xf numFmtId="0" fontId="23" fillId="0" borderId="0" xfId="0" applyFont="1" applyBorder="1"/>
    <xf numFmtId="176" fontId="4" fillId="0" borderId="0" xfId="0" applyNumberFormat="1" applyFont="1" applyBorder="1" applyAlignment="1">
      <alignment horizontal="center" vertical="center"/>
    </xf>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101" xfId="2" applyFont="1" applyBorder="1"/>
    <xf numFmtId="0" fontId="3" fillId="0" borderId="101" xfId="2" applyFont="1" applyBorder="1"/>
    <xf numFmtId="0" fontId="3" fillId="0" borderId="53" xfId="0" applyFont="1" applyBorder="1" applyAlignment="1">
      <alignment horizontal="center" vertical="center"/>
    </xf>
    <xf numFmtId="176" fontId="18" fillId="0" borderId="66" xfId="0" applyNumberFormat="1" applyFont="1" applyBorder="1" applyAlignment="1"/>
    <xf numFmtId="176" fontId="18" fillId="0" borderId="26" xfId="0" applyNumberFormat="1" applyFont="1" applyBorder="1" applyAlignment="1"/>
    <xf numFmtId="176" fontId="18" fillId="0" borderId="105" xfId="0" applyNumberFormat="1" applyFont="1" applyBorder="1" applyAlignment="1"/>
    <xf numFmtId="176" fontId="18" fillId="0" borderId="106" xfId="0" applyNumberFormat="1" applyFont="1" applyBorder="1" applyAlignment="1"/>
    <xf numFmtId="0" fontId="10" fillId="0" borderId="0" xfId="0" applyFont="1" applyBorder="1"/>
    <xf numFmtId="0" fontId="3" fillId="0" borderId="53" xfId="0" applyFont="1" applyBorder="1" applyAlignment="1">
      <alignment horizontal="center"/>
    </xf>
    <xf numFmtId="0" fontId="3" fillId="0" borderId="0" xfId="0" applyFont="1" applyFill="1" applyBorder="1" applyAlignment="1">
      <alignment horizontal="left" vertical="center"/>
    </xf>
    <xf numFmtId="0" fontId="3" fillId="0" borderId="14" xfId="0" applyFont="1" applyFill="1" applyBorder="1"/>
    <xf numFmtId="0" fontId="3" fillId="0" borderId="24" xfId="0" applyFont="1" applyFill="1" applyBorder="1"/>
    <xf numFmtId="0" fontId="3" fillId="0" borderId="28" xfId="0" applyFont="1" applyFill="1" applyBorder="1"/>
    <xf numFmtId="0" fontId="3" fillId="0" borderId="1" xfId="0" applyFont="1" applyFill="1" applyBorder="1"/>
    <xf numFmtId="0" fontId="3" fillId="0" borderId="46" xfId="0" applyFont="1" applyFill="1" applyBorder="1"/>
    <xf numFmtId="0" fontId="3" fillId="0" borderId="12" xfId="0" applyFont="1" applyFill="1" applyBorder="1"/>
    <xf numFmtId="0" fontId="3" fillId="0" borderId="7" xfId="0" applyFont="1" applyFill="1" applyBorder="1" applyAlignment="1">
      <alignment horizontal="distributed" vertical="center" wrapText="1"/>
    </xf>
    <xf numFmtId="186" fontId="4" fillId="0" borderId="0" xfId="0" applyNumberFormat="1" applyFont="1" applyBorder="1"/>
    <xf numFmtId="0" fontId="3" fillId="0" borderId="0" xfId="0" applyFont="1" applyAlignment="1">
      <alignment horizontal="distributed" shrinkToFit="1"/>
    </xf>
    <xf numFmtId="0" fontId="3" fillId="0" borderId="0" xfId="0" applyFont="1" applyFill="1" applyBorder="1" applyAlignment="1">
      <alignment horizontal="left"/>
    </xf>
    <xf numFmtId="191" fontId="3" fillId="0" borderId="81" xfId="0" applyNumberFormat="1" applyFont="1" applyFill="1" applyBorder="1" applyAlignment="1">
      <alignment horizontal="right" shrinkToFit="1"/>
    </xf>
    <xf numFmtId="0" fontId="3" fillId="0" borderId="0" xfId="0" applyNumberFormat="1" applyFont="1" applyFill="1" applyBorder="1" applyAlignment="1">
      <alignment horizontal="center"/>
    </xf>
    <xf numFmtId="191" fontId="3" fillId="0" borderId="29" xfId="0" quotePrefix="1" applyNumberFormat="1" applyFont="1" applyFill="1" applyBorder="1" applyAlignment="1">
      <alignment horizontal="right" shrinkToFit="1"/>
    </xf>
    <xf numFmtId="0" fontId="0" fillId="0" borderId="0" xfId="0" applyFont="1"/>
    <xf numFmtId="0" fontId="0" fillId="0" borderId="0" xfId="0" applyFont="1" applyBorder="1"/>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23" fillId="0" borderId="0" xfId="0" applyFont="1" applyBorder="1" applyAlignment="1">
      <alignment vertical="top"/>
    </xf>
    <xf numFmtId="49" fontId="4" fillId="0" borderId="0" xfId="0" applyNumberFormat="1" applyFont="1"/>
    <xf numFmtId="0" fontId="3" fillId="0" borderId="78" xfId="0" applyFont="1" applyFill="1" applyBorder="1" applyAlignment="1">
      <alignment horizontal="distributed" vertical="center"/>
    </xf>
    <xf numFmtId="0" fontId="3" fillId="0" borderId="24" xfId="0" applyFont="1" applyFill="1" applyBorder="1" applyAlignment="1">
      <alignment horizontal="distributed" vertical="center"/>
    </xf>
    <xf numFmtId="49" fontId="3" fillId="0" borderId="0" xfId="0" applyNumberFormat="1" applyFont="1" applyFill="1" applyBorder="1" applyAlignment="1">
      <alignment horizontal="center"/>
    </xf>
    <xf numFmtId="0" fontId="12" fillId="0" borderId="0" xfId="0" applyFont="1" applyFill="1" applyBorder="1" applyAlignment="1">
      <alignment horizontal="distributed"/>
    </xf>
    <xf numFmtId="0" fontId="0" fillId="0" borderId="0" xfId="0" applyFont="1" applyFill="1" applyBorder="1" applyAlignment="1">
      <alignment horizontal="distributed"/>
    </xf>
    <xf numFmtId="41" fontId="3" fillId="0" borderId="0" xfId="1" applyNumberFormat="1" applyFont="1" applyFill="1" applyBorder="1" applyAlignment="1">
      <alignment horizontal="right"/>
    </xf>
    <xf numFmtId="38" fontId="3" fillId="0" borderId="0" xfId="1" applyFont="1" applyFill="1" applyBorder="1"/>
    <xf numFmtId="0" fontId="3" fillId="0" borderId="0" xfId="0" applyFont="1" applyFill="1" applyBorder="1" applyAlignment="1">
      <alignment horizontal="right" shrinkToFit="1"/>
    </xf>
    <xf numFmtId="180" fontId="21" fillId="0" borderId="76" xfId="0" applyNumberFormat="1" applyFont="1" applyFill="1" applyBorder="1" applyAlignment="1">
      <alignment horizontal="right" vertical="center"/>
    </xf>
    <xf numFmtId="180" fontId="21" fillId="0" borderId="12" xfId="0" applyNumberFormat="1" applyFont="1" applyFill="1" applyBorder="1" applyAlignment="1">
      <alignment horizontal="right" vertical="center"/>
    </xf>
    <xf numFmtId="180" fontId="21" fillId="0" borderId="30" xfId="0" applyNumberFormat="1" applyFont="1" applyFill="1" applyBorder="1" applyAlignment="1">
      <alignment horizontal="right" vertical="center"/>
    </xf>
    <xf numFmtId="183" fontId="21" fillId="0" borderId="30" xfId="0" applyNumberFormat="1" applyFont="1" applyFill="1" applyBorder="1" applyAlignment="1">
      <alignment horizontal="right" vertical="center"/>
    </xf>
    <xf numFmtId="180" fontId="21" fillId="0" borderId="15" xfId="0" applyNumberFormat="1" applyFont="1" applyFill="1" applyBorder="1" applyAlignment="1">
      <alignment horizontal="right" vertical="center"/>
    </xf>
    <xf numFmtId="180" fontId="21" fillId="0" borderId="19" xfId="0" applyNumberFormat="1" applyFont="1" applyFill="1" applyBorder="1" applyAlignment="1">
      <alignment horizontal="right" vertical="center"/>
    </xf>
    <xf numFmtId="183" fontId="21" fillId="0" borderId="32" xfId="0" applyNumberFormat="1" applyFont="1" applyFill="1" applyBorder="1" applyAlignment="1">
      <alignment horizontal="right" vertical="center"/>
    </xf>
    <xf numFmtId="0" fontId="2" fillId="0" borderId="76" xfId="0" applyFont="1" applyFill="1" applyBorder="1" applyAlignment="1">
      <alignment horizontal="distributed" vertical="center" wrapText="1"/>
    </xf>
    <xf numFmtId="0" fontId="2" fillId="0" borderId="76" xfId="0" applyFont="1" applyFill="1" applyBorder="1" applyAlignment="1">
      <alignment horizontal="distributed" vertical="center" shrinkToFit="1"/>
    </xf>
    <xf numFmtId="0" fontId="2" fillId="0" borderId="76" xfId="0" applyFont="1" applyFill="1" applyBorder="1" applyAlignment="1">
      <alignment horizontal="center" vertical="center" shrinkToFit="1"/>
    </xf>
    <xf numFmtId="0" fontId="2" fillId="0" borderId="77" xfId="0" applyFont="1" applyFill="1" applyBorder="1" applyAlignment="1">
      <alignment horizontal="distributed" vertical="center" shrinkToFit="1"/>
    </xf>
    <xf numFmtId="0" fontId="2" fillId="0" borderId="77" xfId="0"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Font="1" applyFill="1" applyAlignment="1">
      <alignment vertical="center" wrapText="1"/>
    </xf>
    <xf numFmtId="179" fontId="21" fillId="0" borderId="12" xfId="0" applyNumberFormat="1" applyFont="1" applyFill="1" applyBorder="1" applyAlignment="1">
      <alignment horizontal="right" vertical="center"/>
    </xf>
    <xf numFmtId="187" fontId="21" fillId="0" borderId="12" xfId="0" applyNumberFormat="1" applyFont="1" applyFill="1" applyBorder="1" applyAlignment="1">
      <alignment horizontal="right" vertical="center"/>
    </xf>
    <xf numFmtId="0" fontId="12" fillId="0" borderId="43" xfId="0" applyFont="1" applyFill="1" applyBorder="1" applyAlignment="1">
      <alignment horizontal="distributed" vertical="center" wrapText="1"/>
    </xf>
    <xf numFmtId="0" fontId="12" fillId="0" borderId="43" xfId="0" applyFont="1" applyFill="1" applyBorder="1" applyAlignment="1">
      <alignment horizontal="distributed" vertical="center" wrapText="1" shrinkToFit="1"/>
    </xf>
    <xf numFmtId="0" fontId="18" fillId="0" borderId="43" xfId="0" applyFont="1" applyFill="1" applyBorder="1" applyAlignment="1">
      <alignment horizontal="distributed" vertical="center" wrapText="1"/>
    </xf>
    <xf numFmtId="180" fontId="21" fillId="0" borderId="47" xfId="0" applyNumberFormat="1" applyFont="1" applyFill="1" applyBorder="1" applyAlignment="1">
      <alignment horizontal="right" vertical="center"/>
    </xf>
    <xf numFmtId="179" fontId="21" fillId="0" borderId="76" xfId="0" applyNumberFormat="1" applyFont="1" applyFill="1" applyBorder="1" applyAlignment="1">
      <alignment horizontal="right" vertical="center"/>
    </xf>
    <xf numFmtId="179" fontId="21" fillId="0" borderId="19" xfId="0" applyNumberFormat="1" applyFont="1" applyFill="1" applyBorder="1" applyAlignment="1">
      <alignment horizontal="right" vertical="center"/>
    </xf>
    <xf numFmtId="187" fontId="21" fillId="0" borderId="76" xfId="0" applyNumberFormat="1" applyFont="1" applyFill="1" applyBorder="1" applyAlignment="1">
      <alignment horizontal="right" vertical="center"/>
    </xf>
    <xf numFmtId="187" fontId="21" fillId="0" borderId="83" xfId="0" applyNumberFormat="1" applyFont="1" applyFill="1" applyBorder="1" applyAlignment="1">
      <alignment horizontal="right" vertical="center"/>
    </xf>
    <xf numFmtId="187" fontId="21" fillId="0" borderId="30" xfId="0" applyNumberFormat="1" applyFont="1" applyFill="1" applyBorder="1" applyAlignment="1">
      <alignment horizontal="right" vertical="center"/>
    </xf>
    <xf numFmtId="187" fontId="21" fillId="0" borderId="19" xfId="0" applyNumberFormat="1" applyFont="1" applyFill="1" applyBorder="1" applyAlignment="1">
      <alignment horizontal="right" vertical="center"/>
    </xf>
    <xf numFmtId="187" fontId="21" fillId="0" borderId="32" xfId="0" applyNumberFormat="1" applyFont="1" applyFill="1" applyBorder="1" applyAlignment="1">
      <alignment horizontal="right" vertical="center"/>
    </xf>
    <xf numFmtId="0" fontId="3" fillId="0" borderId="0" xfId="0" applyFont="1" applyFill="1" applyBorder="1" applyAlignment="1">
      <alignment shrinkToFit="1"/>
    </xf>
    <xf numFmtId="0" fontId="3" fillId="0" borderId="0" xfId="0" applyFont="1" applyFill="1" applyAlignment="1">
      <alignment shrinkToFit="1"/>
    </xf>
    <xf numFmtId="191" fontId="3" fillId="0" borderId="81" xfId="0" quotePrefix="1" applyNumberFormat="1" applyFont="1" applyFill="1" applyBorder="1" applyAlignment="1">
      <alignment horizontal="right" shrinkToFit="1"/>
    </xf>
    <xf numFmtId="49" fontId="3" fillId="0" borderId="36" xfId="0" applyNumberFormat="1" applyFont="1" applyFill="1" applyBorder="1" applyAlignment="1">
      <alignment horizontal="center"/>
    </xf>
    <xf numFmtId="41" fontId="3" fillId="0" borderId="14" xfId="1"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36" xfId="1" applyNumberFormat="1" applyFont="1" applyFill="1" applyBorder="1" applyAlignment="1">
      <alignment horizontal="right"/>
    </xf>
    <xf numFmtId="41" fontId="3" fillId="0" borderId="61" xfId="1" applyNumberFormat="1" applyFont="1" applyFill="1" applyBorder="1" applyAlignment="1">
      <alignment horizontal="right"/>
    </xf>
    <xf numFmtId="182" fontId="3" fillId="0" borderId="28" xfId="1" applyNumberFormat="1" applyFont="1" applyFill="1" applyBorder="1"/>
    <xf numFmtId="49" fontId="3" fillId="0" borderId="11" xfId="0" applyNumberFormat="1" applyFont="1" applyFill="1" applyBorder="1" applyAlignment="1">
      <alignment horizontal="center"/>
    </xf>
    <xf numFmtId="41" fontId="3" fillId="0" borderId="11" xfId="1" applyNumberFormat="1" applyFont="1" applyFill="1" applyBorder="1" applyAlignment="1">
      <alignment horizontal="right"/>
    </xf>
    <xf numFmtId="41" fontId="3" fillId="0" borderId="18" xfId="1" applyNumberFormat="1" applyFont="1" applyFill="1" applyBorder="1" applyAlignment="1">
      <alignment horizontal="right"/>
    </xf>
    <xf numFmtId="41" fontId="3" fillId="0" borderId="53" xfId="1" applyNumberFormat="1" applyFont="1" applyFill="1" applyBorder="1" applyAlignment="1">
      <alignment horizontal="right"/>
    </xf>
    <xf numFmtId="41" fontId="3" fillId="0" borderId="34" xfId="1" applyNumberFormat="1" applyFont="1" applyFill="1" applyBorder="1" applyAlignment="1">
      <alignment horizontal="right"/>
    </xf>
    <xf numFmtId="41" fontId="3" fillId="0" borderId="33" xfId="1" applyNumberFormat="1" applyFont="1" applyFill="1" applyBorder="1" applyAlignment="1">
      <alignment horizontal="right"/>
    </xf>
    <xf numFmtId="182" fontId="3" fillId="0" borderId="84" xfId="1" applyNumberFormat="1" applyFont="1" applyFill="1" applyBorder="1"/>
    <xf numFmtId="0" fontId="3" fillId="0" borderId="99" xfId="0" applyNumberFormat="1" applyFont="1" applyFill="1" applyBorder="1" applyAlignment="1">
      <alignment horizontal="center"/>
    </xf>
    <xf numFmtId="49" fontId="3" fillId="0" borderId="97" xfId="0" applyNumberFormat="1" applyFont="1" applyFill="1" applyBorder="1" applyAlignment="1">
      <alignment horizontal="center"/>
    </xf>
    <xf numFmtId="41" fontId="3" fillId="0" borderId="70" xfId="1" applyNumberFormat="1" applyFont="1" applyFill="1" applyBorder="1" applyAlignment="1">
      <alignment horizontal="right"/>
    </xf>
    <xf numFmtId="41" fontId="3" fillId="0" borderId="71" xfId="1" applyNumberFormat="1" applyFont="1" applyFill="1" applyBorder="1" applyAlignment="1">
      <alignment horizontal="right"/>
    </xf>
    <xf numFmtId="41" fontId="3" fillId="0" borderId="124" xfId="1" applyNumberFormat="1" applyFont="1" applyFill="1" applyBorder="1" applyAlignment="1">
      <alignment horizontal="right"/>
    </xf>
    <xf numFmtId="41" fontId="3" fillId="0" borderId="97" xfId="1" applyNumberFormat="1" applyFont="1" applyFill="1" applyBorder="1" applyAlignment="1">
      <alignment horizontal="right"/>
    </xf>
    <xf numFmtId="41" fontId="3" fillId="0" borderId="131" xfId="1" applyNumberFormat="1" applyFont="1" applyFill="1" applyBorder="1" applyAlignment="1">
      <alignment horizontal="right"/>
    </xf>
    <xf numFmtId="49" fontId="3" fillId="0" borderId="98" xfId="0" applyNumberFormat="1" applyFont="1" applyFill="1" applyBorder="1" applyAlignment="1">
      <alignment horizontal="center"/>
    </xf>
    <xf numFmtId="41" fontId="3" fillId="0" borderId="96" xfId="1" applyNumberFormat="1" applyFont="1" applyFill="1" applyBorder="1" applyAlignment="1">
      <alignment horizontal="right"/>
    </xf>
    <xf numFmtId="38" fontId="3" fillId="0" borderId="71" xfId="1" applyFont="1" applyFill="1" applyBorder="1" applyAlignment="1">
      <alignment horizontal="right"/>
    </xf>
    <xf numFmtId="179" fontId="21" fillId="0" borderId="32" xfId="0" applyNumberFormat="1" applyFont="1" applyFill="1" applyBorder="1" applyAlignment="1">
      <alignment horizontal="right" vertical="center"/>
    </xf>
    <xf numFmtId="38" fontId="3" fillId="0" borderId="84" xfId="1" applyFont="1" applyFill="1" applyBorder="1" applyAlignment="1">
      <alignment horizontal="right"/>
    </xf>
    <xf numFmtId="0" fontId="3" fillId="0" borderId="82" xfId="0" applyFont="1" applyFill="1" applyBorder="1" applyAlignment="1">
      <alignment horizontal="distributed" vertical="center"/>
    </xf>
    <xf numFmtId="0" fontId="3" fillId="0" borderId="16" xfId="0" applyFont="1" applyFill="1" applyBorder="1" applyAlignment="1">
      <alignment horizontal="distributed" vertical="center" wrapText="1"/>
    </xf>
    <xf numFmtId="180" fontId="21" fillId="0" borderId="32" xfId="0" applyNumberFormat="1" applyFont="1" applyFill="1" applyBorder="1" applyAlignment="1">
      <alignment horizontal="right" vertical="center"/>
    </xf>
    <xf numFmtId="183" fontId="21" fillId="0" borderId="83" xfId="0" applyNumberFormat="1" applyFont="1" applyFill="1" applyBorder="1" applyAlignment="1">
      <alignment vertical="center"/>
    </xf>
    <xf numFmtId="179" fontId="21" fillId="0" borderId="83" xfId="0" applyNumberFormat="1" applyFont="1" applyFill="1" applyBorder="1" applyAlignment="1">
      <alignment vertical="center"/>
    </xf>
    <xf numFmtId="183" fontId="21" fillId="0" borderId="30" xfId="0" applyNumberFormat="1" applyFont="1" applyFill="1" applyBorder="1" applyAlignment="1">
      <alignment horizontal="right" vertical="center" shrinkToFit="1"/>
    </xf>
    <xf numFmtId="180" fontId="21" fillId="0" borderId="12" xfId="0" applyNumberFormat="1" applyFont="1" applyFill="1" applyBorder="1" applyAlignment="1">
      <alignment horizontal="center" vertical="center"/>
    </xf>
    <xf numFmtId="180" fontId="21" fillId="0" borderId="43" xfId="0" applyNumberFormat="1" applyFont="1" applyFill="1" applyBorder="1" applyAlignment="1">
      <alignment horizontal="center" vertical="center"/>
    </xf>
    <xf numFmtId="178" fontId="21" fillId="0" borderId="19" xfId="0" applyNumberFormat="1" applyFont="1" applyFill="1" applyBorder="1" applyAlignment="1">
      <alignment horizontal="right" vertical="center"/>
    </xf>
    <xf numFmtId="0" fontId="11" fillId="0" borderId="0" xfId="0" applyFont="1" applyBorder="1" applyAlignment="1">
      <alignment horizontal="center"/>
    </xf>
    <xf numFmtId="0" fontId="3" fillId="0" borderId="0" xfId="0" applyFont="1" applyFill="1" applyAlignment="1">
      <alignment horizontal="center"/>
    </xf>
    <xf numFmtId="0" fontId="0" fillId="0" borderId="0" xfId="0" applyFont="1" applyBorder="1" applyAlignment="1">
      <alignment horizontal="left" indent="1"/>
    </xf>
    <xf numFmtId="0" fontId="0" fillId="0" borderId="0" xfId="0" applyFont="1" applyBorder="1" applyAlignment="1"/>
    <xf numFmtId="0" fontId="22" fillId="0" borderId="0" xfId="0" applyFont="1" applyBorder="1" applyAlignment="1">
      <alignment horizontal="center"/>
    </xf>
    <xf numFmtId="0" fontId="4" fillId="0" borderId="0" xfId="0" applyFont="1" applyBorder="1" applyAlignment="1">
      <alignment horizontal="center" vertical="center"/>
    </xf>
    <xf numFmtId="0" fontId="4" fillId="0" borderId="61" xfId="0" applyFont="1" applyBorder="1" applyAlignment="1">
      <alignment horizontal="center" vertical="center"/>
    </xf>
    <xf numFmtId="0" fontId="0" fillId="0" borderId="2" xfId="0" applyFont="1" applyBorder="1"/>
    <xf numFmtId="0" fontId="0" fillId="0" borderId="6" xfId="0" applyFont="1" applyBorder="1"/>
    <xf numFmtId="0" fontId="2" fillId="0" borderId="76"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83" xfId="0" applyFont="1" applyFill="1" applyBorder="1" applyAlignment="1">
      <alignment horizontal="left" vertical="center" wrapText="1"/>
    </xf>
    <xf numFmtId="0" fontId="3" fillId="0" borderId="0" xfId="0" applyFont="1" applyFill="1" applyBorder="1" applyAlignment="1">
      <alignment horizontal="center"/>
    </xf>
    <xf numFmtId="0" fontId="12" fillId="0" borderId="43" xfId="0" applyFont="1" applyFill="1" applyBorder="1" applyAlignment="1">
      <alignment horizontal="center" vertical="center" shrinkToFit="1"/>
    </xf>
    <xf numFmtId="0" fontId="18" fillId="0" borderId="43" xfId="0" applyFont="1" applyFill="1" applyBorder="1" applyAlignment="1">
      <alignment horizontal="distributed" vertical="center" wrapText="1" shrinkToFit="1"/>
    </xf>
    <xf numFmtId="0" fontId="18" fillId="0" borderId="49" xfId="0" applyFont="1" applyFill="1" applyBorder="1" applyAlignment="1">
      <alignment horizontal="distributed" vertical="center" wrapText="1"/>
    </xf>
    <xf numFmtId="0" fontId="0" fillId="0" borderId="21" xfId="0" applyFont="1" applyBorder="1"/>
    <xf numFmtId="0" fontId="0" fillId="0" borderId="11" xfId="0" applyFont="1" applyBorder="1"/>
    <xf numFmtId="0" fontId="0" fillId="0" borderId="33" xfId="0" applyFont="1" applyBorder="1"/>
    <xf numFmtId="0" fontId="0" fillId="0" borderId="34"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181" fontId="0" fillId="0" borderId="36" xfId="0" applyNumberFormat="1" applyFont="1" applyBorder="1" applyAlignment="1">
      <alignment horizontal="right" vertical="center"/>
    </xf>
    <xf numFmtId="181" fontId="0" fillId="0" borderId="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177" fontId="0" fillId="0" borderId="94"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62"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177" fontId="0" fillId="0" borderId="109"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0" fontId="0" fillId="0" borderId="53" xfId="0" applyFont="1" applyBorder="1" applyAlignment="1">
      <alignment horizontal="center" vertical="center"/>
    </xf>
    <xf numFmtId="189" fontId="0" fillId="0" borderId="8" xfId="0" applyNumberFormat="1" applyFont="1" applyBorder="1" applyAlignment="1">
      <alignment horizontal="right" vertical="center"/>
    </xf>
    <xf numFmtId="189" fontId="0" fillId="0" borderId="32" xfId="0" applyNumberFormat="1" applyFont="1" applyBorder="1" applyAlignment="1">
      <alignment horizontal="right" vertical="center"/>
    </xf>
    <xf numFmtId="0" fontId="25" fillId="0" borderId="0" xfId="0" applyFont="1" applyBorder="1" applyAlignment="1">
      <alignment vertical="center"/>
    </xf>
    <xf numFmtId="0" fontId="0" fillId="0" borderId="20" xfId="0" applyFont="1" applyBorder="1"/>
    <xf numFmtId="0" fontId="0" fillId="0" borderId="39" xfId="0" applyFont="1" applyBorder="1" applyAlignment="1">
      <alignment horizontal="center"/>
    </xf>
    <xf numFmtId="176" fontId="0" fillId="0" borderId="92" xfId="0" applyNumberFormat="1" applyFont="1" applyFill="1" applyBorder="1" applyAlignment="1"/>
    <xf numFmtId="0" fontId="0" fillId="0" borderId="36" xfId="0" applyFont="1" applyBorder="1"/>
    <xf numFmtId="0" fontId="0" fillId="0" borderId="35" xfId="0" applyFont="1" applyBorder="1" applyAlignment="1">
      <alignment horizontal="center"/>
    </xf>
    <xf numFmtId="0" fontId="0" fillId="0" borderId="1" xfId="0" applyFont="1" applyBorder="1" applyAlignment="1">
      <alignment horizontal="center"/>
    </xf>
    <xf numFmtId="181" fontId="0" fillId="0" borderId="36" xfId="0" applyNumberFormat="1" applyFont="1" applyFill="1" applyBorder="1" applyAlignment="1">
      <alignment horizontal="right"/>
    </xf>
    <xf numFmtId="181" fontId="0" fillId="0" borderId="1" xfId="0" applyNumberFormat="1" applyFont="1" applyFill="1" applyBorder="1" applyAlignment="1">
      <alignment horizontal="right"/>
    </xf>
    <xf numFmtId="0" fontId="0" fillId="0" borderId="40" xfId="0" applyFont="1" applyBorder="1" applyAlignment="1">
      <alignment horizontal="center"/>
    </xf>
    <xf numFmtId="181" fontId="0" fillId="0" borderId="62" xfId="0" applyNumberFormat="1" applyFont="1" applyFill="1" applyBorder="1" applyAlignment="1">
      <alignment horizontal="right"/>
    </xf>
    <xf numFmtId="181" fontId="0" fillId="0" borderId="39" xfId="0" applyNumberFormat="1" applyFont="1" applyFill="1" applyBorder="1" applyAlignment="1">
      <alignment horizontal="right"/>
    </xf>
    <xf numFmtId="0" fontId="0" fillId="0" borderId="53" xfId="0" applyFont="1" applyBorder="1" applyAlignment="1">
      <alignment horizontal="center"/>
    </xf>
    <xf numFmtId="181" fontId="0" fillId="0" borderId="11" xfId="0" applyNumberFormat="1" applyFont="1" applyBorder="1" applyAlignment="1">
      <alignment horizontal="right"/>
    </xf>
    <xf numFmtId="181" fontId="0" fillId="0" borderId="53" xfId="0" applyNumberFormat="1" applyFont="1" applyBorder="1" applyAlignment="1">
      <alignment horizontal="right"/>
    </xf>
    <xf numFmtId="0" fontId="0" fillId="0" borderId="100" xfId="0" applyFont="1" applyBorder="1" applyAlignment="1">
      <alignment horizontal="center"/>
    </xf>
    <xf numFmtId="176" fontId="0" fillId="0" borderId="21" xfId="0" applyNumberFormat="1" applyFont="1" applyBorder="1" applyAlignment="1">
      <alignment horizontal="right" vertical="center"/>
    </xf>
    <xf numFmtId="182" fontId="0" fillId="0" borderId="36" xfId="1" applyNumberFormat="1" applyFont="1" applyBorder="1" applyAlignment="1">
      <alignment horizontal="right"/>
    </xf>
    <xf numFmtId="176" fontId="0" fillId="0" borderId="0" xfId="0" applyNumberFormat="1" applyFont="1" applyBorder="1" applyAlignment="1">
      <alignment horizontal="right" vertical="center"/>
    </xf>
    <xf numFmtId="182" fontId="0" fillId="0" borderId="1" xfId="1" applyNumberFormat="1" applyFont="1" applyBorder="1" applyAlignment="1">
      <alignment horizontal="right"/>
    </xf>
    <xf numFmtId="0" fontId="0" fillId="0" borderId="16" xfId="0" applyFont="1" applyBorder="1"/>
    <xf numFmtId="0" fontId="0" fillId="0" borderId="25" xfId="0" applyFont="1" applyBorder="1"/>
    <xf numFmtId="176" fontId="0" fillId="0" borderId="103" xfId="0" applyNumberFormat="1" applyFont="1" applyBorder="1" applyAlignment="1">
      <alignment horizontal="right" vertical="center"/>
    </xf>
    <xf numFmtId="0" fontId="0" fillId="0" borderId="1" xfId="0" applyFont="1" applyBorder="1"/>
    <xf numFmtId="0" fontId="0" fillId="0" borderId="24" xfId="0" applyFont="1" applyBorder="1"/>
    <xf numFmtId="182" fontId="0" fillId="0" borderId="55" xfId="1" applyNumberFormat="1" applyFont="1" applyBorder="1" applyAlignment="1">
      <alignment horizontal="right"/>
    </xf>
    <xf numFmtId="176" fontId="0" fillId="0" borderId="104" xfId="0" applyNumberFormat="1" applyFont="1" applyBorder="1" applyAlignment="1">
      <alignment horizontal="right" vertical="center"/>
    </xf>
    <xf numFmtId="182" fontId="0" fillId="0" borderId="45" xfId="1" applyNumberFormat="1" applyFont="1" applyBorder="1" applyAlignment="1">
      <alignment horizontal="right"/>
    </xf>
    <xf numFmtId="0" fontId="0" fillId="0" borderId="12" xfId="0" applyFont="1" applyBorder="1"/>
    <xf numFmtId="0" fontId="0" fillId="0" borderId="66" xfId="0" applyFont="1" applyBorder="1" applyAlignment="1">
      <alignment horizontal="center"/>
    </xf>
    <xf numFmtId="176" fontId="0" fillId="0" borderId="102" xfId="0" quotePrefix="1" applyNumberFormat="1" applyFont="1" applyBorder="1" applyAlignment="1">
      <alignment horizontal="right"/>
    </xf>
    <xf numFmtId="176" fontId="0" fillId="0" borderId="67" xfId="0" applyNumberFormat="1" applyFont="1" applyFill="1" applyBorder="1" applyAlignment="1"/>
    <xf numFmtId="176" fontId="0" fillId="0" borderId="35" xfId="0" quotePrefix="1" applyNumberFormat="1" applyFont="1" applyFill="1" applyBorder="1" applyAlignment="1">
      <alignment horizontal="right"/>
    </xf>
    <xf numFmtId="176" fontId="0" fillId="0" borderId="68" xfId="0" applyNumberFormat="1" applyFont="1" applyFill="1" applyBorder="1" applyAlignment="1"/>
    <xf numFmtId="0" fontId="0" fillId="0" borderId="58" xfId="0" applyFont="1" applyBorder="1"/>
    <xf numFmtId="0" fontId="0" fillId="0" borderId="45" xfId="0" applyFont="1" applyBorder="1"/>
    <xf numFmtId="0" fontId="0" fillId="0" borderId="31" xfId="0" applyFont="1" applyBorder="1" applyAlignment="1">
      <alignment horizontal="center"/>
    </xf>
    <xf numFmtId="176" fontId="0" fillId="0" borderId="89" xfId="0" quotePrefix="1" applyNumberFormat="1" applyFont="1" applyBorder="1" applyAlignment="1">
      <alignment horizontal="right"/>
    </xf>
    <xf numFmtId="176" fontId="0" fillId="0" borderId="27" xfId="0" applyNumberFormat="1" applyFont="1" applyBorder="1" applyAlignment="1"/>
    <xf numFmtId="176" fontId="0" fillId="0" borderId="31" xfId="0" quotePrefix="1" applyNumberFormat="1" applyFont="1" applyBorder="1" applyAlignment="1">
      <alignment horizontal="right"/>
    </xf>
    <xf numFmtId="176" fontId="0" fillId="0" borderId="86" xfId="0" applyNumberFormat="1" applyFont="1" applyBorder="1" applyAlignment="1"/>
    <xf numFmtId="176" fontId="0" fillId="0" borderId="67" xfId="0" applyNumberFormat="1" applyFont="1" applyBorder="1" applyAlignment="1"/>
    <xf numFmtId="176" fontId="0" fillId="0" borderId="35" xfId="0" quotePrefix="1" applyNumberFormat="1" applyFont="1" applyBorder="1" applyAlignment="1">
      <alignment horizontal="right"/>
    </xf>
    <xf numFmtId="176" fontId="0" fillId="0" borderId="68" xfId="0" applyNumberFormat="1" applyFont="1" applyBorder="1" applyAlignment="1"/>
    <xf numFmtId="182" fontId="0" fillId="0" borderId="29" xfId="1" applyNumberFormat="1" applyFont="1" applyFill="1" applyBorder="1" applyAlignment="1">
      <alignment horizontal="right"/>
    </xf>
    <xf numFmtId="176" fontId="0" fillId="0" borderId="89" xfId="0" quotePrefix="1" applyNumberFormat="1" applyFont="1" applyFill="1" applyBorder="1" applyAlignment="1">
      <alignment horizontal="right"/>
    </xf>
    <xf numFmtId="176" fontId="0" fillId="0" borderId="26" xfId="0" applyNumberFormat="1" applyFont="1" applyFill="1" applyBorder="1" applyAlignment="1">
      <alignment horizontal="right"/>
    </xf>
    <xf numFmtId="176" fontId="0" fillId="0" borderId="27" xfId="0" applyNumberFormat="1" applyFont="1" applyFill="1" applyBorder="1" applyAlignment="1"/>
    <xf numFmtId="182" fontId="0" fillId="0" borderId="31" xfId="1" applyNumberFormat="1" applyFont="1" applyFill="1" applyBorder="1" applyAlignment="1">
      <alignment horizontal="right"/>
    </xf>
    <xf numFmtId="176" fontId="0" fillId="0" borderId="106" xfId="0" applyNumberFormat="1" applyFont="1" applyFill="1" applyBorder="1" applyAlignment="1">
      <alignment horizontal="right"/>
    </xf>
    <xf numFmtId="176" fontId="0" fillId="0" borderId="86" xfId="0" applyNumberFormat="1" applyFont="1" applyFill="1" applyBorder="1" applyAlignment="1"/>
    <xf numFmtId="182" fontId="0" fillId="0" borderId="11" xfId="1" applyNumberFormat="1" applyFont="1" applyFill="1" applyBorder="1" applyAlignment="1">
      <alignment horizontal="right"/>
    </xf>
    <xf numFmtId="176" fontId="0" fillId="0" borderId="95" xfId="0" quotePrefix="1" applyNumberFormat="1" applyFont="1" applyFill="1" applyBorder="1" applyAlignment="1">
      <alignment horizontal="right"/>
    </xf>
    <xf numFmtId="176" fontId="0" fillId="0" borderId="33" xfId="0" applyNumberFormat="1" applyFont="1" applyFill="1" applyBorder="1" applyAlignment="1">
      <alignment horizontal="right"/>
    </xf>
    <xf numFmtId="182" fontId="0" fillId="0" borderId="53" xfId="1" applyNumberFormat="1" applyFont="1" applyFill="1" applyBorder="1" applyAlignment="1">
      <alignment horizontal="right"/>
    </xf>
    <xf numFmtId="0" fontId="0" fillId="0" borderId="0" xfId="0" applyFont="1" applyBorder="1" applyAlignment="1">
      <alignment horizontal="right"/>
    </xf>
    <xf numFmtId="181" fontId="0" fillId="0" borderId="0" xfId="0" applyNumberFormat="1" applyFont="1" applyBorder="1" applyAlignment="1">
      <alignment horizontal="right"/>
    </xf>
    <xf numFmtId="0" fontId="25" fillId="0" borderId="0" xfId="0" applyFont="1" applyBorder="1"/>
    <xf numFmtId="0" fontId="0" fillId="0" borderId="0" xfId="0" applyFont="1" applyBorder="1" applyAlignment="1">
      <alignment vertical="center" wrapText="1"/>
    </xf>
    <xf numFmtId="0" fontId="1" fillId="0" borderId="0" xfId="2" applyFont="1" applyBorder="1"/>
    <xf numFmtId="0" fontId="1" fillId="0" borderId="2" xfId="2" applyFont="1" applyBorder="1"/>
    <xf numFmtId="0" fontId="1" fillId="0" borderId="5" xfId="2" applyFont="1" applyBorder="1"/>
    <xf numFmtId="0" fontId="1" fillId="0" borderId="0" xfId="2" applyFont="1" applyBorder="1" applyAlignment="1">
      <alignment horizontal="left"/>
    </xf>
    <xf numFmtId="182" fontId="1" fillId="0" borderId="0" xfId="1" applyNumberFormat="1" applyFont="1" applyBorder="1"/>
    <xf numFmtId="0" fontId="1" fillId="0" borderId="3" xfId="2" applyFont="1" applyBorder="1"/>
    <xf numFmtId="0" fontId="1" fillId="0" borderId="4" xfId="2" applyFont="1" applyBorder="1"/>
    <xf numFmtId="0" fontId="0" fillId="0" borderId="0" xfId="0" applyFont="1" applyBorder="1" applyAlignment="1">
      <alignment vertical="top"/>
    </xf>
    <xf numFmtId="0" fontId="0" fillId="0" borderId="0" xfId="0" applyFont="1" applyBorder="1" applyAlignment="1"/>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26" xfId="0" applyFont="1" applyBorder="1" applyAlignment="1">
      <alignment horizontal="center" vertical="center"/>
    </xf>
    <xf numFmtId="0" fontId="0" fillId="0" borderId="0" xfId="2" applyFont="1" applyBorder="1" applyAlignment="1">
      <alignment vertical="center"/>
    </xf>
    <xf numFmtId="0" fontId="0" fillId="0" borderId="0" xfId="2" applyFont="1" applyBorder="1"/>
    <xf numFmtId="0" fontId="0" fillId="0" borderId="0" xfId="0" applyFont="1" applyBorder="1" applyAlignment="1">
      <alignment horizontal="distributed" vertical="top"/>
    </xf>
    <xf numFmtId="0" fontId="0" fillId="0" borderId="13" xfId="0" applyFont="1" applyBorder="1" applyAlignment="1">
      <alignment vertical="top"/>
    </xf>
    <xf numFmtId="0" fontId="0" fillId="0" borderId="0" xfId="0" applyFont="1" applyBorder="1" applyAlignment="1">
      <alignment horizontal="distributed" vertical="top" wrapText="1"/>
    </xf>
    <xf numFmtId="0" fontId="0" fillId="0" borderId="51" xfId="0" applyFont="1" applyBorder="1" applyAlignment="1">
      <alignment horizontal="distributed" vertical="top"/>
    </xf>
    <xf numFmtId="41" fontId="3" fillId="0" borderId="96" xfId="1" applyNumberFormat="1" applyFont="1" applyFill="1" applyBorder="1" applyAlignment="1">
      <alignment horizontal="center"/>
    </xf>
    <xf numFmtId="41" fontId="3" fillId="0" borderId="70" xfId="1" applyNumberFormat="1" applyFont="1" applyFill="1" applyBorder="1" applyAlignment="1">
      <alignment horizontal="center"/>
    </xf>
    <xf numFmtId="41" fontId="3" fillId="0" borderId="71" xfId="1" applyNumberFormat="1" applyFont="1" applyFill="1" applyBorder="1" applyAlignment="1">
      <alignment horizontal="center"/>
    </xf>
    <xf numFmtId="41" fontId="3" fillId="0" borderId="124" xfId="1" applyNumberFormat="1" applyFont="1" applyFill="1" applyBorder="1" applyAlignment="1">
      <alignment horizontal="center"/>
    </xf>
    <xf numFmtId="38" fontId="3" fillId="0" borderId="71" xfId="1" applyFont="1" applyFill="1" applyBorder="1" applyAlignment="1">
      <alignment horizontal="center"/>
    </xf>
    <xf numFmtId="41" fontId="3" fillId="0" borderId="97" xfId="1" applyNumberFormat="1" applyFont="1" applyFill="1" applyBorder="1" applyAlignment="1">
      <alignment horizontal="center"/>
    </xf>
    <xf numFmtId="0" fontId="0" fillId="0" borderId="1" xfId="0" applyFont="1" applyBorder="1" applyAlignment="1">
      <alignment horizontal="distributed" vertical="top"/>
    </xf>
    <xf numFmtId="0" fontId="13" fillId="0" borderId="1" xfId="0" applyFont="1" applyBorder="1" applyAlignment="1">
      <alignment horizontal="distributed" vertical="top"/>
    </xf>
    <xf numFmtId="0" fontId="0" fillId="0" borderId="1" xfId="0" applyFont="1" applyBorder="1" applyAlignment="1">
      <alignment horizontal="distributed" vertical="top" wrapText="1"/>
    </xf>
    <xf numFmtId="0" fontId="0" fillId="0" borderId="0" xfId="0" applyFont="1" applyFill="1" applyBorder="1" applyAlignment="1">
      <alignment horizontal="distributed" vertical="top"/>
    </xf>
    <xf numFmtId="0" fontId="0" fillId="0" borderId="1" xfId="0" applyFont="1" applyBorder="1" applyAlignment="1">
      <alignment vertical="top"/>
    </xf>
    <xf numFmtId="0" fontId="0" fillId="0" borderId="0" xfId="0" applyFont="1" applyBorder="1" applyAlignment="1">
      <alignment horizontal="left" vertical="top" shrinkToFit="1"/>
    </xf>
    <xf numFmtId="0" fontId="0" fillId="0" borderId="0" xfId="0" applyFont="1" applyBorder="1" applyAlignment="1">
      <alignment horizontal="left" vertical="top"/>
    </xf>
    <xf numFmtId="0" fontId="0" fillId="0" borderId="1" xfId="0" applyFont="1" applyBorder="1" applyAlignment="1">
      <alignment horizontal="left" vertical="top" shrinkToFit="1"/>
    </xf>
    <xf numFmtId="0" fontId="0" fillId="0" borderId="0" xfId="0" applyFont="1" applyBorder="1" applyAlignment="1">
      <alignment horizontal="left" vertical="top" wrapText="1"/>
    </xf>
    <xf numFmtId="0" fontId="0" fillId="0" borderId="39" xfId="0" applyFont="1" applyBorder="1" applyAlignment="1">
      <alignment vertical="top"/>
    </xf>
    <xf numFmtId="0" fontId="0" fillId="0" borderId="12" xfId="0" applyFont="1" applyBorder="1" applyAlignment="1">
      <alignment horizontal="center" vertical="center"/>
    </xf>
    <xf numFmtId="0" fontId="0" fillId="0" borderId="1" xfId="0" applyFont="1" applyBorder="1" applyAlignment="1">
      <alignment horizontal="left" vertical="top"/>
    </xf>
    <xf numFmtId="0" fontId="12" fillId="0" borderId="54" xfId="0" applyFont="1" applyFill="1" applyBorder="1" applyAlignment="1">
      <alignment horizontal="distributed" vertical="center" justifyLastLine="1" shrinkToFit="1"/>
    </xf>
    <xf numFmtId="0" fontId="4" fillId="0" borderId="0" xfId="0" applyFont="1" applyBorder="1" applyAlignment="1">
      <alignment horizontal="center" vertical="center"/>
    </xf>
    <xf numFmtId="58" fontId="0" fillId="0" borderId="0" xfId="0" applyNumberFormat="1" applyFont="1" applyBorder="1"/>
    <xf numFmtId="176" fontId="0" fillId="0" borderId="52" xfId="0" applyNumberFormat="1" applyFont="1" applyFill="1" applyBorder="1" applyAlignment="1">
      <alignment horizontal="right"/>
    </xf>
    <xf numFmtId="192" fontId="3" fillId="0" borderId="91" xfId="0" applyNumberFormat="1" applyFont="1" applyFill="1" applyBorder="1" applyAlignment="1"/>
    <xf numFmtId="190" fontId="4" fillId="0" borderId="0" xfId="0" applyNumberFormat="1" applyFont="1" applyBorder="1"/>
    <xf numFmtId="0" fontId="4" fillId="0" borderId="0" xfId="0" applyFont="1" applyFill="1" applyAlignment="1">
      <alignment horizontal="center"/>
    </xf>
    <xf numFmtId="0" fontId="4" fillId="0" borderId="0" xfId="0" applyFont="1" applyFill="1" applyBorder="1" applyAlignment="1">
      <alignment horizontal="center"/>
    </xf>
    <xf numFmtId="0" fontId="3" fillId="2" borderId="0" xfId="0" applyFont="1" applyFill="1" applyBorder="1" applyAlignment="1">
      <alignment shrinkToFit="1"/>
    </xf>
    <xf numFmtId="0" fontId="18" fillId="0" borderId="82" xfId="0" applyFont="1" applyFill="1" applyBorder="1" applyAlignment="1">
      <alignment horizontal="center" vertical="center" shrinkToFit="1"/>
    </xf>
    <xf numFmtId="192" fontId="3" fillId="0" borderId="91" xfId="0" applyNumberFormat="1" applyFont="1" applyFill="1" applyBorder="1" applyAlignment="1">
      <alignment horizontal="right" shrinkToFit="1"/>
    </xf>
    <xf numFmtId="192" fontId="3" fillId="0" borderId="108" xfId="0" applyNumberFormat="1" applyFont="1" applyFill="1" applyBorder="1" applyAlignment="1">
      <alignment horizontal="right" shrinkToFit="1"/>
    </xf>
    <xf numFmtId="192" fontId="3" fillId="0" borderId="12" xfId="0" applyNumberFormat="1" applyFont="1" applyFill="1" applyBorder="1" applyAlignment="1">
      <alignment horizontal="right" shrinkToFit="1"/>
    </xf>
    <xf numFmtId="192" fontId="3" fillId="0" borderId="69" xfId="0" applyNumberFormat="1" applyFont="1" applyFill="1" applyBorder="1" applyAlignment="1">
      <alignment horizontal="right" shrinkToFit="1"/>
    </xf>
    <xf numFmtId="192" fontId="3" fillId="0" borderId="89" xfId="0" applyNumberFormat="1" applyFont="1" applyFill="1" applyBorder="1" applyAlignment="1">
      <alignment horizontal="right" shrinkToFit="1"/>
    </xf>
    <xf numFmtId="192" fontId="3" fillId="0" borderId="31" xfId="0" applyNumberFormat="1" applyFont="1" applyFill="1" applyBorder="1" applyAlignment="1">
      <alignment horizontal="right" shrinkToFit="1"/>
    </xf>
    <xf numFmtId="192" fontId="3" fillId="0" borderId="30" xfId="0" applyNumberFormat="1" applyFont="1" applyFill="1" applyBorder="1" applyAlignment="1">
      <alignment horizontal="right" shrinkToFit="1"/>
    </xf>
    <xf numFmtId="192" fontId="3" fillId="0" borderId="43" xfId="0" applyNumberFormat="1" applyFont="1" applyFill="1" applyBorder="1" applyAlignment="1">
      <alignment horizontal="right" shrinkToFit="1"/>
    </xf>
    <xf numFmtId="192" fontId="3" fillId="0" borderId="49" xfId="0" applyNumberFormat="1" applyFont="1" applyFill="1" applyBorder="1" applyAlignment="1">
      <alignment horizontal="right" shrinkToFit="1"/>
    </xf>
    <xf numFmtId="192" fontId="3" fillId="0" borderId="7" xfId="0" applyNumberFormat="1" applyFont="1" applyFill="1" applyBorder="1" applyAlignment="1">
      <alignment horizontal="right" shrinkToFit="1"/>
    </xf>
    <xf numFmtId="192" fontId="3" fillId="0" borderId="19" xfId="0" applyNumberFormat="1" applyFont="1" applyFill="1" applyBorder="1" applyAlignment="1">
      <alignment horizontal="right" shrinkToFit="1"/>
    </xf>
    <xf numFmtId="192" fontId="3" fillId="0" borderId="32" xfId="0" applyNumberFormat="1" applyFont="1" applyFill="1" applyBorder="1" applyAlignment="1">
      <alignment horizontal="right" shrinkToFit="1"/>
    </xf>
    <xf numFmtId="0" fontId="3" fillId="0" borderId="0" xfId="0" applyFont="1" applyFill="1" applyBorder="1" applyAlignment="1">
      <alignment horizontal="center" vertical="center" wrapText="1"/>
    </xf>
    <xf numFmtId="192" fontId="3" fillId="0" borderId="87" xfId="0" applyNumberFormat="1" applyFont="1" applyFill="1" applyBorder="1" applyAlignment="1">
      <alignment horizontal="right" shrinkToFi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92" fontId="21" fillId="0" borderId="12" xfId="0" applyNumberFormat="1" applyFont="1" applyFill="1" applyBorder="1" applyAlignment="1">
      <alignment horizontal="right" shrinkToFit="1"/>
    </xf>
    <xf numFmtId="192" fontId="3" fillId="0" borderId="126" xfId="0" applyNumberFormat="1" applyFont="1" applyFill="1" applyBorder="1" applyAlignment="1">
      <alignment horizontal="right" shrinkToFit="1"/>
    </xf>
    <xf numFmtId="192" fontId="3" fillId="0" borderId="27" xfId="0" applyNumberFormat="1" applyFont="1" applyFill="1" applyBorder="1" applyAlignment="1">
      <alignment horizontal="right" shrinkToFit="1"/>
    </xf>
    <xf numFmtId="0" fontId="2" fillId="0" borderId="76" xfId="0" applyFont="1" applyFill="1" applyBorder="1" applyAlignment="1">
      <alignment horizontal="center" vertical="center" wrapText="1"/>
    </xf>
    <xf numFmtId="49" fontId="3" fillId="0" borderId="136" xfId="0" applyNumberFormat="1" applyFont="1" applyFill="1" applyBorder="1" applyAlignment="1">
      <alignment horizontal="center"/>
    </xf>
    <xf numFmtId="49" fontId="3" fillId="0" borderId="139" xfId="0" applyNumberFormat="1" applyFont="1" applyFill="1" applyBorder="1" applyAlignment="1">
      <alignment horizontal="center"/>
    </xf>
    <xf numFmtId="0" fontId="12" fillId="0" borderId="55" xfId="0" applyFont="1" applyFill="1" applyBorder="1" applyAlignment="1">
      <alignment horizontal="distributed" vertical="center" wrapText="1" shrinkToFit="1"/>
    </xf>
    <xf numFmtId="176" fontId="0" fillId="0" borderId="31" xfId="0" quotePrefix="1" applyNumberFormat="1" applyFont="1" applyFill="1" applyBorder="1" applyAlignment="1">
      <alignment horizontal="right"/>
    </xf>
    <xf numFmtId="41" fontId="21" fillId="0" borderId="76" xfId="0" applyNumberFormat="1" applyFont="1" applyFill="1" applyBorder="1" applyAlignment="1">
      <alignment vertical="center"/>
    </xf>
    <xf numFmtId="41" fontId="21" fillId="0" borderId="12"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1" fillId="0" borderId="0" xfId="0" applyNumberFormat="1" applyFont="1" applyFill="1" applyBorder="1" applyAlignment="1">
      <alignment vertical="center"/>
    </xf>
    <xf numFmtId="41" fontId="21" fillId="0" borderId="12"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3" fillId="0" borderId="0" xfId="0" applyNumberFormat="1" applyFont="1" applyFill="1"/>
    <xf numFmtId="192" fontId="3" fillId="0" borderId="89" xfId="0" applyNumberFormat="1" applyFont="1" applyFill="1" applyBorder="1" applyAlignment="1"/>
    <xf numFmtId="0" fontId="0" fillId="0" borderId="0" xfId="0" applyFont="1" applyBorder="1" applyAlignment="1">
      <alignment horizontal="center"/>
    </xf>
    <xf numFmtId="0" fontId="0" fillId="0" borderId="0" xfId="0" applyFill="1" applyBorder="1" applyAlignment="1">
      <alignment horizontal="left" vertical="top" wrapText="1"/>
    </xf>
    <xf numFmtId="0" fontId="3" fillId="0" borderId="0" xfId="0" applyFont="1" applyFill="1" applyAlignment="1">
      <alignment horizontal="right" shrinkToFit="1"/>
    </xf>
    <xf numFmtId="187" fontId="3" fillId="0" borderId="0" xfId="0" applyNumberFormat="1" applyFont="1" applyFill="1"/>
    <xf numFmtId="0" fontId="3" fillId="0" borderId="19" xfId="0" applyNumberFormat="1" applyFont="1" applyFill="1" applyBorder="1" applyAlignment="1">
      <alignment horizontal="distributed" vertical="center" wrapText="1"/>
    </xf>
    <xf numFmtId="189" fontId="0" fillId="0" borderId="77" xfId="0" applyNumberFormat="1" applyFont="1" applyFill="1" applyBorder="1" applyAlignment="1">
      <alignment horizontal="right"/>
    </xf>
    <xf numFmtId="189" fontId="0" fillId="0" borderId="83" xfId="0" applyNumberFormat="1" applyFont="1" applyFill="1" applyBorder="1" applyAlignment="1"/>
    <xf numFmtId="189" fontId="0" fillId="0" borderId="53"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179" fontId="21" fillId="0" borderId="76" xfId="0" applyNumberFormat="1" applyFont="1" applyFill="1" applyBorder="1" applyAlignment="1">
      <alignment vertical="center"/>
    </xf>
    <xf numFmtId="0" fontId="4"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180" fontId="21" fillId="0" borderId="31" xfId="0" applyNumberFormat="1" applyFont="1" applyFill="1" applyBorder="1" applyAlignment="1">
      <alignment horizontal="right" vertical="center"/>
    </xf>
    <xf numFmtId="192" fontId="21" fillId="0" borderId="45" xfId="0" applyNumberFormat="1" applyFont="1" applyFill="1" applyBorder="1" applyAlignment="1">
      <alignment horizontal="right" shrinkToFit="1"/>
    </xf>
    <xf numFmtId="192" fontId="21" fillId="0" borderId="19" xfId="0" applyNumberFormat="1" applyFont="1" applyFill="1" applyBorder="1" applyAlignment="1">
      <alignment horizontal="right" shrinkToFit="1"/>
    </xf>
    <xf numFmtId="0" fontId="12" fillId="0" borderId="81" xfId="0" applyFont="1" applyFill="1" applyBorder="1" applyAlignment="1">
      <alignment horizontal="distributed" vertical="center" wrapText="1" shrinkToFit="1"/>
    </xf>
    <xf numFmtId="0" fontId="12" fillId="0" borderId="81" xfId="0" applyFont="1" applyFill="1" applyBorder="1" applyAlignment="1">
      <alignment horizontal="distributed" vertical="center" wrapText="1"/>
    </xf>
    <xf numFmtId="0" fontId="18" fillId="0" borderId="81" xfId="0" applyFont="1" applyFill="1" applyBorder="1" applyAlignment="1">
      <alignment horizontal="distributed" vertical="center" wrapText="1"/>
    </xf>
    <xf numFmtId="0" fontId="12" fillId="0" borderId="81" xfId="0" applyFont="1" applyFill="1" applyBorder="1" applyAlignment="1">
      <alignment horizontal="center" vertical="center" shrinkToFit="1"/>
    </xf>
    <xf numFmtId="0" fontId="18" fillId="0" borderId="81" xfId="0" applyFont="1" applyFill="1" applyBorder="1" applyAlignment="1">
      <alignment horizontal="distributed" vertical="center" wrapText="1" shrinkToFit="1"/>
    </xf>
    <xf numFmtId="0" fontId="18" fillId="0" borderId="90" xfId="0" applyFont="1" applyFill="1" applyBorder="1" applyAlignment="1">
      <alignment horizontal="distributed" vertical="center" wrapText="1"/>
    </xf>
    <xf numFmtId="0" fontId="0" fillId="0" borderId="0" xfId="2" applyFont="1" applyBorder="1" applyAlignment="1">
      <alignment horizontal="left"/>
    </xf>
    <xf numFmtId="193" fontId="3" fillId="0" borderId="0" xfId="0" applyNumberFormat="1" applyFont="1" applyAlignment="1">
      <alignment horizontal="left" shrinkToFit="1"/>
    </xf>
    <xf numFmtId="14" fontId="6" fillId="0" borderId="0" xfId="0" applyNumberFormat="1" applyFont="1" applyBorder="1" applyAlignment="1">
      <alignment horizontal="center"/>
    </xf>
    <xf numFmtId="14" fontId="3" fillId="0" borderId="0" xfId="0" applyNumberFormat="1" applyFont="1" applyFill="1"/>
    <xf numFmtId="14" fontId="4" fillId="0" borderId="0" xfId="0" applyNumberFormat="1" applyFont="1" applyBorder="1"/>
    <xf numFmtId="0" fontId="10" fillId="0" borderId="0" xfId="0" applyFont="1"/>
    <xf numFmtId="0" fontId="0" fillId="0" borderId="0" xfId="0" applyFont="1" applyBorder="1" applyAlignment="1">
      <alignment vertical="top"/>
    </xf>
    <xf numFmtId="0" fontId="4" fillId="0" borderId="0" xfId="0" applyFont="1" applyBorder="1" applyAlignment="1">
      <alignment horizontal="center" vertical="center"/>
    </xf>
    <xf numFmtId="0" fontId="24" fillId="0" borderId="0" xfId="0" applyFont="1" applyBorder="1" applyAlignment="1"/>
    <xf numFmtId="0" fontId="0" fillId="0" borderId="0" xfId="0" applyFont="1" applyBorder="1" applyAlignment="1"/>
    <xf numFmtId="0" fontId="3" fillId="0" borderId="11" xfId="0" applyFont="1" applyBorder="1" applyAlignment="1">
      <alignment horizontal="center" vertical="center"/>
    </xf>
    <xf numFmtId="0" fontId="3" fillId="0" borderId="58" xfId="0" applyFont="1" applyFill="1" applyBorder="1" applyAlignment="1">
      <alignment horizontal="distributed" vertical="center"/>
    </xf>
    <xf numFmtId="0" fontId="3" fillId="0" borderId="62" xfId="0" applyFont="1" applyFill="1" applyBorder="1" applyAlignment="1">
      <alignment horizontal="right" shrinkToFit="1"/>
    </xf>
    <xf numFmtId="180" fontId="21" fillId="0" borderId="45" xfId="0" applyNumberFormat="1" applyFont="1" applyFill="1" applyBorder="1" applyAlignment="1">
      <alignment horizontal="right" vertical="center"/>
    </xf>
    <xf numFmtId="192" fontId="3" fillId="0" borderId="89" xfId="0" applyNumberFormat="1" applyFont="1" applyFill="1" applyBorder="1" applyAlignment="1">
      <alignment horizontal="right"/>
    </xf>
    <xf numFmtId="192" fontId="3" fillId="0" borderId="30" xfId="0" applyNumberFormat="1" applyFont="1" applyFill="1" applyBorder="1" applyAlignment="1">
      <alignment horizontal="right"/>
    </xf>
    <xf numFmtId="194" fontId="21" fillId="0" borderId="12" xfId="0" applyNumberFormat="1" applyFont="1" applyFill="1" applyBorder="1" applyAlignment="1">
      <alignment horizontal="right" vertical="center"/>
    </xf>
    <xf numFmtId="195" fontId="0" fillId="0" borderId="93" xfId="0" applyNumberFormat="1" applyFont="1" applyFill="1" applyBorder="1" applyAlignment="1">
      <alignment horizontal="right" vertical="center"/>
    </xf>
    <xf numFmtId="194" fontId="21" fillId="0" borderId="15" xfId="0" applyNumberFormat="1" applyFont="1" applyFill="1" applyBorder="1" applyAlignment="1">
      <alignment horizontal="right" vertical="center"/>
    </xf>
    <xf numFmtId="195" fontId="0" fillId="0" borderId="108" xfId="0" applyNumberFormat="1" applyFont="1" applyFill="1" applyBorder="1" applyAlignment="1">
      <alignment horizontal="right" vertical="center"/>
    </xf>
    <xf numFmtId="195" fontId="0" fillId="0" borderId="40" xfId="0" applyNumberFormat="1" applyFont="1" applyFill="1" applyBorder="1" applyAlignment="1">
      <alignment horizontal="right" vertical="center"/>
    </xf>
    <xf numFmtId="195" fontId="0" fillId="0" borderId="39" xfId="0" applyNumberFormat="1" applyFont="1" applyFill="1" applyBorder="1" applyAlignment="1">
      <alignment horizontal="right" vertical="center"/>
    </xf>
    <xf numFmtId="0" fontId="4" fillId="0" borderId="0" xfId="0" applyFont="1" applyBorder="1"/>
    <xf numFmtId="0" fontId="18" fillId="0" borderId="90" xfId="0" applyFont="1" applyFill="1" applyBorder="1" applyAlignment="1">
      <alignment wrapText="1"/>
    </xf>
    <xf numFmtId="14" fontId="5" fillId="0" borderId="0" xfId="0" applyNumberFormat="1" applyFont="1" applyFill="1" applyAlignment="1">
      <alignment horizontal="center"/>
    </xf>
    <xf numFmtId="0" fontId="5" fillId="0" borderId="0" xfId="0" applyFont="1" applyFill="1" applyAlignment="1">
      <alignment horizontal="center"/>
    </xf>
    <xf numFmtId="178" fontId="21" fillId="0" borderId="32" xfId="0" applyNumberFormat="1" applyFont="1" applyFill="1" applyBorder="1" applyAlignment="1">
      <alignment horizontal="right" vertical="center"/>
    </xf>
    <xf numFmtId="178" fontId="21" fillId="0" borderId="12"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79" fontId="3" fillId="0" borderId="31" xfId="0" applyNumberFormat="1" applyFont="1" applyFill="1" applyBorder="1" applyAlignment="1">
      <alignment horizontal="right" shrinkToFit="1"/>
    </xf>
    <xf numFmtId="179" fontId="3" fillId="0" borderId="12" xfId="0" applyNumberFormat="1" applyFont="1" applyFill="1" applyBorder="1" applyAlignment="1">
      <alignment horizontal="right" shrinkToFit="1"/>
    </xf>
    <xf numFmtId="0" fontId="6" fillId="0" borderId="0" xfId="0" applyFont="1" applyBorder="1"/>
    <xf numFmtId="0" fontId="26" fillId="0" borderId="0" xfId="0" applyNumberFormat="1" applyFont="1" applyBorder="1" applyAlignment="1"/>
    <xf numFmtId="0" fontId="4" fillId="0" borderId="21" xfId="0" applyFont="1" applyFill="1" applyBorder="1" applyAlignment="1"/>
    <xf numFmtId="0" fontId="4" fillId="0" borderId="0" xfId="0" applyFont="1" applyFill="1" applyBorder="1" applyAlignment="1"/>
    <xf numFmtId="0" fontId="0" fillId="0" borderId="0" xfId="0" applyFont="1" applyBorder="1" applyAlignment="1"/>
    <xf numFmtId="0" fontId="0" fillId="0" borderId="0" xfId="0" applyFont="1" applyBorder="1" applyAlignment="1">
      <alignment wrapText="1"/>
    </xf>
    <xf numFmtId="0" fontId="13" fillId="3" borderId="0" xfId="2" applyFont="1" applyFill="1" applyBorder="1"/>
    <xf numFmtId="0" fontId="1" fillId="3" borderId="0" xfId="2" applyFont="1" applyFill="1" applyBorder="1"/>
    <xf numFmtId="191" fontId="3" fillId="3" borderId="81" xfId="0" applyNumberFormat="1" applyFont="1" applyFill="1" applyBorder="1" applyAlignment="1">
      <alignment horizontal="right" shrinkToFit="1"/>
    </xf>
    <xf numFmtId="192" fontId="3" fillId="3" borderId="91" xfId="0" applyNumberFormat="1" applyFont="1" applyFill="1" applyBorder="1" applyAlignment="1">
      <alignment horizontal="right" shrinkToFit="1"/>
    </xf>
    <xf numFmtId="192" fontId="3" fillId="3" borderId="89" xfId="0" applyNumberFormat="1" applyFont="1" applyFill="1" applyBorder="1" applyAlignment="1">
      <alignment horizontal="right" shrinkToFit="1"/>
    </xf>
    <xf numFmtId="192" fontId="3" fillId="3" borderId="31" xfId="0" applyNumberFormat="1" applyFont="1" applyFill="1" applyBorder="1" applyAlignment="1">
      <alignment horizontal="right" shrinkToFit="1"/>
    </xf>
    <xf numFmtId="192" fontId="3" fillId="3" borderId="30" xfId="0" applyNumberFormat="1" applyFont="1" applyFill="1" applyBorder="1" applyAlignment="1">
      <alignment horizontal="right" shrinkToFit="1"/>
    </xf>
    <xf numFmtId="191" fontId="3" fillId="3" borderId="29" xfId="0" quotePrefix="1" applyNumberFormat="1" applyFont="1" applyFill="1" applyBorder="1" applyAlignment="1">
      <alignment horizontal="right" shrinkToFit="1"/>
    </xf>
    <xf numFmtId="192" fontId="3" fillId="3" borderId="43" xfId="0" applyNumberFormat="1" applyFont="1" applyFill="1" applyBorder="1" applyAlignment="1">
      <alignment horizontal="right" shrinkToFit="1"/>
    </xf>
    <xf numFmtId="192" fontId="3" fillId="3" borderId="12" xfId="0" applyNumberFormat="1" applyFont="1" applyFill="1" applyBorder="1" applyAlignment="1">
      <alignment horizontal="right" shrinkToFit="1"/>
    </xf>
    <xf numFmtId="191" fontId="3" fillId="3" borderId="81" xfId="0" quotePrefix="1" applyNumberFormat="1" applyFont="1" applyFill="1" applyBorder="1" applyAlignment="1">
      <alignment horizontal="right" shrinkToFit="1"/>
    </xf>
    <xf numFmtId="192" fontId="3" fillId="3" borderId="27" xfId="0" applyNumberFormat="1" applyFont="1" applyFill="1" applyBorder="1" applyAlignment="1">
      <alignment horizontal="right" shrinkToFit="1"/>
    </xf>
    <xf numFmtId="192" fontId="21" fillId="3" borderId="12" xfId="0" applyNumberFormat="1" applyFont="1" applyFill="1" applyBorder="1" applyAlignment="1">
      <alignment horizontal="right" shrinkToFit="1"/>
    </xf>
    <xf numFmtId="0" fontId="13" fillId="0" borderId="0" xfId="2" applyFont="1" applyBorder="1"/>
    <xf numFmtId="0" fontId="0" fillId="0" borderId="0" xfId="0" applyFont="1" applyBorder="1" applyAlignment="1">
      <alignment vertical="top" wrapText="1"/>
    </xf>
    <xf numFmtId="0" fontId="0" fillId="0" borderId="27" xfId="0" applyFont="1" applyBorder="1"/>
    <xf numFmtId="0" fontId="0" fillId="0" borderId="44" xfId="0" applyFont="1" applyBorder="1"/>
    <xf numFmtId="0" fontId="0" fillId="0" borderId="7" xfId="0" applyFont="1" applyBorder="1"/>
    <xf numFmtId="0" fontId="3" fillId="0" borderId="31" xfId="0" applyFont="1" applyBorder="1" applyAlignment="1">
      <alignment horizontal="center"/>
    </xf>
    <xf numFmtId="0" fontId="0" fillId="0" borderId="13" xfId="0" applyFont="1" applyBorder="1" applyAlignment="1">
      <alignment horizontal="center" vertical="center"/>
    </xf>
    <xf numFmtId="0" fontId="0" fillId="0" borderId="17" xfId="0" applyFont="1" applyBorder="1" applyAlignment="1">
      <alignment horizontal="left" vertical="center"/>
    </xf>
    <xf numFmtId="0" fontId="4" fillId="0" borderId="24" xfId="0" applyFont="1" applyBorder="1"/>
    <xf numFmtId="0" fontId="4" fillId="0" borderId="33" xfId="0" applyFont="1" applyBorder="1"/>
    <xf numFmtId="0" fontId="4" fillId="0" borderId="61" xfId="0" applyFont="1" applyBorder="1"/>
    <xf numFmtId="0" fontId="4" fillId="0" borderId="21" xfId="0" applyFont="1" applyBorder="1"/>
    <xf numFmtId="179" fontId="3" fillId="0" borderId="30" xfId="0" applyNumberFormat="1" applyFont="1" applyFill="1" applyBorder="1" applyAlignment="1">
      <alignment horizontal="right" shrinkToFit="1"/>
    </xf>
    <xf numFmtId="0" fontId="0" fillId="0" borderId="0" xfId="0" applyFont="1" applyBorder="1" applyAlignment="1"/>
    <xf numFmtId="0" fontId="0" fillId="0" borderId="0" xfId="0" applyFont="1" applyBorder="1" applyAlignment="1">
      <alignment wrapText="1"/>
    </xf>
    <xf numFmtId="183" fontId="21" fillId="0" borderId="32" xfId="0" applyNumberFormat="1" applyFont="1" applyFill="1" applyBorder="1" applyAlignment="1">
      <alignment horizontal="right" vertical="center" shrinkToFit="1"/>
    </xf>
    <xf numFmtId="194" fontId="21" fillId="0" borderId="76" xfId="0" applyNumberFormat="1" applyFont="1" applyFill="1" applyBorder="1" applyAlignment="1">
      <alignment horizontal="right" vertical="center"/>
    </xf>
    <xf numFmtId="3" fontId="0" fillId="0" borderId="112" xfId="1" applyNumberFormat="1" applyFont="1" applyBorder="1" applyAlignment="1">
      <alignment horizontal="right"/>
    </xf>
    <xf numFmtId="3" fontId="0" fillId="0" borderId="107" xfId="1" applyNumberFormat="1" applyFont="1" applyBorder="1" applyAlignment="1">
      <alignment horizontal="right"/>
    </xf>
    <xf numFmtId="3" fontId="0" fillId="0" borderId="42" xfId="1" applyNumberFormat="1" applyFont="1" applyBorder="1" applyAlignment="1">
      <alignment horizontal="right"/>
    </xf>
    <xf numFmtId="3" fontId="0" fillId="0" borderId="29" xfId="1" applyNumberFormat="1" applyFont="1" applyBorder="1" applyAlignment="1">
      <alignment horizontal="right"/>
    </xf>
    <xf numFmtId="3" fontId="0" fillId="0" borderId="100" xfId="1" applyNumberFormat="1" applyFont="1" applyBorder="1" applyAlignment="1">
      <alignment horizontal="right"/>
    </xf>
    <xf numFmtId="3" fontId="0" fillId="0" borderId="37" xfId="1" applyNumberFormat="1" applyFont="1" applyBorder="1" applyAlignment="1">
      <alignment horizontal="right"/>
    </xf>
    <xf numFmtId="3" fontId="0" fillId="0" borderId="35" xfId="1" applyNumberFormat="1" applyFont="1" applyFill="1" applyBorder="1" applyAlignment="1">
      <alignment horizontal="right"/>
    </xf>
    <xf numFmtId="3" fontId="0" fillId="0" borderId="31" xfId="1" applyNumberFormat="1" applyFont="1" applyBorder="1" applyAlignment="1">
      <alignment horizontal="right"/>
    </xf>
    <xf numFmtId="3" fontId="0" fillId="0" borderId="35" xfId="1" applyNumberFormat="1" applyFont="1" applyBorder="1" applyAlignment="1">
      <alignment horizontal="right"/>
    </xf>
    <xf numFmtId="196" fontId="0" fillId="0" borderId="34" xfId="0" applyNumberFormat="1" applyFont="1" applyFill="1" applyBorder="1" applyAlignment="1">
      <alignment horizontal="right"/>
    </xf>
    <xf numFmtId="0" fontId="0" fillId="0" borderId="82" xfId="0" applyNumberFormat="1" applyFont="1" applyFill="1" applyBorder="1" applyAlignment="1">
      <alignment horizontal="right"/>
    </xf>
    <xf numFmtId="0" fontId="0" fillId="0" borderId="42" xfId="0" applyNumberFormat="1" applyFont="1" applyFill="1" applyBorder="1" applyAlignment="1">
      <alignment horizontal="right"/>
    </xf>
    <xf numFmtId="0" fontId="0" fillId="0" borderId="41" xfId="0" applyNumberFormat="1" applyFont="1" applyFill="1" applyBorder="1" applyAlignment="1">
      <alignment horizontal="right"/>
    </xf>
    <xf numFmtId="0" fontId="0" fillId="0" borderId="41" xfId="0" applyNumberFormat="1" applyFont="1" applyBorder="1" applyAlignment="1">
      <alignment horizontal="right"/>
    </xf>
    <xf numFmtId="0" fontId="0" fillId="0" borderId="77" xfId="0" applyNumberFormat="1" applyFont="1" applyFill="1" applyBorder="1" applyAlignment="1">
      <alignment horizontal="right"/>
    </xf>
    <xf numFmtId="0" fontId="0" fillId="0" borderId="40" xfId="0" applyNumberFormat="1" applyFont="1" applyFill="1" applyBorder="1" applyAlignment="1">
      <alignment horizontal="right"/>
    </xf>
    <xf numFmtId="0" fontId="0" fillId="0" borderId="40" xfId="0" applyNumberFormat="1" applyFont="1" applyBorder="1" applyAlignment="1">
      <alignment horizontal="right"/>
    </xf>
    <xf numFmtId="196" fontId="0" fillId="0" borderId="35" xfId="0" applyNumberFormat="1" applyFont="1" applyFill="1" applyBorder="1" applyAlignment="1">
      <alignment horizontal="right"/>
    </xf>
    <xf numFmtId="3" fontId="0" fillId="0" borderId="112" xfId="1" applyNumberFormat="1" applyFont="1" applyBorder="1" applyAlignment="1">
      <alignment horizontal="right" vertical="center"/>
    </xf>
    <xf numFmtId="0" fontId="0" fillId="0" borderId="41" xfId="1" applyNumberFormat="1" applyFont="1" applyFill="1" applyBorder="1" applyAlignment="1">
      <alignment horizontal="right" vertical="center"/>
    </xf>
    <xf numFmtId="0" fontId="0" fillId="0" borderId="62" xfId="0" applyNumberFormat="1" applyFont="1" applyFill="1" applyBorder="1" applyAlignment="1">
      <alignment horizontal="right" vertical="center"/>
    </xf>
    <xf numFmtId="0" fontId="0" fillId="0" borderId="11" xfId="0" applyNumberFormat="1" applyFont="1" applyBorder="1" applyAlignment="1">
      <alignment horizontal="right" vertical="center"/>
    </xf>
    <xf numFmtId="0" fontId="0" fillId="0" borderId="19" xfId="0" applyNumberFormat="1" applyFont="1" applyBorder="1" applyAlignment="1">
      <alignment horizontal="right" vertical="center"/>
    </xf>
    <xf numFmtId="0" fontId="0" fillId="0" borderId="39" xfId="0" applyNumberFormat="1" applyFont="1" applyFill="1" applyBorder="1" applyAlignment="1">
      <alignment horizontal="right" vertical="center"/>
    </xf>
    <xf numFmtId="0" fontId="0" fillId="0" borderId="40" xfId="1" applyNumberFormat="1" applyFont="1" applyFill="1" applyBorder="1" applyAlignment="1">
      <alignment horizontal="right" vertical="center"/>
    </xf>
    <xf numFmtId="3" fontId="0" fillId="0" borderId="100" xfId="1" applyNumberFormat="1" applyFont="1" applyBorder="1" applyAlignment="1">
      <alignment horizontal="right" vertical="center"/>
    </xf>
    <xf numFmtId="0" fontId="21" fillId="0" borderId="82" xfId="1" applyNumberFormat="1" applyFont="1" applyFill="1" applyBorder="1" applyAlignment="1">
      <alignment horizontal="right" vertical="center"/>
    </xf>
    <xf numFmtId="3" fontId="21" fillId="0" borderId="82" xfId="1" applyNumberFormat="1" applyFont="1" applyFill="1" applyBorder="1" applyAlignment="1">
      <alignment horizontal="right" vertical="center"/>
    </xf>
    <xf numFmtId="0" fontId="21" fillId="0" borderId="43" xfId="0" applyNumberFormat="1" applyFont="1" applyFill="1" applyBorder="1" applyAlignment="1">
      <alignment horizontal="right" vertical="center"/>
    </xf>
    <xf numFmtId="3" fontId="21" fillId="0" borderId="43" xfId="0" applyNumberFormat="1" applyFont="1" applyFill="1" applyBorder="1" applyAlignment="1">
      <alignment horizontal="right" vertical="center"/>
    </xf>
    <xf numFmtId="0" fontId="21" fillId="0" borderId="48" xfId="0" applyNumberFormat="1" applyFont="1" applyFill="1" applyBorder="1" applyAlignment="1">
      <alignment horizontal="right" vertical="center"/>
    </xf>
    <xf numFmtId="3" fontId="21" fillId="0" borderId="48" xfId="0" applyNumberFormat="1" applyFont="1" applyFill="1" applyBorder="1" applyAlignment="1">
      <alignment horizontal="right" vertical="center"/>
    </xf>
    <xf numFmtId="0" fontId="21" fillId="0" borderId="49" xfId="0" applyNumberFormat="1" applyFont="1" applyFill="1" applyBorder="1" applyAlignment="1">
      <alignment horizontal="right" vertical="center"/>
    </xf>
    <xf numFmtId="3" fontId="21" fillId="0" borderId="49" xfId="0" applyNumberFormat="1" applyFont="1" applyFill="1" applyBorder="1" applyAlignment="1">
      <alignment horizontal="right" vertical="center"/>
    </xf>
    <xf numFmtId="0" fontId="21" fillId="0" borderId="76"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12"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3" fontId="21" fillId="0" borderId="15" xfId="0" applyNumberFormat="1" applyFont="1" applyFill="1" applyBorder="1" applyAlignment="1">
      <alignment horizontal="right" vertical="center"/>
    </xf>
    <xf numFmtId="0" fontId="21" fillId="0" borderId="19" xfId="0" applyNumberFormat="1" applyFont="1" applyFill="1" applyBorder="1" applyAlignment="1">
      <alignment horizontal="right" vertical="center"/>
    </xf>
    <xf numFmtId="3" fontId="21" fillId="0" borderId="19" xfId="0" applyNumberFormat="1" applyFont="1" applyFill="1" applyBorder="1" applyAlignment="1">
      <alignment horizontal="right" vertical="center"/>
    </xf>
    <xf numFmtId="180" fontId="3" fillId="0" borderId="19" xfId="0" applyNumberFormat="1" applyFont="1" applyFill="1" applyBorder="1" applyAlignment="1">
      <alignment horizontal="right" shrinkToFit="1"/>
    </xf>
    <xf numFmtId="180" fontId="3" fillId="0" borderId="49" xfId="0" applyNumberFormat="1" applyFont="1" applyFill="1" applyBorder="1" applyAlignment="1">
      <alignment horizontal="right" shrinkToFit="1"/>
    </xf>
    <xf numFmtId="180" fontId="3" fillId="0" borderId="43" xfId="0" applyNumberFormat="1" applyFont="1" applyFill="1" applyBorder="1" applyAlignment="1">
      <alignment horizontal="right" shrinkToFit="1"/>
    </xf>
    <xf numFmtId="180" fontId="3" fillId="0" borderId="12" xfId="0" applyNumberFormat="1" applyFont="1" applyFill="1" applyBorder="1" applyAlignment="1">
      <alignment horizontal="right" shrinkToFit="1"/>
    </xf>
    <xf numFmtId="3" fontId="3" fillId="0" borderId="76" xfId="1" applyNumberFormat="1" applyFont="1" applyFill="1" applyBorder="1" applyAlignment="1">
      <alignment horizontal="right"/>
    </xf>
    <xf numFmtId="0" fontId="3" fillId="0" borderId="76" xfId="0" applyNumberFormat="1" applyFont="1" applyFill="1" applyBorder="1" applyAlignment="1">
      <alignment horizontal="right"/>
    </xf>
    <xf numFmtId="3" fontId="3" fillId="0" borderId="77" xfId="1" applyNumberFormat="1" applyFont="1" applyFill="1" applyBorder="1" applyAlignment="1">
      <alignment horizontal="right"/>
    </xf>
    <xf numFmtId="3" fontId="3" fillId="0" borderId="83" xfId="1" applyNumberFormat="1" applyFont="1" applyFill="1" applyBorder="1" applyAlignment="1">
      <alignment horizontal="right"/>
    </xf>
    <xf numFmtId="0" fontId="3" fillId="0" borderId="14" xfId="1" applyNumberFormat="1" applyFont="1" applyFill="1" applyBorder="1" applyAlignment="1">
      <alignment horizontal="right"/>
    </xf>
    <xf numFmtId="3" fontId="3" fillId="0" borderId="14" xfId="1" applyNumberFormat="1" applyFont="1" applyFill="1" applyBorder="1" applyAlignment="1">
      <alignment horizontal="right"/>
    </xf>
    <xf numFmtId="0" fontId="3" fillId="0" borderId="14" xfId="0" applyNumberFormat="1" applyFont="1" applyFill="1" applyBorder="1" applyAlignment="1">
      <alignment horizontal="right"/>
    </xf>
    <xf numFmtId="0" fontId="3" fillId="0" borderId="1" xfId="0" applyNumberFormat="1" applyFont="1" applyFill="1" applyBorder="1" applyAlignment="1">
      <alignment horizontal="right"/>
    </xf>
    <xf numFmtId="3" fontId="3" fillId="0" borderId="1" xfId="1" applyNumberFormat="1" applyFont="1" applyFill="1" applyBorder="1" applyAlignment="1">
      <alignment horizontal="right"/>
    </xf>
    <xf numFmtId="3" fontId="3" fillId="0" borderId="28" xfId="1" applyNumberFormat="1" applyFont="1" applyFill="1" applyBorder="1" applyAlignment="1">
      <alignment horizontal="right"/>
    </xf>
    <xf numFmtId="0" fontId="3" fillId="0" borderId="18" xfId="1" applyNumberFormat="1" applyFont="1" applyFill="1" applyBorder="1" applyAlignment="1">
      <alignment horizontal="right"/>
    </xf>
    <xf numFmtId="3" fontId="3" fillId="0" borderId="18" xfId="1" applyNumberFormat="1" applyFont="1" applyFill="1" applyBorder="1" applyAlignment="1">
      <alignment horizontal="right"/>
    </xf>
    <xf numFmtId="0" fontId="3" fillId="0" borderId="18" xfId="0" applyNumberFormat="1" applyFont="1" applyFill="1" applyBorder="1" applyAlignment="1">
      <alignment horizontal="right"/>
    </xf>
    <xf numFmtId="0" fontId="3" fillId="0" borderId="53" xfId="0" applyNumberFormat="1" applyFont="1" applyFill="1" applyBorder="1" applyAlignment="1">
      <alignment horizontal="right"/>
    </xf>
    <xf numFmtId="3" fontId="3" fillId="0" borderId="53" xfId="1" applyNumberFormat="1" applyFont="1" applyFill="1" applyBorder="1" applyAlignment="1">
      <alignment horizontal="right"/>
    </xf>
    <xf numFmtId="3" fontId="3" fillId="0" borderId="84" xfId="1" applyNumberFormat="1" applyFont="1" applyFill="1" applyBorder="1" applyAlignment="1">
      <alignment horizontal="right"/>
    </xf>
    <xf numFmtId="0" fontId="3" fillId="0" borderId="77" xfId="0" applyNumberFormat="1" applyFont="1" applyFill="1" applyBorder="1" applyAlignment="1">
      <alignment horizontal="right"/>
    </xf>
    <xf numFmtId="178" fontId="21" fillId="0" borderId="76" xfId="0" applyNumberFormat="1" applyFont="1" applyFill="1" applyBorder="1" applyAlignment="1">
      <alignment horizontal="right" vertical="center"/>
    </xf>
    <xf numFmtId="183" fontId="3" fillId="0" borderId="99" xfId="1" applyNumberFormat="1" applyFont="1" applyFill="1" applyBorder="1" applyAlignment="1">
      <alignment horizontal="right"/>
    </xf>
    <xf numFmtId="183" fontId="3" fillId="0" borderId="129" xfId="1" applyNumberFormat="1" applyFont="1" applyFill="1" applyBorder="1" applyAlignment="1">
      <alignment horizontal="right"/>
    </xf>
    <xf numFmtId="183" fontId="3" fillId="0" borderId="127" xfId="1" applyNumberFormat="1" applyFont="1" applyFill="1" applyBorder="1" applyAlignment="1">
      <alignment horizontal="right"/>
    </xf>
    <xf numFmtId="183" fontId="3" fillId="0" borderId="130" xfId="1" applyNumberFormat="1" applyFont="1" applyFill="1" applyBorder="1" applyAlignment="1">
      <alignment horizontal="right"/>
    </xf>
    <xf numFmtId="183" fontId="3" fillId="0" borderId="97" xfId="1" applyNumberFormat="1" applyFont="1" applyFill="1" applyBorder="1" applyAlignment="1">
      <alignment horizontal="right"/>
    </xf>
    <xf numFmtId="183" fontId="3" fillId="0" borderId="70" xfId="1" applyNumberFormat="1" applyFont="1" applyFill="1" applyBorder="1" applyAlignment="1">
      <alignment horizontal="right"/>
    </xf>
    <xf numFmtId="183" fontId="3" fillId="0" borderId="124" xfId="1" applyNumberFormat="1" applyFont="1" applyFill="1" applyBorder="1" applyAlignment="1">
      <alignment horizontal="right"/>
    </xf>
    <xf numFmtId="183" fontId="3" fillId="0" borderId="131" xfId="1" applyNumberFormat="1" applyFont="1" applyFill="1" applyBorder="1" applyAlignment="1">
      <alignment horizontal="right"/>
    </xf>
    <xf numFmtId="183" fontId="3" fillId="0" borderId="140" xfId="1" applyNumberFormat="1" applyFont="1" applyFill="1" applyBorder="1" applyAlignment="1">
      <alignment horizontal="right"/>
    </xf>
    <xf numFmtId="183" fontId="3" fillId="0" borderId="110" xfId="1" applyNumberFormat="1" applyFont="1" applyFill="1" applyBorder="1" applyAlignment="1">
      <alignment horizontal="right"/>
    </xf>
    <xf numFmtId="183" fontId="3" fillId="0" borderId="135" xfId="1" applyNumberFormat="1" applyFont="1" applyFill="1" applyBorder="1" applyAlignment="1">
      <alignment horizontal="right"/>
    </xf>
    <xf numFmtId="183" fontId="3" fillId="0" borderId="136" xfId="1" applyNumberFormat="1" applyFont="1" applyFill="1" applyBorder="1" applyAlignment="1">
      <alignment horizontal="right"/>
    </xf>
    <xf numFmtId="183" fontId="3" fillId="0" borderId="72" xfId="1" applyNumberFormat="1" applyFont="1" applyFill="1" applyBorder="1" applyAlignment="1">
      <alignment horizontal="right"/>
    </xf>
    <xf numFmtId="183" fontId="3" fillId="0" borderId="73" xfId="1" applyNumberFormat="1" applyFont="1" applyFill="1" applyBorder="1" applyAlignment="1">
      <alignment horizontal="right"/>
    </xf>
    <xf numFmtId="183" fontId="3" fillId="0" borderId="137" xfId="1" applyNumberFormat="1" applyFont="1" applyFill="1" applyBorder="1" applyAlignment="1">
      <alignment horizontal="right"/>
    </xf>
    <xf numFmtId="183" fontId="3" fillId="0" borderId="96" xfId="1" applyNumberFormat="1" applyFont="1" applyFill="1" applyBorder="1" applyAlignment="1">
      <alignment horizontal="right"/>
    </xf>
    <xf numFmtId="183" fontId="3" fillId="0" borderId="71" xfId="1" applyNumberFormat="1" applyFont="1" applyFill="1" applyBorder="1" applyAlignment="1">
      <alignment horizontal="right"/>
    </xf>
    <xf numFmtId="184" fontId="3" fillId="0" borderId="97" xfId="1" applyNumberFormat="1" applyFont="1" applyFill="1" applyBorder="1" applyAlignment="1">
      <alignment horizontal="right"/>
    </xf>
    <xf numFmtId="184" fontId="3" fillId="0" borderId="70" xfId="1" applyNumberFormat="1" applyFont="1" applyFill="1" applyBorder="1" applyAlignment="1">
      <alignment horizontal="right"/>
    </xf>
    <xf numFmtId="184" fontId="3" fillId="0" borderId="124" xfId="1" applyNumberFormat="1" applyFont="1" applyFill="1" applyBorder="1" applyAlignment="1">
      <alignment horizontal="right"/>
    </xf>
    <xf numFmtId="184" fontId="3" fillId="0" borderId="98" xfId="1" applyNumberFormat="1" applyFont="1" applyFill="1" applyBorder="1" applyAlignment="1">
      <alignment horizontal="right"/>
    </xf>
    <xf numFmtId="184" fontId="3" fillId="0" borderId="74" xfId="1" applyNumberFormat="1" applyFont="1" applyFill="1" applyBorder="1" applyAlignment="1">
      <alignment horizontal="right"/>
    </xf>
    <xf numFmtId="184" fontId="3" fillId="0" borderId="132" xfId="1" applyNumberFormat="1" applyFont="1" applyFill="1" applyBorder="1" applyAlignment="1">
      <alignment horizontal="right"/>
    </xf>
    <xf numFmtId="183" fontId="3" fillId="0" borderId="98" xfId="1" applyNumberFormat="1" applyFont="1" applyFill="1" applyBorder="1" applyAlignment="1">
      <alignment horizontal="right"/>
    </xf>
    <xf numFmtId="183" fontId="3" fillId="0" borderId="74" xfId="1" applyNumberFormat="1" applyFont="1" applyFill="1" applyBorder="1" applyAlignment="1">
      <alignment horizontal="right"/>
    </xf>
    <xf numFmtId="183" fontId="3" fillId="0" borderId="132" xfId="1" applyNumberFormat="1" applyFont="1" applyFill="1" applyBorder="1" applyAlignment="1">
      <alignment horizontal="right"/>
    </xf>
    <xf numFmtId="183" fontId="3" fillId="0" borderId="133" xfId="1" applyNumberFormat="1" applyFont="1" applyFill="1" applyBorder="1" applyAlignment="1">
      <alignment horizontal="right"/>
    </xf>
    <xf numFmtId="179" fontId="3" fillId="0" borderId="99" xfId="1" applyNumberFormat="1" applyFont="1" applyFill="1" applyBorder="1" applyAlignment="1">
      <alignment horizontal="right"/>
    </xf>
    <xf numFmtId="179" fontId="3" fillId="0" borderId="129" xfId="1" applyNumberFormat="1" applyFont="1" applyFill="1" applyBorder="1" applyAlignment="1">
      <alignment horizontal="right"/>
    </xf>
    <xf numFmtId="179" fontId="3" fillId="0" borderId="127" xfId="1" applyNumberFormat="1" applyFont="1" applyFill="1" applyBorder="1" applyAlignment="1">
      <alignment horizontal="right"/>
    </xf>
    <xf numFmtId="179" fontId="3" fillId="0" borderId="130" xfId="1" applyNumberFormat="1" applyFont="1" applyFill="1" applyBorder="1" applyAlignment="1">
      <alignment horizontal="right"/>
    </xf>
    <xf numFmtId="180" fontId="3" fillId="0" borderId="97" xfId="1" applyNumberFormat="1" applyFont="1" applyFill="1" applyBorder="1" applyAlignment="1">
      <alignment horizontal="right"/>
    </xf>
    <xf numFmtId="180" fontId="3" fillId="0" borderId="70" xfId="1" applyNumberFormat="1" applyFont="1" applyFill="1" applyBorder="1" applyAlignment="1">
      <alignment horizontal="right"/>
    </xf>
    <xf numFmtId="180" fontId="3" fillId="0" borderId="124" xfId="1" applyNumberFormat="1" applyFont="1" applyFill="1" applyBorder="1" applyAlignment="1">
      <alignment horizontal="right"/>
    </xf>
    <xf numFmtId="180" fontId="3" fillId="0" borderId="125" xfId="1" applyNumberFormat="1" applyFont="1" applyFill="1" applyBorder="1" applyAlignment="1">
      <alignment horizontal="right"/>
    </xf>
    <xf numFmtId="180" fontId="3" fillId="0" borderId="71" xfId="1" applyNumberFormat="1" applyFont="1" applyFill="1" applyBorder="1" applyAlignment="1">
      <alignment horizontal="right"/>
    </xf>
    <xf numFmtId="180" fontId="3" fillId="0" borderId="110" xfId="1" applyNumberFormat="1" applyFont="1" applyFill="1" applyBorder="1" applyAlignment="1">
      <alignment horizontal="right"/>
    </xf>
    <xf numFmtId="180" fontId="3" fillId="0" borderId="116" xfId="1" applyNumberFormat="1" applyFont="1" applyFill="1" applyBorder="1" applyAlignment="1">
      <alignment horizontal="right"/>
    </xf>
    <xf numFmtId="180" fontId="3" fillId="0" borderId="135" xfId="1" applyNumberFormat="1" applyFont="1" applyFill="1" applyBorder="1" applyAlignment="1">
      <alignment horizontal="right"/>
    </xf>
    <xf numFmtId="180" fontId="3" fillId="0" borderId="136" xfId="1" applyNumberFormat="1" applyFont="1" applyFill="1" applyBorder="1" applyAlignment="1">
      <alignment horizontal="right"/>
    </xf>
    <xf numFmtId="180" fontId="3" fillId="0" borderId="72" xfId="1" applyNumberFormat="1" applyFont="1" applyFill="1" applyBorder="1" applyAlignment="1">
      <alignment horizontal="right"/>
    </xf>
    <xf numFmtId="180" fontId="3" fillId="0" borderId="73" xfId="1" applyNumberFormat="1" applyFont="1" applyFill="1" applyBorder="1" applyAlignment="1">
      <alignment horizontal="right"/>
    </xf>
    <xf numFmtId="180" fontId="3" fillId="0" borderId="111" xfId="1" applyNumberFormat="1" applyFont="1" applyFill="1" applyBorder="1" applyAlignment="1">
      <alignment horizontal="right"/>
    </xf>
    <xf numFmtId="180" fontId="3" fillId="0" borderId="80" xfId="1" applyNumberFormat="1" applyFont="1" applyFill="1" applyBorder="1" applyAlignment="1">
      <alignment horizontal="right"/>
    </xf>
    <xf numFmtId="180" fontId="3" fillId="0" borderId="98" xfId="1" applyNumberFormat="1" applyFont="1" applyFill="1" applyBorder="1" applyAlignment="1">
      <alignment horizontal="right"/>
    </xf>
    <xf numFmtId="180" fontId="3" fillId="0" borderId="74" xfId="1" applyNumberFormat="1" applyFont="1" applyFill="1" applyBorder="1" applyAlignment="1">
      <alignment horizontal="right"/>
    </xf>
    <xf numFmtId="180" fontId="3" fillId="0" borderId="132" xfId="1" applyNumberFormat="1" applyFont="1" applyFill="1" applyBorder="1" applyAlignment="1">
      <alignment horizontal="right"/>
    </xf>
    <xf numFmtId="180" fontId="3" fillId="0" borderId="134" xfId="1" applyNumberFormat="1" applyFont="1" applyFill="1" applyBorder="1" applyAlignment="1">
      <alignment horizontal="right"/>
    </xf>
    <xf numFmtId="180" fontId="3" fillId="0" borderId="75" xfId="1" applyNumberFormat="1" applyFont="1" applyFill="1" applyBorder="1" applyAlignment="1">
      <alignment horizontal="right"/>
    </xf>
    <xf numFmtId="180" fontId="3" fillId="0" borderId="99" xfId="1" applyNumberFormat="1" applyFont="1" applyFill="1" applyBorder="1" applyAlignment="1">
      <alignment horizontal="right"/>
    </xf>
    <xf numFmtId="180" fontId="3" fillId="0" borderId="129" xfId="1" applyNumberFormat="1" applyFont="1" applyFill="1" applyBorder="1" applyAlignment="1">
      <alignment horizontal="right"/>
    </xf>
    <xf numFmtId="180" fontId="3" fillId="0" borderId="127" xfId="1" applyNumberFormat="1" applyFont="1" applyFill="1" applyBorder="1" applyAlignment="1">
      <alignment horizontal="right"/>
    </xf>
    <xf numFmtId="180" fontId="3" fillId="0" borderId="130" xfId="1" applyNumberFormat="1" applyFont="1" applyFill="1" applyBorder="1" applyAlignment="1">
      <alignment horizontal="right"/>
    </xf>
    <xf numFmtId="185" fontId="3" fillId="0" borderId="97" xfId="1" applyNumberFormat="1" applyFont="1" applyFill="1" applyBorder="1" applyAlignment="1">
      <alignment horizontal="right"/>
    </xf>
    <xf numFmtId="185" fontId="3" fillId="0" borderId="70" xfId="1" applyNumberFormat="1" applyFont="1" applyFill="1" applyBorder="1" applyAlignment="1">
      <alignment horizontal="right"/>
    </xf>
    <xf numFmtId="185" fontId="3" fillId="0" borderId="124" xfId="1" applyNumberFormat="1" applyFont="1" applyFill="1" applyBorder="1" applyAlignment="1">
      <alignment horizontal="right"/>
    </xf>
    <xf numFmtId="185" fontId="3" fillId="0" borderId="125" xfId="1" applyNumberFormat="1" applyFont="1" applyFill="1" applyBorder="1" applyAlignment="1">
      <alignment horizontal="right"/>
    </xf>
    <xf numFmtId="185" fontId="3" fillId="0" borderId="71" xfId="1" applyNumberFormat="1" applyFont="1" applyFill="1" applyBorder="1" applyAlignment="1">
      <alignment horizontal="right"/>
    </xf>
    <xf numFmtId="184" fontId="3" fillId="0" borderId="71" xfId="1" applyNumberFormat="1" applyFont="1" applyFill="1" applyBorder="1" applyAlignment="1">
      <alignment horizontal="right"/>
    </xf>
    <xf numFmtId="184" fontId="3" fillId="0" borderId="139" xfId="1" applyNumberFormat="1" applyFont="1" applyFill="1" applyBorder="1" applyAlignment="1">
      <alignment horizontal="right"/>
    </xf>
    <xf numFmtId="184" fontId="3" fillId="0" borderId="110" xfId="1" applyNumberFormat="1" applyFont="1" applyFill="1" applyBorder="1" applyAlignment="1">
      <alignment horizontal="right"/>
    </xf>
    <xf numFmtId="184" fontId="3" fillId="0" borderId="116" xfId="1" applyNumberFormat="1" applyFont="1" applyFill="1" applyBorder="1" applyAlignment="1">
      <alignment horizontal="right"/>
    </xf>
    <xf numFmtId="184" fontId="3" fillId="0" borderId="135" xfId="1" applyNumberFormat="1" applyFont="1" applyFill="1" applyBorder="1" applyAlignment="1">
      <alignment horizontal="right"/>
    </xf>
    <xf numFmtId="184" fontId="3" fillId="0" borderId="136" xfId="1" applyNumberFormat="1" applyFont="1" applyFill="1" applyBorder="1" applyAlignment="1">
      <alignment horizontal="right"/>
    </xf>
    <xf numFmtId="184" fontId="3" fillId="0" borderId="72" xfId="1" applyNumberFormat="1" applyFont="1" applyFill="1" applyBorder="1" applyAlignment="1">
      <alignment horizontal="right"/>
    </xf>
    <xf numFmtId="184" fontId="3" fillId="0" borderId="73" xfId="1" applyNumberFormat="1" applyFont="1" applyFill="1" applyBorder="1" applyAlignment="1">
      <alignment horizontal="right"/>
    </xf>
    <xf numFmtId="184" fontId="3" fillId="0" borderId="80" xfId="1" applyNumberFormat="1" applyFont="1" applyFill="1" applyBorder="1" applyAlignment="1">
      <alignment horizontal="right"/>
    </xf>
    <xf numFmtId="184" fontId="3" fillId="0" borderId="75" xfId="1" applyNumberFormat="1" applyFont="1" applyFill="1" applyBorder="1" applyAlignment="1">
      <alignment horizontal="right"/>
    </xf>
    <xf numFmtId="183" fontId="3" fillId="0" borderId="139" xfId="1" applyNumberFormat="1" applyFont="1" applyFill="1" applyBorder="1" applyAlignment="1">
      <alignment horizontal="right"/>
    </xf>
    <xf numFmtId="183" fontId="3" fillId="0" borderId="116" xfId="1" applyNumberFormat="1" applyFont="1" applyFill="1" applyBorder="1" applyAlignment="1">
      <alignment horizontal="right"/>
    </xf>
    <xf numFmtId="183" fontId="3" fillId="0" borderId="80" xfId="1" applyNumberFormat="1" applyFont="1" applyFill="1" applyBorder="1" applyAlignment="1">
      <alignment horizontal="right"/>
    </xf>
    <xf numFmtId="183" fontId="3" fillId="0" borderId="75" xfId="1" applyNumberFormat="1" applyFont="1" applyFill="1" applyBorder="1" applyAlignment="1">
      <alignment horizontal="right"/>
    </xf>
    <xf numFmtId="196" fontId="21" fillId="0" borderId="43" xfId="0" applyNumberFormat="1" applyFont="1" applyFill="1" applyBorder="1" applyAlignment="1">
      <alignment horizontal="right" vertical="center"/>
    </xf>
    <xf numFmtId="196" fontId="21" fillId="0" borderId="12" xfId="0" applyNumberFormat="1" applyFont="1" applyFill="1" applyBorder="1" applyAlignment="1">
      <alignment horizontal="right" vertical="center"/>
    </xf>
    <xf numFmtId="196" fontId="21" fillId="0" borderId="19" xfId="0" applyNumberFormat="1" applyFont="1" applyFill="1" applyBorder="1" applyAlignment="1">
      <alignment horizontal="right" vertical="center"/>
    </xf>
    <xf numFmtId="196" fontId="21" fillId="0" borderId="82" xfId="1" applyNumberFormat="1" applyFont="1" applyFill="1" applyBorder="1" applyAlignment="1">
      <alignment horizontal="right" vertical="center"/>
    </xf>
    <xf numFmtId="196" fontId="3" fillId="0" borderId="76" xfId="0" applyNumberFormat="1" applyFont="1" applyFill="1" applyBorder="1" applyAlignment="1">
      <alignment horizontal="right"/>
    </xf>
    <xf numFmtId="196" fontId="3" fillId="0" borderId="18" xfId="0" applyNumberFormat="1" applyFont="1" applyFill="1" applyBorder="1" applyAlignment="1">
      <alignment horizontal="right"/>
    </xf>
    <xf numFmtId="196" fontId="3" fillId="0" borderId="14" xfId="0" applyNumberFormat="1" applyFont="1" applyFill="1" applyBorder="1" applyAlignment="1">
      <alignment horizontal="right"/>
    </xf>
    <xf numFmtId="0" fontId="1" fillId="0" borderId="0" xfId="0" applyFont="1" applyBorder="1" applyAlignment="1">
      <alignment horizontal="left" vertical="center" wrapText="1"/>
    </xf>
    <xf numFmtId="0" fontId="0" fillId="0" borderId="0" xfId="0" applyFont="1" applyBorder="1" applyAlignment="1">
      <alignment horizontal="left" vertical="top" indent="1"/>
    </xf>
    <xf numFmtId="0" fontId="0" fillId="0" borderId="0" xfId="0" applyFont="1" applyBorder="1" applyAlignment="1">
      <alignment horizontal="left" vertical="top" wrapText="1"/>
    </xf>
    <xf numFmtId="0" fontId="6" fillId="0" borderId="0" xfId="0" applyFont="1" applyBorder="1" applyAlignment="1">
      <alignment horizontal="center"/>
    </xf>
    <xf numFmtId="0" fontId="0" fillId="0" borderId="0" xfId="0" applyFont="1" applyBorder="1" applyAlignment="1">
      <alignment wrapText="1"/>
    </xf>
    <xf numFmtId="0" fontId="17" fillId="0" borderId="0" xfId="0" applyFont="1" applyBorder="1" applyAlignment="1">
      <alignment horizontal="center"/>
    </xf>
    <xf numFmtId="0" fontId="16" fillId="0" borderId="0" xfId="0" applyFont="1" applyBorder="1" applyAlignment="1">
      <alignment horizontal="center"/>
    </xf>
    <xf numFmtId="0" fontId="0" fillId="0" borderId="0" xfId="0" applyFont="1" applyAlignment="1"/>
    <xf numFmtId="58" fontId="0" fillId="0" borderId="0" xfId="0" applyNumberFormat="1" applyFont="1" applyAlignment="1">
      <alignment horizontal="distributed"/>
    </xf>
    <xf numFmtId="0" fontId="0" fillId="0" borderId="0" xfId="0" applyFont="1" applyAlignment="1">
      <alignment horizontal="distributed"/>
    </xf>
    <xf numFmtId="0" fontId="20" fillId="0" borderId="0" xfId="0" applyFont="1" applyBorder="1"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6" fillId="0" borderId="0" xfId="2" applyFont="1" applyBorder="1" applyAlignment="1">
      <alignment horizontal="center"/>
    </xf>
    <xf numFmtId="49" fontId="0" fillId="0" borderId="3" xfId="2" applyNumberFormat="1" applyFont="1" applyBorder="1" applyAlignment="1">
      <alignment horizontal="center"/>
    </xf>
    <xf numFmtId="49" fontId="1" fillId="0" borderId="0" xfId="2" applyNumberFormat="1" applyFont="1" applyBorder="1" applyAlignment="1">
      <alignment horizontal="center"/>
    </xf>
    <xf numFmtId="49" fontId="1" fillId="0" borderId="4" xfId="2" applyNumberFormat="1" applyFont="1" applyBorder="1" applyAlignment="1">
      <alignment horizontal="center"/>
    </xf>
    <xf numFmtId="1" fontId="6" fillId="0" borderId="3" xfId="2" applyNumberFormat="1" applyFont="1" applyBorder="1" applyAlignment="1">
      <alignment horizontal="center"/>
    </xf>
    <xf numFmtId="1" fontId="14" fillId="0" borderId="0" xfId="2" applyNumberFormat="1" applyFont="1" applyBorder="1" applyAlignment="1">
      <alignment horizontal="center"/>
    </xf>
    <xf numFmtId="1" fontId="14" fillId="0" borderId="4" xfId="2" applyNumberFormat="1" applyFont="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1" fillId="0" borderId="0" xfId="0" applyFont="1" applyBorder="1" applyAlignment="1">
      <alignment vertical="center" wrapText="1"/>
    </xf>
    <xf numFmtId="0" fontId="26" fillId="0" borderId="0" xfId="0" applyNumberFormat="1"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left" vertical="top" wrapText="1"/>
    </xf>
    <xf numFmtId="0" fontId="0" fillId="0" borderId="0" xfId="0" applyFont="1" applyBorder="1" applyAlignment="1">
      <alignment horizontal="left" wrapText="1"/>
    </xf>
    <xf numFmtId="0" fontId="4" fillId="0" borderId="0" xfId="0" applyFont="1" applyBorder="1" applyAlignment="1">
      <alignment horizontal="center"/>
    </xf>
    <xf numFmtId="0" fontId="3" fillId="0" borderId="0" xfId="0" applyFont="1" applyBorder="1" applyAlignment="1">
      <alignment horizontal="center"/>
    </xf>
    <xf numFmtId="0" fontId="6" fillId="0" borderId="0" xfId="0" applyFont="1" applyBorder="1" applyAlignment="1">
      <alignment horizontal="center"/>
    </xf>
    <xf numFmtId="0" fontId="0" fillId="0" borderId="0" xfId="0" applyFont="1" applyBorder="1" applyAlignment="1">
      <alignment horizontal="left" vertical="top" indent="1"/>
    </xf>
    <xf numFmtId="0" fontId="0" fillId="0" borderId="0" xfId="0" applyFont="1" applyBorder="1" applyAlignment="1">
      <alignment vertical="top"/>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176" fontId="0" fillId="0" borderId="16"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6" fillId="0" borderId="0" xfId="0" applyFont="1" applyBorder="1" applyAlignment="1">
      <alignment horizontal="distributed"/>
    </xf>
    <xf numFmtId="176" fontId="0" fillId="0" borderId="60" xfId="0" applyNumberFormat="1" applyFont="1" applyBorder="1" applyAlignment="1">
      <alignment horizontal="right" vertical="center"/>
    </xf>
    <xf numFmtId="176" fontId="0" fillId="0" borderId="65" xfId="0" applyNumberFormat="1" applyFont="1" applyBorder="1" applyAlignment="1">
      <alignment horizontal="right" vertical="center"/>
    </xf>
    <xf numFmtId="189" fontId="0" fillId="0" borderId="120" xfId="0" applyNumberFormat="1" applyFont="1" applyBorder="1" applyAlignment="1">
      <alignment horizontal="right" vertical="center"/>
    </xf>
    <xf numFmtId="189" fontId="0" fillId="0" borderId="121"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51" xfId="0" applyNumberFormat="1" applyFont="1" applyBorder="1" applyAlignment="1">
      <alignment horizontal="right" vertical="center"/>
    </xf>
    <xf numFmtId="0" fontId="6" fillId="0" borderId="0" xfId="0" applyFont="1" applyBorder="1" applyAlignment="1"/>
    <xf numFmtId="176" fontId="0" fillId="0" borderId="22" xfId="0" applyNumberFormat="1" applyFont="1" applyBorder="1" applyAlignment="1">
      <alignment horizontal="right" vertical="center"/>
    </xf>
    <xf numFmtId="176" fontId="0" fillId="0" borderId="24" xfId="0" applyNumberFormat="1" applyFont="1" applyBorder="1" applyAlignment="1">
      <alignment horizontal="righ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64" xfId="0" applyFont="1" applyBorder="1" applyAlignment="1">
      <alignment horizontal="center" vertical="center"/>
    </xf>
    <xf numFmtId="0" fontId="0" fillId="0" borderId="1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1" fillId="0" borderId="0" xfId="0" applyFont="1" applyBorder="1" applyAlignment="1">
      <alignment horizontal="center"/>
    </xf>
    <xf numFmtId="0" fontId="3" fillId="0" borderId="122" xfId="0" applyFont="1" applyBorder="1" applyAlignment="1">
      <alignment horizontal="center" vertical="center"/>
    </xf>
    <xf numFmtId="0" fontId="3" fillId="0" borderId="113" xfId="0" applyFont="1" applyBorder="1" applyAlignment="1">
      <alignment horizontal="center" vertical="center"/>
    </xf>
    <xf numFmtId="0" fontId="0" fillId="0" borderId="54" xfId="0" applyFont="1" applyBorder="1" applyAlignment="1">
      <alignment horizontal="center"/>
    </xf>
    <xf numFmtId="0" fontId="0" fillId="0" borderId="57" xfId="0" applyFont="1" applyBorder="1" applyAlignment="1">
      <alignment horizontal="center"/>
    </xf>
    <xf numFmtId="0" fontId="0" fillId="0" borderId="78" xfId="0" applyFont="1" applyBorder="1" applyAlignment="1">
      <alignment horizontal="center"/>
    </xf>
    <xf numFmtId="0" fontId="0" fillId="0" borderId="77" xfId="0" applyFont="1" applyBorder="1" applyAlignment="1">
      <alignment horizontal="center"/>
    </xf>
    <xf numFmtId="0" fontId="0" fillId="0" borderId="59" xfId="0" applyFont="1" applyBorder="1" applyAlignment="1">
      <alignment horizontal="center"/>
    </xf>
    <xf numFmtId="0" fontId="3" fillId="0" borderId="44" xfId="0" applyFont="1" applyBorder="1" applyAlignment="1">
      <alignment horizontal="center" vertical="center"/>
    </xf>
    <xf numFmtId="0" fontId="6" fillId="0" borderId="0" xfId="0" applyFont="1" applyBorder="1" applyAlignment="1">
      <alignment horizontal="left"/>
    </xf>
    <xf numFmtId="0" fontId="24" fillId="0" borderId="0" xfId="0" applyFont="1" applyBorder="1" applyAlignment="1">
      <alignment horizontal="distributed"/>
    </xf>
    <xf numFmtId="189" fontId="0" fillId="0" borderId="79" xfId="0" applyNumberFormat="1" applyFont="1" applyFill="1" applyBorder="1" applyAlignment="1">
      <alignment horizontal="right" vertical="center"/>
    </xf>
    <xf numFmtId="189" fontId="0" fillId="0" borderId="108" xfId="0" applyNumberFormat="1" applyFont="1" applyFill="1" applyBorder="1" applyAlignment="1">
      <alignment horizontal="right" vertical="center"/>
    </xf>
    <xf numFmtId="189" fontId="0" fillId="0" borderId="47" xfId="0" applyNumberFormat="1" applyFont="1" applyFill="1" applyBorder="1" applyAlignment="1">
      <alignment vertical="center"/>
    </xf>
    <xf numFmtId="189" fontId="0" fillId="0" borderId="69" xfId="0" applyNumberFormat="1" applyFont="1" applyFill="1" applyBorder="1" applyAlignment="1">
      <alignment vertical="center"/>
    </xf>
    <xf numFmtId="189" fontId="0" fillId="0" borderId="16" xfId="0" applyNumberFormat="1" applyFont="1" applyFill="1" applyBorder="1" applyAlignment="1">
      <alignment horizontal="right" vertical="center"/>
    </xf>
    <xf numFmtId="189" fontId="0" fillId="0" borderId="39"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0" fontId="0" fillId="0" borderId="24" xfId="0" applyFont="1" applyBorder="1" applyAlignment="1">
      <alignment horizontal="left"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189" fontId="0" fillId="0" borderId="47" xfId="0" applyNumberFormat="1" applyFont="1" applyFill="1" applyBorder="1" applyAlignment="1">
      <alignment horizontal="right" vertical="center"/>
    </xf>
    <xf numFmtId="189" fontId="0" fillId="0" borderId="69" xfId="0" applyNumberFormat="1" applyFont="1" applyFill="1" applyBorder="1" applyAlignment="1">
      <alignment horizontal="right" vertical="center"/>
    </xf>
    <xf numFmtId="189" fontId="0" fillId="0" borderId="47" xfId="0" applyNumberFormat="1" applyFont="1" applyBorder="1" applyAlignment="1">
      <alignment horizontal="right" vertical="center"/>
    </xf>
    <xf numFmtId="189" fontId="0" fillId="0" borderId="84" xfId="0" applyNumberFormat="1" applyFont="1" applyBorder="1" applyAlignment="1">
      <alignment horizontal="right" vertical="center"/>
    </xf>
    <xf numFmtId="189" fontId="0" fillId="0" borderId="79" xfId="0" applyNumberFormat="1" applyFont="1" applyBorder="1" applyAlignment="1">
      <alignment horizontal="right" vertical="center"/>
    </xf>
    <xf numFmtId="189" fontId="0" fillId="0" borderId="95" xfId="0" applyNumberFormat="1" applyFont="1" applyBorder="1" applyAlignment="1">
      <alignment horizontal="right" vertical="center"/>
    </xf>
    <xf numFmtId="176" fontId="0" fillId="0" borderId="118" xfId="0" applyNumberFormat="1" applyFont="1" applyBorder="1" applyAlignment="1">
      <alignment horizontal="right" vertical="center"/>
    </xf>
    <xf numFmtId="176" fontId="0" fillId="0" borderId="119" xfId="0" applyNumberFormat="1" applyFont="1" applyBorder="1" applyAlignment="1">
      <alignment horizontal="right" vertical="center"/>
    </xf>
    <xf numFmtId="0" fontId="0" fillId="0" borderId="18" xfId="0" applyFont="1" applyBorder="1" applyAlignment="1">
      <alignment horizontal="center" vertical="center"/>
    </xf>
    <xf numFmtId="196" fontId="0" fillId="0" borderId="16" xfId="0" applyNumberFormat="1" applyFont="1" applyBorder="1" applyAlignment="1">
      <alignment horizontal="right" vertical="center"/>
    </xf>
    <xf numFmtId="196" fontId="0" fillId="0" borderId="53" xfId="0" applyNumberFormat="1" applyFont="1" applyBorder="1" applyAlignment="1">
      <alignment horizontal="right" vertical="center"/>
    </xf>
    <xf numFmtId="0" fontId="24" fillId="0" borderId="0" xfId="0" applyFont="1" applyBorder="1" applyAlignment="1">
      <alignment horizontal="left"/>
    </xf>
    <xf numFmtId="0" fontId="24" fillId="0" borderId="0" xfId="0" applyFont="1" applyBorder="1" applyAlignment="1">
      <alignment wrapText="1"/>
    </xf>
    <xf numFmtId="0" fontId="0" fillId="0" borderId="83" xfId="0" applyFont="1" applyBorder="1" applyAlignment="1">
      <alignment horizontal="center"/>
    </xf>
    <xf numFmtId="0" fontId="0" fillId="0" borderId="88" xfId="0" applyFont="1" applyBorder="1" applyAlignment="1">
      <alignment horizontal="center"/>
    </xf>
    <xf numFmtId="0" fontId="24" fillId="0" borderId="61" xfId="0" applyFont="1" applyBorder="1" applyAlignment="1">
      <alignment horizontal="distributed"/>
    </xf>
    <xf numFmtId="0" fontId="24" fillId="0" borderId="0" xfId="0" applyFont="1" applyAlignment="1">
      <alignment horizontal="distributed"/>
    </xf>
    <xf numFmtId="0" fontId="24" fillId="0" borderId="36" xfId="0" applyFont="1" applyBorder="1" applyAlignment="1">
      <alignment horizontal="distributed"/>
    </xf>
    <xf numFmtId="0" fontId="24" fillId="0" borderId="61" xfId="0" applyFont="1" applyBorder="1" applyAlignment="1">
      <alignment horizontal="left"/>
    </xf>
    <xf numFmtId="0" fontId="24" fillId="0" borderId="0" xfId="0" applyFont="1" applyAlignment="1">
      <alignment horizontal="left"/>
    </xf>
    <xf numFmtId="0" fontId="24" fillId="0" borderId="36" xfId="0" applyFont="1" applyBorder="1" applyAlignment="1">
      <alignment horizontal="left"/>
    </xf>
    <xf numFmtId="0" fontId="0" fillId="0" borderId="11" xfId="0" applyFont="1" applyBorder="1" applyAlignment="1">
      <alignment horizontal="left" vertical="center" shrinkToFit="1"/>
    </xf>
    <xf numFmtId="0" fontId="0" fillId="0" borderId="52" xfId="0" applyFont="1" applyBorder="1" applyAlignment="1">
      <alignment vertical="center" shrinkToFit="1"/>
    </xf>
    <xf numFmtId="189" fontId="0" fillId="0" borderId="108" xfId="0" applyNumberFormat="1" applyFont="1" applyBorder="1" applyAlignment="1">
      <alignment horizontal="right" vertical="center"/>
    </xf>
    <xf numFmtId="0" fontId="0" fillId="0" borderId="22" xfId="0" applyFont="1" applyBorder="1" applyAlignment="1">
      <alignment horizontal="center" vertical="center"/>
    </xf>
    <xf numFmtId="0" fontId="0" fillId="0" borderId="62" xfId="0" applyFont="1" applyBorder="1" applyAlignment="1">
      <alignment horizontal="center" vertical="center"/>
    </xf>
    <xf numFmtId="0" fontId="0" fillId="0" borderId="46" xfId="0" applyFont="1" applyBorder="1" applyAlignment="1">
      <alignment horizontal="center" vertical="center"/>
    </xf>
    <xf numFmtId="176" fontId="0" fillId="0" borderId="117" xfId="0" applyNumberFormat="1" applyFont="1" applyBorder="1" applyAlignment="1">
      <alignment horizontal="right" vertical="center"/>
    </xf>
    <xf numFmtId="176" fontId="0" fillId="0" borderId="109" xfId="0" applyNumberFormat="1" applyFont="1" applyBorder="1" applyAlignment="1">
      <alignment horizontal="right" vertical="center"/>
    </xf>
    <xf numFmtId="189" fontId="0" fillId="0" borderId="63" xfId="0" applyNumberFormat="1" applyFont="1" applyBorder="1" applyAlignment="1">
      <alignment horizontal="right" vertical="center"/>
    </xf>
    <xf numFmtId="189" fontId="0" fillId="0" borderId="39" xfId="0" applyNumberFormat="1" applyFont="1" applyBorder="1" applyAlignment="1">
      <alignment horizontal="right" vertical="center"/>
    </xf>
    <xf numFmtId="176" fontId="0" fillId="0" borderId="23"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3" fillId="0" borderId="33" xfId="0" applyFont="1" applyFill="1" applyBorder="1" applyAlignment="1">
      <alignment horizontal="right"/>
    </xf>
    <xf numFmtId="0" fontId="0" fillId="0" borderId="33" xfId="0" applyFont="1" applyFill="1" applyBorder="1" applyAlignment="1"/>
    <xf numFmtId="0" fontId="3" fillId="0" borderId="77" xfId="0" applyFont="1" applyFill="1" applyBorder="1" applyAlignment="1">
      <alignment horizontal="center"/>
    </xf>
    <xf numFmtId="0" fontId="3" fillId="0" borderId="57" xfId="0" applyFont="1" applyFill="1" applyBorder="1" applyAlignment="1">
      <alignment horizontal="center"/>
    </xf>
    <xf numFmtId="0" fontId="3" fillId="0" borderId="78" xfId="0" applyFont="1" applyFill="1" applyBorder="1" applyAlignment="1">
      <alignment horizontal="center"/>
    </xf>
    <xf numFmtId="0" fontId="3" fillId="0" borderId="115"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0" xfId="0" applyFont="1" applyFill="1" applyBorder="1" applyAlignment="1">
      <alignment horizontal="right"/>
    </xf>
    <xf numFmtId="0" fontId="0" fillId="0" borderId="0" xfId="0" applyFont="1" applyFill="1" applyBorder="1" applyAlignment="1"/>
    <xf numFmtId="0" fontId="3" fillId="0" borderId="59" xfId="0" applyFont="1" applyFill="1" applyBorder="1" applyAlignment="1">
      <alignment horizontal="center"/>
    </xf>
    <xf numFmtId="0" fontId="3" fillId="0" borderId="54" xfId="0" applyFont="1" applyFill="1" applyBorder="1" applyAlignment="1">
      <alignment horizontal="center"/>
    </xf>
    <xf numFmtId="0" fontId="4" fillId="0" borderId="0" xfId="0" applyFont="1" applyFill="1" applyAlignment="1">
      <alignment horizontal="center"/>
    </xf>
    <xf numFmtId="0" fontId="3" fillId="0" borderId="82" xfId="0" applyFont="1" applyFill="1" applyBorder="1" applyAlignment="1">
      <alignment horizontal="center"/>
    </xf>
    <xf numFmtId="0" fontId="3" fillId="0" borderId="76" xfId="0" applyFont="1" applyFill="1" applyBorder="1" applyAlignment="1">
      <alignment horizontal="center"/>
    </xf>
    <xf numFmtId="0" fontId="3" fillId="0" borderId="83" xfId="0" applyFont="1" applyFill="1" applyBorder="1" applyAlignment="1">
      <alignment horizontal="center"/>
    </xf>
    <xf numFmtId="0" fontId="3" fillId="0"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xf>
    <xf numFmtId="0" fontId="12" fillId="0" borderId="124" xfId="0" applyFont="1" applyFill="1" applyBorder="1" applyAlignment="1">
      <alignment horizontal="distributed"/>
    </xf>
    <xf numFmtId="0" fontId="12" fillId="0" borderId="131" xfId="0" applyFont="1" applyFill="1" applyBorder="1" applyAlignment="1">
      <alignment horizontal="distributed"/>
    </xf>
    <xf numFmtId="0" fontId="12" fillId="0" borderId="124" xfId="0" applyFont="1" applyFill="1" applyBorder="1" applyAlignment="1">
      <alignment horizontal="distributed" vertical="center" wrapText="1"/>
    </xf>
    <xf numFmtId="0" fontId="12" fillId="0" borderId="131" xfId="0" applyFont="1" applyFill="1" applyBorder="1" applyAlignment="1">
      <alignment horizontal="distributed" vertical="center" wrapText="1"/>
    </xf>
    <xf numFmtId="0" fontId="18" fillId="0" borderId="116" xfId="0" applyFont="1" applyFill="1" applyBorder="1" applyAlignment="1">
      <alignment horizontal="distributed"/>
    </xf>
    <xf numFmtId="0" fontId="18" fillId="0" borderId="138" xfId="0" applyFont="1" applyFill="1" applyBorder="1" applyAlignment="1">
      <alignment horizontal="distributed"/>
    </xf>
    <xf numFmtId="0" fontId="12" fillId="0" borderId="132" xfId="0" applyFont="1" applyFill="1" applyBorder="1" applyAlignment="1">
      <alignment horizontal="distributed"/>
    </xf>
    <xf numFmtId="0" fontId="0" fillId="0" borderId="133" xfId="0" applyFont="1" applyFill="1" applyBorder="1" applyAlignment="1">
      <alignment horizontal="distributed"/>
    </xf>
    <xf numFmtId="0" fontId="12" fillId="0" borderId="1" xfId="0" applyFont="1" applyFill="1" applyBorder="1" applyAlignment="1">
      <alignment horizontal="distributed"/>
    </xf>
    <xf numFmtId="0" fontId="0" fillId="0" borderId="61" xfId="0" applyFont="1" applyFill="1" applyBorder="1" applyAlignment="1">
      <alignment horizontal="distributed"/>
    </xf>
    <xf numFmtId="0" fontId="0" fillId="0" borderId="131" xfId="0" applyFont="1" applyFill="1" applyBorder="1" applyAlignment="1">
      <alignment horizontal="distributed"/>
    </xf>
    <xf numFmtId="0" fontId="12" fillId="0" borderId="53" xfId="0" applyFont="1" applyFill="1" applyBorder="1" applyAlignment="1">
      <alignment horizontal="distributed"/>
    </xf>
    <xf numFmtId="0" fontId="0" fillId="0" borderId="34" xfId="0" applyFont="1" applyFill="1" applyBorder="1" applyAlignment="1">
      <alignment horizontal="distributed"/>
    </xf>
    <xf numFmtId="0" fontId="12" fillId="0" borderId="127" xfId="0" applyFont="1" applyFill="1" applyBorder="1" applyAlignment="1">
      <alignment horizontal="distributed"/>
    </xf>
    <xf numFmtId="0" fontId="12" fillId="0" borderId="128" xfId="0" applyFont="1" applyFill="1" applyBorder="1" applyAlignment="1">
      <alignment horizontal="distributed"/>
    </xf>
    <xf numFmtId="0" fontId="4" fillId="0" borderId="0" xfId="0" applyFont="1" applyFill="1" applyBorder="1" applyAlignment="1">
      <alignment horizontal="center"/>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12" fillId="0" borderId="73" xfId="0" applyFont="1" applyFill="1" applyBorder="1" applyAlignment="1">
      <alignment horizontal="distributed"/>
    </xf>
    <xf numFmtId="0" fontId="0" fillId="0" borderId="137" xfId="0" applyFont="1" applyFill="1" applyBorder="1" applyAlignment="1">
      <alignment horizontal="distributed"/>
    </xf>
    <xf numFmtId="0" fontId="12" fillId="0" borderId="116" xfId="0" applyFont="1" applyFill="1" applyBorder="1" applyAlignment="1">
      <alignment horizontal="left" shrinkToFit="1"/>
    </xf>
    <xf numFmtId="0" fontId="12" fillId="0" borderId="138" xfId="0" applyFont="1" applyFill="1" applyBorder="1" applyAlignment="1">
      <alignment horizontal="left" shrinkToFit="1"/>
    </xf>
    <xf numFmtId="188" fontId="0" fillId="0" borderId="0" xfId="0" applyNumberFormat="1" applyFont="1" applyFill="1" applyBorder="1" applyAlignment="1">
      <alignment horizontal="left"/>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15" xfId="0" applyFont="1" applyFill="1" applyBorder="1" applyAlignment="1">
      <alignment vertical="distributed" textRotation="255"/>
    </xf>
    <xf numFmtId="0" fontId="3" fillId="0" borderId="123" xfId="0" applyFont="1" applyFill="1" applyBorder="1" applyAlignment="1">
      <alignment vertical="distributed" textRotation="255"/>
    </xf>
    <xf numFmtId="0" fontId="3" fillId="0" borderId="114"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5"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58" xfId="0" applyFont="1" applyFill="1" applyBorder="1" applyAlignment="1">
      <alignment horizontal="distributed" vertical="center"/>
    </xf>
    <xf numFmtId="0" fontId="3" fillId="0" borderId="123" xfId="0" applyFont="1" applyFill="1" applyBorder="1" applyAlignment="1">
      <alignment vertical="distributed" textRotation="255" wrapText="1"/>
    </xf>
    <xf numFmtId="0" fontId="0" fillId="0" borderId="0" xfId="0" applyFont="1" applyBorder="1" applyAlignment="1">
      <alignment horizontal="center" vertical="center" wrapText="1"/>
    </xf>
    <xf numFmtId="0" fontId="4" fillId="0" borderId="0" xfId="0" applyFont="1" applyBorder="1" applyAlignment="1">
      <alignment horizontal="left" vertical="center" wrapText="1"/>
    </xf>
    <xf numFmtId="0" fontId="0" fillId="0" borderId="14" xfId="0" applyFont="1" applyBorder="1" applyAlignment="1">
      <alignment horizontal="left" vertical="top" wrapText="1"/>
    </xf>
    <xf numFmtId="0" fontId="13" fillId="0" borderId="1" xfId="0" applyFont="1" applyBorder="1" applyAlignment="1">
      <alignment horizontal="center" vertical="top" wrapText="1"/>
    </xf>
    <xf numFmtId="0" fontId="0" fillId="0" borderId="14" xfId="0" applyFont="1" applyBorder="1" applyAlignment="1">
      <alignment vertical="top" wrapText="1"/>
    </xf>
    <xf numFmtId="0" fontId="0" fillId="0" borderId="0" xfId="0" applyFont="1" applyBorder="1" applyAlignment="1">
      <alignment horizontal="distributed"/>
    </xf>
    <xf numFmtId="0" fontId="0" fillId="0" borderId="0" xfId="0" applyBorder="1" applyAlignment="1">
      <alignment horizontal="left"/>
    </xf>
    <xf numFmtId="0" fontId="0" fillId="0" borderId="0" xfId="0" applyAlignment="1">
      <alignment horizontal="left"/>
    </xf>
    <xf numFmtId="0" fontId="0" fillId="0" borderId="0" xfId="0" applyBorder="1" applyAlignment="1">
      <alignment horizontal="distributed"/>
    </xf>
    <xf numFmtId="0" fontId="22" fillId="0" borderId="0" xfId="0" applyFont="1" applyBorder="1" applyAlignment="1">
      <alignment horizontal="center"/>
    </xf>
    <xf numFmtId="0" fontId="0" fillId="0" borderId="0" xfId="0" applyFont="1" applyBorder="1" applyAlignment="1">
      <alignment horizontal="left" wrapText="1" indent="1"/>
    </xf>
    <xf numFmtId="0" fontId="0" fillId="0" borderId="0" xfId="0" applyFont="1" applyBorder="1" applyAlignment="1">
      <alignment wrapText="1"/>
    </xf>
    <xf numFmtId="0" fontId="4" fillId="0" borderId="0" xfId="0" applyFont="1" applyBorder="1" applyAlignment="1">
      <alignment horizontal="distributed"/>
    </xf>
    <xf numFmtId="0" fontId="0" fillId="3" borderId="0" xfId="2" applyFont="1" applyFill="1" applyBorder="1"/>
    <xf numFmtId="0" fontId="0" fillId="0" borderId="3" xfId="2" applyFont="1" applyBorder="1"/>
    <xf numFmtId="0" fontId="6" fillId="0" borderId="16" xfId="2" applyFont="1" applyBorder="1" applyAlignment="1">
      <alignment horizontal="center"/>
    </xf>
    <xf numFmtId="0" fontId="6" fillId="0" borderId="13" xfId="2" applyFont="1" applyBorder="1" applyAlignment="1">
      <alignment horizontal="center"/>
    </xf>
    <xf numFmtId="0" fontId="6" fillId="0" borderId="25" xfId="2" applyFont="1" applyBorder="1" applyAlignment="1">
      <alignment horizontal="center"/>
    </xf>
    <xf numFmtId="0" fontId="3" fillId="0" borderId="1" xfId="2" applyFont="1" applyBorder="1"/>
    <xf numFmtId="0" fontId="3" fillId="0" borderId="24" xfId="2" applyFont="1" applyBorder="1"/>
    <xf numFmtId="0" fontId="3" fillId="0" borderId="39" xfId="2" applyFont="1" applyBorder="1"/>
    <xf numFmtId="0" fontId="3" fillId="0" borderId="51" xfId="2" applyFont="1" applyBorder="1" applyAlignment="1">
      <alignment vertical="center"/>
    </xf>
    <xf numFmtId="0" fontId="0" fillId="0" borderId="51" xfId="2" applyFont="1" applyBorder="1"/>
    <xf numFmtId="0" fontId="1" fillId="0" borderId="51" xfId="0" applyFont="1" applyBorder="1" applyAlignment="1">
      <alignment horizontal="left" vertical="center" wrapText="1"/>
    </xf>
    <xf numFmtId="0" fontId="3" fillId="0" borderId="46" xfId="2" applyFont="1" applyBorder="1"/>
    <xf numFmtId="0" fontId="12" fillId="0" borderId="0" xfId="0" applyFont="1" applyBorder="1" applyAlignment="1">
      <alignment horizontal="left" vertical="top" wrapText="1" indent="2"/>
    </xf>
  </cellXfs>
  <cellStyles count="6">
    <cellStyle name="桁区切り" xfId="1" builtinId="6"/>
    <cellStyle name="桁区切り 2" xfId="5"/>
    <cellStyle name="標準" xfId="0" builtinId="0"/>
    <cellStyle name="標準 2" xfId="4"/>
    <cellStyle name="標準_9工業まとめ" xfId="2"/>
    <cellStyle name="標準_月別手持(案)" xfId="3"/>
  </cellStyles>
  <dxfs count="0"/>
  <tableStyles count="0" defaultTableStyle="TableStyleMedium9" defaultPivotStyle="PivotStyleLight16"/>
  <colors>
    <mruColors>
      <color rgb="FF0033CC"/>
      <color rgb="FF868686"/>
      <color rgb="FF808080"/>
      <color rgb="FFCCFFFF"/>
      <color rgb="FFFFFFFF"/>
      <color rgb="FFFF66CC"/>
      <color rgb="FF00CC66"/>
      <color rgb="FF00CC99"/>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png"/><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07/relationships/hdphoto" Target="../media/hdphoto3.wdp"/><Relationship Id="rId1" Type="http://schemas.openxmlformats.org/officeDocument/2006/relationships/image" Target="../media/image5.png"/><Relationship Id="rId4" Type="http://schemas.microsoft.com/office/2007/relationships/hdphoto" Target="../media/hdphoto4.wdp"/></Relationships>
</file>

<file path=xl/drawings/drawing1.xml><?xml version="1.0" encoding="utf-8"?>
<xdr:wsDr xmlns:xdr="http://schemas.openxmlformats.org/drawingml/2006/spreadsheetDrawing" xmlns:a="http://schemas.openxmlformats.org/drawingml/2006/main">
  <xdr:twoCellAnchor>
    <xdr:from>
      <xdr:col>4</xdr:col>
      <xdr:colOff>5953</xdr:colOff>
      <xdr:row>50</xdr:row>
      <xdr:rowOff>69851</xdr:rowOff>
    </xdr:from>
    <xdr:to>
      <xdr:col>14</xdr:col>
      <xdr:colOff>40216</xdr:colOff>
      <xdr:row>50</xdr:row>
      <xdr:rowOff>73819</xdr:rowOff>
    </xdr:to>
    <xdr:cxnSp macro="">
      <xdr:nvCxnSpPr>
        <xdr:cNvPr id="4" name="直線コネクタ 3"/>
        <xdr:cNvCxnSpPr/>
      </xdr:nvCxnSpPr>
      <xdr:spPr bwMode="auto">
        <a:xfrm flipV="1">
          <a:off x="872728" y="13223876"/>
          <a:ext cx="8454363" cy="3968"/>
        </a:xfrm>
        <a:prstGeom prst="line">
          <a:avLst/>
        </a:prstGeom>
        <a:solidFill>
          <a:srgbClr val="FFFFFF"/>
        </a:solidFill>
        <a:ln w="15875" cap="flat" cmpd="sng" algn="ctr">
          <a:solidFill>
            <a:schemeClr val="tx1"/>
          </a:solidFill>
          <a:prstDash val="solid"/>
          <a:round/>
          <a:headEnd type="none" w="med" len="med"/>
          <a:tailEnd type="none" w="med" len="med"/>
        </a:ln>
        <a:effectLst/>
      </xdr:spPr>
    </xdr:cxnSp>
    <xdr:clientData/>
  </xdr:twoCellAnchor>
  <xdr:twoCellAnchor>
    <xdr:from>
      <xdr:col>4</xdr:col>
      <xdr:colOff>19049</xdr:colOff>
      <xdr:row>35</xdr:row>
      <xdr:rowOff>209982</xdr:rowOff>
    </xdr:from>
    <xdr:to>
      <xdr:col>13</xdr:col>
      <xdr:colOff>866774</xdr:colOff>
      <xdr:row>35</xdr:row>
      <xdr:rowOff>213157</xdr:rowOff>
    </xdr:to>
    <xdr:cxnSp macro="">
      <xdr:nvCxnSpPr>
        <xdr:cNvPr id="5" name="直線コネクタ 4"/>
        <xdr:cNvCxnSpPr/>
      </xdr:nvCxnSpPr>
      <xdr:spPr bwMode="auto">
        <a:xfrm flipV="1">
          <a:off x="884958" y="9163482"/>
          <a:ext cx="8381134" cy="3175"/>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editAs="oneCell">
    <xdr:from>
      <xdr:col>1</xdr:col>
      <xdr:colOff>245703</xdr:colOff>
      <xdr:row>27</xdr:row>
      <xdr:rowOff>60614</xdr:rowOff>
    </xdr:from>
    <xdr:to>
      <xdr:col>14</xdr:col>
      <xdr:colOff>61219</xdr:colOff>
      <xdr:row>41</xdr:row>
      <xdr:rowOff>144254</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953" y="7039841"/>
          <a:ext cx="9002811" cy="3720458"/>
        </a:xfrm>
        <a:prstGeom prst="rect">
          <a:avLst/>
        </a:prstGeom>
      </xdr:spPr>
    </xdr:pic>
    <xdr:clientData/>
  </xdr:twoCellAnchor>
  <xdr:twoCellAnchor editAs="oneCell">
    <xdr:from>
      <xdr:col>1</xdr:col>
      <xdr:colOff>116417</xdr:colOff>
      <xdr:row>42</xdr:row>
      <xdr:rowOff>10584</xdr:rowOff>
    </xdr:from>
    <xdr:to>
      <xdr:col>14</xdr:col>
      <xdr:colOff>64776</xdr:colOff>
      <xdr:row>55</xdr:row>
      <xdr:rowOff>53423</xdr:rowOff>
    </xdr:to>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667" y="11017251"/>
          <a:ext cx="9145276" cy="3620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xdr:colOff>
      <xdr:row>43</xdr:row>
      <xdr:rowOff>85943</xdr:rowOff>
    </xdr:from>
    <xdr:to>
      <xdr:col>12</xdr:col>
      <xdr:colOff>966137</xdr:colOff>
      <xdr:row>43</xdr:row>
      <xdr:rowOff>95250</xdr:rowOff>
    </xdr:to>
    <xdr:cxnSp macro="">
      <xdr:nvCxnSpPr>
        <xdr:cNvPr id="3" name="直線コネクタ 2"/>
        <xdr:cNvCxnSpPr/>
      </xdr:nvCxnSpPr>
      <xdr:spPr bwMode="auto">
        <a:xfrm flipV="1">
          <a:off x="1095375" y="12030293"/>
          <a:ext cx="8071787" cy="9307"/>
        </a:xfrm>
        <a:prstGeom prst="line">
          <a:avLst/>
        </a:prstGeom>
        <a:solidFill>
          <a:srgbClr val="FFFFFF"/>
        </a:solidFill>
        <a:ln w="19050" cap="flat" cmpd="sng" algn="ctr">
          <a:solidFill>
            <a:schemeClr val="tx1"/>
          </a:solidFill>
          <a:prstDash val="solid"/>
          <a:round/>
          <a:headEnd type="none" w="med" len="med"/>
          <a:tailEnd type="none" w="med" len="med"/>
        </a:ln>
        <a:effectLst/>
      </xdr:spPr>
    </xdr:cxnSp>
    <xdr:clientData/>
  </xdr:twoCellAnchor>
  <xdr:twoCellAnchor editAs="oneCell">
    <xdr:from>
      <xdr:col>2</xdr:col>
      <xdr:colOff>35719</xdr:colOff>
      <xdr:row>21</xdr:row>
      <xdr:rowOff>214312</xdr:rowOff>
    </xdr:from>
    <xdr:to>
      <xdr:col>13</xdr:col>
      <xdr:colOff>101253</xdr:colOff>
      <xdr:row>35</xdr:row>
      <xdr:rowOff>124347</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416719" y="6060281"/>
          <a:ext cx="8888065" cy="3743847"/>
        </a:xfrm>
        <a:prstGeom prst="rect">
          <a:avLst/>
        </a:prstGeom>
      </xdr:spPr>
    </xdr:pic>
    <xdr:clientData/>
  </xdr:twoCellAnchor>
  <xdr:twoCellAnchor editAs="oneCell">
    <xdr:from>
      <xdr:col>2</xdr:col>
      <xdr:colOff>95250</xdr:colOff>
      <xdr:row>35</xdr:row>
      <xdr:rowOff>119063</xdr:rowOff>
    </xdr:from>
    <xdr:to>
      <xdr:col>13</xdr:col>
      <xdr:colOff>84574</xdr:colOff>
      <xdr:row>49</xdr:row>
      <xdr:rowOff>181519</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Layer>
              </a14:imgProps>
            </a:ext>
            <a:ext uri="{28A0092B-C50C-407E-A947-70E740481C1C}">
              <a14:useLocalDpi xmlns:a14="http://schemas.microsoft.com/office/drawing/2010/main" val="0"/>
            </a:ext>
          </a:extLst>
        </a:blip>
        <a:stretch>
          <a:fillRect/>
        </a:stretch>
      </xdr:blipFill>
      <xdr:spPr>
        <a:xfrm>
          <a:off x="476250" y="9798844"/>
          <a:ext cx="8811855" cy="38962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355643</xdr:colOff>
      <xdr:row>30</xdr:row>
      <xdr:rowOff>29688</xdr:rowOff>
    </xdr:from>
    <xdr:to>
      <xdr:col>11</xdr:col>
      <xdr:colOff>899928</xdr:colOff>
      <xdr:row>30</xdr:row>
      <xdr:rowOff>29688</xdr:rowOff>
    </xdr:to>
    <xdr:cxnSp macro="">
      <xdr:nvCxnSpPr>
        <xdr:cNvPr id="3" name="直線コネクタ 2"/>
        <xdr:cNvCxnSpPr/>
      </xdr:nvCxnSpPr>
      <xdr:spPr bwMode="auto">
        <a:xfrm>
          <a:off x="961779" y="8654143"/>
          <a:ext cx="7791944"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editAs="oneCell">
    <xdr:from>
      <xdr:col>1</xdr:col>
      <xdr:colOff>273843</xdr:colOff>
      <xdr:row>22</xdr:row>
      <xdr:rowOff>226220</xdr:rowOff>
    </xdr:from>
    <xdr:to>
      <xdr:col>12</xdr:col>
      <xdr:colOff>5949</xdr:colOff>
      <xdr:row>36</xdr:row>
      <xdr:rowOff>50518</xdr:rowOff>
    </xdr:to>
    <xdr:pic>
      <xdr:nvPicPr>
        <xdr:cNvPr id="2" name="図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Layer>
              </a14:imgProps>
            </a:ext>
            <a:ext uri="{28A0092B-C50C-407E-A947-70E740481C1C}">
              <a14:useLocalDpi xmlns:a14="http://schemas.microsoft.com/office/drawing/2010/main" val="0"/>
            </a:ext>
          </a:extLst>
        </a:blip>
        <a:stretch>
          <a:fillRect/>
        </a:stretch>
      </xdr:blipFill>
      <xdr:spPr>
        <a:xfrm>
          <a:off x="369093" y="6607970"/>
          <a:ext cx="8507012" cy="3658111"/>
        </a:xfrm>
        <a:prstGeom prst="rect">
          <a:avLst/>
        </a:prstGeom>
      </xdr:spPr>
    </xdr:pic>
    <xdr:clientData/>
  </xdr:twoCellAnchor>
  <xdr:twoCellAnchor editAs="oneCell">
    <xdr:from>
      <xdr:col>1</xdr:col>
      <xdr:colOff>166688</xdr:colOff>
      <xdr:row>36</xdr:row>
      <xdr:rowOff>166688</xdr:rowOff>
    </xdr:from>
    <xdr:to>
      <xdr:col>12</xdr:col>
      <xdr:colOff>108373</xdr:colOff>
      <xdr:row>48</xdr:row>
      <xdr:rowOff>157620</xdr:rowOff>
    </xdr:to>
    <xdr:pic>
      <xdr:nvPicPr>
        <xdr:cNvPr id="4" name="図 3"/>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30000"/>
                  </a14:imgEffect>
                  <a14:imgEffect>
                    <a14:brightnessContrast contrast="-1000"/>
                  </a14:imgEffect>
                </a14:imgLayer>
              </a14:imgProps>
            </a:ext>
            <a:ext uri="{28A0092B-C50C-407E-A947-70E740481C1C}">
              <a14:useLocalDpi xmlns:a14="http://schemas.microsoft.com/office/drawing/2010/main" val="0"/>
            </a:ext>
          </a:extLst>
        </a:blip>
        <a:stretch>
          <a:fillRect/>
        </a:stretch>
      </xdr:blipFill>
      <xdr:spPr>
        <a:xfrm>
          <a:off x="261938" y="10382251"/>
          <a:ext cx="8716591" cy="32770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BR242"/>
  <sheetViews>
    <sheetView tabSelected="1" zoomScaleNormal="100" workbookViewId="0">
      <selection activeCell="L12" sqref="L12"/>
    </sheetView>
  </sheetViews>
  <sheetFormatPr defaultRowHeight="13.5"/>
  <cols>
    <col min="1" max="1" width="1.625" style="103" customWidth="1"/>
    <col min="2" max="2" width="12" style="103" customWidth="1"/>
    <col min="3" max="3" width="8.5" style="103" customWidth="1"/>
    <col min="4" max="9" width="9.75" style="103" customWidth="1"/>
    <col min="10" max="10" width="9" style="103"/>
    <col min="11" max="22" width="8" style="104" customWidth="1"/>
    <col min="23" max="54" width="9" style="104"/>
    <col min="55" max="16384" width="9" style="103"/>
  </cols>
  <sheetData>
    <row r="1" spans="2:54">
      <c r="B1" s="98" t="s">
        <v>220</v>
      </c>
      <c r="C1" s="384" t="s">
        <v>426</v>
      </c>
      <c r="H1" s="599"/>
      <c r="I1" s="599"/>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2:54">
      <c r="B2" s="600">
        <v>43007</v>
      </c>
      <c r="C2" s="601"/>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row>
    <row r="3" spans="2:54">
      <c r="J3" s="104"/>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row>
    <row r="4" spans="2:54" ht="14.25" customHeight="1" thickBot="1">
      <c r="B4" s="104"/>
      <c r="C4" s="104"/>
      <c r="D4" s="104"/>
      <c r="E4" s="104"/>
      <c r="F4" s="104"/>
      <c r="G4" s="104"/>
      <c r="H4" s="104"/>
      <c r="I4" s="104"/>
      <c r="J4" s="104"/>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row>
    <row r="5" spans="2:54" ht="14.25" thickTop="1">
      <c r="B5" s="193"/>
      <c r="C5" s="193"/>
      <c r="D5" s="193"/>
      <c r="E5" s="193"/>
      <c r="F5" s="193"/>
      <c r="G5" s="193"/>
      <c r="H5" s="193"/>
      <c r="I5" s="193"/>
      <c r="J5" s="104"/>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row>
    <row r="6" spans="2:54" ht="42">
      <c r="B6" s="104"/>
      <c r="C6" s="11" t="s">
        <v>180</v>
      </c>
      <c r="D6" s="11"/>
      <c r="E6" s="104"/>
      <c r="F6" s="104"/>
      <c r="G6" s="104"/>
      <c r="H6" s="104"/>
      <c r="I6" s="104"/>
      <c r="J6" s="361"/>
      <c r="K6" s="362"/>
      <c r="L6" s="362"/>
      <c r="M6" s="362"/>
      <c r="N6" s="362"/>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row>
    <row r="7" spans="2:54" ht="14.25" customHeight="1" thickBot="1">
      <c r="B7" s="194"/>
      <c r="C7" s="194"/>
      <c r="D7" s="194"/>
      <c r="E7" s="194"/>
      <c r="F7" s="194"/>
      <c r="G7" s="194"/>
      <c r="H7" s="194"/>
      <c r="I7" s="194"/>
      <c r="J7" s="104"/>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row>
    <row r="8" spans="2:54" ht="14.25" thickTop="1">
      <c r="B8" s="104"/>
      <c r="C8" s="104"/>
      <c r="D8" s="104"/>
      <c r="E8" s="104"/>
      <c r="F8" s="104"/>
      <c r="G8" s="104"/>
      <c r="H8" s="104"/>
      <c r="I8" s="104"/>
      <c r="J8" s="104"/>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row>
    <row r="9" spans="2:54">
      <c r="B9" s="104"/>
      <c r="C9" s="104"/>
      <c r="D9" s="104"/>
      <c r="E9" s="104"/>
      <c r="F9" s="104"/>
      <c r="G9" s="104"/>
      <c r="H9" s="104"/>
      <c r="I9" s="104"/>
      <c r="J9" s="104"/>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row>
    <row r="10" spans="2:54">
      <c r="B10" s="104"/>
      <c r="C10" s="104"/>
      <c r="D10" s="104"/>
      <c r="E10" s="104"/>
      <c r="F10" s="104"/>
      <c r="G10" s="104"/>
      <c r="H10" s="104"/>
      <c r="I10" s="104"/>
      <c r="J10" s="104"/>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row>
    <row r="11" spans="2:54" ht="20.25">
      <c r="B11" s="104"/>
      <c r="C11" s="597"/>
      <c r="D11" s="597"/>
      <c r="E11" s="597"/>
      <c r="F11" s="597"/>
      <c r="G11" s="597"/>
      <c r="H11" s="597"/>
      <c r="I11" s="104"/>
      <c r="J11" s="104"/>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row>
    <row r="12" spans="2:54" ht="25.5" customHeight="1">
      <c r="B12" s="104"/>
      <c r="C12" s="104"/>
      <c r="D12" s="104"/>
      <c r="E12" s="104"/>
      <c r="F12" s="104"/>
      <c r="G12" s="104"/>
      <c r="H12" s="320"/>
      <c r="I12" s="104"/>
      <c r="J12" s="104"/>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2:54" ht="21">
      <c r="B13" s="104"/>
      <c r="C13" s="598" t="s">
        <v>181</v>
      </c>
      <c r="D13" s="598"/>
      <c r="E13" s="598"/>
      <c r="F13" s="598"/>
      <c r="G13" s="598"/>
      <c r="H13" s="598"/>
      <c r="I13" s="104"/>
      <c r="J13" s="104"/>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row>
    <row r="14" spans="2:54">
      <c r="B14" s="104"/>
      <c r="C14" s="104"/>
      <c r="D14" s="104"/>
      <c r="E14" s="104"/>
      <c r="F14" s="104"/>
      <c r="G14" s="104"/>
      <c r="H14" s="104"/>
      <c r="I14" s="104"/>
      <c r="J14" s="104"/>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row>
    <row r="15" spans="2:54">
      <c r="B15" s="104"/>
      <c r="C15" s="104"/>
      <c r="D15" s="104"/>
      <c r="E15" s="104"/>
      <c r="F15" s="104"/>
      <c r="G15" s="104"/>
      <c r="H15" s="104"/>
      <c r="I15" s="104"/>
      <c r="J15" s="104"/>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row>
    <row r="16" spans="2:54" ht="15.75" customHeight="1">
      <c r="B16" s="104"/>
      <c r="C16" s="104"/>
      <c r="D16" s="104"/>
      <c r="E16" s="104"/>
      <c r="F16" s="104"/>
      <c r="G16" s="104"/>
      <c r="H16" s="104"/>
      <c r="I16" s="104"/>
      <c r="J16" s="104"/>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row>
    <row r="17" spans="2:54" ht="15.75" customHeight="1">
      <c r="B17" s="104"/>
      <c r="C17" s="104"/>
      <c r="D17" s="104"/>
      <c r="E17" s="104"/>
      <c r="F17" s="104"/>
      <c r="G17" s="104"/>
      <c r="H17" s="104"/>
      <c r="I17" s="104"/>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row>
    <row r="18" spans="2:54" ht="22.5" customHeight="1">
      <c r="B18" s="104"/>
      <c r="C18" s="597" t="s">
        <v>458</v>
      </c>
      <c r="D18" s="597"/>
      <c r="E18" s="597"/>
      <c r="F18" s="597"/>
      <c r="G18" s="597"/>
      <c r="H18" s="597"/>
      <c r="I18" s="104"/>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row>
    <row r="19" spans="2:54" ht="15.75" customHeight="1">
      <c r="B19" s="104"/>
      <c r="C19" s="104"/>
      <c r="D19" s="104"/>
      <c r="E19" s="104"/>
      <c r="F19" s="104"/>
      <c r="G19" s="104"/>
      <c r="H19" s="104"/>
      <c r="I19" s="104"/>
      <c r="J19" s="104"/>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row>
    <row r="20" spans="2:54" ht="17.25">
      <c r="B20" s="104"/>
      <c r="C20" s="104"/>
      <c r="D20" s="602" t="s">
        <v>373</v>
      </c>
      <c r="E20" s="602"/>
      <c r="F20" s="602"/>
      <c r="G20" s="602"/>
      <c r="H20" s="104"/>
      <c r="I20" s="104"/>
      <c r="J20" s="104"/>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row>
    <row r="22" spans="2:54" s="104" customFormat="1"/>
    <row r="23" spans="2:54" s="104" customFormat="1"/>
    <row r="24" spans="2:54" s="104" customFormat="1"/>
    <row r="25" spans="2:54" s="104" customFormat="1"/>
    <row r="26" spans="2:54" s="104" customFormat="1"/>
    <row r="27" spans="2:54" s="104" customFormat="1"/>
    <row r="28" spans="2:54" s="104" customFormat="1"/>
    <row r="29" spans="2:54" s="104" customFormat="1"/>
    <row r="30" spans="2:54" s="104" customFormat="1"/>
    <row r="31" spans="2:54" s="104" customFormat="1"/>
    <row r="32" spans="2:54" s="104" customFormat="1"/>
    <row r="33" spans="3:3" s="104" customFormat="1"/>
    <row r="34" spans="3:3" s="104" customFormat="1"/>
    <row r="35" spans="3:3" s="104" customFormat="1"/>
    <row r="36" spans="3:3" s="104" customFormat="1"/>
    <row r="37" spans="3:3" s="104" customFormat="1"/>
    <row r="38" spans="3:3" s="104" customFormat="1"/>
    <row r="39" spans="3:3" s="104" customFormat="1"/>
    <row r="40" spans="3:3" s="104" customFormat="1"/>
    <row r="41" spans="3:3" s="104" customFormat="1">
      <c r="C41" s="25"/>
    </row>
    <row r="42" spans="3:3" s="104" customFormat="1">
      <c r="C42" s="25"/>
    </row>
    <row r="43" spans="3:3" s="104" customFormat="1"/>
    <row r="44" spans="3:3" s="104" customFormat="1"/>
    <row r="45" spans="3:3" s="104" customFormat="1"/>
    <row r="46" spans="3:3" s="104" customFormat="1"/>
    <row r="47" spans="3:3" s="104" customFormat="1"/>
    <row r="48" spans="3:3" s="104" customFormat="1"/>
    <row r="49" spans="3:8" s="104" customFormat="1" ht="21">
      <c r="C49" s="598" t="s">
        <v>351</v>
      </c>
      <c r="D49" s="598"/>
      <c r="E49" s="598"/>
      <c r="F49" s="598"/>
      <c r="G49" s="598"/>
      <c r="H49" s="598"/>
    </row>
    <row r="50" spans="3:8" s="104" customFormat="1"/>
    <row r="51" spans="3:8" s="104" customFormat="1"/>
    <row r="52" spans="3:8" s="104" customFormat="1"/>
    <row r="53" spans="3:8" s="104" customFormat="1"/>
    <row r="54" spans="3:8" s="104" customFormat="1"/>
    <row r="55" spans="3:8" s="104" customFormat="1"/>
    <row r="56" spans="3:8" s="104" customFormat="1"/>
    <row r="57" spans="3:8" s="104" customFormat="1"/>
    <row r="58" spans="3:8" s="104" customFormat="1"/>
    <row r="59" spans="3:8" s="104" customFormat="1"/>
    <row r="60" spans="3:8" s="104" customFormat="1"/>
    <row r="61" spans="3:8" s="104" customFormat="1"/>
    <row r="62" spans="3:8" s="104" customFormat="1"/>
    <row r="63" spans="3:8" s="104" customFormat="1"/>
    <row r="64" spans="3:8" s="104" customFormat="1"/>
    <row r="65" s="104" customFormat="1"/>
    <row r="66" s="104" customFormat="1"/>
    <row r="67" s="104" customFormat="1"/>
    <row r="68" s="104" customFormat="1"/>
    <row r="69" s="104" customFormat="1"/>
    <row r="70" s="104" customFormat="1"/>
    <row r="71" s="104" customFormat="1"/>
    <row r="72" s="104" customFormat="1"/>
    <row r="73" s="104" customFormat="1"/>
    <row r="74" s="104" customFormat="1"/>
    <row r="75" s="104" customFormat="1"/>
    <row r="76" s="104" customFormat="1"/>
    <row r="77" s="104" customFormat="1"/>
    <row r="78" s="104" customFormat="1"/>
    <row r="79" s="104" customFormat="1"/>
    <row r="80" s="104" customFormat="1"/>
    <row r="81" s="104" customFormat="1"/>
    <row r="82" s="104" customFormat="1"/>
    <row r="83" s="104" customFormat="1"/>
    <row r="84" s="104" customFormat="1"/>
    <row r="85" s="104" customFormat="1"/>
    <row r="86" s="104" customFormat="1"/>
    <row r="109" spans="11:70">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G109" s="103">
        <v>86.4</v>
      </c>
      <c r="BH109" s="103">
        <v>80.3</v>
      </c>
      <c r="BL109" s="103">
        <v>170.1</v>
      </c>
      <c r="BM109" s="103">
        <v>104.1</v>
      </c>
      <c r="BN109" s="103">
        <v>82.7</v>
      </c>
      <c r="BO109" s="103">
        <v>85.1</v>
      </c>
      <c r="BP109" s="103">
        <v>86</v>
      </c>
      <c r="BQ109" s="103">
        <v>92.8</v>
      </c>
      <c r="BR109" s="103">
        <v>202.9</v>
      </c>
    </row>
    <row r="196" spans="11:54">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row>
    <row r="242" spans="11:54">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3"/>
      <c r="AW242" s="103"/>
      <c r="AX242" s="103"/>
      <c r="AY242" s="103"/>
      <c r="AZ242" s="103"/>
      <c r="BA242" s="103"/>
      <c r="BB242" s="103"/>
    </row>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110" zoomScaleNormal="110" workbookViewId="0">
      <selection activeCell="I27" sqref="I27"/>
    </sheetView>
  </sheetViews>
  <sheetFormatPr defaultRowHeight="12"/>
  <cols>
    <col min="1" max="1" width="5.625" style="31" customWidth="1"/>
    <col min="2" max="2" width="15.125" style="31" customWidth="1"/>
    <col min="3" max="6" width="10.625" style="31" customWidth="1"/>
    <col min="7" max="9" width="8.25" style="31" customWidth="1"/>
    <col min="10" max="10" width="5.625" style="31" customWidth="1"/>
    <col min="11" max="14" width="9" style="31"/>
    <col min="15" max="64" width="9" style="48"/>
    <col min="65" max="16384" width="9" style="31"/>
  </cols>
  <sheetData>
    <row r="1" spans="1:14" s="31" customFormat="1" ht="14.25">
      <c r="A1" s="766" t="s">
        <v>408</v>
      </c>
      <c r="B1" s="725"/>
      <c r="C1" s="766"/>
      <c r="D1" s="766"/>
      <c r="E1" s="766"/>
      <c r="F1" s="766"/>
      <c r="G1" s="766"/>
      <c r="H1" s="766"/>
      <c r="I1" s="766"/>
      <c r="J1" s="766"/>
      <c r="K1" s="766"/>
      <c r="L1" s="766"/>
      <c r="M1" s="766"/>
      <c r="N1" s="766"/>
    </row>
    <row r="2" spans="1:14" s="31" customFormat="1" ht="6" customHeight="1">
      <c r="B2" s="386"/>
    </row>
    <row r="3" spans="1:14" s="31" customFormat="1" ht="6" customHeight="1"/>
    <row r="4" spans="1:14" s="31" customFormat="1" ht="12.75" thickBot="1">
      <c r="A4" s="48"/>
      <c r="B4" s="48" t="s">
        <v>127</v>
      </c>
      <c r="C4" s="48"/>
      <c r="D4" s="48"/>
      <c r="E4" s="48"/>
      <c r="F4" s="48"/>
      <c r="G4" s="48"/>
      <c r="H4" s="48"/>
      <c r="I4" s="48"/>
      <c r="J4" s="48"/>
      <c r="K4" s="48"/>
      <c r="L4" s="48" t="s">
        <v>3</v>
      </c>
      <c r="M4" s="48"/>
      <c r="N4" s="48"/>
    </row>
    <row r="5" spans="1:14" s="31" customFormat="1" ht="12" customHeight="1">
      <c r="A5" s="762" t="s">
        <v>4</v>
      </c>
      <c r="B5" s="763"/>
      <c r="C5" s="767" t="s">
        <v>5</v>
      </c>
      <c r="D5" s="768"/>
      <c r="E5" s="768"/>
      <c r="F5" s="769"/>
      <c r="G5" s="767" t="s">
        <v>107</v>
      </c>
      <c r="H5" s="768"/>
      <c r="I5" s="769"/>
      <c r="J5" s="770" t="s">
        <v>108</v>
      </c>
      <c r="K5" s="767" t="s">
        <v>219</v>
      </c>
      <c r="L5" s="771"/>
      <c r="M5" s="768"/>
      <c r="N5" s="772"/>
    </row>
    <row r="6" spans="1:14" s="31" customFormat="1" ht="27" customHeight="1" thickBot="1">
      <c r="A6" s="764"/>
      <c r="B6" s="773"/>
      <c r="C6" s="77" t="s">
        <v>213</v>
      </c>
      <c r="D6" s="77" t="s">
        <v>214</v>
      </c>
      <c r="E6" s="78" t="s">
        <v>195</v>
      </c>
      <c r="F6" s="77" t="s">
        <v>215</v>
      </c>
      <c r="G6" s="77" t="s">
        <v>216</v>
      </c>
      <c r="H6" s="77" t="s">
        <v>217</v>
      </c>
      <c r="I6" s="77" t="s">
        <v>218</v>
      </c>
      <c r="J6" s="716"/>
      <c r="K6" s="178" t="s">
        <v>13</v>
      </c>
      <c r="L6" s="77" t="s">
        <v>14</v>
      </c>
      <c r="M6" s="77" t="s">
        <v>15</v>
      </c>
      <c r="N6" s="79" t="s">
        <v>160</v>
      </c>
    </row>
    <row r="7" spans="1:14" s="31" customFormat="1" ht="25.5" customHeight="1">
      <c r="A7" s="759" t="s">
        <v>103</v>
      </c>
      <c r="B7" s="177" t="s">
        <v>177</v>
      </c>
      <c r="C7" s="495">
        <v>442835</v>
      </c>
      <c r="D7" s="495">
        <v>307072</v>
      </c>
      <c r="E7" s="495">
        <v>285589</v>
      </c>
      <c r="F7" s="495">
        <v>135763</v>
      </c>
      <c r="G7" s="496">
        <v>170.8</v>
      </c>
      <c r="H7" s="496">
        <v>157.80000000000001</v>
      </c>
      <c r="I7" s="589">
        <v>13</v>
      </c>
      <c r="J7" s="496">
        <v>20.7</v>
      </c>
      <c r="K7" s="497">
        <v>553295</v>
      </c>
      <c r="L7" s="495">
        <v>9173</v>
      </c>
      <c r="M7" s="495">
        <v>10953</v>
      </c>
      <c r="N7" s="498">
        <v>551532</v>
      </c>
    </row>
    <row r="8" spans="1:14" s="31" customFormat="1" ht="25.5" customHeight="1">
      <c r="A8" s="760"/>
      <c r="B8" s="394" t="s">
        <v>154</v>
      </c>
      <c r="C8" s="500">
        <v>460614</v>
      </c>
      <c r="D8" s="500">
        <v>294456</v>
      </c>
      <c r="E8" s="500">
        <v>257731</v>
      </c>
      <c r="F8" s="500">
        <v>166158</v>
      </c>
      <c r="G8" s="501">
        <v>174.5</v>
      </c>
      <c r="H8" s="501">
        <v>156.19999999999999</v>
      </c>
      <c r="I8" s="501">
        <v>18.3</v>
      </c>
      <c r="J8" s="502">
        <v>20.5</v>
      </c>
      <c r="K8" s="503">
        <v>80326</v>
      </c>
      <c r="L8" s="499">
        <v>528</v>
      </c>
      <c r="M8" s="499">
        <v>874</v>
      </c>
      <c r="N8" s="504">
        <v>79985</v>
      </c>
    </row>
    <row r="9" spans="1:14" s="31" customFormat="1" ht="25.5" customHeight="1">
      <c r="A9" s="760"/>
      <c r="B9" s="394" t="s">
        <v>165</v>
      </c>
      <c r="C9" s="500">
        <v>734284</v>
      </c>
      <c r="D9" s="500">
        <v>334882</v>
      </c>
      <c r="E9" s="500">
        <v>316673</v>
      </c>
      <c r="F9" s="500">
        <v>399402</v>
      </c>
      <c r="G9" s="501">
        <v>173.7</v>
      </c>
      <c r="H9" s="501">
        <v>161.30000000000001</v>
      </c>
      <c r="I9" s="501">
        <v>12.4</v>
      </c>
      <c r="J9" s="502">
        <v>21.1</v>
      </c>
      <c r="K9" s="503">
        <v>86530</v>
      </c>
      <c r="L9" s="499">
        <v>523</v>
      </c>
      <c r="M9" s="500">
        <v>1997</v>
      </c>
      <c r="N9" s="504">
        <v>85077</v>
      </c>
    </row>
    <row r="10" spans="1:14" s="31" customFormat="1" ht="25.5" customHeight="1" thickBot="1">
      <c r="A10" s="761"/>
      <c r="B10" s="71" t="s">
        <v>94</v>
      </c>
      <c r="C10" s="506">
        <v>402860</v>
      </c>
      <c r="D10" s="506">
        <v>292881</v>
      </c>
      <c r="E10" s="506">
        <v>276360</v>
      </c>
      <c r="F10" s="506">
        <v>109979</v>
      </c>
      <c r="G10" s="507">
        <v>165.2</v>
      </c>
      <c r="H10" s="507">
        <v>158.69999999999999</v>
      </c>
      <c r="I10" s="507">
        <v>6.5</v>
      </c>
      <c r="J10" s="508">
        <v>20.5</v>
      </c>
      <c r="K10" s="509">
        <v>78933</v>
      </c>
      <c r="L10" s="505">
        <v>556</v>
      </c>
      <c r="M10" s="505">
        <v>946</v>
      </c>
      <c r="N10" s="510">
        <v>78543</v>
      </c>
    </row>
    <row r="11" spans="1:14" s="31" customFormat="1" ht="25.5" customHeight="1">
      <c r="A11" s="774" t="s">
        <v>104</v>
      </c>
      <c r="B11" s="114" t="s">
        <v>177</v>
      </c>
      <c r="C11" s="495">
        <v>95292</v>
      </c>
      <c r="D11" s="495">
        <v>89311</v>
      </c>
      <c r="E11" s="495">
        <v>86573</v>
      </c>
      <c r="F11" s="495">
        <v>5981</v>
      </c>
      <c r="G11" s="496">
        <v>87.3</v>
      </c>
      <c r="H11" s="589">
        <v>85</v>
      </c>
      <c r="I11" s="496">
        <v>2.2999999999999998</v>
      </c>
      <c r="J11" s="511">
        <v>15.4</v>
      </c>
      <c r="K11" s="497">
        <v>277310</v>
      </c>
      <c r="L11" s="495">
        <v>11269</v>
      </c>
      <c r="M11" s="495">
        <v>10475</v>
      </c>
      <c r="N11" s="498">
        <v>278087</v>
      </c>
    </row>
    <row r="12" spans="1:14" s="31" customFormat="1" ht="25.5" customHeight="1">
      <c r="A12" s="760"/>
      <c r="B12" s="115" t="s">
        <v>154</v>
      </c>
      <c r="C12" s="500">
        <v>129915</v>
      </c>
      <c r="D12" s="500">
        <v>116572</v>
      </c>
      <c r="E12" s="500">
        <v>106348</v>
      </c>
      <c r="F12" s="500">
        <v>13343</v>
      </c>
      <c r="G12" s="501">
        <v>126.1</v>
      </c>
      <c r="H12" s="501">
        <v>118.7</v>
      </c>
      <c r="I12" s="501">
        <v>7.4</v>
      </c>
      <c r="J12" s="502">
        <v>18.899999999999999</v>
      </c>
      <c r="K12" s="503">
        <v>11843</v>
      </c>
      <c r="L12" s="499">
        <v>254</v>
      </c>
      <c r="M12" s="499">
        <v>375</v>
      </c>
      <c r="N12" s="504">
        <v>11717</v>
      </c>
    </row>
    <row r="13" spans="1:14" s="31" customFormat="1" ht="25.5" customHeight="1">
      <c r="A13" s="760"/>
      <c r="B13" s="115" t="s">
        <v>165</v>
      </c>
      <c r="C13" s="500">
        <v>103528</v>
      </c>
      <c r="D13" s="500">
        <v>92013</v>
      </c>
      <c r="E13" s="500">
        <v>90060</v>
      </c>
      <c r="F13" s="500">
        <v>11515</v>
      </c>
      <c r="G13" s="501">
        <v>97.5</v>
      </c>
      <c r="H13" s="501">
        <v>95.1</v>
      </c>
      <c r="I13" s="501">
        <v>2.4</v>
      </c>
      <c r="J13" s="502">
        <v>17.7</v>
      </c>
      <c r="K13" s="503">
        <v>86650</v>
      </c>
      <c r="L13" s="500">
        <v>1796</v>
      </c>
      <c r="M13" s="500">
        <v>1016</v>
      </c>
      <c r="N13" s="504">
        <v>87409</v>
      </c>
    </row>
    <row r="14" spans="1:14" s="31" customFormat="1" ht="25.5" customHeight="1" thickBot="1">
      <c r="A14" s="761"/>
      <c r="B14" s="71" t="s">
        <v>94</v>
      </c>
      <c r="C14" s="506">
        <v>116403</v>
      </c>
      <c r="D14" s="506">
        <v>107573</v>
      </c>
      <c r="E14" s="506">
        <v>106488</v>
      </c>
      <c r="F14" s="506">
        <v>8830</v>
      </c>
      <c r="G14" s="507">
        <v>91.9</v>
      </c>
      <c r="H14" s="590">
        <v>91</v>
      </c>
      <c r="I14" s="507">
        <v>0.9</v>
      </c>
      <c r="J14" s="508">
        <v>15.8</v>
      </c>
      <c r="K14" s="509">
        <v>21660</v>
      </c>
      <c r="L14" s="505">
        <v>247</v>
      </c>
      <c r="M14" s="505">
        <v>479</v>
      </c>
      <c r="N14" s="510">
        <v>21428</v>
      </c>
    </row>
    <row r="15" spans="1:14" s="31" customFormat="1" ht="6" customHeight="1">
      <c r="A15" s="48"/>
      <c r="B15" s="48"/>
      <c r="C15" s="48"/>
      <c r="D15" s="48"/>
      <c r="E15" s="48"/>
      <c r="F15" s="48"/>
      <c r="G15" s="48"/>
      <c r="H15" s="48"/>
      <c r="I15" s="48"/>
      <c r="J15" s="48"/>
      <c r="K15" s="48"/>
      <c r="L15" s="48"/>
      <c r="M15" s="48"/>
      <c r="N15" s="48"/>
    </row>
    <row r="16" spans="1:14" s="31" customFormat="1" ht="6" customHeight="1">
      <c r="A16" s="48"/>
      <c r="B16" s="48"/>
      <c r="C16" s="48"/>
      <c r="D16" s="48"/>
      <c r="E16" s="48"/>
      <c r="F16" s="48"/>
      <c r="G16" s="48"/>
      <c r="H16" s="48"/>
      <c r="I16" s="48"/>
      <c r="J16" s="48"/>
      <c r="K16" s="48"/>
      <c r="L16" s="48"/>
      <c r="M16" s="48"/>
      <c r="N16" s="48"/>
    </row>
    <row r="17" spans="1:14" s="31" customFormat="1" ht="12.75" thickBot="1">
      <c r="A17" s="48"/>
      <c r="B17" s="48" t="s">
        <v>186</v>
      </c>
      <c r="C17" s="48"/>
      <c r="D17" s="48"/>
      <c r="E17" s="48"/>
      <c r="F17" s="48"/>
      <c r="G17" s="48"/>
      <c r="H17" s="48"/>
      <c r="I17" s="48"/>
      <c r="J17" s="48"/>
      <c r="K17" s="48"/>
      <c r="L17" s="48" t="s">
        <v>3</v>
      </c>
      <c r="M17" s="48"/>
      <c r="N17" s="48"/>
    </row>
    <row r="18" spans="1:14" s="31" customFormat="1" ht="12" customHeight="1">
      <c r="A18" s="762" t="s">
        <v>4</v>
      </c>
      <c r="B18" s="763"/>
      <c r="C18" s="767" t="s">
        <v>5</v>
      </c>
      <c r="D18" s="768"/>
      <c r="E18" s="768"/>
      <c r="F18" s="769"/>
      <c r="G18" s="767" t="s">
        <v>107</v>
      </c>
      <c r="H18" s="768"/>
      <c r="I18" s="769"/>
      <c r="J18" s="770" t="s">
        <v>108</v>
      </c>
      <c r="K18" s="767" t="s">
        <v>219</v>
      </c>
      <c r="L18" s="771"/>
      <c r="M18" s="768"/>
      <c r="N18" s="772"/>
    </row>
    <row r="19" spans="1:14" s="31" customFormat="1" ht="27" customHeight="1" thickBot="1">
      <c r="A19" s="764"/>
      <c r="B19" s="765"/>
      <c r="C19" s="37" t="s">
        <v>213</v>
      </c>
      <c r="D19" s="37" t="s">
        <v>214</v>
      </c>
      <c r="E19" s="38" t="s">
        <v>195</v>
      </c>
      <c r="F19" s="37" t="s">
        <v>215</v>
      </c>
      <c r="G19" s="37" t="s">
        <v>216</v>
      </c>
      <c r="H19" s="37" t="s">
        <v>217</v>
      </c>
      <c r="I19" s="37" t="s">
        <v>218</v>
      </c>
      <c r="J19" s="716"/>
      <c r="K19" s="96" t="s">
        <v>13</v>
      </c>
      <c r="L19" s="37" t="s">
        <v>14</v>
      </c>
      <c r="M19" s="37" t="s">
        <v>15</v>
      </c>
      <c r="N19" s="39" t="s">
        <v>160</v>
      </c>
    </row>
    <row r="20" spans="1:14" s="31" customFormat="1" ht="25.5" customHeight="1">
      <c r="A20" s="759" t="s">
        <v>103</v>
      </c>
      <c r="B20" s="114" t="s">
        <v>177</v>
      </c>
      <c r="C20" s="495">
        <v>440855</v>
      </c>
      <c r="D20" s="495">
        <v>317990</v>
      </c>
      <c r="E20" s="495">
        <v>290592</v>
      </c>
      <c r="F20" s="495">
        <v>122865</v>
      </c>
      <c r="G20" s="496">
        <v>169.2</v>
      </c>
      <c r="H20" s="496">
        <v>154.80000000000001</v>
      </c>
      <c r="I20" s="496">
        <v>14.4</v>
      </c>
      <c r="J20" s="511">
        <v>20.3</v>
      </c>
      <c r="K20" s="497">
        <v>334071</v>
      </c>
      <c r="L20" s="495">
        <v>5874</v>
      </c>
      <c r="M20" s="495">
        <v>7790</v>
      </c>
      <c r="N20" s="498">
        <v>332171</v>
      </c>
    </row>
    <row r="21" spans="1:14" s="31" customFormat="1" ht="25.5" customHeight="1">
      <c r="A21" s="760"/>
      <c r="B21" s="115" t="s">
        <v>154</v>
      </c>
      <c r="C21" s="500">
        <v>490396</v>
      </c>
      <c r="D21" s="500">
        <v>311504</v>
      </c>
      <c r="E21" s="500">
        <v>266902</v>
      </c>
      <c r="F21" s="500">
        <v>178892</v>
      </c>
      <c r="G21" s="501">
        <v>177.5</v>
      </c>
      <c r="H21" s="501">
        <v>156.5</v>
      </c>
      <c r="I21" s="591">
        <v>21</v>
      </c>
      <c r="J21" s="501">
        <v>20.3</v>
      </c>
      <c r="K21" s="500">
        <v>61408</v>
      </c>
      <c r="L21" s="499">
        <v>498</v>
      </c>
      <c r="M21" s="499">
        <v>637</v>
      </c>
      <c r="N21" s="504">
        <v>61273</v>
      </c>
    </row>
    <row r="22" spans="1:14" s="31" customFormat="1" ht="25.5" customHeight="1">
      <c r="A22" s="760"/>
      <c r="B22" s="115" t="s">
        <v>165</v>
      </c>
      <c r="C22" s="500">
        <v>714433</v>
      </c>
      <c r="D22" s="500">
        <v>308514</v>
      </c>
      <c r="E22" s="500">
        <v>284909</v>
      </c>
      <c r="F22" s="500">
        <v>405919</v>
      </c>
      <c r="G22" s="501">
        <v>169.4</v>
      </c>
      <c r="H22" s="501">
        <v>156.69999999999999</v>
      </c>
      <c r="I22" s="501">
        <v>12.7</v>
      </c>
      <c r="J22" s="501">
        <v>20.8</v>
      </c>
      <c r="K22" s="500">
        <v>33174</v>
      </c>
      <c r="L22" s="499">
        <v>414</v>
      </c>
      <c r="M22" s="499">
        <v>319</v>
      </c>
      <c r="N22" s="504">
        <v>33290</v>
      </c>
    </row>
    <row r="23" spans="1:14" s="31" customFormat="1" ht="25.5" customHeight="1" thickBot="1">
      <c r="A23" s="761"/>
      <c r="B23" s="71" t="s">
        <v>94</v>
      </c>
      <c r="C23" s="500">
        <v>449331</v>
      </c>
      <c r="D23" s="500">
        <v>314796</v>
      </c>
      <c r="E23" s="500">
        <v>293065</v>
      </c>
      <c r="F23" s="500">
        <v>134535</v>
      </c>
      <c r="G23" s="501">
        <v>164.8</v>
      </c>
      <c r="H23" s="591">
        <v>157</v>
      </c>
      <c r="I23" s="501">
        <v>7.8</v>
      </c>
      <c r="J23" s="501">
        <v>20.100000000000001</v>
      </c>
      <c r="K23" s="506">
        <v>52865</v>
      </c>
      <c r="L23" s="499">
        <v>350</v>
      </c>
      <c r="M23" s="499">
        <v>491</v>
      </c>
      <c r="N23" s="504">
        <v>52724</v>
      </c>
    </row>
    <row r="24" spans="1:14" s="31" customFormat="1" ht="25.5" customHeight="1">
      <c r="A24" s="756" t="s">
        <v>104</v>
      </c>
      <c r="B24" s="177" t="s">
        <v>177</v>
      </c>
      <c r="C24" s="495">
        <v>109538</v>
      </c>
      <c r="D24" s="495">
        <v>100991</v>
      </c>
      <c r="E24" s="495">
        <v>96345</v>
      </c>
      <c r="F24" s="495">
        <v>8547</v>
      </c>
      <c r="G24" s="496">
        <v>94.9</v>
      </c>
      <c r="H24" s="496">
        <v>91.4</v>
      </c>
      <c r="I24" s="496">
        <v>3.5</v>
      </c>
      <c r="J24" s="511">
        <v>15.9</v>
      </c>
      <c r="K24" s="497">
        <v>116758</v>
      </c>
      <c r="L24" s="495">
        <v>4249</v>
      </c>
      <c r="M24" s="495">
        <v>5347</v>
      </c>
      <c r="N24" s="498">
        <v>115644</v>
      </c>
    </row>
    <row r="25" spans="1:14" s="31" customFormat="1" ht="25.5" customHeight="1">
      <c r="A25" s="757"/>
      <c r="B25" s="394" t="s">
        <v>154</v>
      </c>
      <c r="C25" s="500">
        <v>142425</v>
      </c>
      <c r="D25" s="500">
        <v>127845</v>
      </c>
      <c r="E25" s="500">
        <v>114581</v>
      </c>
      <c r="F25" s="500">
        <v>14580</v>
      </c>
      <c r="G25" s="501">
        <v>133.1</v>
      </c>
      <c r="H25" s="501">
        <v>123.5</v>
      </c>
      <c r="I25" s="501">
        <v>9.6</v>
      </c>
      <c r="J25" s="502">
        <v>19.100000000000001</v>
      </c>
      <c r="K25" s="503">
        <v>8701</v>
      </c>
      <c r="L25" s="499">
        <v>254</v>
      </c>
      <c r="M25" s="499">
        <v>303</v>
      </c>
      <c r="N25" s="504">
        <v>8648</v>
      </c>
    </row>
    <row r="26" spans="1:14" s="31" customFormat="1" ht="25.5" customHeight="1">
      <c r="A26" s="757"/>
      <c r="B26" s="394" t="s">
        <v>165</v>
      </c>
      <c r="C26" s="500">
        <v>126109</v>
      </c>
      <c r="D26" s="500">
        <v>104493</v>
      </c>
      <c r="E26" s="500">
        <v>100691</v>
      </c>
      <c r="F26" s="500">
        <v>21616</v>
      </c>
      <c r="G26" s="501">
        <v>108.8</v>
      </c>
      <c r="H26" s="591">
        <v>104</v>
      </c>
      <c r="I26" s="501">
        <v>4.8</v>
      </c>
      <c r="J26" s="502">
        <v>18.7</v>
      </c>
      <c r="K26" s="503">
        <v>32468</v>
      </c>
      <c r="L26" s="499">
        <v>538</v>
      </c>
      <c r="M26" s="499">
        <v>311</v>
      </c>
      <c r="N26" s="504">
        <v>32674</v>
      </c>
    </row>
    <row r="27" spans="1:14" s="31" customFormat="1" ht="25.5" customHeight="1" thickBot="1">
      <c r="A27" s="758"/>
      <c r="B27" s="71" t="s">
        <v>94</v>
      </c>
      <c r="C27" s="506">
        <v>140080</v>
      </c>
      <c r="D27" s="506">
        <v>131893</v>
      </c>
      <c r="E27" s="506">
        <v>130286</v>
      </c>
      <c r="F27" s="506">
        <v>8187</v>
      </c>
      <c r="G27" s="507">
        <v>104.9</v>
      </c>
      <c r="H27" s="507">
        <v>103.7</v>
      </c>
      <c r="I27" s="507">
        <v>1.2</v>
      </c>
      <c r="J27" s="508">
        <v>16.600000000000001</v>
      </c>
      <c r="K27" s="509">
        <v>7804</v>
      </c>
      <c r="L27" s="505">
        <v>146</v>
      </c>
      <c r="M27" s="505">
        <v>134</v>
      </c>
      <c r="N27" s="510">
        <v>7816</v>
      </c>
    </row>
    <row r="28" spans="1:14" s="31" customFormat="1">
      <c r="A28" s="48"/>
      <c r="B28" s="48"/>
      <c r="C28" s="48"/>
      <c r="D28" s="48"/>
      <c r="E28" s="48"/>
      <c r="F28" s="48"/>
      <c r="G28" s="48"/>
      <c r="H28" s="48"/>
      <c r="I28" s="48"/>
      <c r="J28" s="48"/>
      <c r="K28" s="48"/>
      <c r="L28" s="48"/>
      <c r="M28" s="48"/>
      <c r="N28" s="48"/>
    </row>
    <row r="29" spans="1:14" s="31" customFormat="1">
      <c r="A29" s="48"/>
      <c r="B29" s="48"/>
      <c r="C29" s="48"/>
      <c r="D29" s="48"/>
      <c r="E29" s="48"/>
      <c r="F29" s="48"/>
      <c r="G29" s="48"/>
      <c r="H29" s="48"/>
      <c r="I29" s="48"/>
      <c r="J29" s="48"/>
      <c r="K29" s="48"/>
      <c r="L29" s="48"/>
      <c r="M29" s="48"/>
      <c r="N29" s="48"/>
    </row>
    <row r="30" spans="1:14" s="31" customFormat="1">
      <c r="A30" s="48"/>
      <c r="B30" s="48"/>
      <c r="C30" s="48"/>
      <c r="D30" s="48"/>
      <c r="E30" s="48"/>
      <c r="F30" s="48"/>
      <c r="G30" s="48"/>
      <c r="H30" s="48"/>
      <c r="I30" s="48"/>
      <c r="J30" s="48"/>
      <c r="K30" s="48"/>
      <c r="L30" s="48"/>
      <c r="M30" s="48"/>
      <c r="N30" s="48"/>
    </row>
    <row r="31" spans="1:14" s="31" customFormat="1">
      <c r="A31" s="48"/>
      <c r="B31" s="48"/>
      <c r="C31" s="48"/>
      <c r="D31" s="48"/>
      <c r="E31" s="48"/>
      <c r="F31" s="48"/>
      <c r="G31" s="48"/>
      <c r="H31" s="48"/>
      <c r="I31" s="48"/>
      <c r="J31" s="48"/>
      <c r="K31" s="48"/>
      <c r="L31" s="48"/>
      <c r="M31" s="48"/>
      <c r="N31" s="48"/>
    </row>
    <row r="32" spans="1:14" s="31" customFormat="1">
      <c r="A32" s="48"/>
      <c r="B32" s="48"/>
      <c r="C32" s="48"/>
      <c r="D32" s="48"/>
      <c r="E32" s="48"/>
      <c r="F32" s="48"/>
      <c r="G32" s="48"/>
      <c r="H32" s="48"/>
      <c r="I32" s="48"/>
      <c r="J32" s="48"/>
      <c r="K32" s="48"/>
      <c r="L32" s="48"/>
      <c r="M32" s="48"/>
      <c r="N32" s="48"/>
    </row>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row r="51" s="48" customFormat="1"/>
    <row r="52" s="48" customFormat="1"/>
    <row r="53" s="48" customFormat="1"/>
    <row r="54" s="48" customFormat="1"/>
    <row r="55" s="48" customFormat="1"/>
    <row r="56" s="48" customFormat="1"/>
    <row r="57" s="48" customFormat="1"/>
    <row r="58" s="48" customFormat="1"/>
    <row r="59" s="48" customFormat="1"/>
    <row r="60" s="48" customFormat="1"/>
    <row r="61" s="48" customFormat="1"/>
    <row r="62" s="48" customFormat="1"/>
    <row r="63" s="48" customFormat="1"/>
    <row r="64" s="48" customFormat="1"/>
    <row r="65" s="48" customFormat="1"/>
    <row r="66" s="48" customFormat="1"/>
    <row r="67" s="48" customFormat="1"/>
    <row r="68" s="48" customFormat="1"/>
    <row r="69" s="48" customFormat="1"/>
    <row r="70" s="48" customFormat="1"/>
    <row r="71" s="48" customFormat="1"/>
    <row r="72" s="48" customFormat="1"/>
    <row r="73" s="48" customFormat="1"/>
    <row r="74" s="48" customFormat="1"/>
    <row r="75" s="48" customFormat="1"/>
    <row r="76" s="48" customFormat="1"/>
    <row r="77" s="48" customFormat="1"/>
    <row r="78" s="48" customFormat="1"/>
    <row r="79" s="48" customFormat="1"/>
    <row r="80" s="48" customFormat="1"/>
    <row r="81" s="48" customFormat="1"/>
    <row r="82" s="48" customFormat="1"/>
    <row r="83" s="48" customFormat="1"/>
    <row r="84" s="48" customFormat="1"/>
    <row r="85" s="48" customFormat="1"/>
    <row r="86" s="48" customFormat="1"/>
    <row r="87" s="48" customFormat="1"/>
    <row r="88" s="48" customFormat="1"/>
    <row r="89" s="48" customFormat="1"/>
    <row r="90" s="48" customFormat="1"/>
    <row r="91" s="48" customFormat="1"/>
    <row r="92" s="48" customFormat="1"/>
    <row r="93" s="48" customFormat="1"/>
    <row r="94" s="48" customFormat="1"/>
    <row r="95" s="48" customFormat="1"/>
    <row r="96" s="48" customFormat="1"/>
    <row r="97" s="48" customFormat="1"/>
    <row r="98" s="48" customFormat="1"/>
    <row r="99" s="48" customFormat="1"/>
    <row r="100" s="48" customFormat="1"/>
    <row r="101" s="48" customFormat="1"/>
    <row r="102" s="48" customFormat="1"/>
    <row r="103" s="48" customFormat="1"/>
    <row r="104" s="48" customFormat="1"/>
    <row r="105" s="48" customFormat="1"/>
    <row r="106" s="48" customFormat="1"/>
    <row r="107" s="48" customFormat="1"/>
    <row r="108" s="48" customFormat="1"/>
    <row r="109" s="48" customFormat="1"/>
    <row r="110" s="48" customFormat="1"/>
    <row r="111" s="48" customFormat="1"/>
    <row r="112" s="48" customFormat="1"/>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96" spans="15:70">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R196" s="31">
        <v>104.8</v>
      </c>
    </row>
    <row r="242" spans="15:70">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48">
        <v>86.4</v>
      </c>
      <c r="BH242" s="48">
        <v>80.3</v>
      </c>
      <c r="BL242" s="48">
        <v>170.1</v>
      </c>
      <c r="BM242" s="31">
        <v>104.1</v>
      </c>
      <c r="BN242" s="31">
        <v>82.7</v>
      </c>
      <c r="BO242" s="31">
        <v>85.1</v>
      </c>
      <c r="BP242" s="31">
        <v>86</v>
      </c>
      <c r="BQ242" s="31">
        <v>92.8</v>
      </c>
      <c r="BR242" s="31">
        <v>202.4</v>
      </c>
    </row>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A1:BR244"/>
  <sheetViews>
    <sheetView zoomScale="90" zoomScaleNormal="90" workbookViewId="0">
      <selection activeCell="C39" sqref="C39"/>
    </sheetView>
  </sheetViews>
  <sheetFormatPr defaultRowHeight="13.5"/>
  <cols>
    <col min="1" max="1" width="16" style="104" customWidth="1"/>
    <col min="2" max="2" width="29.625" style="104" customWidth="1"/>
    <col min="3" max="3" width="14.125" style="104" customWidth="1"/>
    <col min="4" max="4" width="29.625" style="104" customWidth="1"/>
    <col min="5" max="16384" width="9" style="104"/>
  </cols>
  <sheetData>
    <row r="1" spans="1:9" ht="13.5" customHeight="1">
      <c r="B1" s="419"/>
      <c r="C1" s="419"/>
      <c r="D1" s="419"/>
      <c r="E1" s="290"/>
      <c r="F1" s="290"/>
      <c r="G1" s="290"/>
      <c r="H1" s="290"/>
      <c r="I1" s="290"/>
    </row>
    <row r="2" spans="1:9" ht="19.5" customHeight="1">
      <c r="A2" s="776" t="s">
        <v>384</v>
      </c>
      <c r="B2" s="776"/>
      <c r="C2" s="776"/>
      <c r="D2" s="776"/>
      <c r="E2" s="290"/>
      <c r="F2" s="290"/>
      <c r="G2" s="290"/>
      <c r="H2" s="290"/>
      <c r="I2" s="290"/>
    </row>
    <row r="3" spans="1:9" ht="7.5" customHeight="1">
      <c r="A3" s="419"/>
      <c r="B3" s="419"/>
      <c r="C3" s="419"/>
      <c r="D3" s="419"/>
      <c r="E3" s="418"/>
      <c r="F3" s="418"/>
      <c r="G3" s="418"/>
      <c r="H3" s="418"/>
      <c r="I3" s="418"/>
    </row>
    <row r="4" spans="1:9" ht="19.5" customHeight="1">
      <c r="A4" s="775" t="s">
        <v>401</v>
      </c>
      <c r="B4" s="775"/>
      <c r="C4" s="775"/>
      <c r="D4" s="775"/>
      <c r="E4" s="418"/>
      <c r="F4" s="418"/>
      <c r="G4" s="418"/>
      <c r="H4" s="418"/>
      <c r="I4" s="418"/>
    </row>
    <row r="6" spans="1:9" s="105" customFormat="1" ht="24.75" customHeight="1">
      <c r="A6" s="316" t="s">
        <v>344</v>
      </c>
      <c r="B6" s="293" t="s">
        <v>345</v>
      </c>
      <c r="C6" s="316" t="s">
        <v>344</v>
      </c>
      <c r="D6" s="316" t="s">
        <v>345</v>
      </c>
    </row>
    <row r="7" spans="1:9" ht="18" customHeight="1">
      <c r="A7" s="106"/>
      <c r="B7" s="297"/>
      <c r="C7" s="106"/>
      <c r="D7" s="106"/>
    </row>
    <row r="8" spans="1:9" ht="18" customHeight="1">
      <c r="A8" s="26" t="s">
        <v>117</v>
      </c>
      <c r="B8" s="289"/>
      <c r="C8" s="310" t="s">
        <v>327</v>
      </c>
      <c r="D8" s="107" t="s">
        <v>328</v>
      </c>
    </row>
    <row r="9" spans="1:9" ht="18" customHeight="1">
      <c r="A9" s="107"/>
      <c r="B9" s="289"/>
      <c r="C9" s="306"/>
      <c r="D9" s="108"/>
    </row>
    <row r="10" spans="1:9" s="289" customFormat="1" ht="18" customHeight="1">
      <c r="A10" s="108" t="s">
        <v>101</v>
      </c>
      <c r="B10" s="309" t="s">
        <v>90</v>
      </c>
      <c r="C10" s="317" t="s">
        <v>206</v>
      </c>
      <c r="D10" s="779" t="s">
        <v>329</v>
      </c>
    </row>
    <row r="11" spans="1:9" s="289" customFormat="1" ht="18" customHeight="1">
      <c r="A11" s="108"/>
      <c r="C11" s="306"/>
      <c r="D11" s="779"/>
    </row>
    <row r="12" spans="1:9" s="289" customFormat="1" ht="18" customHeight="1">
      <c r="A12" s="108" t="s">
        <v>322</v>
      </c>
      <c r="B12" s="296" t="s">
        <v>31</v>
      </c>
      <c r="C12" s="310"/>
      <c r="D12" s="107"/>
    </row>
    <row r="13" spans="1:9" s="289" customFormat="1" ht="18" customHeight="1">
      <c r="A13" s="108"/>
      <c r="B13" s="298"/>
      <c r="C13" s="310"/>
      <c r="D13" s="107"/>
    </row>
    <row r="14" spans="1:9" s="289" customFormat="1" ht="18" customHeight="1">
      <c r="A14" s="108" t="s">
        <v>305</v>
      </c>
      <c r="B14" s="296" t="s">
        <v>170</v>
      </c>
      <c r="C14" s="306" t="s">
        <v>334</v>
      </c>
      <c r="D14" s="777" t="s">
        <v>368</v>
      </c>
    </row>
    <row r="15" spans="1:9" s="289" customFormat="1" ht="18" customHeight="1">
      <c r="A15" s="108"/>
      <c r="B15" s="296"/>
      <c r="C15" s="308"/>
      <c r="D15" s="777"/>
    </row>
    <row r="16" spans="1:9" s="289" customFormat="1" ht="18" customHeight="1">
      <c r="A16" s="108" t="s">
        <v>102</v>
      </c>
      <c r="B16" s="296" t="s">
        <v>110</v>
      </c>
      <c r="C16" s="310"/>
      <c r="D16" s="777"/>
    </row>
    <row r="17" spans="1:27" s="289" customFormat="1" ht="18" customHeight="1">
      <c r="A17" s="108"/>
      <c r="B17" s="296"/>
      <c r="C17" s="310"/>
      <c r="D17" s="107"/>
      <c r="Z17" s="389"/>
      <c r="AA17" s="389"/>
    </row>
    <row r="18" spans="1:27" s="289" customFormat="1" ht="18" customHeight="1">
      <c r="A18" s="108" t="s">
        <v>320</v>
      </c>
      <c r="B18" s="311" t="s">
        <v>321</v>
      </c>
      <c r="C18" s="306" t="s">
        <v>335</v>
      </c>
      <c r="D18" s="777" t="s">
        <v>369</v>
      </c>
      <c r="Z18" s="389"/>
      <c r="AA18" s="389"/>
    </row>
    <row r="19" spans="1:27" s="289" customFormat="1" ht="18" customHeight="1">
      <c r="A19" s="108"/>
      <c r="B19" s="296"/>
      <c r="C19" s="310"/>
      <c r="D19" s="777"/>
      <c r="Z19" s="389"/>
      <c r="AA19" s="389"/>
    </row>
    <row r="20" spans="1:27" s="289" customFormat="1" ht="18" customHeight="1">
      <c r="A20" s="108" t="s">
        <v>343</v>
      </c>
      <c r="B20" s="296" t="s">
        <v>78</v>
      </c>
      <c r="C20" s="310"/>
      <c r="D20" s="777"/>
      <c r="Z20" s="389"/>
      <c r="AA20" s="389"/>
    </row>
    <row r="21" spans="1:27" s="289" customFormat="1" ht="18" customHeight="1">
      <c r="A21" s="108"/>
      <c r="B21" s="296"/>
      <c r="C21" s="310"/>
      <c r="D21" s="777"/>
    </row>
    <row r="22" spans="1:27" s="289" customFormat="1" ht="18" customHeight="1">
      <c r="A22" s="108" t="s">
        <v>306</v>
      </c>
      <c r="B22" s="296" t="s">
        <v>79</v>
      </c>
      <c r="C22" s="778" t="s">
        <v>339</v>
      </c>
      <c r="D22" s="107"/>
    </row>
    <row r="23" spans="1:27" s="289" customFormat="1" ht="18" customHeight="1">
      <c r="A23" s="108"/>
      <c r="B23" s="296"/>
      <c r="C23" s="778"/>
      <c r="D23" s="292"/>
    </row>
    <row r="24" spans="1:27" s="289" customFormat="1" ht="18" customHeight="1">
      <c r="A24" s="108" t="s">
        <v>307</v>
      </c>
      <c r="B24" s="296" t="s">
        <v>184</v>
      </c>
      <c r="C24" s="306" t="s">
        <v>336</v>
      </c>
      <c r="D24" s="777" t="s">
        <v>370</v>
      </c>
    </row>
    <row r="25" spans="1:27" s="289" customFormat="1" ht="18" customHeight="1">
      <c r="A25" s="108"/>
      <c r="B25" s="296"/>
      <c r="C25" s="307"/>
      <c r="D25" s="777"/>
    </row>
    <row r="26" spans="1:27" s="289" customFormat="1" ht="18" customHeight="1">
      <c r="A26" s="108" t="s">
        <v>308</v>
      </c>
      <c r="B26" s="296" t="s">
        <v>323</v>
      </c>
      <c r="C26" s="307" t="s">
        <v>340</v>
      </c>
      <c r="D26" s="292"/>
    </row>
    <row r="27" spans="1:27" s="289" customFormat="1" ht="18" customHeight="1">
      <c r="A27" s="108"/>
      <c r="B27" s="296"/>
      <c r="C27" s="307"/>
      <c r="D27" s="292"/>
    </row>
    <row r="28" spans="1:27" s="289" customFormat="1" ht="18" customHeight="1">
      <c r="A28" s="108" t="s">
        <v>309</v>
      </c>
      <c r="B28" s="296" t="s">
        <v>324</v>
      </c>
      <c r="C28" s="306" t="s">
        <v>337</v>
      </c>
      <c r="D28" s="777" t="s">
        <v>371</v>
      </c>
    </row>
    <row r="29" spans="1:27" s="289" customFormat="1" ht="18" customHeight="1">
      <c r="A29" s="108"/>
      <c r="B29" s="296"/>
      <c r="C29" s="306"/>
      <c r="D29" s="777"/>
    </row>
    <row r="30" spans="1:27" s="289" customFormat="1" ht="18" customHeight="1">
      <c r="A30" s="108" t="s">
        <v>8</v>
      </c>
      <c r="B30" s="296" t="s">
        <v>212</v>
      </c>
      <c r="C30" s="310"/>
      <c r="D30" s="107"/>
    </row>
    <row r="31" spans="1:27" s="289" customFormat="1" ht="18" customHeight="1">
      <c r="A31" s="108"/>
      <c r="B31" s="296"/>
      <c r="C31" s="307" t="s">
        <v>111</v>
      </c>
      <c r="D31" s="108"/>
    </row>
    <row r="32" spans="1:27" s="289" customFormat="1" ht="18" customHeight="1">
      <c r="A32" s="291" t="s">
        <v>310</v>
      </c>
      <c r="B32" s="296" t="s">
        <v>330</v>
      </c>
      <c r="C32" s="306"/>
      <c r="D32" s="108"/>
    </row>
    <row r="33" spans="1:4" s="289" customFormat="1" ht="18" customHeight="1">
      <c r="A33" s="108"/>
      <c r="B33" s="312" t="s">
        <v>331</v>
      </c>
      <c r="C33" s="313" t="s">
        <v>332</v>
      </c>
      <c r="D33" s="291" t="s">
        <v>333</v>
      </c>
    </row>
    <row r="34" spans="1:4" s="289" customFormat="1" ht="18" customHeight="1">
      <c r="A34" s="107"/>
      <c r="C34" s="308"/>
      <c r="D34" s="291"/>
    </row>
    <row r="35" spans="1:4" s="289" customFormat="1" ht="18" customHeight="1">
      <c r="A35" s="108" t="s">
        <v>142</v>
      </c>
      <c r="B35" s="296" t="s">
        <v>91</v>
      </c>
      <c r="C35" s="307"/>
      <c r="D35" s="292"/>
    </row>
    <row r="36" spans="1:4" s="289" customFormat="1" ht="18" customHeight="1">
      <c r="A36" s="108"/>
      <c r="B36" s="296"/>
      <c r="C36" s="306" t="s">
        <v>338</v>
      </c>
      <c r="D36" s="777" t="s">
        <v>372</v>
      </c>
    </row>
    <row r="37" spans="1:4" s="289" customFormat="1" ht="18" customHeight="1">
      <c r="A37" s="108" t="s">
        <v>325</v>
      </c>
      <c r="B37" s="296" t="s">
        <v>326</v>
      </c>
      <c r="C37" s="306"/>
      <c r="D37" s="777"/>
    </row>
    <row r="38" spans="1:4" s="289" customFormat="1" ht="18" customHeight="1">
      <c r="A38" s="108"/>
      <c r="B38" s="296"/>
      <c r="C38" s="310"/>
      <c r="D38" s="777"/>
    </row>
    <row r="39" spans="1:4" s="289" customFormat="1" ht="18" customHeight="1">
      <c r="A39" s="108"/>
      <c r="B39" s="296"/>
      <c r="C39" s="310"/>
      <c r="D39" s="107"/>
    </row>
    <row r="40" spans="1:4" s="289" customFormat="1" ht="18" customHeight="1">
      <c r="A40" s="109"/>
      <c r="B40" s="299"/>
      <c r="C40" s="315"/>
      <c r="D40" s="110"/>
    </row>
    <row r="41" spans="1:4" s="289" customFormat="1">
      <c r="C41" s="314"/>
    </row>
    <row r="42" spans="1:4">
      <c r="C42" s="314"/>
      <c r="D42" s="296"/>
    </row>
    <row r="198" spans="70:70">
      <c r="BR198" s="104">
        <v>104.8</v>
      </c>
    </row>
    <row r="244" spans="59:70">
      <c r="BG244" s="104">
        <v>86.4</v>
      </c>
      <c r="BH244" s="104">
        <v>80.3</v>
      </c>
      <c r="BL244" s="104">
        <v>170.1</v>
      </c>
      <c r="BM244" s="104">
        <v>104.1</v>
      </c>
      <c r="BN244" s="104">
        <v>82.7</v>
      </c>
      <c r="BO244" s="104">
        <v>85.1</v>
      </c>
      <c r="BP244" s="104">
        <v>86</v>
      </c>
      <c r="BQ244" s="104">
        <v>92.8</v>
      </c>
      <c r="BR244" s="104">
        <v>202.4</v>
      </c>
    </row>
  </sheetData>
  <mergeCells count="9">
    <mergeCell ref="A4:D4"/>
    <mergeCell ref="A2:D2"/>
    <mergeCell ref="D36:D38"/>
    <mergeCell ref="C22:C23"/>
    <mergeCell ref="D10:D11"/>
    <mergeCell ref="D24:D25"/>
    <mergeCell ref="D28:D29"/>
    <mergeCell ref="D14:D16"/>
    <mergeCell ref="D18:D21"/>
  </mergeCells>
  <phoneticPr fontId="2"/>
  <pageMargins left="0.78740157480314965" right="0.35433070866141736" top="0.98425196850393704" bottom="0.98425196850393704" header="0.39370078740157483" footer="0.31496062992125984"/>
  <pageSetup paperSize="9" scale="94" orientation="portrait" r:id="rId1"/>
  <headerFooter alignWithMargins="0">
    <oddFooter>&amp;C- &amp;P-2 -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autoPageBreaks="0"/>
  </sheetPr>
  <dimension ref="B1:BR242"/>
  <sheetViews>
    <sheetView zoomScale="110" zoomScaleNormal="110" workbookViewId="0">
      <selection activeCell="K8" sqref="K8"/>
    </sheetView>
  </sheetViews>
  <sheetFormatPr defaultRowHeight="13.5"/>
  <cols>
    <col min="1" max="16384" width="9" style="104"/>
  </cols>
  <sheetData>
    <row r="1" spans="2:10">
      <c r="B1" s="25"/>
    </row>
    <row r="2" spans="2:10" ht="28.5" customHeight="1">
      <c r="B2" s="784" t="s" ph="1">
        <v>355</v>
      </c>
      <c r="C2" s="784" ph="1"/>
      <c r="D2" s="784" ph="1"/>
      <c r="E2" s="784" ph="1"/>
      <c r="F2" s="784" ph="1"/>
      <c r="G2" s="784" ph="1"/>
      <c r="H2" s="784" ph="1"/>
      <c r="I2" s="190"/>
      <c r="J2" s="190"/>
    </row>
    <row r="3" spans="2:10" ht="18.75">
      <c r="B3" s="190"/>
      <c r="C3" s="190"/>
      <c r="D3" s="190"/>
      <c r="E3" s="190"/>
      <c r="F3" s="190"/>
      <c r="G3" s="190"/>
      <c r="H3" s="190"/>
      <c r="I3" s="190"/>
      <c r="J3" s="190"/>
    </row>
    <row r="5" spans="2:10" ht="15.95" customHeight="1">
      <c r="B5" s="111" t="s">
        <v>98</v>
      </c>
    </row>
    <row r="6" spans="2:10" ht="15.95" customHeight="1">
      <c r="B6" s="111"/>
    </row>
    <row r="7" spans="2:10" ht="15.95" customHeight="1">
      <c r="B7" s="785" t="s">
        <v>138</v>
      </c>
      <c r="C7" s="785"/>
      <c r="D7" s="785"/>
      <c r="E7" s="785"/>
      <c r="F7" s="785"/>
      <c r="G7" s="785"/>
      <c r="H7" s="785"/>
      <c r="I7" s="188"/>
      <c r="J7" s="188"/>
    </row>
    <row r="8" spans="2:10" ht="15.95" customHeight="1">
      <c r="B8" s="785"/>
      <c r="C8" s="785"/>
      <c r="D8" s="785"/>
      <c r="E8" s="785"/>
      <c r="F8" s="785"/>
      <c r="G8" s="785"/>
      <c r="H8" s="785"/>
      <c r="I8" s="188"/>
      <c r="J8" s="188"/>
    </row>
    <row r="9" spans="2:10" ht="15.95" customHeight="1">
      <c r="B9" s="785" t="s">
        <v>169</v>
      </c>
      <c r="C9" s="785"/>
      <c r="D9" s="785"/>
      <c r="E9" s="785"/>
      <c r="F9" s="785"/>
      <c r="G9" s="785"/>
      <c r="H9" s="785"/>
      <c r="I9" s="188"/>
      <c r="J9" s="188"/>
    </row>
    <row r="10" spans="2:10" ht="15.95" customHeight="1">
      <c r="B10" s="786"/>
      <c r="C10" s="786"/>
      <c r="D10" s="786"/>
      <c r="E10" s="786"/>
      <c r="F10" s="786"/>
      <c r="G10" s="786"/>
      <c r="H10" s="786"/>
    </row>
    <row r="11" spans="2:10" ht="15.95" customHeight="1"/>
    <row r="12" spans="2:10" ht="15.95" customHeight="1">
      <c r="B12" s="111" t="s">
        <v>313</v>
      </c>
    </row>
    <row r="13" spans="2:10" ht="15.95" customHeight="1">
      <c r="B13" s="111"/>
    </row>
    <row r="14" spans="2:10" ht="15.95" customHeight="1">
      <c r="B14" s="446" t="s">
        <v>422</v>
      </c>
      <c r="C14" s="446"/>
      <c r="D14" s="446"/>
      <c r="E14" s="446"/>
      <c r="F14" s="446"/>
      <c r="G14" s="446"/>
      <c r="H14" s="446"/>
    </row>
    <row r="15" spans="2:10" ht="15.95" customHeight="1">
      <c r="B15" s="446"/>
      <c r="C15" s="446"/>
      <c r="D15" s="446"/>
      <c r="E15" s="446"/>
      <c r="F15" s="446"/>
      <c r="G15" s="446"/>
      <c r="H15" s="446"/>
    </row>
    <row r="16" spans="2:10" ht="15.95" customHeight="1">
      <c r="B16" s="188" t="s">
        <v>416</v>
      </c>
    </row>
    <row r="17" spans="2:8" ht="15.95" customHeight="1">
      <c r="B17" s="188" t="s">
        <v>417</v>
      </c>
    </row>
    <row r="18" spans="2:8" ht="15.95" customHeight="1">
      <c r="B18" s="188" t="s">
        <v>418</v>
      </c>
    </row>
    <row r="19" spans="2:8" ht="15.95" customHeight="1">
      <c r="B19" s="188" t="s">
        <v>419</v>
      </c>
    </row>
    <row r="20" spans="2:8" ht="15.95" customHeight="1">
      <c r="B20" s="188" t="s">
        <v>420</v>
      </c>
    </row>
    <row r="21" spans="2:8" ht="15.95" customHeight="1">
      <c r="B21" s="188" t="s">
        <v>421</v>
      </c>
    </row>
    <row r="22" spans="2:8" ht="15.95" customHeight="1">
      <c r="B22" s="446" t="s">
        <v>423</v>
      </c>
      <c r="C22" s="447"/>
      <c r="D22" s="447"/>
      <c r="E22" s="447"/>
      <c r="F22" s="447"/>
      <c r="G22" s="447"/>
      <c r="H22" s="447"/>
    </row>
    <row r="23" spans="2:8" ht="15.95" customHeight="1">
      <c r="B23" s="447"/>
      <c r="C23" s="447"/>
      <c r="D23" s="447"/>
      <c r="E23" s="447"/>
      <c r="F23" s="447"/>
      <c r="G23" s="447"/>
      <c r="H23" s="447"/>
    </row>
    <row r="29" spans="2:8" ht="17.25" customHeight="1">
      <c r="B29" s="787" t="s">
        <v>0</v>
      </c>
      <c r="C29" s="780"/>
      <c r="D29" s="780"/>
      <c r="E29" s="780"/>
      <c r="F29" s="780"/>
      <c r="G29" s="780"/>
      <c r="H29" s="780"/>
    </row>
    <row r="30" spans="2:8" ht="17.25">
      <c r="B30" s="12" t="s">
        <v>134</v>
      </c>
    </row>
    <row r="31" spans="2:8" ht="15.95" customHeight="1"/>
    <row r="32" spans="2:8" ht="15.95" customHeight="1">
      <c r="C32" s="104" t="s">
        <v>314</v>
      </c>
    </row>
    <row r="33" spans="3:8" ht="15.95" customHeight="1">
      <c r="C33" s="780" t="s">
        <v>135</v>
      </c>
      <c r="D33" s="780"/>
      <c r="E33" s="780"/>
      <c r="F33" s="780"/>
      <c r="G33" s="780"/>
    </row>
    <row r="34" spans="3:8" ht="15.95" customHeight="1">
      <c r="C34" s="783" t="s">
        <v>352</v>
      </c>
      <c r="D34" s="780"/>
      <c r="E34" s="780"/>
      <c r="F34" s="780"/>
      <c r="G34" s="780"/>
    </row>
    <row r="35" spans="3:8" ht="15.95" customHeight="1">
      <c r="C35" s="780" t="s">
        <v>7</v>
      </c>
      <c r="D35" s="780"/>
      <c r="E35" s="780"/>
      <c r="F35" s="780"/>
    </row>
    <row r="36" spans="3:8" ht="15.95" customHeight="1"/>
    <row r="37" spans="3:8" ht="15.95" customHeight="1">
      <c r="C37" s="781" t="s">
        <v>353</v>
      </c>
      <c r="D37" s="781"/>
      <c r="E37" s="781"/>
      <c r="F37" s="781"/>
      <c r="G37" s="781"/>
      <c r="H37" s="781"/>
    </row>
    <row r="38" spans="3:8" ht="15.95" customHeight="1">
      <c r="C38" s="782" t="s">
        <v>407</v>
      </c>
      <c r="D38" s="782"/>
      <c r="E38" s="782"/>
      <c r="F38" s="782"/>
      <c r="G38" s="782"/>
    </row>
    <row r="39" spans="3:8" ht="15.95" customHeight="1">
      <c r="C39" s="780" t="s">
        <v>80</v>
      </c>
      <c r="D39" s="780"/>
      <c r="E39" s="780"/>
      <c r="F39" s="780"/>
      <c r="G39" s="780"/>
    </row>
    <row r="40" spans="3:8" ht="15.95" customHeight="1">
      <c r="C40" s="619" t="s">
        <v>427</v>
      </c>
      <c r="D40" s="619"/>
      <c r="E40" s="619"/>
      <c r="F40" s="619"/>
      <c r="G40" s="619"/>
    </row>
    <row r="41" spans="3:8" ht="15.95" customHeight="1"/>
    <row r="42" spans="3:8" ht="15.95" customHeight="1"/>
    <row r="196" spans="70:70">
      <c r="BR196" s="104">
        <v>104.8</v>
      </c>
    </row>
    <row r="242" spans="59:70">
      <c r="BG242" s="104">
        <v>86.4</v>
      </c>
      <c r="BH242" s="104">
        <v>80.3</v>
      </c>
      <c r="BL242" s="104">
        <v>170.1</v>
      </c>
      <c r="BM242" s="104">
        <v>104.1</v>
      </c>
      <c r="BN242" s="104">
        <v>82.7</v>
      </c>
      <c r="BO242" s="104">
        <v>85.1</v>
      </c>
      <c r="BP242" s="104">
        <v>86</v>
      </c>
      <c r="BQ242" s="104">
        <v>92.8</v>
      </c>
      <c r="BR242" s="104">
        <v>202.4</v>
      </c>
    </row>
  </sheetData>
  <mergeCells count="11">
    <mergeCell ref="C34:G34"/>
    <mergeCell ref="C33:G33"/>
    <mergeCell ref="B2:H2"/>
    <mergeCell ref="B7:H8"/>
    <mergeCell ref="B9:H10"/>
    <mergeCell ref="B29:H29"/>
    <mergeCell ref="C40:G40"/>
    <mergeCell ref="C35:F35"/>
    <mergeCell ref="C39:G39"/>
    <mergeCell ref="C37:H37"/>
    <mergeCell ref="C38:G38"/>
  </mergeCells>
  <phoneticPr fontId="18"/>
  <pageMargins left="0.78740157480314965" right="0.35433070866141736" top="0.98425196850393704" bottom="0.98425196850393704"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4"/>
  <sheetViews>
    <sheetView zoomScale="110" zoomScaleNormal="110" workbookViewId="0">
      <selection activeCell="A53" sqref="A53"/>
    </sheetView>
  </sheetViews>
  <sheetFormatPr defaultRowHeight="15.75" customHeight="1"/>
  <cols>
    <col min="1" max="1" width="2.375" style="282" customWidth="1"/>
    <col min="2" max="2" width="2.125" style="282" customWidth="1"/>
    <col min="3" max="3" width="6" style="282" customWidth="1"/>
    <col min="4" max="4" width="7.125" style="282" customWidth="1"/>
    <col min="5" max="5" width="5" style="282" customWidth="1"/>
    <col min="6" max="6" width="6.75" style="282" customWidth="1"/>
    <col min="7" max="7" width="23.875" style="282" customWidth="1"/>
    <col min="8" max="8" width="3.125" style="282" customWidth="1"/>
    <col min="9" max="9" width="3.875" style="282" customWidth="1"/>
    <col min="10" max="11" width="1.875" style="282" customWidth="1"/>
    <col min="12" max="15" width="6.75" style="282" customWidth="1"/>
    <col min="16" max="16" width="6.375" style="282" customWidth="1"/>
    <col min="17" max="17" width="13.125" style="282" customWidth="1"/>
    <col min="18" max="18" width="0.875" style="282" customWidth="1"/>
    <col min="19" max="19" width="3.375" style="282" customWidth="1"/>
    <col min="20" max="20" width="2.625" style="282" customWidth="1"/>
    <col min="21" max="21" width="1.625" style="282" customWidth="1"/>
    <col min="22" max="22" width="2.75" style="282" customWidth="1"/>
    <col min="23" max="23" width="7.5" style="285" customWidth="1"/>
    <col min="24" max="26" width="6.75" style="282" customWidth="1"/>
    <col min="27" max="27" width="6.375" style="282" customWidth="1"/>
    <col min="28" max="28" width="8" style="286" customWidth="1"/>
    <col min="29" max="38" width="6.375" style="282" customWidth="1"/>
    <col min="39" max="16384" width="9" style="282"/>
  </cols>
  <sheetData>
    <row r="1" spans="1:28" ht="15.75" customHeight="1" thickTop="1">
      <c r="A1" s="28"/>
      <c r="B1" s="283"/>
      <c r="C1" s="283"/>
      <c r="D1" s="3"/>
      <c r="E1" s="283"/>
      <c r="F1" s="283"/>
      <c r="G1" s="283"/>
      <c r="H1" s="283"/>
      <c r="I1" s="283"/>
      <c r="J1" s="283"/>
      <c r="K1" s="283"/>
      <c r="L1" s="283"/>
      <c r="M1" s="283"/>
      <c r="N1" s="283"/>
      <c r="O1" s="283"/>
      <c r="P1" s="283"/>
      <c r="Q1" s="283"/>
      <c r="R1" s="283"/>
      <c r="S1" s="283"/>
      <c r="T1" s="284"/>
    </row>
    <row r="2" spans="1:28" ht="15.75" customHeight="1">
      <c r="A2" s="609" t="s">
        <v>464</v>
      </c>
      <c r="B2" s="610"/>
      <c r="C2" s="610"/>
      <c r="D2" s="610"/>
      <c r="E2" s="610"/>
      <c r="F2" s="610"/>
      <c r="G2" s="610"/>
      <c r="H2" s="610"/>
      <c r="I2" s="610"/>
      <c r="J2" s="610"/>
      <c r="K2" s="610"/>
      <c r="L2" s="610"/>
      <c r="M2" s="610"/>
      <c r="N2" s="610"/>
      <c r="O2" s="610"/>
      <c r="P2" s="610"/>
      <c r="Q2" s="610"/>
      <c r="R2" s="610"/>
      <c r="S2" s="610"/>
      <c r="T2" s="611"/>
    </row>
    <row r="3" spans="1:28" ht="15.75" customHeight="1">
      <c r="A3" s="287"/>
      <c r="E3" s="4"/>
      <c r="F3" s="4"/>
      <c r="G3" s="4"/>
      <c r="H3" s="4"/>
      <c r="I3" s="4"/>
      <c r="J3" s="4"/>
      <c r="T3" s="288"/>
    </row>
    <row r="4" spans="1:28" s="5" customFormat="1" ht="15.75" customHeight="1">
      <c r="A4" s="8"/>
      <c r="B4" s="10" t="s">
        <v>374</v>
      </c>
      <c r="H4" s="5">
        <v>1</v>
      </c>
      <c r="J4" s="80"/>
      <c r="L4" s="5" t="s">
        <v>147</v>
      </c>
      <c r="S4" s="5">
        <v>13</v>
      </c>
      <c r="T4" s="9"/>
      <c r="W4" s="6"/>
      <c r="AB4" s="7"/>
    </row>
    <row r="5" spans="1:28" s="5" customFormat="1" ht="15.75" customHeight="1">
      <c r="A5" s="8"/>
      <c r="J5" s="81"/>
      <c r="L5" s="5" t="s">
        <v>148</v>
      </c>
      <c r="T5" s="9"/>
      <c r="W5" s="6"/>
      <c r="AB5" s="7"/>
    </row>
    <row r="6" spans="1:28" s="5" customFormat="1" ht="15.75" customHeight="1">
      <c r="A6" s="8"/>
      <c r="B6" s="10" t="s">
        <v>182</v>
      </c>
      <c r="J6" s="81"/>
      <c r="L6" s="5" t="s">
        <v>149</v>
      </c>
      <c r="S6" s="35">
        <v>14</v>
      </c>
      <c r="T6" s="9"/>
      <c r="W6" s="6"/>
      <c r="AB6" s="7"/>
    </row>
    <row r="7" spans="1:28" s="5" customFormat="1" ht="15.75" customHeight="1">
      <c r="A7" s="8"/>
      <c r="C7" s="6" t="s">
        <v>183</v>
      </c>
      <c r="H7" s="35">
        <v>2</v>
      </c>
      <c r="J7" s="81"/>
      <c r="L7" s="5" t="s">
        <v>95</v>
      </c>
      <c r="S7" s="35"/>
      <c r="T7" s="9"/>
      <c r="W7" s="6"/>
      <c r="AB7" s="7"/>
    </row>
    <row r="8" spans="1:28" s="5" customFormat="1" ht="15.75" customHeight="1">
      <c r="A8" s="8"/>
      <c r="C8" s="5" t="s">
        <v>203</v>
      </c>
      <c r="H8" s="35">
        <v>3</v>
      </c>
      <c r="J8" s="81"/>
      <c r="L8" s="5" t="s">
        <v>144</v>
      </c>
      <c r="S8" s="35">
        <v>15</v>
      </c>
      <c r="T8" s="9"/>
      <c r="W8" s="6"/>
      <c r="AB8" s="7"/>
    </row>
    <row r="9" spans="1:28" s="5" customFormat="1" ht="15.75" customHeight="1">
      <c r="A9" s="8"/>
      <c r="C9" s="5" t="s">
        <v>204</v>
      </c>
      <c r="H9" s="35">
        <v>4</v>
      </c>
      <c r="J9" s="81"/>
      <c r="L9" s="5" t="s">
        <v>82</v>
      </c>
      <c r="S9" s="35"/>
      <c r="T9" s="9"/>
      <c r="W9" s="6"/>
      <c r="AB9" s="7"/>
    </row>
    <row r="10" spans="1:28" s="5" customFormat="1" ht="15.75" customHeight="1">
      <c r="A10" s="8"/>
      <c r="J10" s="81"/>
      <c r="L10" s="5" t="s">
        <v>83</v>
      </c>
      <c r="S10" s="35">
        <v>16</v>
      </c>
      <c r="T10" s="9"/>
      <c r="W10" s="6"/>
      <c r="AB10" s="7"/>
    </row>
    <row r="11" spans="1:28" s="5" customFormat="1" ht="15.75" customHeight="1">
      <c r="A11" s="8"/>
      <c r="B11" s="10" t="s">
        <v>205</v>
      </c>
      <c r="H11" s="35"/>
      <c r="J11" s="81"/>
      <c r="L11" s="5" t="s">
        <v>84</v>
      </c>
      <c r="S11" s="35">
        <v>17</v>
      </c>
      <c r="T11" s="9"/>
      <c r="W11" s="6"/>
      <c r="AB11" s="7"/>
    </row>
    <row r="12" spans="1:28" s="5" customFormat="1" ht="15.75" customHeight="1">
      <c r="A12" s="8"/>
      <c r="C12" s="5" t="s">
        <v>139</v>
      </c>
      <c r="H12" s="35">
        <v>5</v>
      </c>
      <c r="J12" s="81"/>
      <c r="L12" s="5" t="s">
        <v>172</v>
      </c>
      <c r="S12" s="35">
        <v>18</v>
      </c>
      <c r="T12" s="9"/>
      <c r="W12" s="6"/>
      <c r="AB12" s="7"/>
    </row>
    <row r="13" spans="1:28" s="5" customFormat="1" ht="15.75" customHeight="1">
      <c r="A13" s="8"/>
      <c r="C13" s="5" t="s">
        <v>207</v>
      </c>
      <c r="H13" s="35">
        <v>6</v>
      </c>
      <c r="J13" s="81"/>
      <c r="L13" s="5" t="s">
        <v>173</v>
      </c>
      <c r="S13" s="35">
        <v>19</v>
      </c>
      <c r="T13" s="9"/>
      <c r="W13" s="6"/>
      <c r="AB13" s="7"/>
    </row>
    <row r="14" spans="1:28" s="5" customFormat="1" ht="15.75" customHeight="1">
      <c r="A14" s="8"/>
      <c r="C14" s="5" t="s">
        <v>415</v>
      </c>
      <c r="H14" s="35">
        <v>7</v>
      </c>
      <c r="J14" s="81"/>
      <c r="L14" s="5" t="s">
        <v>132</v>
      </c>
      <c r="S14" s="35">
        <v>20</v>
      </c>
      <c r="T14" s="9"/>
      <c r="W14" s="6"/>
      <c r="AB14" s="7"/>
    </row>
    <row r="15" spans="1:28" s="5" customFormat="1" ht="15.75" customHeight="1">
      <c r="A15" s="8"/>
      <c r="H15" s="35"/>
      <c r="J15" s="81"/>
      <c r="L15" s="5" t="s">
        <v>133</v>
      </c>
      <c r="S15" s="35">
        <v>21</v>
      </c>
      <c r="T15" s="9"/>
      <c r="W15" s="6"/>
      <c r="AB15" s="7"/>
    </row>
    <row r="16" spans="1:28" s="5" customFormat="1" ht="15.75" customHeight="1">
      <c r="A16" s="8"/>
      <c r="C16" s="5" t="s">
        <v>51</v>
      </c>
      <c r="H16" s="35">
        <v>8</v>
      </c>
      <c r="J16" s="81"/>
      <c r="L16" s="5" t="s">
        <v>410</v>
      </c>
      <c r="S16" s="35">
        <v>22</v>
      </c>
      <c r="T16" s="9"/>
      <c r="W16" s="6"/>
      <c r="AB16" s="7"/>
    </row>
    <row r="17" spans="1:28" s="5" customFormat="1" ht="15.75" customHeight="1">
      <c r="A17" s="8"/>
      <c r="C17" s="5" t="s">
        <v>199</v>
      </c>
      <c r="H17" s="35"/>
      <c r="J17" s="81"/>
      <c r="L17" s="5" t="s">
        <v>424</v>
      </c>
      <c r="S17" s="35"/>
      <c r="T17" s="9"/>
      <c r="W17" s="6"/>
      <c r="AB17" s="7"/>
    </row>
    <row r="18" spans="1:28" s="5" customFormat="1" ht="15.75" customHeight="1">
      <c r="A18" s="8"/>
      <c r="C18" s="5" t="s">
        <v>200</v>
      </c>
      <c r="H18" s="35">
        <v>9</v>
      </c>
      <c r="J18" s="81"/>
      <c r="L18" s="5" t="s">
        <v>425</v>
      </c>
      <c r="S18" s="35"/>
      <c r="T18" s="9"/>
      <c r="W18" s="6"/>
      <c r="AB18" s="7"/>
    </row>
    <row r="19" spans="1:28" s="5" customFormat="1" ht="15.75" customHeight="1">
      <c r="A19" s="8"/>
      <c r="C19" s="5" t="s">
        <v>201</v>
      </c>
      <c r="H19" s="35"/>
      <c r="J19" s="81"/>
      <c r="T19" s="9"/>
      <c r="W19" s="6"/>
      <c r="AB19" s="7"/>
    </row>
    <row r="20" spans="1:28" s="5" customFormat="1" ht="15.75" customHeight="1">
      <c r="A20" s="8"/>
      <c r="C20" s="5" t="s">
        <v>19</v>
      </c>
      <c r="H20" s="35">
        <v>10</v>
      </c>
      <c r="J20" s="81"/>
      <c r="L20" s="6" t="s">
        <v>382</v>
      </c>
      <c r="M20" s="6" t="s">
        <v>383</v>
      </c>
      <c r="N20" s="6"/>
      <c r="S20" s="5">
        <v>23</v>
      </c>
      <c r="T20" s="9"/>
      <c r="W20" s="6"/>
      <c r="AB20" s="7"/>
    </row>
    <row r="21" spans="1:28" s="5" customFormat="1" ht="15.75" customHeight="1">
      <c r="A21" s="8"/>
      <c r="C21" s="5" t="s">
        <v>20</v>
      </c>
      <c r="H21" s="35"/>
      <c r="J21" s="81"/>
      <c r="T21" s="9"/>
      <c r="W21" s="6"/>
      <c r="AB21" s="7"/>
    </row>
    <row r="22" spans="1:28" s="5" customFormat="1" ht="15.75" customHeight="1">
      <c r="A22" s="8"/>
      <c r="C22" s="5" t="s">
        <v>88</v>
      </c>
      <c r="H22" s="35">
        <v>11</v>
      </c>
      <c r="J22" s="81"/>
      <c r="T22" s="9"/>
      <c r="W22" s="6"/>
      <c r="AB22" s="7"/>
    </row>
    <row r="23" spans="1:28" s="5" customFormat="1" ht="15.75" customHeight="1">
      <c r="A23" s="8"/>
      <c r="C23" s="5" t="s">
        <v>89</v>
      </c>
      <c r="H23" s="35"/>
      <c r="J23" s="81"/>
      <c r="T23" s="9"/>
      <c r="W23" s="6"/>
      <c r="AB23" s="7"/>
    </row>
    <row r="24" spans="1:28" s="5" customFormat="1" ht="15.75" customHeight="1">
      <c r="A24" s="8"/>
      <c r="C24" s="5" t="s">
        <v>118</v>
      </c>
      <c r="H24" s="35">
        <v>12</v>
      </c>
      <c r="J24" s="81"/>
      <c r="T24" s="9"/>
      <c r="W24" s="6"/>
      <c r="AB24" s="7"/>
    </row>
    <row r="25" spans="1:28" s="5" customFormat="1" ht="15.75" customHeight="1">
      <c r="A25" s="8"/>
      <c r="C25" s="5" t="s">
        <v>119</v>
      </c>
      <c r="J25" s="81"/>
      <c r="T25" s="9"/>
      <c r="W25" s="6"/>
      <c r="AB25" s="7"/>
    </row>
    <row r="26" spans="1:28" s="5" customFormat="1" ht="15.75" customHeight="1" thickBot="1">
      <c r="A26" s="17"/>
      <c r="B26" s="29"/>
      <c r="C26" s="29"/>
      <c r="D26" s="29"/>
      <c r="E26" s="29"/>
      <c r="F26" s="29"/>
      <c r="G26" s="29"/>
      <c r="H26" s="29"/>
      <c r="I26" s="29"/>
      <c r="J26" s="29"/>
      <c r="K26" s="29"/>
      <c r="L26" s="29"/>
      <c r="M26" s="29"/>
      <c r="N26" s="29"/>
      <c r="O26" s="29"/>
      <c r="P26" s="29"/>
      <c r="Q26" s="29"/>
      <c r="R26" s="29"/>
      <c r="S26" s="29"/>
      <c r="T26" s="18"/>
      <c r="W26" s="6"/>
      <c r="AB26" s="7"/>
    </row>
    <row r="27" spans="1:28" s="5" customFormat="1" ht="15.75" customHeight="1" thickTop="1">
      <c r="A27" s="16"/>
      <c r="B27" s="16"/>
      <c r="C27" s="16"/>
      <c r="D27" s="16"/>
      <c r="E27" s="16"/>
      <c r="F27" s="16"/>
      <c r="G27" s="16"/>
      <c r="H27" s="16"/>
      <c r="I27" s="16"/>
      <c r="J27" s="16"/>
      <c r="K27" s="16"/>
      <c r="L27" s="16"/>
      <c r="M27" s="16"/>
      <c r="N27" s="16"/>
      <c r="O27" s="16"/>
      <c r="P27" s="16"/>
      <c r="Q27" s="16"/>
      <c r="R27" s="16"/>
      <c r="S27" s="16"/>
      <c r="T27" s="16"/>
      <c r="W27" s="6"/>
      <c r="AB27" s="7"/>
    </row>
    <row r="28" spans="1:28" s="5" customFormat="1" ht="15.75" customHeight="1" thickBot="1">
      <c r="A28" s="29"/>
      <c r="B28" s="29"/>
      <c r="C28" s="29"/>
      <c r="D28" s="29"/>
      <c r="E28" s="29"/>
      <c r="F28" s="29"/>
      <c r="G28" s="29"/>
      <c r="H28" s="29"/>
      <c r="I28" s="29"/>
      <c r="J28" s="29"/>
      <c r="K28" s="29"/>
      <c r="L28" s="29"/>
      <c r="M28" s="29"/>
      <c r="N28" s="29"/>
      <c r="O28" s="29"/>
      <c r="P28" s="29"/>
      <c r="Q28" s="29"/>
      <c r="R28" s="29"/>
      <c r="S28" s="29"/>
      <c r="T28" s="29"/>
      <c r="W28" s="6"/>
      <c r="AB28" s="7"/>
    </row>
    <row r="29" spans="1:28" s="5" customFormat="1" ht="15.75" customHeight="1" thickTop="1">
      <c r="A29" s="28"/>
      <c r="B29" s="283"/>
      <c r="C29" s="283"/>
      <c r="D29" s="283"/>
      <c r="E29" s="283"/>
      <c r="F29" s="283"/>
      <c r="G29" s="283"/>
      <c r="H29" s="283"/>
      <c r="I29" s="283"/>
      <c r="J29" s="283"/>
      <c r="K29" s="283"/>
      <c r="L29" s="283"/>
      <c r="M29" s="283"/>
      <c r="N29" s="283"/>
      <c r="O29" s="283"/>
      <c r="P29" s="283"/>
      <c r="Q29" s="283"/>
      <c r="R29" s="283"/>
      <c r="S29" s="283"/>
      <c r="T29" s="284"/>
      <c r="W29" s="6"/>
      <c r="AB29" s="7"/>
    </row>
    <row r="30" spans="1:28" s="5" customFormat="1" ht="15.75" customHeight="1">
      <c r="A30" s="612" t="s">
        <v>465</v>
      </c>
      <c r="B30" s="613"/>
      <c r="C30" s="613"/>
      <c r="D30" s="613"/>
      <c r="E30" s="613"/>
      <c r="F30" s="613"/>
      <c r="G30" s="613"/>
      <c r="H30" s="613"/>
      <c r="I30" s="613"/>
      <c r="J30" s="613"/>
      <c r="K30" s="613"/>
      <c r="L30" s="613"/>
      <c r="M30" s="613"/>
      <c r="N30" s="613"/>
      <c r="O30" s="613"/>
      <c r="P30" s="613"/>
      <c r="Q30" s="613"/>
      <c r="R30" s="613"/>
      <c r="S30" s="613"/>
      <c r="T30" s="614"/>
      <c r="W30" s="6"/>
      <c r="AB30" s="7"/>
    </row>
    <row r="31" spans="1:28" s="5" customFormat="1" ht="15.75" customHeight="1">
      <c r="A31" s="287"/>
      <c r="B31" s="282"/>
      <c r="C31" s="282"/>
      <c r="D31" s="282"/>
      <c r="E31" s="282"/>
      <c r="F31" s="282"/>
      <c r="G31" s="282"/>
      <c r="H31" s="282"/>
      <c r="I31" s="282"/>
      <c r="J31" s="282"/>
      <c r="K31" s="282"/>
      <c r="L31" s="282"/>
      <c r="M31" s="282"/>
      <c r="N31" s="282"/>
      <c r="O31" s="282"/>
      <c r="P31" s="282"/>
      <c r="Q31" s="282"/>
      <c r="R31" s="282"/>
      <c r="S31" s="282"/>
      <c r="T31" s="288"/>
      <c r="W31" s="6"/>
      <c r="AB31" s="7"/>
    </row>
    <row r="32" spans="1:28" s="5" customFormat="1" ht="15.75" customHeight="1">
      <c r="A32" s="287"/>
      <c r="C32" s="282"/>
      <c r="D32" s="282"/>
      <c r="E32" s="282"/>
      <c r="F32" s="282"/>
      <c r="G32" s="282"/>
      <c r="H32" s="282"/>
      <c r="I32" s="282"/>
      <c r="J32" s="282"/>
      <c r="K32" s="282"/>
      <c r="L32" s="282"/>
      <c r="M32" s="282"/>
      <c r="N32" s="282"/>
      <c r="O32" s="282"/>
      <c r="P32" s="282"/>
      <c r="Q32" s="282"/>
      <c r="R32" s="282"/>
      <c r="S32" s="282"/>
      <c r="T32" s="288"/>
      <c r="W32" s="6"/>
      <c r="AB32" s="7"/>
    </row>
    <row r="33" spans="1:28" s="5" customFormat="1" ht="15.75" customHeight="1">
      <c r="A33" s="287"/>
      <c r="B33" s="295" t="s">
        <v>375</v>
      </c>
      <c r="C33" s="282"/>
      <c r="D33" s="282"/>
      <c r="E33" s="282"/>
      <c r="F33" s="282"/>
      <c r="G33" s="282"/>
      <c r="H33" s="282"/>
      <c r="I33" s="282"/>
      <c r="J33" s="282"/>
      <c r="K33" s="282"/>
      <c r="L33" s="282"/>
      <c r="M33" s="282"/>
      <c r="N33" s="282"/>
      <c r="O33" s="282"/>
      <c r="P33" s="282"/>
      <c r="Q33" s="282"/>
      <c r="R33" s="282"/>
      <c r="S33" s="282"/>
      <c r="T33" s="288"/>
      <c r="W33" s="6"/>
      <c r="AB33" s="7"/>
    </row>
    <row r="34" spans="1:28" s="5" customFormat="1" ht="6" customHeight="1">
      <c r="A34" s="287"/>
      <c r="B34" s="295"/>
      <c r="C34" s="282"/>
      <c r="D34" s="282"/>
      <c r="E34" s="282"/>
      <c r="F34" s="282"/>
      <c r="G34" s="282"/>
      <c r="H34" s="282"/>
      <c r="I34" s="282"/>
      <c r="J34" s="282"/>
      <c r="K34" s="282"/>
      <c r="L34" s="282"/>
      <c r="M34" s="282"/>
      <c r="N34" s="282"/>
      <c r="O34" s="282"/>
      <c r="P34" s="282"/>
      <c r="Q34" s="282"/>
      <c r="R34" s="282"/>
      <c r="S34" s="282"/>
      <c r="T34" s="288"/>
      <c r="W34" s="6"/>
      <c r="AB34" s="7"/>
    </row>
    <row r="35" spans="1:28" s="5" customFormat="1" ht="15.75" customHeight="1">
      <c r="A35" s="287"/>
      <c r="B35" s="295" t="s">
        <v>362</v>
      </c>
      <c r="C35" s="282"/>
      <c r="D35" s="282"/>
      <c r="E35" s="282"/>
      <c r="F35" s="282"/>
      <c r="G35" s="282"/>
      <c r="H35" s="282"/>
      <c r="I35" s="282"/>
      <c r="J35" s="282"/>
      <c r="K35" s="282"/>
      <c r="L35" s="282"/>
      <c r="M35" s="282"/>
      <c r="N35" s="282"/>
      <c r="O35" s="282"/>
      <c r="P35" s="282"/>
      <c r="Q35" s="282"/>
      <c r="R35" s="282"/>
      <c r="S35" s="282"/>
      <c r="T35" s="288"/>
      <c r="W35" s="6"/>
      <c r="AB35" s="7"/>
    </row>
    <row r="36" spans="1:28" ht="15.75" customHeight="1">
      <c r="A36" s="287"/>
      <c r="C36" s="282" t="s">
        <v>185</v>
      </c>
      <c r="T36" s="288"/>
    </row>
    <row r="37" spans="1:28" ht="6" customHeight="1">
      <c r="A37" s="287"/>
      <c r="T37" s="288"/>
    </row>
    <row r="38" spans="1:28" ht="15.75" customHeight="1">
      <c r="A38" s="287"/>
      <c r="B38" s="295" t="s">
        <v>363</v>
      </c>
      <c r="T38" s="288"/>
    </row>
    <row r="39" spans="1:28" ht="6" customHeight="1">
      <c r="A39" s="287"/>
      <c r="B39" s="295"/>
      <c r="T39" s="288"/>
    </row>
    <row r="40" spans="1:28" ht="15.75" customHeight="1">
      <c r="A40" s="287"/>
      <c r="B40" s="282" t="s">
        <v>100</v>
      </c>
      <c r="T40" s="288"/>
    </row>
    <row r="41" spans="1:28" ht="6" customHeight="1">
      <c r="A41" s="287"/>
      <c r="T41" s="288"/>
    </row>
    <row r="42" spans="1:28" ht="15.75" customHeight="1">
      <c r="A42" s="287"/>
      <c r="B42" s="282" t="s">
        <v>151</v>
      </c>
      <c r="T42" s="288"/>
    </row>
    <row r="43" spans="1:28" ht="6" customHeight="1">
      <c r="A43" s="287"/>
      <c r="T43" s="288"/>
    </row>
    <row r="44" spans="1:28" ht="15.75" customHeight="1">
      <c r="A44" s="287"/>
      <c r="B44" s="282" t="s">
        <v>152</v>
      </c>
      <c r="T44" s="288"/>
    </row>
    <row r="45" spans="1:28" ht="15.75" customHeight="1">
      <c r="A45" s="287"/>
      <c r="C45" s="433" t="s">
        <v>414</v>
      </c>
      <c r="T45" s="288"/>
    </row>
    <row r="46" spans="1:28" ht="15.75" customHeight="1">
      <c r="A46" s="287"/>
      <c r="C46" s="433" t="s">
        <v>387</v>
      </c>
      <c r="T46" s="288"/>
    </row>
    <row r="47" spans="1:28" ht="15.75" customHeight="1">
      <c r="A47" s="287"/>
      <c r="C47" s="24" t="s">
        <v>385</v>
      </c>
      <c r="T47" s="288"/>
      <c r="W47" s="383"/>
    </row>
    <row r="48" spans="1:28" ht="15.75" customHeight="1">
      <c r="A48" s="287"/>
      <c r="C48" s="24" t="s">
        <v>386</v>
      </c>
      <c r="T48" s="288"/>
    </row>
    <row r="49" spans="1:23" ht="15.75" customHeight="1">
      <c r="A49" s="287"/>
      <c r="C49" s="24" t="s">
        <v>399</v>
      </c>
      <c r="T49" s="288"/>
    </row>
    <row r="50" spans="1:23" ht="5.25" customHeight="1">
      <c r="A50" s="287"/>
      <c r="T50" s="288"/>
    </row>
    <row r="51" spans="1:23" ht="16.5" customHeight="1">
      <c r="A51" s="287"/>
      <c r="B51" s="295" t="s">
        <v>354</v>
      </c>
      <c r="T51" s="288"/>
    </row>
    <row r="52" spans="1:23" ht="5.25" customHeight="1">
      <c r="A52" s="287"/>
      <c r="T52" s="288"/>
      <c r="W52" s="383"/>
    </row>
    <row r="53" spans="1:23" ht="15.75" customHeight="1">
      <c r="A53" s="287"/>
      <c r="B53" s="295" t="s">
        <v>466</v>
      </c>
      <c r="T53" s="288"/>
    </row>
    <row r="54" spans="1:23" ht="15.75" customHeight="1">
      <c r="A54" s="287"/>
      <c r="C54" s="295" t="s">
        <v>467</v>
      </c>
      <c r="T54" s="288"/>
    </row>
    <row r="55" spans="1:23" ht="5.25" customHeight="1">
      <c r="A55" s="287"/>
      <c r="C55" s="295"/>
      <c r="T55" s="288"/>
    </row>
    <row r="56" spans="1:23" ht="16.5" customHeight="1">
      <c r="A56" s="287"/>
      <c r="B56" s="788" t="s">
        <v>468</v>
      </c>
      <c r="C56" s="421"/>
      <c r="D56" s="421"/>
      <c r="E56" s="421"/>
      <c r="F56" s="421"/>
      <c r="G56" s="421"/>
      <c r="H56" s="421"/>
      <c r="I56" s="421"/>
      <c r="J56" s="421"/>
      <c r="K56" s="421"/>
      <c r="L56" s="421"/>
      <c r="M56" s="421"/>
      <c r="N56" s="421"/>
      <c r="O56" s="421"/>
      <c r="P56" s="421"/>
      <c r="Q56" s="421"/>
      <c r="R56" s="421"/>
      <c r="S56" s="421"/>
      <c r="T56" s="288"/>
    </row>
    <row r="57" spans="1:23" ht="16.5" customHeight="1">
      <c r="A57" s="287"/>
      <c r="B57" s="421"/>
      <c r="C57" s="788" t="s">
        <v>469</v>
      </c>
      <c r="D57" s="421"/>
      <c r="E57" s="421"/>
      <c r="F57" s="421"/>
      <c r="G57" s="421"/>
      <c r="H57" s="421"/>
      <c r="I57" s="421"/>
      <c r="J57" s="421"/>
      <c r="K57" s="421"/>
      <c r="L57" s="421"/>
      <c r="M57" s="421"/>
      <c r="N57" s="421"/>
      <c r="O57" s="421"/>
      <c r="P57" s="421"/>
      <c r="Q57" s="421"/>
      <c r="R57" s="421"/>
      <c r="S57" s="421"/>
      <c r="T57" s="288"/>
    </row>
    <row r="58" spans="1:23" ht="5.25" customHeight="1">
      <c r="A58" s="287"/>
      <c r="T58" s="288"/>
      <c r="W58" s="295"/>
    </row>
    <row r="59" spans="1:23" ht="15.75" customHeight="1">
      <c r="A59" s="287"/>
      <c r="B59" s="420" t="s">
        <v>470</v>
      </c>
      <c r="C59" s="420"/>
      <c r="D59" s="420"/>
      <c r="E59" s="420"/>
      <c r="F59" s="420"/>
      <c r="G59" s="420"/>
      <c r="H59" s="420"/>
      <c r="I59" s="420"/>
      <c r="J59" s="420"/>
      <c r="K59" s="420"/>
      <c r="L59" s="420"/>
      <c r="M59" s="420"/>
      <c r="N59" s="420"/>
      <c r="O59" s="420"/>
      <c r="P59" s="420"/>
      <c r="Q59" s="421"/>
      <c r="R59" s="421"/>
      <c r="S59" s="421"/>
      <c r="T59" s="288"/>
      <c r="U59" s="295" t="s">
        <v>471</v>
      </c>
    </row>
    <row r="60" spans="1:23" ht="15.75" customHeight="1">
      <c r="A60" s="287"/>
      <c r="B60" s="420"/>
      <c r="C60" s="420" t="s">
        <v>472</v>
      </c>
      <c r="D60" s="421"/>
      <c r="E60" s="421"/>
      <c r="F60" s="421"/>
      <c r="G60" s="421"/>
      <c r="H60" s="421"/>
      <c r="I60" s="421"/>
      <c r="J60" s="421"/>
      <c r="K60" s="421"/>
      <c r="L60" s="421"/>
      <c r="M60" s="421"/>
      <c r="N60" s="421"/>
      <c r="O60" s="421"/>
      <c r="P60" s="421"/>
      <c r="Q60" s="421"/>
      <c r="R60" s="421"/>
      <c r="S60" s="421"/>
      <c r="T60" s="288"/>
      <c r="U60" s="789" t="s">
        <v>473</v>
      </c>
    </row>
    <row r="61" spans="1:23" ht="15.75" customHeight="1">
      <c r="A61" s="287"/>
      <c r="B61" s="420"/>
      <c r="C61" s="420" t="s">
        <v>474</v>
      </c>
      <c r="D61" s="421"/>
      <c r="E61" s="421"/>
      <c r="F61" s="421"/>
      <c r="G61" s="421"/>
      <c r="H61" s="421"/>
      <c r="I61" s="421"/>
      <c r="J61" s="421"/>
      <c r="K61" s="421"/>
      <c r="L61" s="421"/>
      <c r="M61" s="421"/>
      <c r="N61" s="421"/>
      <c r="O61" s="421"/>
      <c r="P61" s="421"/>
      <c r="Q61" s="421"/>
      <c r="R61" s="421"/>
      <c r="S61" s="421"/>
      <c r="T61" s="288"/>
    </row>
    <row r="62" spans="1:23" ht="15.75" customHeight="1">
      <c r="A62" s="287"/>
      <c r="T62" s="288"/>
      <c r="U62" s="287"/>
    </row>
    <row r="63" spans="1:23" ht="15.75" customHeight="1">
      <c r="A63" s="615" t="s">
        <v>99</v>
      </c>
      <c r="B63" s="608"/>
      <c r="C63" s="608"/>
      <c r="D63" s="608"/>
      <c r="E63" s="608"/>
      <c r="F63" s="608"/>
      <c r="G63" s="608"/>
      <c r="H63" s="608"/>
      <c r="I63" s="608"/>
      <c r="J63" s="608"/>
      <c r="K63" s="608"/>
      <c r="L63" s="608"/>
      <c r="M63" s="608"/>
      <c r="N63" s="608"/>
      <c r="O63" s="608"/>
      <c r="P63" s="608"/>
      <c r="Q63" s="608"/>
      <c r="R63" s="608"/>
      <c r="S63" s="608"/>
      <c r="T63" s="616"/>
    </row>
    <row r="64" spans="1:23" ht="15.75" customHeight="1">
      <c r="A64" s="8"/>
      <c r="B64" s="27" t="s">
        <v>475</v>
      </c>
      <c r="C64" s="294" t="s">
        <v>346</v>
      </c>
      <c r="T64" s="9"/>
    </row>
    <row r="65" spans="1:42" ht="15.75" customHeight="1">
      <c r="A65" s="8"/>
      <c r="B65" s="27"/>
      <c r="C65" s="617" t="s">
        <v>318</v>
      </c>
      <c r="D65" s="617"/>
      <c r="E65" s="617"/>
      <c r="F65" s="617"/>
      <c r="G65" s="617"/>
      <c r="H65" s="617"/>
      <c r="I65" s="617"/>
      <c r="J65" s="617"/>
      <c r="K65" s="617"/>
      <c r="L65" s="617"/>
      <c r="M65" s="617"/>
      <c r="N65" s="617"/>
      <c r="O65" s="617"/>
      <c r="P65" s="617"/>
      <c r="Q65" s="617"/>
      <c r="R65" s="617"/>
      <c r="S65" s="617"/>
      <c r="T65" s="9"/>
    </row>
    <row r="66" spans="1:42" ht="15.75" customHeight="1">
      <c r="A66" s="8"/>
      <c r="B66" s="5"/>
      <c r="C66" s="606"/>
      <c r="D66" s="606"/>
      <c r="E66" s="606"/>
      <c r="F66" s="606"/>
      <c r="G66" s="606"/>
      <c r="H66" s="606"/>
      <c r="I66" s="606"/>
      <c r="J66" s="606"/>
      <c r="K66" s="606"/>
      <c r="L66" s="606"/>
      <c r="M66" s="606"/>
      <c r="N66" s="606"/>
      <c r="O66" s="606"/>
      <c r="P66" s="606"/>
      <c r="Q66" s="606"/>
      <c r="R66" s="606"/>
      <c r="S66" s="606"/>
      <c r="T66" s="9"/>
    </row>
    <row r="67" spans="1:42" ht="15.75" customHeight="1" thickBot="1">
      <c r="A67" s="17"/>
      <c r="B67" s="29"/>
      <c r="C67" s="605"/>
      <c r="D67" s="605"/>
      <c r="E67" s="605"/>
      <c r="F67" s="605"/>
      <c r="G67" s="605"/>
      <c r="H67" s="605"/>
      <c r="I67" s="605"/>
      <c r="J67" s="605"/>
      <c r="K67" s="605"/>
      <c r="L67" s="605"/>
      <c r="M67" s="605"/>
      <c r="N67" s="605"/>
      <c r="O67" s="605"/>
      <c r="P67" s="605"/>
      <c r="Q67" s="605"/>
      <c r="R67" s="605"/>
      <c r="S67" s="605"/>
      <c r="T67" s="18"/>
      <c r="W67" s="282"/>
      <c r="Y67" s="286"/>
      <c r="AB67" s="282"/>
    </row>
    <row r="68" spans="1:42" s="5" customFormat="1" ht="15.75" customHeight="1" thickTop="1">
      <c r="C68" s="606"/>
      <c r="D68" s="607"/>
      <c r="E68" s="607"/>
      <c r="F68" s="607"/>
      <c r="G68" s="607"/>
      <c r="H68" s="607"/>
      <c r="I68" s="607"/>
      <c r="J68" s="607"/>
      <c r="K68" s="607"/>
      <c r="L68" s="607"/>
      <c r="M68" s="607"/>
      <c r="N68" s="607"/>
      <c r="O68" s="607"/>
      <c r="P68" s="607"/>
      <c r="Q68" s="607"/>
      <c r="R68" s="607"/>
      <c r="S68" s="607"/>
    </row>
    <row r="69" spans="1:42" s="5" customFormat="1" ht="15.75" customHeight="1"/>
    <row r="70" spans="1:42" s="5" customFormat="1" ht="15.75" customHeight="1">
      <c r="A70" s="608"/>
      <c r="B70" s="608"/>
      <c r="C70" s="608"/>
      <c r="D70" s="608"/>
      <c r="E70" s="608"/>
      <c r="F70" s="608"/>
      <c r="G70" s="608"/>
      <c r="H70" s="608"/>
      <c r="I70" s="608"/>
      <c r="J70" s="608"/>
      <c r="K70" s="608"/>
      <c r="L70" s="608"/>
      <c r="M70" s="608"/>
      <c r="N70" s="608"/>
      <c r="O70" s="608"/>
      <c r="P70" s="608"/>
      <c r="Q70" s="608"/>
      <c r="R70" s="608"/>
      <c r="S70" s="608"/>
      <c r="T70" s="608"/>
    </row>
    <row r="71" spans="1:42" s="5" customFormat="1" ht="15.75" customHeight="1">
      <c r="B71" s="27"/>
      <c r="C71" s="603"/>
      <c r="D71" s="604"/>
      <c r="E71" s="604"/>
      <c r="F71" s="604"/>
      <c r="G71" s="604"/>
      <c r="H71" s="604"/>
      <c r="I71" s="604"/>
      <c r="J71" s="604"/>
      <c r="K71" s="604"/>
      <c r="L71" s="604"/>
      <c r="M71" s="604"/>
      <c r="N71" s="604"/>
      <c r="O71" s="604"/>
      <c r="P71" s="604"/>
      <c r="Q71" s="604"/>
      <c r="R71" s="604"/>
      <c r="S71" s="604"/>
      <c r="W71" s="790" t="s">
        <v>476</v>
      </c>
      <c r="X71" s="791"/>
      <c r="Y71" s="791"/>
      <c r="Z71" s="791"/>
      <c r="AA71" s="791"/>
      <c r="AB71" s="791"/>
      <c r="AC71" s="791"/>
      <c r="AD71" s="791"/>
      <c r="AE71" s="791"/>
      <c r="AF71" s="791"/>
      <c r="AG71" s="791"/>
      <c r="AH71" s="791"/>
      <c r="AI71" s="791"/>
      <c r="AJ71" s="791"/>
      <c r="AK71" s="791"/>
      <c r="AL71" s="791"/>
      <c r="AM71" s="791"/>
      <c r="AN71" s="791"/>
      <c r="AO71" s="791"/>
      <c r="AP71" s="792"/>
    </row>
    <row r="72" spans="1:42" s="5" customFormat="1" ht="15.75" customHeight="1">
      <c r="W72" s="793"/>
      <c r="X72" s="27" t="s">
        <v>475</v>
      </c>
      <c r="Y72" s="606" t="s">
        <v>477</v>
      </c>
      <c r="Z72" s="607"/>
      <c r="AA72" s="607"/>
      <c r="AB72" s="607"/>
      <c r="AC72" s="607"/>
      <c r="AD72" s="607"/>
      <c r="AE72" s="607"/>
      <c r="AF72" s="607"/>
      <c r="AG72" s="607"/>
      <c r="AH72" s="607"/>
      <c r="AI72" s="607"/>
      <c r="AJ72" s="607"/>
      <c r="AK72" s="607"/>
      <c r="AL72" s="607"/>
      <c r="AM72" s="607"/>
      <c r="AN72" s="607"/>
      <c r="AO72" s="607"/>
      <c r="AP72" s="794"/>
    </row>
    <row r="73" spans="1:42" s="5" customFormat="1" ht="15.75" customHeight="1">
      <c r="B73" s="27"/>
      <c r="C73" s="282"/>
      <c r="D73" s="592"/>
      <c r="E73" s="592"/>
      <c r="F73" s="592"/>
      <c r="G73" s="592"/>
      <c r="H73" s="592"/>
      <c r="I73" s="592"/>
      <c r="J73" s="592"/>
      <c r="K73" s="592"/>
      <c r="L73" s="592"/>
      <c r="M73" s="592"/>
      <c r="N73" s="592"/>
      <c r="O73" s="592"/>
      <c r="P73" s="592"/>
      <c r="Q73" s="592"/>
      <c r="R73" s="592"/>
      <c r="S73" s="592"/>
      <c r="W73" s="795"/>
      <c r="X73" s="796"/>
      <c r="Y73" s="797" t="s">
        <v>478</v>
      </c>
      <c r="Z73" s="798"/>
      <c r="AA73" s="798"/>
      <c r="AB73" s="798"/>
      <c r="AC73" s="798"/>
      <c r="AD73" s="798"/>
      <c r="AE73" s="798"/>
      <c r="AF73" s="798"/>
      <c r="AG73" s="798"/>
      <c r="AH73" s="798"/>
      <c r="AI73" s="798"/>
      <c r="AJ73" s="798"/>
      <c r="AK73" s="798"/>
      <c r="AL73" s="798"/>
      <c r="AM73" s="798"/>
      <c r="AN73" s="798"/>
      <c r="AO73" s="798"/>
      <c r="AP73" s="799"/>
    </row>
    <row r="74" spans="1:42" s="5" customFormat="1" ht="15.75" customHeight="1">
      <c r="B74" s="27"/>
      <c r="C74" s="282"/>
      <c r="D74" s="592"/>
      <c r="E74" s="592"/>
      <c r="F74" s="592"/>
      <c r="G74" s="592"/>
      <c r="H74" s="592"/>
      <c r="I74" s="592"/>
      <c r="J74" s="592"/>
      <c r="K74" s="592"/>
      <c r="L74" s="592"/>
      <c r="M74" s="592"/>
      <c r="N74" s="592"/>
      <c r="O74" s="592"/>
      <c r="P74" s="592"/>
      <c r="Q74" s="592"/>
      <c r="R74" s="592"/>
      <c r="S74" s="592"/>
    </row>
    <row r="75" spans="1:42" s="5" customFormat="1" ht="15.75" customHeight="1">
      <c r="W75" s="6"/>
      <c r="AB75" s="7"/>
    </row>
    <row r="76" spans="1:42" s="5" customFormat="1" ht="15.75" customHeight="1">
      <c r="W76" s="6"/>
      <c r="AB76" s="7"/>
    </row>
    <row r="208" spans="70:70" ht="15.75" customHeight="1">
      <c r="BR208" s="282">
        <v>104.8</v>
      </c>
    </row>
    <row r="254" spans="59:70" ht="15.75" customHeight="1">
      <c r="BG254" s="282">
        <v>86.4</v>
      </c>
      <c r="BH254" s="282">
        <v>80.3</v>
      </c>
      <c r="BL254" s="282">
        <v>170.1</v>
      </c>
      <c r="BM254" s="282">
        <v>104.1</v>
      </c>
      <c r="BN254" s="282">
        <v>82.7</v>
      </c>
      <c r="BO254" s="282">
        <v>85.1</v>
      </c>
      <c r="BP254" s="282">
        <v>86</v>
      </c>
      <c r="BQ254" s="282">
        <v>92.8</v>
      </c>
      <c r="BR254" s="282">
        <v>202.4</v>
      </c>
    </row>
  </sheetData>
  <mergeCells count="11">
    <mergeCell ref="C68:S68"/>
    <mergeCell ref="A70:T70"/>
    <mergeCell ref="C71:S71"/>
    <mergeCell ref="W71:AP71"/>
    <mergeCell ref="Y72:AO72"/>
    <mergeCell ref="A2:T2"/>
    <mergeCell ref="A30:T30"/>
    <mergeCell ref="A63:T63"/>
    <mergeCell ref="C65:S65"/>
    <mergeCell ref="C66:S66"/>
    <mergeCell ref="C67:S67"/>
  </mergeCells>
  <phoneticPr fontId="2"/>
  <pageMargins left="0.39370078740157483" right="0.35433070866141736" top="0.78740157480314965" bottom="0" header="0.82677165354330717"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59"/>
  <sheetViews>
    <sheetView zoomScale="120" zoomScaleNormal="120" zoomScaleSheetLayoutView="100" workbookViewId="0">
      <selection activeCell="A20" sqref="A20:J21"/>
    </sheetView>
  </sheetViews>
  <sheetFormatPr defaultRowHeight="13.5"/>
  <cols>
    <col min="1" max="16384" width="9" style="104"/>
  </cols>
  <sheetData>
    <row r="1" spans="1:10" ht="16.5" customHeight="1">
      <c r="A1" s="622" t="s">
        <v>9</v>
      </c>
      <c r="B1" s="623"/>
      <c r="C1" s="624"/>
      <c r="D1" s="624"/>
      <c r="E1" s="624"/>
      <c r="F1" s="624"/>
      <c r="G1" s="624"/>
      <c r="H1" s="624"/>
      <c r="I1" s="624"/>
      <c r="J1" s="624"/>
    </row>
    <row r="2" spans="1:10" ht="15.75" customHeight="1">
      <c r="A2" s="595"/>
      <c r="B2" s="385"/>
      <c r="C2" s="595"/>
      <c r="D2" s="595"/>
      <c r="E2" s="595"/>
      <c r="F2" s="595"/>
      <c r="G2" s="595"/>
      <c r="H2" s="595"/>
      <c r="I2" s="595"/>
      <c r="J2" s="595"/>
    </row>
    <row r="3" spans="1:10" ht="13.5" customHeight="1">
      <c r="A3" s="414" t="s">
        <v>105</v>
      </c>
    </row>
    <row r="4" spans="1:10" ht="8.25" customHeight="1"/>
    <row r="5" spans="1:10">
      <c r="A5" s="627" t="s">
        <v>136</v>
      </c>
      <c r="B5" s="627"/>
      <c r="C5" s="627"/>
      <c r="D5" s="627"/>
      <c r="E5" s="627"/>
      <c r="F5" s="627"/>
      <c r="G5" s="627"/>
      <c r="H5" s="627"/>
      <c r="I5" s="627"/>
      <c r="J5" s="627"/>
    </row>
    <row r="6" spans="1:10">
      <c r="A6" s="627"/>
      <c r="B6" s="627"/>
      <c r="C6" s="627"/>
      <c r="D6" s="627"/>
      <c r="E6" s="627"/>
      <c r="F6" s="627"/>
      <c r="G6" s="627"/>
      <c r="H6" s="627"/>
      <c r="I6" s="627"/>
      <c r="J6" s="627"/>
    </row>
    <row r="7" spans="1:10" ht="10.5" customHeight="1">
      <c r="A7" s="627"/>
      <c r="B7" s="627"/>
      <c r="C7" s="627"/>
      <c r="D7" s="627"/>
      <c r="E7" s="627"/>
      <c r="F7" s="627"/>
      <c r="G7" s="627"/>
      <c r="H7" s="627"/>
      <c r="I7" s="627"/>
      <c r="J7" s="627"/>
    </row>
    <row r="8" spans="1:10" ht="14.25">
      <c r="A8" s="414" t="s">
        <v>106</v>
      </c>
    </row>
    <row r="9" spans="1:10" ht="8.25" customHeight="1"/>
    <row r="10" spans="1:10" ht="15.75" customHeight="1">
      <c r="A10" s="620" t="s">
        <v>479</v>
      </c>
      <c r="B10" s="620"/>
      <c r="C10" s="620"/>
      <c r="D10" s="620"/>
      <c r="E10" s="620"/>
      <c r="F10" s="620"/>
      <c r="G10" s="620"/>
      <c r="H10" s="620"/>
      <c r="I10" s="620"/>
      <c r="J10" s="620"/>
    </row>
    <row r="11" spans="1:10" ht="15.75" customHeight="1">
      <c r="A11" s="620"/>
      <c r="B11" s="620"/>
      <c r="C11" s="620"/>
      <c r="D11" s="620"/>
      <c r="E11" s="620"/>
      <c r="F11" s="620"/>
      <c r="G11" s="620"/>
      <c r="H11" s="620"/>
      <c r="I11" s="620"/>
      <c r="J11" s="620"/>
    </row>
    <row r="12" spans="1:10" ht="15.75" customHeight="1">
      <c r="A12" s="620"/>
      <c r="B12" s="620"/>
      <c r="C12" s="620"/>
      <c r="D12" s="620"/>
      <c r="E12" s="620"/>
      <c r="F12" s="620"/>
      <c r="G12" s="620"/>
      <c r="H12" s="620"/>
      <c r="I12" s="620"/>
      <c r="J12" s="620"/>
    </row>
    <row r="13" spans="1:10" ht="2.25" customHeight="1">
      <c r="A13" s="594"/>
      <c r="B13" s="594"/>
      <c r="C13" s="594"/>
      <c r="D13" s="594"/>
      <c r="E13" s="594"/>
      <c r="F13" s="594"/>
      <c r="G13" s="594"/>
      <c r="H13" s="594"/>
      <c r="I13" s="594"/>
      <c r="J13" s="594"/>
    </row>
    <row r="14" spans="1:10" ht="15" customHeight="1">
      <c r="A14" s="800" t="s">
        <v>480</v>
      </c>
      <c r="B14" s="800"/>
      <c r="C14" s="800"/>
      <c r="D14" s="800"/>
      <c r="E14" s="800"/>
      <c r="F14" s="800"/>
      <c r="G14" s="800"/>
      <c r="H14" s="800"/>
      <c r="I14" s="800"/>
      <c r="J14" s="800"/>
    </row>
    <row r="15" spans="1:10" ht="15.75" customHeight="1">
      <c r="A15" s="800"/>
      <c r="B15" s="800"/>
      <c r="C15" s="800"/>
      <c r="D15" s="800"/>
      <c r="E15" s="800"/>
      <c r="F15" s="800"/>
      <c r="G15" s="800"/>
      <c r="H15" s="800"/>
      <c r="I15" s="800"/>
      <c r="J15" s="800"/>
    </row>
    <row r="16" spans="1:10" ht="15.75" customHeight="1">
      <c r="A16" s="800"/>
      <c r="B16" s="800"/>
      <c r="C16" s="800"/>
      <c r="D16" s="800"/>
      <c r="E16" s="800"/>
      <c r="F16" s="800"/>
      <c r="G16" s="800"/>
      <c r="H16" s="800"/>
      <c r="I16" s="800"/>
      <c r="J16" s="800"/>
    </row>
    <row r="17" spans="1:20" ht="3" customHeight="1">
      <c r="A17" s="800"/>
      <c r="B17" s="800"/>
      <c r="C17" s="800"/>
      <c r="D17" s="800"/>
      <c r="E17" s="800"/>
      <c r="F17" s="800"/>
      <c r="G17" s="800"/>
      <c r="H17" s="800"/>
      <c r="I17" s="800"/>
      <c r="J17" s="800"/>
    </row>
    <row r="18" spans="1:20" ht="13.5" customHeight="1">
      <c r="A18" s="104" t="s">
        <v>481</v>
      </c>
    </row>
    <row r="19" spans="1:20" ht="4.5" customHeight="1">
      <c r="B19" s="434"/>
      <c r="C19" s="434"/>
      <c r="D19" s="434"/>
      <c r="E19" s="434"/>
      <c r="F19" s="434"/>
      <c r="G19" s="434"/>
      <c r="H19" s="434"/>
      <c r="I19" s="434"/>
      <c r="J19" s="434"/>
    </row>
    <row r="20" spans="1:20" ht="15" customHeight="1">
      <c r="A20" s="620" t="s">
        <v>390</v>
      </c>
      <c r="B20" s="620"/>
      <c r="C20" s="620"/>
      <c r="D20" s="620"/>
      <c r="E20" s="620"/>
      <c r="F20" s="620"/>
      <c r="G20" s="620"/>
      <c r="H20" s="620"/>
      <c r="I20" s="620"/>
      <c r="J20" s="620"/>
    </row>
    <row r="21" spans="1:20" ht="18" customHeight="1">
      <c r="A21" s="620"/>
      <c r="B21" s="620"/>
      <c r="C21" s="620"/>
      <c r="D21" s="620"/>
      <c r="E21" s="620"/>
      <c r="F21" s="620"/>
      <c r="G21" s="620"/>
      <c r="H21" s="620"/>
      <c r="I21" s="620"/>
      <c r="J21" s="620"/>
    </row>
    <row r="22" spans="1:20" ht="15" customHeight="1">
      <c r="A22" s="620" t="s">
        <v>461</v>
      </c>
      <c r="B22" s="620"/>
      <c r="C22" s="620"/>
      <c r="D22" s="620"/>
      <c r="E22" s="620"/>
      <c r="F22" s="620"/>
      <c r="G22" s="620"/>
      <c r="H22" s="620"/>
      <c r="I22" s="620"/>
      <c r="J22" s="620"/>
    </row>
    <row r="23" spans="1:20" ht="15" customHeight="1">
      <c r="A23" s="620"/>
      <c r="B23" s="620"/>
      <c r="C23" s="620"/>
      <c r="D23" s="620"/>
      <c r="E23" s="620"/>
      <c r="F23" s="620"/>
      <c r="G23" s="620"/>
      <c r="H23" s="620"/>
      <c r="I23" s="620"/>
      <c r="J23" s="620"/>
    </row>
    <row r="24" spans="1:20" ht="15" customHeight="1">
      <c r="A24" s="620" t="s">
        <v>413</v>
      </c>
      <c r="B24" s="620"/>
      <c r="C24" s="620"/>
      <c r="D24" s="620"/>
      <c r="E24" s="620"/>
      <c r="F24" s="620"/>
      <c r="G24" s="620"/>
      <c r="H24" s="620"/>
      <c r="I24" s="620"/>
      <c r="J24" s="620"/>
      <c r="K24" s="625"/>
      <c r="L24" s="625"/>
      <c r="M24" s="625"/>
      <c r="N24" s="625"/>
      <c r="O24" s="625"/>
      <c r="P24" s="625"/>
      <c r="Q24" s="625"/>
      <c r="R24" s="625"/>
      <c r="S24" s="625"/>
      <c r="T24" s="625"/>
    </row>
    <row r="25" spans="1:20" ht="18" customHeight="1">
      <c r="A25" s="620"/>
      <c r="B25" s="620"/>
      <c r="C25" s="620"/>
      <c r="D25" s="620"/>
      <c r="E25" s="620"/>
      <c r="F25" s="620"/>
      <c r="G25" s="620"/>
      <c r="H25" s="620"/>
      <c r="I25" s="620"/>
      <c r="J25" s="620"/>
    </row>
    <row r="26" spans="1:20" ht="15" customHeight="1">
      <c r="A26" s="625" t="s">
        <v>376</v>
      </c>
      <c r="B26" s="625"/>
      <c r="C26" s="625"/>
      <c r="D26" s="625"/>
      <c r="E26" s="625"/>
      <c r="F26" s="625"/>
      <c r="G26" s="625"/>
      <c r="H26" s="625"/>
      <c r="I26" s="625"/>
      <c r="J26" s="625"/>
    </row>
    <row r="27" spans="1:20" ht="3" customHeight="1">
      <c r="A27" s="593"/>
      <c r="B27" s="593"/>
      <c r="C27" s="593"/>
      <c r="D27" s="593"/>
      <c r="E27" s="593"/>
      <c r="F27" s="593"/>
      <c r="G27" s="593"/>
      <c r="H27" s="593"/>
      <c r="I27" s="593"/>
      <c r="J27" s="593"/>
    </row>
    <row r="28" spans="1:20" ht="15" customHeight="1">
      <c r="A28" s="625" t="s">
        <v>377</v>
      </c>
      <c r="B28" s="625"/>
      <c r="C28" s="625"/>
      <c r="D28" s="625"/>
      <c r="E28" s="625"/>
      <c r="F28" s="625"/>
      <c r="G28" s="625"/>
      <c r="H28" s="625"/>
      <c r="I28" s="625"/>
      <c r="J28" s="625"/>
    </row>
    <row r="29" spans="1:20" ht="8.25" customHeight="1"/>
    <row r="30" spans="1:20" ht="15" customHeight="1">
      <c r="A30" s="104" t="s">
        <v>16</v>
      </c>
    </row>
    <row r="31" spans="1:20" ht="4.5" customHeight="1">
      <c r="B31" s="434"/>
      <c r="C31" s="434"/>
      <c r="D31" s="434"/>
      <c r="E31" s="434"/>
      <c r="F31" s="434"/>
      <c r="G31" s="434"/>
      <c r="H31" s="434"/>
      <c r="I31" s="434"/>
      <c r="J31" s="434"/>
    </row>
    <row r="32" spans="1:20" ht="15" customHeight="1">
      <c r="A32" s="620" t="s">
        <v>389</v>
      </c>
      <c r="B32" s="620"/>
      <c r="C32" s="620"/>
      <c r="D32" s="620"/>
      <c r="E32" s="620"/>
      <c r="F32" s="620"/>
      <c r="G32" s="620"/>
      <c r="H32" s="620"/>
      <c r="I32" s="620"/>
      <c r="J32" s="620"/>
    </row>
    <row r="33" spans="1:10" ht="15" customHeight="1">
      <c r="A33" s="620"/>
      <c r="B33" s="620"/>
      <c r="C33" s="620"/>
      <c r="D33" s="620"/>
      <c r="E33" s="620"/>
      <c r="F33" s="620"/>
      <c r="G33" s="620"/>
      <c r="H33" s="620"/>
      <c r="I33" s="620"/>
      <c r="J33" s="620"/>
    </row>
    <row r="34" spans="1:10" ht="8.25" customHeight="1"/>
    <row r="35" spans="1:10" ht="15" customHeight="1">
      <c r="A35" s="104" t="s">
        <v>141</v>
      </c>
    </row>
    <row r="36" spans="1:10" ht="4.5" customHeight="1"/>
    <row r="37" spans="1:10" ht="15" customHeight="1">
      <c r="A37" s="628" t="s">
        <v>411</v>
      </c>
      <c r="B37" s="629"/>
      <c r="C37" s="629"/>
      <c r="D37" s="629"/>
      <c r="E37" s="629"/>
      <c r="F37" s="629"/>
      <c r="G37" s="629"/>
      <c r="H37" s="629"/>
      <c r="I37" s="629"/>
      <c r="J37" s="629"/>
    </row>
    <row r="38" spans="1:10" ht="3" customHeight="1">
      <c r="B38" s="434"/>
      <c r="C38" s="434"/>
      <c r="D38" s="434"/>
      <c r="E38" s="434"/>
      <c r="F38" s="434"/>
      <c r="G38" s="434"/>
      <c r="H38" s="434"/>
      <c r="I38" s="434"/>
      <c r="J38" s="434"/>
    </row>
    <row r="39" spans="1:10" ht="15" customHeight="1">
      <c r="A39" s="620" t="s">
        <v>412</v>
      </c>
      <c r="B39" s="620"/>
      <c r="C39" s="620"/>
      <c r="D39" s="620"/>
      <c r="E39" s="620"/>
      <c r="F39" s="620"/>
      <c r="G39" s="620"/>
      <c r="H39" s="620"/>
      <c r="I39" s="620"/>
      <c r="J39" s="620"/>
    </row>
    <row r="40" spans="1:10" ht="18" customHeight="1">
      <c r="A40" s="620"/>
      <c r="B40" s="620"/>
      <c r="C40" s="620"/>
      <c r="D40" s="620"/>
      <c r="E40" s="620"/>
      <c r="F40" s="620"/>
      <c r="G40" s="620"/>
      <c r="H40" s="620"/>
      <c r="I40" s="620"/>
      <c r="J40" s="620"/>
    </row>
    <row r="41" spans="1:10" ht="15" customHeight="1">
      <c r="A41" s="625" t="s">
        <v>378</v>
      </c>
      <c r="B41" s="626"/>
      <c r="C41" s="626"/>
      <c r="D41" s="626"/>
      <c r="E41" s="626"/>
      <c r="F41" s="626"/>
      <c r="G41" s="626"/>
      <c r="H41" s="626"/>
      <c r="I41" s="626"/>
      <c r="J41" s="626"/>
    </row>
    <row r="42" spans="1:10" ht="10.5" customHeight="1"/>
    <row r="43" spans="1:10" ht="15" customHeight="1">
      <c r="A43" s="104" t="s">
        <v>47</v>
      </c>
      <c r="B43" s="596"/>
      <c r="C43" s="596"/>
      <c r="D43" s="596"/>
      <c r="E43" s="596"/>
      <c r="F43" s="596"/>
      <c r="G43" s="596"/>
      <c r="H43" s="596"/>
      <c r="I43" s="596"/>
      <c r="J43" s="596"/>
    </row>
    <row r="44" spans="1:10" ht="15" customHeight="1">
      <c r="A44" s="620" t="s">
        <v>428</v>
      </c>
      <c r="B44" s="620"/>
      <c r="C44" s="620"/>
      <c r="D44" s="620"/>
      <c r="E44" s="620"/>
      <c r="F44" s="620"/>
      <c r="G44" s="620"/>
      <c r="H44" s="620"/>
      <c r="I44" s="620"/>
      <c r="J44" s="620"/>
    </row>
    <row r="45" spans="1:10" ht="15" customHeight="1">
      <c r="A45" s="620"/>
      <c r="B45" s="620"/>
      <c r="C45" s="620"/>
      <c r="D45" s="620"/>
      <c r="E45" s="620"/>
      <c r="F45" s="620"/>
      <c r="G45" s="620"/>
      <c r="H45" s="620"/>
      <c r="I45" s="620"/>
      <c r="J45" s="620"/>
    </row>
    <row r="46" spans="1:10" ht="15" customHeight="1">
      <c r="A46" s="620"/>
      <c r="B46" s="620"/>
      <c r="C46" s="620"/>
      <c r="D46" s="620"/>
      <c r="E46" s="620"/>
      <c r="F46" s="620"/>
      <c r="G46" s="620"/>
      <c r="H46" s="620"/>
      <c r="I46" s="620"/>
      <c r="J46" s="620"/>
    </row>
    <row r="47" spans="1:10" ht="3" customHeight="1">
      <c r="B47" s="596"/>
      <c r="C47" s="596"/>
      <c r="D47" s="596"/>
      <c r="E47" s="596"/>
      <c r="F47" s="596"/>
      <c r="G47" s="596"/>
      <c r="H47" s="596"/>
      <c r="I47" s="596"/>
      <c r="J47" s="596"/>
    </row>
    <row r="48" spans="1:10" ht="15" customHeight="1">
      <c r="A48" s="619" t="s">
        <v>409</v>
      </c>
      <c r="B48" s="619"/>
      <c r="C48" s="619"/>
      <c r="D48" s="619"/>
      <c r="E48" s="619"/>
      <c r="F48" s="619"/>
      <c r="G48" s="619"/>
      <c r="H48" s="619"/>
      <c r="I48" s="619"/>
      <c r="J48" s="619"/>
    </row>
    <row r="49" spans="1:10" ht="3" customHeight="1">
      <c r="B49" s="596"/>
      <c r="C49" s="596"/>
      <c r="D49" s="596"/>
      <c r="E49" s="596"/>
      <c r="F49" s="596"/>
      <c r="G49" s="596"/>
      <c r="H49" s="596"/>
      <c r="I49" s="596"/>
      <c r="J49" s="596"/>
    </row>
    <row r="50" spans="1:10" ht="15" customHeight="1">
      <c r="A50" s="621" t="s">
        <v>391</v>
      </c>
      <c r="B50" s="621"/>
      <c r="C50" s="621"/>
      <c r="D50" s="621"/>
      <c r="E50" s="621"/>
      <c r="F50" s="621"/>
      <c r="G50" s="621"/>
      <c r="H50" s="621"/>
      <c r="I50" s="621"/>
      <c r="J50" s="621"/>
    </row>
    <row r="51" spans="1:10" ht="15" customHeight="1">
      <c r="A51" s="621"/>
      <c r="B51" s="621"/>
      <c r="C51" s="621"/>
      <c r="D51" s="621"/>
      <c r="E51" s="621"/>
      <c r="F51" s="621"/>
      <c r="G51" s="621"/>
      <c r="H51" s="621"/>
      <c r="I51" s="621"/>
      <c r="J51" s="621"/>
    </row>
    <row r="52" spans="1:10" ht="8.25" customHeight="1"/>
    <row r="53" spans="1:10" ht="13.5" customHeight="1">
      <c r="A53" s="415" t="s">
        <v>379</v>
      </c>
    </row>
    <row r="54" spans="1:10" ht="1.5" customHeight="1">
      <c r="A54" s="415"/>
    </row>
    <row r="55" spans="1:10" ht="14.25" customHeight="1">
      <c r="A55" s="618" t="s">
        <v>482</v>
      </c>
      <c r="B55" s="618"/>
      <c r="C55" s="618"/>
      <c r="D55" s="618"/>
      <c r="E55" s="618"/>
      <c r="F55" s="618"/>
      <c r="G55" s="618"/>
      <c r="H55" s="618"/>
      <c r="I55" s="618"/>
      <c r="J55" s="618"/>
    </row>
    <row r="56" spans="1:10" ht="14.25" customHeight="1">
      <c r="A56" s="618" t="s">
        <v>483</v>
      </c>
      <c r="B56" s="618"/>
      <c r="C56" s="618"/>
      <c r="D56" s="618"/>
      <c r="E56" s="618"/>
      <c r="F56" s="618"/>
      <c r="G56" s="618"/>
      <c r="H56" s="618"/>
      <c r="I56" s="618"/>
      <c r="J56" s="618"/>
    </row>
    <row r="57" spans="1:10" ht="2.25" customHeight="1"/>
    <row r="58" spans="1:10" ht="15" customHeight="1">
      <c r="A58" s="619" t="s">
        <v>484</v>
      </c>
      <c r="B58" s="619"/>
      <c r="C58" s="619"/>
      <c r="D58" s="619"/>
      <c r="E58" s="619"/>
      <c r="F58" s="619"/>
      <c r="G58" s="619"/>
      <c r="H58" s="619"/>
      <c r="I58" s="619"/>
      <c r="J58" s="619"/>
    </row>
    <row r="59" spans="1:10" ht="2.25" customHeight="1"/>
    <row r="60" spans="1:10" ht="13.5" customHeight="1">
      <c r="A60" s="619" t="s">
        <v>380</v>
      </c>
      <c r="B60" s="619"/>
      <c r="C60" s="619"/>
      <c r="D60" s="619"/>
      <c r="E60" s="619"/>
      <c r="F60" s="619"/>
      <c r="G60" s="619"/>
      <c r="H60" s="619"/>
      <c r="I60" s="619"/>
      <c r="J60" s="619"/>
    </row>
    <row r="61" spans="1:10" ht="10.5" customHeight="1"/>
    <row r="62" spans="1:10" ht="15" customHeight="1">
      <c r="A62" s="104" t="s">
        <v>48</v>
      </c>
    </row>
    <row r="63" spans="1:10" ht="8.25" customHeight="1">
      <c r="B63" s="596"/>
      <c r="C63" s="596"/>
      <c r="D63" s="596"/>
      <c r="E63" s="596"/>
      <c r="F63" s="596"/>
      <c r="G63" s="596"/>
      <c r="H63" s="596"/>
      <c r="I63" s="596"/>
      <c r="J63" s="596"/>
    </row>
    <row r="64" spans="1:10" ht="15" customHeight="1">
      <c r="A64" s="621" t="s">
        <v>388</v>
      </c>
      <c r="B64" s="621"/>
      <c r="C64" s="621"/>
      <c r="D64" s="621"/>
      <c r="E64" s="621"/>
      <c r="F64" s="621"/>
      <c r="G64" s="621"/>
      <c r="H64" s="621"/>
      <c r="I64" s="621"/>
      <c r="J64" s="621"/>
    </row>
    <row r="65" spans="1:10" ht="15" customHeight="1">
      <c r="A65" s="621"/>
      <c r="B65" s="621"/>
      <c r="C65" s="621"/>
      <c r="D65" s="621"/>
      <c r="E65" s="621"/>
      <c r="F65" s="621"/>
      <c r="G65" s="621"/>
      <c r="H65" s="621"/>
      <c r="I65" s="621"/>
      <c r="J65" s="621"/>
    </row>
    <row r="66" spans="1:10" ht="10.5" customHeight="1"/>
    <row r="67" spans="1:10" ht="9.75" customHeight="1"/>
    <row r="68" spans="1:10" ht="15" customHeight="1">
      <c r="A68" s="281"/>
      <c r="B68" s="281"/>
      <c r="C68" s="281"/>
      <c r="D68" s="281"/>
      <c r="E68" s="281"/>
      <c r="F68" s="281"/>
      <c r="G68" s="281"/>
      <c r="H68" s="281"/>
      <c r="I68" s="281"/>
      <c r="J68" s="281"/>
    </row>
    <row r="69" spans="1:10" ht="15" customHeight="1">
      <c r="A69" s="281"/>
      <c r="B69" s="281"/>
      <c r="C69" s="281"/>
      <c r="D69" s="281"/>
      <c r="E69" s="281"/>
      <c r="F69" s="281"/>
      <c r="G69" s="281"/>
      <c r="H69" s="281"/>
      <c r="I69" s="281"/>
      <c r="J69" s="281"/>
    </row>
    <row r="70" spans="1:10" ht="15" customHeight="1">
      <c r="A70" s="281"/>
      <c r="B70" s="281"/>
      <c r="C70" s="281"/>
      <c r="D70" s="281"/>
      <c r="E70" s="281"/>
      <c r="F70" s="281"/>
      <c r="G70" s="281"/>
      <c r="H70" s="281"/>
      <c r="I70" s="281"/>
      <c r="J70" s="281"/>
    </row>
    <row r="71" spans="1:10" ht="13.5" customHeight="1"/>
    <row r="213" spans="70:70">
      <c r="BR213" s="104">
        <v>104.8</v>
      </c>
    </row>
    <row r="259" spans="59:70">
      <c r="BG259" s="104">
        <v>86.4</v>
      </c>
      <c r="BH259" s="104">
        <v>80.3</v>
      </c>
      <c r="BL259" s="104">
        <v>170.1</v>
      </c>
      <c r="BM259" s="104">
        <v>104.1</v>
      </c>
      <c r="BN259" s="104">
        <v>82.7</v>
      </c>
      <c r="BO259" s="104">
        <v>85.1</v>
      </c>
      <c r="BP259" s="104">
        <v>86</v>
      </c>
      <c r="BQ259" s="104">
        <v>92.8</v>
      </c>
      <c r="BR259" s="104">
        <v>202.4</v>
      </c>
    </row>
  </sheetData>
  <mergeCells count="22">
    <mergeCell ref="A56:J56"/>
    <mergeCell ref="A58:J58"/>
    <mergeCell ref="A60:J60"/>
    <mergeCell ref="A64:J65"/>
    <mergeCell ref="A39:J40"/>
    <mergeCell ref="A41:J41"/>
    <mergeCell ref="A44:J46"/>
    <mergeCell ref="A48:J48"/>
    <mergeCell ref="A50:J51"/>
    <mergeCell ref="A55:J55"/>
    <mergeCell ref="A24:J25"/>
    <mergeCell ref="K24:T24"/>
    <mergeCell ref="A26:J26"/>
    <mergeCell ref="A28:J28"/>
    <mergeCell ref="A32:J33"/>
    <mergeCell ref="A37:J37"/>
    <mergeCell ref="A1:J1"/>
    <mergeCell ref="A5:J7"/>
    <mergeCell ref="A10:J12"/>
    <mergeCell ref="A14:J17"/>
    <mergeCell ref="A20:J21"/>
    <mergeCell ref="A22:J23"/>
  </mergeCells>
  <phoneticPr fontId="2"/>
  <pageMargins left="0.59055118110236227" right="0.39370078740157483" top="0.78740157480314965" bottom="0.78740157480314965" header="0.39370078740157483" footer="0.31496062992125984"/>
  <pageSetup paperSize="9" scale="99"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zoomScaleSheetLayoutView="80" workbookViewId="0">
      <selection activeCell="P24" sqref="P24"/>
    </sheetView>
  </sheetViews>
  <sheetFormatPr defaultRowHeight="21.95" customHeight="1"/>
  <cols>
    <col min="1" max="1" width="1.25" style="12"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5.75" style="1" customWidth="1"/>
    <col min="19" max="21" width="15.5" style="1" customWidth="1"/>
    <col min="22" max="22" width="15.625" style="1" customWidth="1"/>
    <col min="23" max="23" width="16.25" style="1" customWidth="1"/>
    <col min="24" max="26" width="13.125" style="1" customWidth="1"/>
    <col min="27" max="27" width="4.375" style="1" customWidth="1"/>
    <col min="28" max="29" width="12.875" style="1" customWidth="1"/>
    <col min="30" max="30" width="9" style="1"/>
    <col min="31" max="31" width="0.125" style="1" customWidth="1"/>
    <col min="32" max="34" width="9" style="1" hidden="1" customWidth="1"/>
    <col min="35" max="35" width="9" style="12" hidden="1" customWidth="1"/>
    <col min="36" max="36" width="9" style="12"/>
    <col min="37" max="16384" width="9" style="1"/>
  </cols>
  <sheetData>
    <row r="1" spans="2:36" ht="6.75" customHeight="1">
      <c r="B1" s="25"/>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2:36" ht="32.25" customHeight="1">
      <c r="B2" s="387"/>
      <c r="C2" s="12"/>
      <c r="D2" s="12"/>
      <c r="E2" s="650" t="s">
        <v>429</v>
      </c>
      <c r="F2" s="650"/>
      <c r="G2" s="650"/>
      <c r="H2" s="650"/>
      <c r="I2" s="650"/>
      <c r="J2" s="650"/>
      <c r="K2" s="650"/>
      <c r="L2" s="650"/>
      <c r="M2" s="186"/>
      <c r="N2" s="12"/>
      <c r="O2" s="12"/>
      <c r="P2" s="12"/>
      <c r="Q2" s="12"/>
      <c r="R2" s="12"/>
      <c r="S2" s="12"/>
      <c r="T2" s="12"/>
      <c r="U2" s="12"/>
      <c r="V2" s="12"/>
      <c r="W2" s="12"/>
      <c r="X2" s="12"/>
      <c r="Y2" s="12"/>
      <c r="Z2" s="12"/>
      <c r="AA2" s="12"/>
      <c r="AB2" s="12"/>
      <c r="AC2" s="12"/>
      <c r="AD2" s="12"/>
      <c r="AE2" s="12"/>
      <c r="AF2" s="12"/>
      <c r="AG2" s="12"/>
      <c r="AH2" s="12"/>
    </row>
    <row r="3" spans="2:36" ht="12.75" customHeight="1">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2:36" ht="24.75" customHeight="1">
      <c r="B4" s="87" t="s">
        <v>38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2:36" ht="21.95" customHeight="1">
      <c r="B5" s="12"/>
      <c r="C5" s="12"/>
      <c r="D5" s="12"/>
      <c r="E5" s="12"/>
      <c r="F5" s="12"/>
      <c r="G5" s="12"/>
      <c r="H5" s="12"/>
      <c r="I5" s="12"/>
      <c r="J5" s="12"/>
      <c r="K5" s="12"/>
      <c r="L5" s="12"/>
      <c r="M5" s="12"/>
      <c r="N5" s="12"/>
      <c r="O5" s="12"/>
      <c r="P5" s="12"/>
      <c r="Q5" s="12"/>
      <c r="R5" s="12"/>
      <c r="S5" s="12"/>
      <c r="T5" s="12"/>
      <c r="U5" s="12"/>
      <c r="V5" s="12"/>
      <c r="W5" s="12"/>
      <c r="X5" s="12"/>
      <c r="Y5" s="12"/>
      <c r="Z5" s="12"/>
      <c r="AA5" s="12"/>
      <c r="AI5" s="1"/>
      <c r="AJ5" s="1"/>
    </row>
    <row r="6" spans="2:36" ht="24" customHeight="1">
      <c r="B6" s="73"/>
      <c r="C6" s="632" t="s">
        <v>430</v>
      </c>
      <c r="D6" s="632"/>
      <c r="E6" s="632"/>
      <c r="F6" s="632"/>
      <c r="G6" s="632"/>
      <c r="H6" s="632"/>
      <c r="I6" s="632"/>
      <c r="J6" s="632"/>
      <c r="K6" s="632"/>
      <c r="L6" s="632"/>
      <c r="M6" s="632"/>
      <c r="N6" s="632"/>
      <c r="O6" s="12"/>
      <c r="P6" s="12"/>
      <c r="Q6" s="12"/>
      <c r="R6" s="12"/>
      <c r="S6" s="12"/>
      <c r="T6" s="12"/>
      <c r="U6" s="12"/>
      <c r="V6" s="12"/>
      <c r="W6" s="12"/>
      <c r="X6" s="12"/>
      <c r="Y6" s="12"/>
      <c r="Z6" s="12"/>
      <c r="AA6" s="12"/>
      <c r="AI6" s="1"/>
      <c r="AJ6" s="1"/>
    </row>
    <row r="7" spans="2:36" ht="24" customHeight="1">
      <c r="B7" s="73"/>
      <c r="C7" s="641" t="s">
        <v>431</v>
      </c>
      <c r="D7" s="641"/>
      <c r="E7" s="641"/>
      <c r="F7" s="641"/>
      <c r="G7" s="641"/>
      <c r="H7" s="641"/>
      <c r="I7" s="641"/>
      <c r="J7" s="641"/>
      <c r="K7" s="641"/>
      <c r="L7" s="641"/>
      <c r="M7" s="641"/>
      <c r="N7" s="641"/>
      <c r="O7" s="12"/>
      <c r="P7" s="12"/>
      <c r="Q7" s="12"/>
      <c r="R7" s="12"/>
      <c r="S7" s="12"/>
      <c r="T7" s="12"/>
      <c r="U7" s="12"/>
      <c r="V7" s="12"/>
      <c r="W7" s="12"/>
      <c r="X7" s="12"/>
      <c r="Y7" s="12"/>
      <c r="Z7" s="12"/>
      <c r="AA7" s="12"/>
      <c r="AI7" s="1"/>
      <c r="AJ7" s="1"/>
    </row>
    <row r="8" spans="2:36" ht="24" customHeight="1">
      <c r="B8" s="73"/>
      <c r="C8" s="632" t="s">
        <v>432</v>
      </c>
      <c r="D8" s="632"/>
      <c r="E8" s="632"/>
      <c r="F8" s="632"/>
      <c r="G8" s="632"/>
      <c r="H8" s="632"/>
      <c r="I8" s="632"/>
      <c r="J8" s="632"/>
      <c r="K8" s="632"/>
      <c r="L8" s="632"/>
      <c r="M8" s="632"/>
      <c r="N8" s="632"/>
      <c r="O8" s="12"/>
      <c r="Z8" s="12"/>
      <c r="AA8" s="12"/>
      <c r="AI8" s="1"/>
      <c r="AJ8" s="1"/>
    </row>
    <row r="9" spans="2:36" ht="24" customHeight="1">
      <c r="B9" s="73"/>
      <c r="C9" s="632" t="s">
        <v>433</v>
      </c>
      <c r="D9" s="632"/>
      <c r="E9" s="632"/>
      <c r="F9" s="632"/>
      <c r="G9" s="632"/>
      <c r="H9" s="632"/>
      <c r="I9" s="632"/>
      <c r="J9" s="632"/>
      <c r="K9" s="632"/>
      <c r="L9" s="632"/>
      <c r="M9" s="632"/>
      <c r="N9" s="632"/>
      <c r="O9" s="391"/>
      <c r="Z9" s="12"/>
      <c r="AA9" s="12"/>
      <c r="AI9" s="1"/>
      <c r="AJ9" s="1"/>
    </row>
    <row r="10" spans="2:36" ht="24" customHeight="1">
      <c r="B10" s="73"/>
      <c r="C10" s="659" t="s">
        <v>434</v>
      </c>
      <c r="D10" s="659"/>
      <c r="E10" s="659"/>
      <c r="F10" s="659"/>
      <c r="G10" s="659"/>
      <c r="H10" s="659"/>
      <c r="I10" s="659"/>
      <c r="J10" s="659"/>
      <c r="K10" s="659"/>
      <c r="L10" s="659"/>
      <c r="M10" s="659"/>
      <c r="N10" s="659"/>
      <c r="O10" s="12"/>
      <c r="P10" s="12"/>
      <c r="Q10" s="12"/>
      <c r="R10" s="12"/>
      <c r="S10" s="12"/>
      <c r="T10" s="12"/>
      <c r="U10" s="12"/>
      <c r="V10" s="12"/>
      <c r="W10" s="12"/>
      <c r="X10" s="12"/>
      <c r="Y10" s="12"/>
      <c r="Z10" s="12"/>
      <c r="AA10" s="12"/>
      <c r="AI10" s="1"/>
      <c r="AJ10" s="1"/>
    </row>
    <row r="11" spans="2:36" ht="24" customHeight="1">
      <c r="B11" s="73"/>
      <c r="C11" s="659" t="s">
        <v>435</v>
      </c>
      <c r="D11" s="659"/>
      <c r="E11" s="659"/>
      <c r="F11" s="659"/>
      <c r="G11" s="659"/>
      <c r="H11" s="659"/>
      <c r="I11" s="659"/>
      <c r="J11" s="659"/>
      <c r="K11" s="659"/>
      <c r="L11" s="659"/>
      <c r="M11" s="659"/>
      <c r="N11" s="659"/>
      <c r="O11" s="12"/>
      <c r="P11" s="12"/>
      <c r="Q11" s="12"/>
      <c r="R11" s="12"/>
      <c r="S11" s="12"/>
      <c r="T11" s="12"/>
      <c r="U11" s="12"/>
      <c r="V11" s="12"/>
      <c r="W11" s="12"/>
      <c r="X11" s="12"/>
      <c r="Y11" s="12"/>
      <c r="Z11" s="12"/>
      <c r="AA11" s="12"/>
      <c r="AI11" s="1"/>
      <c r="AJ11" s="1"/>
    </row>
    <row r="12" spans="2:36" ht="24" customHeight="1">
      <c r="B12" s="73"/>
      <c r="C12" s="659" t="s">
        <v>457</v>
      </c>
      <c r="D12" s="659"/>
      <c r="E12" s="659"/>
      <c r="F12" s="659"/>
      <c r="G12" s="659"/>
      <c r="H12" s="659"/>
      <c r="I12" s="659"/>
      <c r="J12" s="659"/>
      <c r="K12" s="659"/>
      <c r="L12" s="659"/>
      <c r="M12" s="659"/>
      <c r="N12" s="659"/>
      <c r="O12" s="12"/>
      <c r="P12" s="12"/>
      <c r="Q12" s="75"/>
      <c r="R12" s="20"/>
      <c r="S12" s="21"/>
      <c r="T12" s="12"/>
      <c r="U12" s="12"/>
      <c r="V12" s="12"/>
      <c r="W12" s="12"/>
      <c r="X12" s="12"/>
      <c r="Y12" s="12"/>
      <c r="Z12" s="12"/>
      <c r="AI12" s="1"/>
      <c r="AJ12" s="1"/>
    </row>
    <row r="13" spans="2:36" ht="24" customHeight="1">
      <c r="B13" s="73"/>
      <c r="C13" s="660" t="s">
        <v>434</v>
      </c>
      <c r="D13" s="660"/>
      <c r="E13" s="660"/>
      <c r="F13" s="660"/>
      <c r="G13" s="660"/>
      <c r="H13" s="660"/>
      <c r="I13" s="660"/>
      <c r="J13" s="660"/>
      <c r="K13" s="660"/>
      <c r="L13" s="660"/>
      <c r="M13" s="660"/>
      <c r="N13" s="660"/>
      <c r="O13" s="12"/>
      <c r="P13" s="12"/>
      <c r="Q13" s="12"/>
      <c r="R13" s="12"/>
      <c r="S13" s="12"/>
      <c r="T13" s="12"/>
      <c r="U13" s="12"/>
      <c r="AI13" s="1"/>
      <c r="AJ13" s="1"/>
    </row>
    <row r="14" spans="2:36" ht="21.95" customHeight="1" thickBot="1">
      <c r="B14" s="12"/>
      <c r="C14" s="12"/>
      <c r="D14" s="12"/>
      <c r="E14" s="12"/>
      <c r="F14" s="112" t="s">
        <v>395</v>
      </c>
      <c r="H14" s="12"/>
      <c r="I14" s="12"/>
      <c r="J14" s="12"/>
      <c r="K14" s="12"/>
      <c r="L14" s="12"/>
      <c r="M14" s="12"/>
      <c r="N14" s="12"/>
      <c r="O14" s="12"/>
      <c r="P14" s="12"/>
      <c r="Q14" s="12"/>
      <c r="R14" s="12"/>
      <c r="S14" s="12"/>
      <c r="T14" s="12"/>
      <c r="U14" s="12"/>
      <c r="V14" s="12"/>
      <c r="W14" s="12"/>
      <c r="AI14" s="1"/>
      <c r="AJ14" s="1"/>
    </row>
    <row r="15" spans="2:36" ht="21.95" customHeight="1">
      <c r="B15" s="12"/>
      <c r="C15" s="644" t="s">
        <v>159</v>
      </c>
      <c r="D15" s="645"/>
      <c r="E15" s="645"/>
      <c r="F15" s="646"/>
      <c r="G15" s="653" t="s">
        <v>21</v>
      </c>
      <c r="H15" s="654"/>
      <c r="I15" s="654"/>
      <c r="J15" s="655"/>
      <c r="K15" s="656" t="s">
        <v>22</v>
      </c>
      <c r="L15" s="653"/>
      <c r="M15" s="654"/>
      <c r="N15" s="657"/>
      <c r="O15" s="12"/>
      <c r="P15" s="12"/>
      <c r="Q15" s="12"/>
      <c r="R15" s="22"/>
      <c r="S15" s="12"/>
      <c r="T15" s="12"/>
      <c r="W15" s="12"/>
      <c r="AI15" s="1"/>
      <c r="AJ15" s="1"/>
    </row>
    <row r="16" spans="2:36" ht="21.95" customHeight="1" thickBot="1">
      <c r="B16" s="12"/>
      <c r="C16" s="647"/>
      <c r="D16" s="648"/>
      <c r="E16" s="648"/>
      <c r="F16" s="649"/>
      <c r="G16" s="393" t="s">
        <v>123</v>
      </c>
      <c r="H16" s="23" t="s">
        <v>23</v>
      </c>
      <c r="I16" s="651" t="s">
        <v>10</v>
      </c>
      <c r="J16" s="658"/>
      <c r="K16" s="82" t="s">
        <v>123</v>
      </c>
      <c r="L16" s="23" t="s">
        <v>23</v>
      </c>
      <c r="M16" s="651" t="s">
        <v>10</v>
      </c>
      <c r="N16" s="652"/>
      <c r="O16" s="12"/>
      <c r="P16" s="12"/>
      <c r="Q16" s="12"/>
      <c r="R16" s="22"/>
      <c r="S16" s="12"/>
      <c r="T16" s="12"/>
      <c r="W16" s="12"/>
      <c r="AI16" s="1"/>
      <c r="AJ16" s="1"/>
    </row>
    <row r="17" spans="2:36" ht="18" customHeight="1">
      <c r="B17" s="12"/>
      <c r="C17" s="224" t="s">
        <v>193</v>
      </c>
      <c r="D17" s="202"/>
      <c r="E17" s="202"/>
      <c r="F17" s="238" t="s">
        <v>158</v>
      </c>
      <c r="G17" s="450">
        <v>326571</v>
      </c>
      <c r="H17" s="635">
        <v>-19.786000000000001</v>
      </c>
      <c r="I17" s="239"/>
      <c r="J17" s="642">
        <v>-9.1</v>
      </c>
      <c r="K17" s="454">
        <v>355172</v>
      </c>
      <c r="L17" s="635">
        <v>-24.236000000000001</v>
      </c>
      <c r="M17" s="239"/>
      <c r="N17" s="637">
        <v>0.1</v>
      </c>
      <c r="O17" s="12"/>
      <c r="P17" s="12"/>
      <c r="Q17" s="12"/>
      <c r="R17" s="22"/>
      <c r="S17" s="12"/>
      <c r="T17" s="12"/>
      <c r="W17" s="12"/>
      <c r="AI17" s="1"/>
      <c r="AJ17" s="1"/>
    </row>
    <row r="18" spans="2:36" ht="18" customHeight="1">
      <c r="B18" s="12"/>
      <c r="C18" s="227"/>
      <c r="D18" s="104"/>
      <c r="E18" s="104"/>
      <c r="F18" s="32" t="s">
        <v>37</v>
      </c>
      <c r="G18" s="240">
        <v>112.3</v>
      </c>
      <c r="H18" s="636"/>
      <c r="I18" s="241"/>
      <c r="J18" s="643"/>
      <c r="K18" s="242">
        <v>114.1</v>
      </c>
      <c r="L18" s="636"/>
      <c r="M18" s="241"/>
      <c r="N18" s="638"/>
      <c r="O18" s="12"/>
      <c r="P18" s="12"/>
      <c r="R18" s="12"/>
      <c r="S18" s="12"/>
      <c r="T18" s="12"/>
      <c r="W18" s="12"/>
      <c r="AI18" s="1"/>
      <c r="AJ18" s="1"/>
    </row>
    <row r="19" spans="2:36" ht="18" customHeight="1">
      <c r="B19" s="12"/>
      <c r="C19" s="227"/>
      <c r="D19" s="243" t="s">
        <v>194</v>
      </c>
      <c r="E19" s="244"/>
      <c r="F19" s="232" t="s">
        <v>158</v>
      </c>
      <c r="G19" s="451">
        <v>234224</v>
      </c>
      <c r="H19" s="630">
        <v>-3.819</v>
      </c>
      <c r="I19" s="245"/>
      <c r="J19" s="639">
        <v>-6.3</v>
      </c>
      <c r="K19" s="455">
        <v>261871</v>
      </c>
      <c r="L19" s="630">
        <v>-1.0721000000000001</v>
      </c>
      <c r="M19" s="245"/>
      <c r="N19" s="633">
        <v>0.7</v>
      </c>
      <c r="O19" s="12"/>
      <c r="P19" s="12"/>
      <c r="Q19" s="12"/>
      <c r="R19" s="22"/>
      <c r="S19" s="12"/>
      <c r="T19" s="12"/>
      <c r="U19" s="12"/>
      <c r="V19" s="12"/>
      <c r="W19" s="12"/>
      <c r="AI19" s="1"/>
      <c r="AJ19" s="1"/>
    </row>
    <row r="20" spans="2:36" ht="18" customHeight="1">
      <c r="B20" s="12"/>
      <c r="C20" s="227"/>
      <c r="D20" s="246"/>
      <c r="E20" s="247"/>
      <c r="F20" s="32" t="s">
        <v>124</v>
      </c>
      <c r="G20" s="248">
        <v>95.7</v>
      </c>
      <c r="H20" s="631"/>
      <c r="I20" s="249"/>
      <c r="J20" s="640"/>
      <c r="K20" s="250">
        <v>101.5</v>
      </c>
      <c r="L20" s="631"/>
      <c r="M20" s="249"/>
      <c r="N20" s="634"/>
      <c r="O20" s="12"/>
      <c r="P20" s="12"/>
      <c r="Q20" s="12"/>
      <c r="R20" s="22"/>
      <c r="S20" s="12"/>
      <c r="T20" s="12"/>
      <c r="U20" s="12"/>
      <c r="V20" s="12"/>
      <c r="W20" s="12"/>
      <c r="AI20" s="1"/>
      <c r="AJ20" s="1"/>
    </row>
    <row r="21" spans="2:36" ht="18" customHeight="1">
      <c r="B21" s="12"/>
      <c r="C21" s="227"/>
      <c r="D21" s="246"/>
      <c r="E21" s="251" t="s">
        <v>195</v>
      </c>
      <c r="F21" s="252" t="s">
        <v>158</v>
      </c>
      <c r="G21" s="452">
        <v>219012</v>
      </c>
      <c r="H21" s="253" t="s">
        <v>436</v>
      </c>
      <c r="I21" s="84" t="s">
        <v>356</v>
      </c>
      <c r="J21" s="254">
        <v>-5.5999999999999943</v>
      </c>
      <c r="K21" s="456">
        <v>240357</v>
      </c>
      <c r="L21" s="255" t="s">
        <v>436</v>
      </c>
      <c r="M21" s="86" t="s">
        <v>356</v>
      </c>
      <c r="N21" s="256">
        <v>0.7</v>
      </c>
      <c r="O21" s="104"/>
      <c r="P21" s="12"/>
      <c r="Q21" s="12"/>
      <c r="R21" s="22"/>
      <c r="S21" s="12"/>
      <c r="T21" s="12"/>
      <c r="U21" s="12"/>
      <c r="V21" s="12"/>
      <c r="W21" s="12"/>
      <c r="AI21" s="1"/>
      <c r="AJ21" s="1"/>
    </row>
    <row r="22" spans="2:36" ht="18" customHeight="1">
      <c r="B22" s="12"/>
      <c r="C22" s="257"/>
      <c r="D22" s="258"/>
      <c r="E22" s="251" t="s">
        <v>145</v>
      </c>
      <c r="F22" s="259" t="s">
        <v>158</v>
      </c>
      <c r="G22" s="453">
        <v>15212</v>
      </c>
      <c r="H22" s="260" t="s">
        <v>436</v>
      </c>
      <c r="I22" s="84" t="s">
        <v>356</v>
      </c>
      <c r="J22" s="261">
        <v>-15</v>
      </c>
      <c r="K22" s="457">
        <v>21514</v>
      </c>
      <c r="L22" s="262" t="s">
        <v>436</v>
      </c>
      <c r="M22" s="86" t="s">
        <v>356</v>
      </c>
      <c r="N22" s="263">
        <v>0.6</v>
      </c>
      <c r="O22" s="104"/>
      <c r="P22" s="12"/>
      <c r="Q22" s="12"/>
      <c r="R22" s="22"/>
      <c r="S22" s="12"/>
      <c r="T22" s="12"/>
      <c r="U22" s="12"/>
      <c r="V22" s="12"/>
      <c r="W22" s="12"/>
      <c r="AI22" s="1"/>
      <c r="AJ22" s="1"/>
    </row>
    <row r="23" spans="2:36" ht="18" customHeight="1">
      <c r="B23" s="12"/>
      <c r="C23" s="227"/>
      <c r="D23" s="246" t="s">
        <v>43</v>
      </c>
      <c r="E23" s="247"/>
      <c r="F23" s="228" t="s">
        <v>158</v>
      </c>
      <c r="G23" s="452">
        <v>92347</v>
      </c>
      <c r="H23" s="253" t="s">
        <v>436</v>
      </c>
      <c r="I23" s="83" t="s">
        <v>356</v>
      </c>
      <c r="J23" s="264">
        <v>-15.8</v>
      </c>
      <c r="K23" s="458">
        <v>93301</v>
      </c>
      <c r="L23" s="265" t="s">
        <v>436</v>
      </c>
      <c r="M23" s="85" t="s">
        <v>356</v>
      </c>
      <c r="N23" s="266">
        <v>-1.4</v>
      </c>
      <c r="O23" s="104"/>
      <c r="P23" s="12"/>
      <c r="Q23" s="12"/>
      <c r="R23" s="22"/>
      <c r="S23" s="12"/>
      <c r="T23" s="12"/>
      <c r="U23" s="12"/>
      <c r="V23" s="12"/>
      <c r="W23" s="12"/>
      <c r="AI23" s="1"/>
      <c r="AJ23" s="1"/>
    </row>
    <row r="24" spans="2:36" ht="18" customHeight="1">
      <c r="B24" s="12"/>
      <c r="C24" s="440" t="s">
        <v>392</v>
      </c>
      <c r="D24" s="439"/>
      <c r="E24" s="435"/>
      <c r="F24" s="438" t="s">
        <v>394</v>
      </c>
      <c r="G24" s="267">
        <v>112.2</v>
      </c>
      <c r="H24" s="268">
        <v>-19.396999999999998</v>
      </c>
      <c r="I24" s="269"/>
      <c r="J24" s="270">
        <v>-9.6999999999999993</v>
      </c>
      <c r="K24" s="271">
        <v>114</v>
      </c>
      <c r="L24" s="352">
        <v>-23.847999999999999</v>
      </c>
      <c r="M24" s="272"/>
      <c r="N24" s="273">
        <v>-0.6</v>
      </c>
      <c r="O24" s="12"/>
      <c r="P24" s="12"/>
      <c r="Q24" s="12"/>
      <c r="R24" s="22"/>
      <c r="S24" s="12"/>
      <c r="T24" s="12"/>
      <c r="U24" s="12"/>
      <c r="V24" s="12"/>
      <c r="W24" s="12"/>
      <c r="AI24" s="1"/>
      <c r="AJ24" s="1"/>
    </row>
    <row r="25" spans="2:36" ht="18" customHeight="1" thickBot="1">
      <c r="B25" s="12"/>
      <c r="C25" s="203"/>
      <c r="D25" s="437" t="s">
        <v>393</v>
      </c>
      <c r="E25" s="436"/>
      <c r="F25" s="88" t="s">
        <v>394</v>
      </c>
      <c r="G25" s="274">
        <v>95.6</v>
      </c>
      <c r="H25" s="275">
        <v>-3.3370000000000002</v>
      </c>
      <c r="I25" s="276"/>
      <c r="J25" s="321">
        <v>-6.9</v>
      </c>
      <c r="K25" s="277">
        <v>101.4</v>
      </c>
      <c r="L25" s="275">
        <v>-0.58799999999999997</v>
      </c>
      <c r="M25" s="276"/>
      <c r="N25" s="459">
        <v>0</v>
      </c>
      <c r="O25" s="12"/>
      <c r="P25" s="12"/>
      <c r="Q25" s="12"/>
      <c r="R25" s="22"/>
      <c r="S25" s="12"/>
      <c r="T25" s="12"/>
      <c r="U25" s="12"/>
      <c r="V25" s="12"/>
      <c r="W25" s="12"/>
      <c r="X25" s="12"/>
      <c r="Y25" s="12"/>
      <c r="Z25" s="12"/>
      <c r="AA25" s="12"/>
      <c r="AB25" s="12"/>
      <c r="AC25" s="12"/>
      <c r="AD25" s="12"/>
      <c r="AE25" s="12"/>
      <c r="AF25" s="12"/>
      <c r="AI25" s="1"/>
      <c r="AJ25" s="1"/>
    </row>
    <row r="26" spans="2:36" ht="18" customHeight="1">
      <c r="B26" s="12"/>
      <c r="C26" s="104" t="s">
        <v>367</v>
      </c>
      <c r="D26" s="104"/>
      <c r="E26" s="104"/>
      <c r="F26" s="361"/>
      <c r="G26" s="278"/>
      <c r="H26" s="392"/>
      <c r="I26" s="392"/>
      <c r="J26" s="279"/>
      <c r="K26" s="278"/>
      <c r="L26" s="278"/>
      <c r="M26" s="278"/>
      <c r="N26" s="278"/>
      <c r="O26" s="12"/>
      <c r="P26" s="12"/>
      <c r="Q26" s="12"/>
      <c r="R26" s="97"/>
      <c r="S26" s="12"/>
      <c r="T26" s="12"/>
      <c r="U26" s="12"/>
      <c r="V26" s="12"/>
      <c r="W26" s="12"/>
      <c r="X26" s="12"/>
      <c r="Y26" s="12"/>
      <c r="Z26" s="12"/>
      <c r="AA26" s="12"/>
      <c r="AB26" s="12"/>
      <c r="AC26" s="12"/>
      <c r="AD26" s="12"/>
      <c r="AE26" s="12"/>
      <c r="AF26" s="12"/>
      <c r="AI26" s="1"/>
      <c r="AJ26" s="1"/>
    </row>
    <row r="27" spans="2:36" ht="18" customHeight="1">
      <c r="B27" s="323"/>
      <c r="C27" s="280"/>
      <c r="D27" s="104"/>
      <c r="E27" s="104"/>
      <c r="F27" s="361"/>
      <c r="G27" s="278"/>
      <c r="H27" s="392"/>
      <c r="I27" s="392"/>
      <c r="J27" s="279"/>
      <c r="K27" s="278"/>
      <c r="L27" s="278"/>
      <c r="M27" s="278"/>
      <c r="N27" s="278"/>
      <c r="O27" s="12"/>
      <c r="P27" s="12"/>
      <c r="Q27" s="12"/>
      <c r="R27" s="22"/>
      <c r="S27" s="12"/>
      <c r="T27" s="12"/>
      <c r="U27" s="12"/>
      <c r="V27" s="12"/>
      <c r="W27" s="12"/>
      <c r="X27" s="12"/>
      <c r="Y27" s="12"/>
      <c r="Z27" s="12"/>
      <c r="AA27" s="12"/>
      <c r="AB27" s="12"/>
      <c r="AC27" s="12"/>
      <c r="AD27" s="12"/>
      <c r="AE27" s="12"/>
      <c r="AI27" s="1"/>
      <c r="AJ27" s="1"/>
    </row>
    <row r="28" spans="2:36" ht="17.25" customHeight="1">
      <c r="B28" s="12"/>
      <c r="C28" s="223"/>
      <c r="D28" s="281"/>
      <c r="E28" s="281"/>
      <c r="F28" s="281"/>
      <c r="G28" s="281"/>
      <c r="H28" s="281"/>
      <c r="I28" s="281"/>
      <c r="J28" s="281"/>
      <c r="K28" s="281"/>
      <c r="L28" s="281"/>
      <c r="M28" s="281"/>
      <c r="N28" s="281"/>
      <c r="O28" s="12"/>
      <c r="P28" s="12"/>
      <c r="Q28" s="12"/>
      <c r="R28" s="12"/>
      <c r="S28" s="12"/>
      <c r="T28" s="12"/>
      <c r="U28" s="12"/>
      <c r="V28" s="12"/>
      <c r="W28" s="12"/>
      <c r="X28" s="12"/>
      <c r="Y28" s="12"/>
      <c r="Z28" s="12"/>
      <c r="AA28" s="12"/>
      <c r="AB28" s="12"/>
      <c r="AC28" s="12"/>
      <c r="AD28" s="12"/>
      <c r="AE28" s="12"/>
      <c r="AI28" s="1"/>
      <c r="AJ28" s="1"/>
    </row>
    <row r="29" spans="2:36" ht="17.25" customHeight="1">
      <c r="B29" s="12"/>
      <c r="C29" s="223"/>
      <c r="D29" s="281"/>
      <c r="E29" s="281"/>
      <c r="F29" s="281"/>
      <c r="G29" s="281"/>
      <c r="H29" s="281"/>
      <c r="I29" s="281"/>
      <c r="J29" s="281"/>
      <c r="K29" s="281"/>
      <c r="L29" s="281"/>
      <c r="M29" s="281"/>
      <c r="N29" s="281"/>
      <c r="O29" s="12"/>
      <c r="P29" s="12"/>
      <c r="Q29" s="12"/>
      <c r="R29" s="12"/>
      <c r="S29" s="12"/>
      <c r="T29" s="12"/>
      <c r="U29" s="12"/>
      <c r="V29" s="12"/>
      <c r="W29" s="12"/>
      <c r="X29" s="12"/>
      <c r="Y29" s="12"/>
      <c r="Z29" s="12"/>
      <c r="AA29" s="12"/>
      <c r="AB29" s="12"/>
      <c r="AC29" s="12"/>
      <c r="AD29" s="12"/>
      <c r="AE29" s="12"/>
      <c r="AI29" s="1"/>
      <c r="AJ29" s="1"/>
    </row>
    <row r="30" spans="2:36" ht="17.25"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I30" s="1"/>
      <c r="AJ30" s="1"/>
    </row>
    <row r="31" spans="2:36" ht="17.25"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I31" s="1"/>
      <c r="AJ31" s="1"/>
    </row>
    <row r="32" spans="2:36" ht="21.9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I32" s="1"/>
      <c r="AJ32" s="1"/>
    </row>
    <row r="33" spans="2:36" ht="21.95" customHeight="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I33" s="1"/>
      <c r="AJ33" s="1"/>
    </row>
    <row r="34" spans="2:36" ht="21.95" customHeight="1">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I34" s="1"/>
      <c r="AJ34" s="1"/>
    </row>
    <row r="35" spans="2:36" ht="21.95" customHeight="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I35" s="1"/>
      <c r="AJ35" s="1"/>
    </row>
    <row r="36" spans="2:36" ht="21.95" customHeight="1">
      <c r="B36" s="12"/>
      <c r="C36" s="12"/>
      <c r="D36" s="12"/>
      <c r="E36" s="12"/>
      <c r="F36" s="12"/>
      <c r="G36" s="12"/>
      <c r="H36" s="12"/>
      <c r="I36" s="12"/>
      <c r="J36" s="12"/>
      <c r="K36" s="12"/>
      <c r="L36" s="12"/>
      <c r="M36" s="12"/>
      <c r="N36" s="12"/>
      <c r="O36" s="12"/>
      <c r="P36" s="12"/>
      <c r="R36" s="12"/>
      <c r="S36" s="12"/>
      <c r="T36" s="12"/>
      <c r="U36" s="12"/>
      <c r="V36" s="12"/>
      <c r="W36" s="12"/>
      <c r="X36" s="12"/>
      <c r="Y36" s="12"/>
      <c r="Z36" s="12"/>
      <c r="AA36" s="12"/>
      <c r="AI36" s="1"/>
      <c r="AJ36" s="1"/>
    </row>
    <row r="37" spans="2:36" ht="21.95" customHeight="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I37" s="1"/>
      <c r="AJ37" s="1"/>
    </row>
    <row r="38" spans="2:36" ht="21.95" customHeight="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I38" s="1"/>
      <c r="AJ38" s="1"/>
    </row>
    <row r="39" spans="2:36" ht="21.95" customHeight="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I39" s="1"/>
      <c r="AJ39" s="1"/>
    </row>
    <row r="40" spans="2:36" ht="21.9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I40" s="1"/>
      <c r="AJ40" s="1"/>
    </row>
    <row r="41" spans="2:36" ht="21.95" customHeight="1">
      <c r="B41" s="12"/>
      <c r="C41" s="12"/>
      <c r="D41" s="12"/>
      <c r="E41" s="12"/>
      <c r="F41" s="12"/>
      <c r="G41" s="12"/>
      <c r="H41" s="12"/>
      <c r="I41" s="12"/>
      <c r="J41" s="12"/>
      <c r="K41" s="12"/>
      <c r="L41" s="12"/>
      <c r="M41" s="12"/>
      <c r="N41" s="12"/>
      <c r="O41" s="12"/>
      <c r="P41" s="12"/>
      <c r="Q41" s="12"/>
      <c r="R41" s="12"/>
      <c r="S41" s="12"/>
      <c r="Z41" s="12"/>
      <c r="AA41" s="12"/>
      <c r="AI41" s="1"/>
      <c r="AJ41" s="1"/>
    </row>
    <row r="42" spans="2:36" ht="21.95" customHeight="1">
      <c r="B42" s="12"/>
      <c r="C42" s="12"/>
      <c r="D42" s="12"/>
      <c r="E42" s="12"/>
      <c r="F42" s="12"/>
      <c r="G42" s="12"/>
      <c r="H42" s="12"/>
      <c r="I42" s="12"/>
      <c r="J42" s="12"/>
      <c r="K42" s="12"/>
      <c r="L42" s="12"/>
      <c r="M42" s="12"/>
      <c r="N42" s="12"/>
      <c r="O42" s="12"/>
      <c r="P42" s="12"/>
      <c r="Z42" s="12"/>
      <c r="AA42" s="12"/>
      <c r="AI42" s="1"/>
      <c r="AJ42" s="1"/>
    </row>
    <row r="43" spans="2:36" ht="21.95" customHeight="1">
      <c r="B43" s="12"/>
      <c r="C43" s="12"/>
      <c r="D43" s="12"/>
      <c r="E43" s="12"/>
      <c r="F43" s="12"/>
      <c r="G43" s="12"/>
      <c r="H43" s="12"/>
      <c r="I43" s="12"/>
      <c r="J43" s="12"/>
      <c r="K43" s="12"/>
      <c r="L43" s="12"/>
      <c r="M43" s="12"/>
      <c r="N43" s="12"/>
      <c r="O43" s="12"/>
      <c r="P43" s="12"/>
      <c r="Z43" s="12"/>
      <c r="AA43" s="12"/>
      <c r="AI43" s="1"/>
      <c r="AJ43" s="1"/>
    </row>
    <row r="44" spans="2:36" ht="21.95" customHeight="1">
      <c r="B44" s="12"/>
      <c r="C44" s="12"/>
      <c r="D44" s="12"/>
      <c r="E44" s="12"/>
      <c r="F44" s="12"/>
      <c r="G44" s="12"/>
      <c r="H44" s="12"/>
      <c r="I44" s="12"/>
      <c r="J44" s="12"/>
      <c r="K44" s="12"/>
      <c r="L44" s="12"/>
      <c r="M44" s="12"/>
      <c r="N44" s="12"/>
      <c r="O44" s="12"/>
      <c r="P44" s="12"/>
      <c r="Z44" s="12"/>
      <c r="AA44" s="12"/>
      <c r="AI44" s="1"/>
      <c r="AJ44" s="1"/>
    </row>
    <row r="45" spans="2:36" ht="21.95" customHeight="1">
      <c r="B45" s="12"/>
      <c r="C45" s="12"/>
      <c r="D45" s="12"/>
      <c r="E45" s="12"/>
      <c r="F45" s="12"/>
      <c r="G45" s="12"/>
      <c r="H45" s="12"/>
      <c r="I45" s="12"/>
      <c r="J45" s="12"/>
      <c r="K45" s="12"/>
      <c r="L45" s="12"/>
      <c r="M45" s="12"/>
      <c r="N45" s="12"/>
      <c r="O45" s="12"/>
      <c r="P45" s="12"/>
      <c r="Z45" s="12"/>
      <c r="AA45" s="12"/>
      <c r="AI45" s="1"/>
      <c r="AJ45" s="1"/>
    </row>
    <row r="46" spans="2:36" ht="21.95" customHeight="1">
      <c r="B46" s="12"/>
      <c r="C46" s="12"/>
      <c r="D46" s="12"/>
      <c r="E46" s="12"/>
      <c r="F46" s="12"/>
      <c r="G46" s="12"/>
      <c r="H46" s="12"/>
      <c r="I46" s="12"/>
      <c r="J46" s="12"/>
      <c r="K46" s="12"/>
      <c r="L46" s="12"/>
      <c r="M46" s="12"/>
      <c r="N46" s="12"/>
      <c r="O46" s="12"/>
      <c r="P46" s="12"/>
      <c r="Z46" s="12"/>
      <c r="AA46" s="12"/>
      <c r="AI46" s="1"/>
      <c r="AJ46" s="1"/>
    </row>
    <row r="47" spans="2:36" ht="21.95" customHeight="1">
      <c r="B47" s="12"/>
      <c r="C47" s="12"/>
      <c r="D47" s="12"/>
      <c r="E47" s="12"/>
      <c r="F47" s="12"/>
      <c r="G47" s="12"/>
      <c r="H47" s="12"/>
      <c r="I47" s="12"/>
      <c r="J47" s="12"/>
      <c r="K47" s="12"/>
      <c r="L47" s="12"/>
      <c r="M47" s="12"/>
      <c r="N47" s="12"/>
      <c r="O47" s="12"/>
      <c r="P47" s="12"/>
      <c r="Z47" s="12"/>
      <c r="AA47" s="12"/>
      <c r="AI47" s="1"/>
      <c r="AJ47" s="1"/>
    </row>
    <row r="48" spans="2:36" ht="21.95" customHeight="1">
      <c r="B48" s="12"/>
      <c r="C48" s="12"/>
      <c r="D48" s="12"/>
      <c r="E48" s="12"/>
      <c r="F48" s="12"/>
      <c r="G48" s="12"/>
      <c r="H48" s="12"/>
      <c r="I48" s="12"/>
      <c r="J48" s="12"/>
      <c r="K48" s="12"/>
      <c r="L48" s="12"/>
      <c r="M48" s="12"/>
      <c r="N48" s="12"/>
      <c r="O48" s="12"/>
      <c r="P48" s="12"/>
      <c r="R48" s="12"/>
      <c r="S48" s="12"/>
      <c r="T48" s="12"/>
      <c r="U48" s="12"/>
      <c r="AD48" s="12"/>
      <c r="AE48" s="12"/>
      <c r="AI48" s="1"/>
      <c r="AJ48" s="1"/>
    </row>
    <row r="49" spans="2:16" ht="21.95" customHeight="1">
      <c r="B49" s="12"/>
      <c r="C49" s="12"/>
      <c r="D49" s="12"/>
      <c r="E49" s="12"/>
      <c r="F49" s="12"/>
      <c r="G49" s="12"/>
      <c r="H49" s="12"/>
      <c r="I49" s="12"/>
      <c r="J49" s="12"/>
      <c r="K49" s="12"/>
      <c r="L49" s="12"/>
      <c r="M49" s="12"/>
      <c r="N49" s="12"/>
      <c r="O49" s="12"/>
      <c r="P49" s="12"/>
    </row>
    <row r="50" spans="2:16" ht="21.95" customHeight="1">
      <c r="B50" s="12"/>
      <c r="C50" s="12"/>
      <c r="D50" s="12"/>
      <c r="E50" s="12"/>
      <c r="F50" s="12"/>
      <c r="G50" s="12"/>
      <c r="H50" s="12"/>
      <c r="I50" s="12"/>
      <c r="J50" s="12"/>
      <c r="K50" s="12"/>
      <c r="L50" s="12"/>
      <c r="M50" s="12"/>
      <c r="N50" s="12"/>
      <c r="O50" s="12"/>
      <c r="P50" s="12"/>
    </row>
    <row r="51" spans="2:16" ht="21.95" customHeight="1">
      <c r="B51" s="12"/>
      <c r="C51" s="12"/>
      <c r="D51" s="12"/>
      <c r="E51" s="12"/>
      <c r="F51" s="12"/>
      <c r="G51" s="12"/>
      <c r="H51" s="12"/>
      <c r="I51" s="12"/>
      <c r="J51" s="12"/>
      <c r="K51" s="12"/>
      <c r="L51" s="12"/>
      <c r="M51" s="12"/>
      <c r="N51" s="12"/>
      <c r="O51" s="12"/>
      <c r="P51" s="12"/>
    </row>
    <row r="52" spans="2:16" ht="21.95" customHeight="1">
      <c r="B52" s="12"/>
      <c r="C52" s="12"/>
      <c r="D52" s="12"/>
      <c r="E52" s="12"/>
      <c r="F52" s="12"/>
      <c r="G52" s="12"/>
      <c r="H52" s="12"/>
      <c r="I52" s="12"/>
      <c r="J52" s="12"/>
      <c r="K52" s="12"/>
      <c r="L52" s="12"/>
      <c r="M52" s="12"/>
      <c r="N52" s="12"/>
      <c r="O52" s="12"/>
      <c r="P52" s="12"/>
    </row>
    <row r="53" spans="2:16" ht="21.95" customHeight="1">
      <c r="B53" s="12"/>
      <c r="C53" s="12"/>
      <c r="D53" s="12"/>
      <c r="E53" s="12"/>
      <c r="F53" s="12"/>
      <c r="G53" s="12"/>
      <c r="H53" s="12"/>
      <c r="I53" s="12"/>
      <c r="J53" s="12"/>
      <c r="K53" s="12"/>
      <c r="L53" s="12"/>
      <c r="M53" s="12"/>
      <c r="N53" s="12"/>
      <c r="O53" s="12"/>
      <c r="P53" s="12"/>
    </row>
    <row r="54" spans="2:16" ht="21.95" customHeight="1">
      <c r="B54" s="12"/>
      <c r="C54" s="12"/>
      <c r="D54" s="12"/>
      <c r="E54" s="12"/>
      <c r="F54" s="12"/>
      <c r="G54" s="12"/>
      <c r="H54" s="12"/>
      <c r="I54" s="12"/>
      <c r="J54" s="12"/>
      <c r="K54" s="12"/>
      <c r="L54" s="12"/>
      <c r="M54" s="12"/>
      <c r="N54" s="12"/>
      <c r="O54" s="12"/>
      <c r="P54" s="12"/>
    </row>
    <row r="55" spans="2:16" ht="21.95" customHeight="1">
      <c r="P55" s="12"/>
    </row>
    <row r="56" spans="2:16" ht="21.95" customHeight="1">
      <c r="B56" s="12"/>
      <c r="C56" s="12"/>
      <c r="D56" s="12"/>
      <c r="E56" s="12"/>
      <c r="F56" s="12"/>
      <c r="G56" s="12"/>
      <c r="H56" s="12"/>
      <c r="I56" s="12"/>
      <c r="J56" s="12"/>
      <c r="K56" s="12"/>
      <c r="L56" s="12"/>
      <c r="M56" s="12"/>
      <c r="N56" s="12"/>
      <c r="O56" s="12"/>
      <c r="P56" s="12"/>
    </row>
    <row r="57" spans="2:16" ht="21.95" customHeight="1">
      <c r="P57" s="12"/>
    </row>
    <row r="58" spans="2:16" ht="21.95" customHeight="1">
      <c r="P58" s="12"/>
    </row>
    <row r="59" spans="2:16" ht="21.95" customHeight="1">
      <c r="P59"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22">
    <mergeCell ref="C7:N7"/>
    <mergeCell ref="J17:J18"/>
    <mergeCell ref="L17:L18"/>
    <mergeCell ref="C15:F16"/>
    <mergeCell ref="E2:L2"/>
    <mergeCell ref="M16:N16"/>
    <mergeCell ref="G15:J15"/>
    <mergeCell ref="K15:N15"/>
    <mergeCell ref="I16:J16"/>
    <mergeCell ref="C12:N12"/>
    <mergeCell ref="C13:N13"/>
    <mergeCell ref="C6:N6"/>
    <mergeCell ref="C11:N11"/>
    <mergeCell ref="C9:N9"/>
    <mergeCell ref="C10:N10"/>
    <mergeCell ref="L19:L20"/>
    <mergeCell ref="H19:H20"/>
    <mergeCell ref="C8:N8"/>
    <mergeCell ref="N19:N20"/>
    <mergeCell ref="H17:H18"/>
    <mergeCell ref="N17:N18"/>
    <mergeCell ref="J19:J20"/>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S242"/>
  <sheetViews>
    <sheetView zoomScale="90" zoomScaleNormal="90" zoomScaleSheetLayoutView="70" workbookViewId="0">
      <selection activeCell="P20" sqref="P20"/>
    </sheetView>
  </sheetViews>
  <sheetFormatPr defaultRowHeight="21.95" customHeight="1"/>
  <cols>
    <col min="1" max="1" width="1.25" style="12" customWidth="1"/>
    <col min="2" max="2" width="3.75" style="1" customWidth="1"/>
    <col min="3" max="3" width="3" style="1" customWidth="1"/>
    <col min="4" max="4" width="3.375" style="1" customWidth="1"/>
    <col min="5" max="5" width="6" style="1" customWidth="1"/>
    <col min="6" max="6" width="15.5" style="1" customWidth="1"/>
    <col min="7" max="7" width="11.75" style="1" customWidth="1"/>
    <col min="8" max="9" width="12.375" style="1" customWidth="1"/>
    <col min="10" max="10" width="13.5" style="1" customWidth="1"/>
    <col min="11" max="12" width="12.375" style="1" customWidth="1"/>
    <col min="13" max="13" width="13.5" style="1" customWidth="1"/>
    <col min="14" max="14" width="4.25" style="1" customWidth="1"/>
    <col min="15" max="15" width="5.875" style="1" customWidth="1"/>
    <col min="16" max="16" width="11.125" style="1" customWidth="1"/>
    <col min="17" max="17" width="13.75" style="1" customWidth="1"/>
    <col min="18" max="19" width="15.75" style="1" customWidth="1"/>
    <col min="20" max="20" width="4.375" style="1" customWidth="1"/>
    <col min="21" max="21" width="13.625" style="1" customWidth="1"/>
    <col min="22" max="22" width="16.125" style="1" customWidth="1"/>
    <col min="23" max="25" width="12.875" style="1" customWidth="1"/>
    <col min="26" max="26" width="12.5" style="1" customWidth="1"/>
    <col min="27" max="31" width="6.625" style="1" hidden="1" customWidth="1"/>
    <col min="32" max="60" width="6.625" style="1" customWidth="1"/>
    <col min="61" max="16384" width="9" style="1"/>
  </cols>
  <sheetData>
    <row r="1" spans="2:56" ht="10.5" customHeight="1">
      <c r="B1" s="2"/>
    </row>
    <row r="2" spans="2:56" ht="24" customHeight="1">
      <c r="B2" s="388" t="s">
        <v>359</v>
      </c>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row>
    <row r="3" spans="2:56" s="12" customFormat="1" ht="18.75" customHeight="1">
      <c r="E3" s="405"/>
    </row>
    <row r="4" spans="2:56" ht="27.75" customHeight="1">
      <c r="B4" s="73"/>
      <c r="C4" s="660" t="s">
        <v>437</v>
      </c>
      <c r="D4" s="660"/>
      <c r="E4" s="660"/>
      <c r="F4" s="660"/>
      <c r="G4" s="660"/>
      <c r="H4" s="660"/>
      <c r="I4" s="660"/>
      <c r="J4" s="660"/>
      <c r="K4" s="660"/>
      <c r="L4" s="660"/>
      <c r="M4" s="660"/>
      <c r="N4" s="12"/>
      <c r="O4" s="113"/>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2:56" ht="27.75" customHeight="1">
      <c r="B5" s="73"/>
      <c r="C5" s="686" t="s">
        <v>438</v>
      </c>
      <c r="D5" s="686"/>
      <c r="E5" s="686"/>
      <c r="F5" s="686"/>
      <c r="G5" s="686"/>
      <c r="H5" s="686"/>
      <c r="I5" s="686"/>
      <c r="J5" s="686"/>
      <c r="K5" s="686"/>
      <c r="L5" s="686"/>
      <c r="M5" s="686"/>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row>
    <row r="6" spans="2:56" ht="27.75" customHeight="1">
      <c r="B6" s="73"/>
      <c r="C6" s="660" t="s">
        <v>439</v>
      </c>
      <c r="D6" s="660"/>
      <c r="E6" s="660"/>
      <c r="F6" s="660"/>
      <c r="G6" s="660"/>
      <c r="H6" s="660"/>
      <c r="I6" s="660"/>
      <c r="J6" s="660"/>
      <c r="K6" s="660"/>
      <c r="L6" s="660"/>
      <c r="M6" s="660"/>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2:56" ht="27.75" customHeight="1">
      <c r="B7" s="73"/>
      <c r="C7" s="687" t="s">
        <v>440</v>
      </c>
      <c r="D7" s="687"/>
      <c r="E7" s="687"/>
      <c r="F7" s="687"/>
      <c r="G7" s="687"/>
      <c r="H7" s="687"/>
      <c r="I7" s="687"/>
      <c r="J7" s="687"/>
      <c r="K7" s="687"/>
      <c r="L7" s="687"/>
      <c r="M7" s="687"/>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2:56" ht="27.75" customHeight="1">
      <c r="B8" s="73"/>
      <c r="C8" s="686" t="s">
        <v>441</v>
      </c>
      <c r="D8" s="686"/>
      <c r="E8" s="686"/>
      <c r="F8" s="686"/>
      <c r="G8" s="686"/>
      <c r="H8" s="686"/>
      <c r="I8" s="686"/>
      <c r="J8" s="686"/>
      <c r="K8" s="686"/>
      <c r="L8" s="686"/>
      <c r="M8" s="686"/>
      <c r="N8" s="12"/>
      <c r="O8" s="12"/>
      <c r="P8" s="12"/>
    </row>
    <row r="9" spans="2:56" ht="21.95" customHeight="1">
      <c r="B9" s="73"/>
      <c r="C9" s="73"/>
      <c r="D9" s="73"/>
      <c r="E9" s="73"/>
      <c r="F9" s="73"/>
      <c r="G9" s="73"/>
      <c r="H9" s="73"/>
      <c r="I9" s="73"/>
      <c r="J9" s="73"/>
      <c r="K9" s="73"/>
      <c r="L9" s="73"/>
      <c r="M9" s="73"/>
      <c r="N9" s="12"/>
      <c r="O9" s="12"/>
      <c r="P9" s="12"/>
    </row>
    <row r="10" spans="2:56" ht="21.95" customHeight="1">
      <c r="B10" s="73"/>
      <c r="C10" s="73"/>
      <c r="D10" s="73"/>
      <c r="E10" s="73"/>
      <c r="F10" s="73"/>
      <c r="G10" s="73" t="s">
        <v>396</v>
      </c>
      <c r="I10" s="73"/>
      <c r="J10" s="73"/>
      <c r="K10" s="73"/>
      <c r="L10" s="73"/>
      <c r="M10" s="73"/>
      <c r="N10" s="12"/>
      <c r="O10" s="12"/>
      <c r="P10" s="12"/>
      <c r="Q10" s="12"/>
      <c r="R10" s="12"/>
    </row>
    <row r="11" spans="2:56" ht="21.95" customHeight="1" thickBot="1">
      <c r="B11" s="12"/>
      <c r="C11" s="12"/>
      <c r="D11" s="12"/>
      <c r="E11" s="442"/>
      <c r="F11" s="12"/>
      <c r="G11" s="12"/>
      <c r="H11" s="12"/>
      <c r="I11" s="12"/>
      <c r="J11" s="12"/>
      <c r="K11" s="12"/>
      <c r="L11" s="12"/>
      <c r="M11" s="12"/>
      <c r="N11" s="12"/>
      <c r="O11" s="12"/>
      <c r="P11" s="12"/>
      <c r="Q11" s="12"/>
      <c r="R11" s="12"/>
    </row>
    <row r="12" spans="2:56" ht="18" customHeight="1">
      <c r="B12" s="12"/>
      <c r="C12" s="12"/>
      <c r="D12" s="443"/>
      <c r="E12" s="644" t="s">
        <v>159</v>
      </c>
      <c r="F12" s="645"/>
      <c r="G12" s="646"/>
      <c r="H12" s="653" t="s">
        <v>21</v>
      </c>
      <c r="I12" s="654"/>
      <c r="J12" s="655"/>
      <c r="K12" s="688" t="s">
        <v>22</v>
      </c>
      <c r="L12" s="654"/>
      <c r="M12" s="689"/>
      <c r="N12" s="12"/>
      <c r="O12" s="12"/>
      <c r="P12" s="12"/>
      <c r="Q12" s="12"/>
      <c r="R12" s="12"/>
    </row>
    <row r="13" spans="2:56" ht="18" customHeight="1" thickBot="1">
      <c r="B13" s="12"/>
      <c r="C13" s="12"/>
      <c r="D13" s="443"/>
      <c r="E13" s="647"/>
      <c r="F13" s="648"/>
      <c r="G13" s="649"/>
      <c r="H13" s="19" t="s">
        <v>123</v>
      </c>
      <c r="I13" s="13" t="s">
        <v>23</v>
      </c>
      <c r="J13" s="14" t="s">
        <v>10</v>
      </c>
      <c r="K13" s="88" t="s">
        <v>123</v>
      </c>
      <c r="L13" s="13" t="s">
        <v>23</v>
      </c>
      <c r="M13" s="33" t="s">
        <v>10</v>
      </c>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2:56" ht="21" customHeight="1">
      <c r="B14" s="12"/>
      <c r="C14" s="12"/>
      <c r="D14" s="443"/>
      <c r="E14" s="653" t="s">
        <v>174</v>
      </c>
      <c r="F14" s="655"/>
      <c r="G14" s="225" t="s">
        <v>171</v>
      </c>
      <c r="H14" s="460">
        <v>18.899999999999999</v>
      </c>
      <c r="I14" s="366">
        <v>-0.70000000000000284</v>
      </c>
      <c r="J14" s="226">
        <v>-0.70000000000000284</v>
      </c>
      <c r="K14" s="464">
        <v>19.2</v>
      </c>
      <c r="L14" s="366">
        <v>-0.60000000000000142</v>
      </c>
      <c r="M14" s="367">
        <v>-0.19999999999999929</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row>
    <row r="15" spans="2:56" ht="21" customHeight="1">
      <c r="B15" s="12"/>
      <c r="C15" s="12"/>
      <c r="D15" s="443"/>
      <c r="E15" s="669" t="s">
        <v>400</v>
      </c>
      <c r="F15" s="670"/>
      <c r="G15" s="228" t="s">
        <v>30</v>
      </c>
      <c r="H15" s="461">
        <v>142.80000000000001</v>
      </c>
      <c r="I15" s="661">
        <v>-4.9749999999999996</v>
      </c>
      <c r="J15" s="667">
        <v>-6.1</v>
      </c>
      <c r="K15" s="467">
        <v>150</v>
      </c>
      <c r="L15" s="665">
        <v>-3.7280000000000002</v>
      </c>
      <c r="M15" s="675">
        <v>-1.1000000000000001</v>
      </c>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row>
    <row r="16" spans="2:56" ht="21" customHeight="1">
      <c r="B16" s="12"/>
      <c r="C16" s="12"/>
      <c r="D16" s="443"/>
      <c r="E16" s="671"/>
      <c r="F16" s="672"/>
      <c r="G16" s="229" t="s">
        <v>175</v>
      </c>
      <c r="H16" s="230">
        <v>95.5</v>
      </c>
      <c r="I16" s="662"/>
      <c r="J16" s="668"/>
      <c r="K16" s="231">
        <v>100.7</v>
      </c>
      <c r="L16" s="666"/>
      <c r="M16" s="676"/>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row>
    <row r="17" spans="2:56" ht="21" customHeight="1">
      <c r="B17" s="12"/>
      <c r="C17" s="12"/>
      <c r="D17" s="443"/>
      <c r="E17" s="441"/>
      <c r="F17" s="673" t="s">
        <v>150</v>
      </c>
      <c r="G17" s="232" t="s">
        <v>30</v>
      </c>
      <c r="H17" s="462">
        <v>133.4</v>
      </c>
      <c r="I17" s="661">
        <v>-5.1959999999999997</v>
      </c>
      <c r="J17" s="667">
        <v>-5.5</v>
      </c>
      <c r="K17" s="465">
        <v>138.4</v>
      </c>
      <c r="L17" s="665">
        <v>-4.0640000000000001</v>
      </c>
      <c r="M17" s="663">
        <v>-1</v>
      </c>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row>
    <row r="18" spans="2:56" ht="21" customHeight="1">
      <c r="B18" s="12"/>
      <c r="C18" s="12"/>
      <c r="D18" s="443"/>
      <c r="E18" s="441"/>
      <c r="F18" s="674"/>
      <c r="G18" s="225" t="s">
        <v>175</v>
      </c>
      <c r="H18" s="233">
        <v>96.7</v>
      </c>
      <c r="I18" s="662"/>
      <c r="J18" s="668"/>
      <c r="K18" s="234">
        <v>101.5</v>
      </c>
      <c r="L18" s="666"/>
      <c r="M18" s="664"/>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row>
    <row r="19" spans="2:56" ht="21" customHeight="1">
      <c r="B19" s="12"/>
      <c r="C19" s="12"/>
      <c r="D19" s="443"/>
      <c r="E19" s="441"/>
      <c r="F19" s="673" t="s">
        <v>404</v>
      </c>
      <c r="G19" s="232" t="s">
        <v>30</v>
      </c>
      <c r="H19" s="463">
        <v>9.4</v>
      </c>
      <c r="I19" s="679">
        <v>-2.1920000000000002</v>
      </c>
      <c r="J19" s="681">
        <v>-14.8</v>
      </c>
      <c r="K19" s="466">
        <v>11.6</v>
      </c>
      <c r="L19" s="684">
        <v>0</v>
      </c>
      <c r="M19" s="677">
        <v>-3.8</v>
      </c>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row>
    <row r="20" spans="2:56" ht="21" customHeight="1" thickBot="1">
      <c r="B20" s="12"/>
      <c r="C20" s="12"/>
      <c r="D20" s="443"/>
      <c r="E20" s="441"/>
      <c r="F20" s="683"/>
      <c r="G20" s="235" t="s">
        <v>175</v>
      </c>
      <c r="H20" s="236">
        <v>80.3</v>
      </c>
      <c r="I20" s="680"/>
      <c r="J20" s="682"/>
      <c r="K20" s="237">
        <v>91.3</v>
      </c>
      <c r="L20" s="685"/>
      <c r="M20" s="678"/>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row>
    <row r="21" spans="2:56" ht="21.95" customHeight="1">
      <c r="B21" s="12"/>
      <c r="C21" s="12"/>
      <c r="D21" s="12"/>
      <c r="E21" s="444"/>
      <c r="F21" s="103" t="s">
        <v>403</v>
      </c>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row>
    <row r="22" spans="2:56" ht="21.95" customHeight="1">
      <c r="F22" s="223"/>
      <c r="K22" s="12"/>
      <c r="L22" s="12"/>
      <c r="M22" s="12"/>
      <c r="N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row>
    <row r="23" spans="2:56" s="12" customFormat="1" ht="21.95" customHeight="1">
      <c r="E23" s="405"/>
    </row>
    <row r="24" spans="2:56" ht="21.95" customHeight="1">
      <c r="B24" s="12"/>
      <c r="C24" s="12"/>
      <c r="D24" s="12"/>
      <c r="E24" s="405"/>
      <c r="F24" s="12"/>
      <c r="G24" s="12"/>
      <c r="H24" s="12"/>
      <c r="I24" s="12"/>
      <c r="J24" s="12"/>
      <c r="K24" s="12"/>
      <c r="L24" s="12"/>
      <c r="M24" s="12"/>
      <c r="N24" s="12"/>
      <c r="O24" s="12"/>
      <c r="P24" s="12"/>
    </row>
    <row r="25" spans="2:56" ht="21.95" customHeight="1">
      <c r="B25" s="12"/>
      <c r="C25" s="12"/>
      <c r="D25" s="12"/>
      <c r="E25" s="405"/>
      <c r="F25" s="12"/>
      <c r="G25" s="12"/>
      <c r="H25" s="12"/>
      <c r="I25" s="12"/>
      <c r="J25" s="12"/>
      <c r="K25" s="12"/>
      <c r="L25" s="12"/>
      <c r="M25" s="12"/>
      <c r="N25" s="12"/>
      <c r="O25" s="12"/>
      <c r="P25" s="12"/>
    </row>
    <row r="26" spans="2:56" ht="21.95" customHeight="1">
      <c r="B26" s="12"/>
      <c r="C26" s="12"/>
      <c r="D26" s="12"/>
      <c r="E26" s="405"/>
      <c r="F26" s="12"/>
      <c r="G26" s="12"/>
      <c r="H26" s="12"/>
      <c r="I26" s="12"/>
      <c r="J26" s="12"/>
      <c r="K26" s="12"/>
      <c r="L26" s="12"/>
      <c r="M26" s="12"/>
      <c r="N26" s="12"/>
      <c r="O26" s="12"/>
      <c r="P26" s="12"/>
    </row>
    <row r="27" spans="2:56" ht="21.95" customHeight="1">
      <c r="B27" s="12"/>
      <c r="C27" s="12"/>
      <c r="D27" s="12"/>
      <c r="E27" s="405"/>
      <c r="F27" s="12"/>
      <c r="G27" s="12"/>
      <c r="H27" s="12"/>
      <c r="I27" s="12"/>
      <c r="J27" s="12"/>
      <c r="K27" s="12"/>
      <c r="L27" s="12"/>
      <c r="M27" s="12"/>
      <c r="N27" s="12"/>
      <c r="O27" s="12"/>
      <c r="P27" s="12"/>
    </row>
    <row r="28" spans="2:56" ht="21.95" customHeight="1">
      <c r="B28" s="12"/>
      <c r="C28" s="12"/>
      <c r="D28" s="12"/>
      <c r="E28" s="405"/>
      <c r="F28" s="12"/>
      <c r="G28" s="12"/>
      <c r="H28" s="12"/>
      <c r="I28" s="12"/>
      <c r="J28" s="12"/>
      <c r="K28" s="12"/>
      <c r="L28" s="12"/>
      <c r="M28" s="12"/>
      <c r="N28" s="12"/>
      <c r="O28" s="12"/>
    </row>
    <row r="29" spans="2:56" ht="21.95" customHeight="1">
      <c r="B29" s="12"/>
      <c r="C29" s="12"/>
      <c r="D29" s="12"/>
      <c r="E29" s="405"/>
      <c r="F29" s="12"/>
      <c r="G29" s="12"/>
      <c r="H29" s="12"/>
      <c r="I29" s="12"/>
      <c r="J29" s="12"/>
      <c r="K29" s="12"/>
      <c r="L29" s="12"/>
      <c r="M29" s="12"/>
      <c r="N29" s="12"/>
      <c r="O29" s="12"/>
      <c r="P29" s="12"/>
    </row>
    <row r="30" spans="2:56" ht="21.95" customHeight="1">
      <c r="B30" s="12"/>
      <c r="C30" s="12"/>
      <c r="D30" s="12"/>
      <c r="E30" s="405"/>
      <c r="F30" s="12"/>
      <c r="G30" s="12"/>
      <c r="H30" s="12"/>
      <c r="I30" s="12"/>
      <c r="J30" s="12"/>
      <c r="K30" s="12"/>
      <c r="L30" s="12"/>
      <c r="M30" s="12"/>
      <c r="N30" s="12"/>
      <c r="O30" s="12"/>
      <c r="P30" s="12"/>
    </row>
    <row r="31" spans="2:56" ht="21.95" customHeight="1">
      <c r="B31" s="12"/>
      <c r="C31" s="12"/>
      <c r="D31" s="12"/>
      <c r="E31" s="405"/>
      <c r="F31" s="12"/>
      <c r="G31" s="12"/>
      <c r="H31" s="12"/>
      <c r="I31" s="12"/>
      <c r="J31" s="12"/>
      <c r="K31" s="12"/>
      <c r="L31" s="12"/>
      <c r="M31" s="12"/>
      <c r="N31" s="12"/>
      <c r="O31" s="12"/>
      <c r="P31" s="12"/>
    </row>
    <row r="32" spans="2:56" ht="21.95" customHeight="1">
      <c r="B32" s="12"/>
      <c r="C32" s="12"/>
      <c r="D32" s="12"/>
      <c r="E32" s="405"/>
      <c r="F32" s="12"/>
      <c r="G32" s="12"/>
      <c r="H32" s="12"/>
      <c r="I32" s="12"/>
      <c r="J32" s="12"/>
      <c r="K32" s="12"/>
      <c r="L32" s="12"/>
      <c r="M32" s="12"/>
      <c r="N32" s="12"/>
      <c r="O32" s="12"/>
      <c r="P32" s="12"/>
    </row>
    <row r="33" spans="2:56" ht="21.95" customHeight="1">
      <c r="B33" s="12"/>
      <c r="C33" s="12"/>
      <c r="D33" s="12"/>
      <c r="E33" s="405"/>
      <c r="F33" s="12"/>
      <c r="G33" s="12"/>
      <c r="H33" s="12"/>
      <c r="I33" s="12"/>
      <c r="J33" s="12"/>
      <c r="K33" s="12"/>
      <c r="L33" s="12"/>
      <c r="M33" s="12"/>
      <c r="N33" s="12"/>
      <c r="O33" s="12"/>
      <c r="P33" s="12"/>
    </row>
    <row r="34" spans="2:56" ht="21.95" customHeight="1">
      <c r="B34" s="12"/>
      <c r="C34" s="12"/>
      <c r="D34" s="12"/>
      <c r="E34" s="405"/>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row>
    <row r="35" spans="2:56" ht="21.95" customHeight="1">
      <c r="B35" s="12"/>
      <c r="C35" s="12"/>
      <c r="D35" s="12"/>
      <c r="E35" s="405"/>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row>
    <row r="36" spans="2:56" ht="21.95" customHeight="1">
      <c r="B36" s="12"/>
      <c r="C36" s="12"/>
      <c r="D36" s="12"/>
      <c r="E36" s="405"/>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row>
    <row r="37" spans="2:56" ht="21.95" customHeight="1">
      <c r="B37" s="12"/>
      <c r="C37" s="12"/>
      <c r="D37" s="12"/>
      <c r="E37" s="405"/>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row>
    <row r="38" spans="2:56" ht="21.95" customHeight="1">
      <c r="B38" s="12"/>
      <c r="C38" s="12"/>
      <c r="D38" s="12"/>
      <c r="E38" s="405"/>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row>
    <row r="39" spans="2:56" ht="21.95" customHeight="1">
      <c r="B39" s="12"/>
      <c r="C39" s="12"/>
      <c r="D39" s="12"/>
      <c r="E39" s="405"/>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row>
    <row r="40" spans="2:56" ht="21.95" customHeight="1">
      <c r="B40" s="12"/>
      <c r="C40" s="12"/>
      <c r="D40" s="12"/>
      <c r="E40" s="405"/>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row>
    <row r="41" spans="2:56" ht="21.95" customHeight="1">
      <c r="B41" s="12"/>
      <c r="C41" s="12"/>
      <c r="D41" s="12"/>
      <c r="E41" s="405"/>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row>
    <row r="42" spans="2:56" ht="21.95" customHeight="1">
      <c r="B42" s="12"/>
      <c r="C42" s="12"/>
      <c r="D42" s="12"/>
      <c r="E42" s="405"/>
      <c r="F42" s="12"/>
      <c r="G42" s="12"/>
      <c r="H42" s="12"/>
      <c r="I42" s="12"/>
      <c r="J42" s="12"/>
      <c r="K42" s="12"/>
      <c r="L42" s="12"/>
      <c r="M42" s="12"/>
      <c r="N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2:56" ht="21.95" customHeight="1">
      <c r="B43" s="12"/>
      <c r="C43" s="12"/>
      <c r="D43" s="12"/>
      <c r="E43" s="405"/>
      <c r="F43" s="12"/>
      <c r="G43" s="12"/>
      <c r="H43" s="12"/>
      <c r="I43" s="12"/>
      <c r="J43" s="12"/>
      <c r="K43" s="12"/>
      <c r="L43" s="12"/>
      <c r="M43" s="12"/>
      <c r="N43" s="12"/>
    </row>
    <row r="44" spans="2:56" ht="21.95" customHeight="1">
      <c r="B44" s="12"/>
      <c r="C44" s="12"/>
      <c r="D44" s="12"/>
      <c r="E44" s="405"/>
      <c r="F44" s="12"/>
      <c r="G44" s="12"/>
      <c r="H44" s="12"/>
      <c r="I44" s="12"/>
      <c r="J44" s="12"/>
      <c r="K44" s="12"/>
      <c r="L44" s="12"/>
      <c r="M44" s="12"/>
      <c r="N44" s="12"/>
    </row>
    <row r="45" spans="2:56" ht="21.95" customHeight="1">
      <c r="K45" s="12"/>
      <c r="L45" s="12"/>
      <c r="M45" s="12"/>
      <c r="N45" s="12"/>
    </row>
    <row r="46" spans="2:56" ht="21.95" customHeight="1">
      <c r="K46" s="12"/>
      <c r="L46" s="12"/>
      <c r="M46" s="12"/>
      <c r="N46" s="12"/>
    </row>
    <row r="47" spans="2:56" ht="21.95" customHeight="1">
      <c r="K47" s="12"/>
      <c r="L47" s="12"/>
      <c r="M47" s="12"/>
      <c r="N47" s="12"/>
    </row>
    <row r="48" spans="2:56" ht="21.95" customHeight="1">
      <c r="K48" s="12"/>
      <c r="L48" s="12"/>
      <c r="M48" s="12"/>
      <c r="N48" s="12"/>
    </row>
    <row r="49" spans="11:14" ht="21.95" customHeight="1">
      <c r="K49" s="12"/>
      <c r="L49" s="12"/>
      <c r="M49" s="12"/>
      <c r="N49" s="12"/>
    </row>
    <row r="50" spans="11:14" ht="21.95" customHeight="1">
      <c r="K50" s="12"/>
      <c r="L50" s="12"/>
      <c r="M50" s="12"/>
      <c r="N50" s="12"/>
    </row>
    <row r="51" spans="11:14" ht="21.95" customHeight="1">
      <c r="K51" s="12"/>
      <c r="L51" s="12"/>
      <c r="M51" s="12"/>
      <c r="N51" s="12"/>
    </row>
    <row r="52" spans="11:14" ht="21.95" customHeight="1">
      <c r="K52" s="12"/>
      <c r="L52" s="12"/>
      <c r="M52" s="12"/>
      <c r="N52" s="12"/>
    </row>
    <row r="53" spans="11:14" ht="21.95" customHeight="1">
      <c r="K53" s="12"/>
      <c r="L53" s="12"/>
      <c r="M53" s="12"/>
      <c r="N53" s="12"/>
    </row>
    <row r="54" spans="11:14" ht="21.95" customHeight="1">
      <c r="K54" s="12"/>
      <c r="L54" s="12"/>
      <c r="M54" s="12"/>
      <c r="N54" s="12"/>
    </row>
    <row r="55" spans="11:14" ht="21.95" customHeight="1">
      <c r="K55" s="12"/>
      <c r="L55" s="12"/>
      <c r="M55" s="12"/>
      <c r="N55" s="12"/>
    </row>
    <row r="56" spans="11:14" ht="21.95" customHeight="1">
      <c r="K56" s="12"/>
      <c r="L56" s="12"/>
      <c r="M56" s="12"/>
      <c r="N56" s="12"/>
    </row>
    <row r="57" spans="11:14" ht="21.95" customHeight="1">
      <c r="K57" s="12"/>
      <c r="L57" s="12"/>
      <c r="M57" s="12"/>
      <c r="N57" s="12"/>
    </row>
    <row r="58" spans="11:14" ht="21.95" customHeight="1">
      <c r="K58" s="12"/>
      <c r="L58" s="12"/>
      <c r="M58" s="12"/>
      <c r="N58" s="12"/>
    </row>
    <row r="59" spans="11:14" ht="21.95" customHeight="1">
      <c r="K59" s="12"/>
      <c r="L59" s="12"/>
      <c r="M59" s="12"/>
      <c r="N59" s="12"/>
    </row>
    <row r="60" spans="11:14" ht="21.95" customHeight="1">
      <c r="K60" s="12"/>
      <c r="L60" s="12"/>
      <c r="M60" s="12"/>
      <c r="N60" s="12"/>
    </row>
    <row r="61" spans="11:14" ht="21.95" customHeight="1">
      <c r="K61" s="12"/>
      <c r="L61" s="12"/>
      <c r="M61" s="12"/>
      <c r="N61" s="12"/>
    </row>
    <row r="62" spans="11:14" ht="21.95" customHeight="1">
      <c r="K62" s="12"/>
      <c r="L62" s="12"/>
      <c r="M62" s="12"/>
      <c r="N62" s="12"/>
    </row>
    <row r="63" spans="11:14" ht="21.95" customHeight="1">
      <c r="K63" s="12"/>
      <c r="L63" s="12"/>
      <c r="M63" s="12"/>
      <c r="N63" s="12"/>
    </row>
    <row r="64" spans="11:14" ht="21.95" customHeight="1">
      <c r="K64" s="12"/>
      <c r="L64" s="12"/>
      <c r="M64" s="12"/>
      <c r="N64" s="12"/>
    </row>
    <row r="65" spans="11:14" ht="21.95" customHeight="1">
      <c r="K65" s="12"/>
      <c r="L65" s="12"/>
      <c r="M65" s="12"/>
      <c r="N65" s="12"/>
    </row>
    <row r="66" spans="11:14" ht="21.95" customHeight="1">
      <c r="K66" s="12"/>
      <c r="L66" s="12"/>
      <c r="M66" s="12"/>
      <c r="N66" s="12"/>
    </row>
    <row r="67" spans="11:14" ht="21.95" customHeight="1">
      <c r="K67" s="12"/>
      <c r="L67" s="12"/>
      <c r="M67" s="12"/>
      <c r="N67" s="12"/>
    </row>
    <row r="68" spans="11:14" ht="21.95" customHeight="1">
      <c r="K68" s="12"/>
      <c r="L68" s="12"/>
      <c r="M68" s="12"/>
      <c r="N68" s="12"/>
    </row>
    <row r="69" spans="11:14" ht="21.95" customHeight="1">
      <c r="K69" s="12"/>
      <c r="L69" s="12"/>
      <c r="M69" s="12"/>
      <c r="N69" s="12"/>
    </row>
    <row r="70" spans="11:14" ht="21.95" customHeight="1">
      <c r="K70" s="12"/>
      <c r="L70" s="12"/>
      <c r="M70" s="12"/>
      <c r="N70" s="12"/>
    </row>
    <row r="196" spans="71:71" ht="21.95" customHeight="1">
      <c r="BS196" s="1">
        <v>104.8</v>
      </c>
    </row>
    <row r="242" spans="60:71" ht="21.95" customHeight="1">
      <c r="BH242" s="1">
        <v>86.4</v>
      </c>
      <c r="BI242" s="1">
        <v>80.3</v>
      </c>
      <c r="BM242" s="1">
        <v>170.1</v>
      </c>
      <c r="BN242" s="1">
        <v>104.1</v>
      </c>
      <c r="BO242" s="1">
        <v>82.7</v>
      </c>
      <c r="BP242" s="1">
        <v>85.1</v>
      </c>
      <c r="BQ242" s="1">
        <v>86</v>
      </c>
      <c r="BR242" s="1">
        <v>92.8</v>
      </c>
      <c r="BS242" s="1">
        <v>202.4</v>
      </c>
    </row>
  </sheetData>
  <mergeCells count="24">
    <mergeCell ref="C8:M8"/>
    <mergeCell ref="H12:J12"/>
    <mergeCell ref="C4:M4"/>
    <mergeCell ref="C5:M5"/>
    <mergeCell ref="C6:M6"/>
    <mergeCell ref="C7:M7"/>
    <mergeCell ref="E12:G13"/>
    <mergeCell ref="K12:M12"/>
    <mergeCell ref="M19:M20"/>
    <mergeCell ref="I19:I20"/>
    <mergeCell ref="J19:J20"/>
    <mergeCell ref="F19:F20"/>
    <mergeCell ref="L19:L20"/>
    <mergeCell ref="I17:I18"/>
    <mergeCell ref="E14:F14"/>
    <mergeCell ref="M17:M18"/>
    <mergeCell ref="L17:L18"/>
    <mergeCell ref="J17:J18"/>
    <mergeCell ref="I15:I16"/>
    <mergeCell ref="J15:J16"/>
    <mergeCell ref="E15:F16"/>
    <mergeCell ref="F17:F18"/>
    <mergeCell ref="M15:M16"/>
    <mergeCell ref="L15:L16"/>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zoomScale="90" zoomScaleNormal="90" workbookViewId="0">
      <selection activeCell="L20" sqref="L20"/>
    </sheetView>
  </sheetViews>
  <sheetFormatPr defaultRowHeight="21.95" customHeight="1"/>
  <cols>
    <col min="1" max="1" width="1.25" style="12"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12" customWidth="1"/>
    <col min="25" max="25" width="11" style="12" customWidth="1"/>
    <col min="26" max="26" width="0.625" style="12" hidden="1" customWidth="1"/>
    <col min="27" max="30" width="6.625" style="12" hidden="1" customWidth="1"/>
    <col min="31" max="54" width="6.625" style="12" customWidth="1"/>
    <col min="55" max="89" width="6.625" style="1" customWidth="1"/>
    <col min="90" max="16384" width="9" style="1"/>
  </cols>
  <sheetData>
    <row r="1" spans="2:54" ht="12.75" customHeight="1">
      <c r="B1" s="2"/>
    </row>
    <row r="2" spans="2:54" ht="24" customHeight="1">
      <c r="B2" s="388" t="s">
        <v>360</v>
      </c>
      <c r="N2" s="12"/>
      <c r="O2" s="12"/>
      <c r="P2" s="12"/>
      <c r="Q2" s="12"/>
      <c r="R2" s="12"/>
      <c r="U2" s="12"/>
      <c r="V2" s="12"/>
      <c r="W2" s="12"/>
      <c r="AZ2" s="1"/>
      <c r="BA2" s="1"/>
      <c r="BB2" s="1"/>
    </row>
    <row r="3" spans="2:54" ht="18.75" customHeight="1">
      <c r="B3" s="12"/>
      <c r="C3" s="12"/>
      <c r="D3" s="12"/>
      <c r="E3" s="12"/>
      <c r="F3" s="12"/>
      <c r="G3" s="12"/>
      <c r="H3" s="12"/>
      <c r="I3" s="12"/>
      <c r="J3" s="12"/>
      <c r="K3" s="12"/>
      <c r="L3" s="12"/>
      <c r="M3" s="12"/>
      <c r="N3" s="12"/>
      <c r="O3" s="12"/>
      <c r="P3" s="12"/>
      <c r="Q3" s="12"/>
      <c r="R3" s="12"/>
      <c r="S3" s="12"/>
      <c r="T3" s="12"/>
      <c r="U3" s="12"/>
      <c r="V3" s="12"/>
      <c r="W3" s="12"/>
      <c r="AT3" s="1"/>
      <c r="AU3" s="1"/>
      <c r="AV3" s="1"/>
      <c r="AW3" s="1"/>
      <c r="AX3" s="1"/>
      <c r="AY3" s="1"/>
      <c r="AZ3" s="1"/>
      <c r="BA3" s="1"/>
      <c r="BB3" s="1"/>
    </row>
    <row r="4" spans="2:54" ht="27.75" customHeight="1">
      <c r="B4" s="72"/>
      <c r="C4" s="660" t="s">
        <v>442</v>
      </c>
      <c r="D4" s="660"/>
      <c r="E4" s="660"/>
      <c r="F4" s="660"/>
      <c r="G4" s="660"/>
      <c r="H4" s="660"/>
      <c r="I4" s="660"/>
      <c r="J4" s="690"/>
      <c r="K4" s="691"/>
      <c r="L4" s="692"/>
      <c r="M4" s="12"/>
      <c r="N4" s="12"/>
      <c r="O4" s="12"/>
      <c r="P4" s="12"/>
      <c r="Q4" s="12"/>
      <c r="R4" s="12"/>
      <c r="U4" s="12"/>
      <c r="V4" s="12"/>
      <c r="W4" s="12"/>
      <c r="AT4" s="1"/>
      <c r="AU4" s="1"/>
      <c r="AV4" s="1"/>
      <c r="AW4" s="1"/>
      <c r="AX4" s="1"/>
      <c r="AY4" s="1"/>
      <c r="AZ4" s="1"/>
      <c r="BA4" s="1"/>
      <c r="BB4" s="1"/>
    </row>
    <row r="5" spans="2:54" ht="27.75" customHeight="1">
      <c r="B5" s="72"/>
      <c r="C5" s="686" t="s">
        <v>443</v>
      </c>
      <c r="D5" s="686"/>
      <c r="E5" s="686"/>
      <c r="F5" s="686"/>
      <c r="G5" s="686"/>
      <c r="H5" s="686"/>
      <c r="I5" s="686"/>
      <c r="J5" s="693"/>
      <c r="K5" s="694"/>
      <c r="L5" s="695"/>
      <c r="M5" s="12"/>
      <c r="O5" s="12"/>
      <c r="P5" s="12"/>
      <c r="Q5" s="12"/>
      <c r="R5" s="12"/>
      <c r="S5" s="12"/>
      <c r="T5" s="12"/>
      <c r="U5" s="12"/>
      <c r="V5" s="12"/>
      <c r="W5" s="12"/>
      <c r="AN5" s="1"/>
      <c r="AO5" s="1"/>
      <c r="AP5" s="1"/>
      <c r="AQ5" s="1"/>
      <c r="AR5" s="1"/>
      <c r="AS5" s="1"/>
      <c r="AT5" s="1"/>
      <c r="AU5" s="1"/>
      <c r="AV5" s="1"/>
      <c r="AW5" s="1"/>
      <c r="AX5" s="1"/>
      <c r="AY5" s="1"/>
      <c r="AZ5" s="1"/>
      <c r="BA5" s="1"/>
      <c r="BB5" s="1"/>
    </row>
    <row r="6" spans="2:54" ht="27.75" customHeight="1">
      <c r="B6" s="72"/>
      <c r="C6" s="660" t="s">
        <v>444</v>
      </c>
      <c r="D6" s="660"/>
      <c r="E6" s="660"/>
      <c r="F6" s="660"/>
      <c r="G6" s="660"/>
      <c r="H6" s="660"/>
      <c r="I6" s="660"/>
      <c r="J6" s="690"/>
      <c r="K6" s="691"/>
      <c r="L6" s="692"/>
      <c r="M6" s="12"/>
      <c r="N6" s="12"/>
      <c r="O6" s="12"/>
      <c r="P6" s="12"/>
      <c r="Q6" s="12"/>
      <c r="R6" s="12"/>
      <c r="S6" s="12"/>
      <c r="T6" s="12"/>
      <c r="U6" s="12"/>
      <c r="V6" s="12"/>
      <c r="W6" s="12"/>
      <c r="AK6" s="1"/>
      <c r="AL6" s="1"/>
      <c r="AM6" s="1"/>
      <c r="AN6" s="1"/>
      <c r="AO6" s="1"/>
      <c r="AP6" s="1"/>
      <c r="AQ6" s="1"/>
      <c r="AR6" s="1"/>
      <c r="AS6" s="1"/>
      <c r="AT6" s="1"/>
      <c r="AU6" s="1"/>
      <c r="AV6" s="1"/>
      <c r="AW6" s="1"/>
      <c r="AX6" s="1"/>
      <c r="AY6" s="1"/>
      <c r="AZ6" s="1"/>
      <c r="BA6" s="1"/>
      <c r="BB6" s="1"/>
    </row>
    <row r="7" spans="2:54" ht="27.75" customHeight="1">
      <c r="B7" s="72"/>
      <c r="C7" s="686" t="s">
        <v>445</v>
      </c>
      <c r="D7" s="686"/>
      <c r="E7" s="686"/>
      <c r="F7" s="686"/>
      <c r="G7" s="686"/>
      <c r="H7" s="686"/>
      <c r="I7" s="686"/>
      <c r="J7" s="693"/>
      <c r="K7" s="694"/>
      <c r="L7" s="695"/>
      <c r="M7" s="405"/>
      <c r="N7" s="12"/>
      <c r="O7" s="12"/>
      <c r="P7" s="12"/>
      <c r="Q7" s="12"/>
      <c r="R7" s="12"/>
      <c r="S7" s="12"/>
      <c r="T7" s="12"/>
      <c r="U7" s="12"/>
      <c r="V7" s="12"/>
      <c r="W7" s="12"/>
      <c r="AQ7" s="1"/>
      <c r="AR7" s="1"/>
      <c r="AS7" s="1"/>
      <c r="AT7" s="1"/>
      <c r="AU7" s="1"/>
      <c r="AV7" s="1"/>
      <c r="AW7" s="1"/>
      <c r="AX7" s="1"/>
      <c r="AY7" s="1"/>
      <c r="AZ7" s="1"/>
      <c r="BA7" s="1"/>
      <c r="BB7" s="1"/>
    </row>
    <row r="8" spans="2:54" ht="27.75" customHeight="1">
      <c r="B8" s="72"/>
      <c r="C8" s="686" t="s">
        <v>446</v>
      </c>
      <c r="D8" s="686"/>
      <c r="E8" s="686"/>
      <c r="F8" s="686"/>
      <c r="G8" s="686"/>
      <c r="H8" s="686"/>
      <c r="I8" s="686"/>
      <c r="J8" s="693"/>
      <c r="K8" s="694"/>
      <c r="L8" s="695"/>
      <c r="M8" s="12"/>
      <c r="O8" s="12"/>
      <c r="P8" s="12"/>
      <c r="Q8" s="12"/>
      <c r="R8" s="12"/>
      <c r="S8" s="12"/>
      <c r="T8" s="12"/>
      <c r="U8" s="12"/>
      <c r="V8" s="12"/>
      <c r="W8" s="12"/>
      <c r="AT8" s="1"/>
      <c r="AU8" s="1"/>
      <c r="AV8" s="1"/>
      <c r="AW8" s="1"/>
      <c r="AX8" s="1"/>
      <c r="AY8" s="1"/>
      <c r="AZ8" s="1"/>
      <c r="BA8" s="1"/>
      <c r="BB8" s="1"/>
    </row>
    <row r="9" spans="2:54" ht="27.75" customHeight="1">
      <c r="B9" s="72"/>
      <c r="C9" s="694" t="s">
        <v>447</v>
      </c>
      <c r="D9" s="694"/>
      <c r="E9" s="694"/>
      <c r="F9" s="694"/>
      <c r="G9" s="694"/>
      <c r="H9" s="694"/>
      <c r="I9" s="694"/>
      <c r="J9" s="694"/>
      <c r="K9" s="694"/>
      <c r="L9" s="694"/>
      <c r="M9" s="12"/>
      <c r="N9" s="12"/>
      <c r="O9" s="12"/>
      <c r="P9" s="12"/>
      <c r="Q9" s="12"/>
      <c r="R9" s="12"/>
      <c r="S9" s="12"/>
      <c r="T9" s="12"/>
      <c r="U9" s="12"/>
      <c r="V9" s="12"/>
      <c r="W9" s="12"/>
      <c r="AR9" s="1"/>
      <c r="AS9" s="1"/>
      <c r="AT9" s="1"/>
      <c r="AU9" s="1"/>
      <c r="AV9" s="1"/>
      <c r="AW9" s="1"/>
      <c r="AX9" s="1"/>
      <c r="AY9" s="1"/>
      <c r="AZ9" s="1"/>
      <c r="BA9" s="1"/>
      <c r="BB9" s="1"/>
    </row>
    <row r="10" spans="2:54" ht="27.75" customHeight="1">
      <c r="B10" s="72"/>
      <c r="C10" s="660" t="s">
        <v>448</v>
      </c>
      <c r="D10" s="660"/>
      <c r="E10" s="660"/>
      <c r="F10" s="660"/>
      <c r="G10" s="660"/>
      <c r="H10" s="660"/>
      <c r="I10" s="660"/>
      <c r="J10" s="690"/>
      <c r="K10" s="691"/>
      <c r="L10" s="692"/>
      <c r="M10" s="12"/>
      <c r="N10" s="12"/>
      <c r="O10" s="12"/>
      <c r="P10" s="12"/>
      <c r="Q10" s="12"/>
      <c r="R10" s="12"/>
      <c r="S10" s="12"/>
      <c r="T10" s="12"/>
      <c r="U10" s="12"/>
      <c r="V10" s="12"/>
      <c r="W10" s="12"/>
      <c r="AR10" s="1"/>
      <c r="AS10" s="1"/>
      <c r="AT10" s="1"/>
      <c r="AU10" s="1"/>
      <c r="AV10" s="1"/>
      <c r="AW10" s="1"/>
      <c r="AX10" s="1"/>
      <c r="AY10" s="1"/>
      <c r="AZ10" s="1"/>
      <c r="BA10" s="1"/>
      <c r="BB10" s="1"/>
    </row>
    <row r="11" spans="2:54" ht="28.5" customHeight="1">
      <c r="B11" s="73"/>
      <c r="C11" s="686" t="s">
        <v>449</v>
      </c>
      <c r="D11" s="686"/>
      <c r="E11" s="686"/>
      <c r="F11" s="686"/>
      <c r="G11" s="686"/>
      <c r="H11" s="686"/>
      <c r="I11" s="686"/>
      <c r="J11" s="693"/>
      <c r="K11" s="694"/>
      <c r="L11" s="695"/>
      <c r="M11" s="12"/>
      <c r="N11" s="12"/>
      <c r="O11" s="12"/>
      <c r="P11" s="12"/>
      <c r="Q11" s="12"/>
      <c r="R11" s="12"/>
      <c r="S11" s="12"/>
      <c r="T11" s="12"/>
      <c r="U11" s="12"/>
      <c r="V11" s="12"/>
      <c r="W11" s="12"/>
      <c r="AU11" s="1"/>
      <c r="AV11" s="1"/>
      <c r="AW11" s="1"/>
      <c r="AX11" s="1"/>
      <c r="AY11" s="1"/>
      <c r="AZ11" s="1"/>
      <c r="BA11" s="1"/>
      <c r="BB11" s="1"/>
    </row>
    <row r="12" spans="2:54" ht="21.95" customHeight="1">
      <c r="B12" s="73"/>
      <c r="C12" s="73"/>
      <c r="D12" s="73"/>
      <c r="E12" s="73"/>
      <c r="F12" s="73"/>
      <c r="G12" s="73"/>
      <c r="H12" s="73"/>
      <c r="I12" s="73"/>
      <c r="J12" s="73"/>
      <c r="K12" s="73"/>
      <c r="L12" s="73"/>
      <c r="M12" s="12"/>
      <c r="N12" s="12"/>
      <c r="O12" s="12"/>
      <c r="P12" s="12"/>
      <c r="Q12" s="12"/>
      <c r="R12" s="12"/>
      <c r="S12" s="12"/>
      <c r="T12" s="12"/>
      <c r="U12" s="12"/>
      <c r="V12" s="12"/>
      <c r="W12" s="12"/>
      <c r="AU12" s="1"/>
      <c r="AV12" s="1"/>
      <c r="AW12" s="1"/>
      <c r="AX12" s="1"/>
      <c r="AY12" s="1"/>
      <c r="AZ12" s="1"/>
      <c r="BA12" s="1"/>
      <c r="BB12" s="1"/>
    </row>
    <row r="13" spans="2:54" ht="21.95" customHeight="1">
      <c r="B13" s="73"/>
      <c r="C13" s="73"/>
      <c r="D13" s="73"/>
      <c r="E13" s="73"/>
      <c r="F13" s="73" t="s">
        <v>397</v>
      </c>
      <c r="H13" s="73"/>
      <c r="I13" s="73"/>
      <c r="J13" s="73"/>
      <c r="K13" s="73"/>
      <c r="L13" s="73"/>
      <c r="M13" s="12"/>
      <c r="N13" s="12"/>
      <c r="O13" s="12"/>
      <c r="P13" s="12"/>
      <c r="Q13" s="12"/>
      <c r="R13" s="12"/>
      <c r="S13" s="12"/>
      <c r="T13" s="12"/>
      <c r="U13" s="12"/>
      <c r="V13" s="12"/>
      <c r="W13" s="12"/>
      <c r="AU13" s="1"/>
      <c r="AV13" s="1"/>
      <c r="AW13" s="1"/>
      <c r="AX13" s="1"/>
      <c r="AY13" s="1"/>
      <c r="AZ13" s="1"/>
      <c r="BA13" s="1"/>
      <c r="BB13" s="1"/>
    </row>
    <row r="14" spans="2:54" ht="21.95" customHeight="1" thickBot="1">
      <c r="B14" s="12"/>
      <c r="C14" s="12"/>
      <c r="D14" s="12"/>
      <c r="E14" s="12"/>
      <c r="F14" s="12"/>
      <c r="G14" s="12"/>
      <c r="H14" s="12"/>
      <c r="I14" s="12"/>
      <c r="J14" s="12"/>
      <c r="K14" s="12"/>
      <c r="L14" s="12"/>
      <c r="M14" s="12"/>
      <c r="N14" s="12"/>
      <c r="O14" s="12"/>
      <c r="P14" s="12"/>
      <c r="Q14" s="12"/>
      <c r="R14" s="12"/>
      <c r="S14" s="12"/>
      <c r="T14" s="12"/>
      <c r="U14" s="12"/>
      <c r="V14" s="12"/>
      <c r="W14" s="12"/>
      <c r="AU14" s="1"/>
      <c r="AV14" s="1"/>
      <c r="AW14" s="1"/>
      <c r="AX14" s="1"/>
      <c r="AY14" s="1"/>
      <c r="AZ14" s="1"/>
      <c r="BA14" s="1"/>
      <c r="BB14" s="1"/>
    </row>
    <row r="15" spans="2:54" ht="18" customHeight="1">
      <c r="B15" s="12"/>
      <c r="C15" s="12"/>
      <c r="D15" s="30"/>
      <c r="E15" s="202"/>
      <c r="F15" s="202"/>
      <c r="G15" s="653" t="s">
        <v>21</v>
      </c>
      <c r="H15" s="654"/>
      <c r="I15" s="655"/>
      <c r="J15" s="688" t="s">
        <v>22</v>
      </c>
      <c r="K15" s="654"/>
      <c r="L15" s="689"/>
      <c r="M15" s="12"/>
      <c r="N15" s="12"/>
      <c r="O15" s="12"/>
      <c r="P15" s="12"/>
      <c r="Q15" s="12"/>
      <c r="R15" s="12"/>
      <c r="S15" s="12"/>
      <c r="T15" s="12"/>
      <c r="U15" s="12"/>
      <c r="V15" s="12"/>
      <c r="W15" s="12"/>
      <c r="AU15" s="1"/>
      <c r="AV15" s="1"/>
      <c r="AW15" s="1"/>
      <c r="AX15" s="1"/>
      <c r="AY15" s="1"/>
      <c r="AZ15" s="1"/>
      <c r="BA15" s="1"/>
      <c r="BB15" s="1"/>
    </row>
    <row r="16" spans="2:54" ht="18" customHeight="1" thickBot="1">
      <c r="B16" s="12"/>
      <c r="C16" s="12"/>
      <c r="D16" s="203" t="s">
        <v>50</v>
      </c>
      <c r="E16" s="204"/>
      <c r="F16" s="205"/>
      <c r="G16" s="19" t="s">
        <v>123</v>
      </c>
      <c r="H16" s="13" t="s">
        <v>23</v>
      </c>
      <c r="I16" s="14" t="s">
        <v>10</v>
      </c>
      <c r="J16" s="88" t="s">
        <v>123</v>
      </c>
      <c r="K16" s="13" t="s">
        <v>23</v>
      </c>
      <c r="L16" s="33" t="s">
        <v>10</v>
      </c>
      <c r="M16" s="12"/>
      <c r="N16" s="12"/>
      <c r="O16" s="12"/>
      <c r="P16" s="12"/>
      <c r="Q16" s="12"/>
      <c r="R16" s="12"/>
      <c r="S16" s="12"/>
      <c r="T16" s="12"/>
      <c r="U16" s="12"/>
      <c r="V16" s="12"/>
      <c r="W16" s="12"/>
      <c r="AU16" s="1"/>
      <c r="AV16" s="1"/>
      <c r="AW16" s="1"/>
      <c r="AX16" s="1"/>
      <c r="AY16" s="1"/>
      <c r="AZ16" s="1"/>
      <c r="BA16" s="1"/>
      <c r="BB16" s="1"/>
    </row>
    <row r="17" spans="1:54" ht="18" customHeight="1">
      <c r="B17" s="12"/>
      <c r="C17" s="12"/>
      <c r="D17" s="644" t="s">
        <v>210</v>
      </c>
      <c r="E17" s="699"/>
      <c r="F17" s="206" t="s">
        <v>211</v>
      </c>
      <c r="G17" s="468">
        <v>829619</v>
      </c>
      <c r="H17" s="635">
        <v>-0.19900000000000001</v>
      </c>
      <c r="I17" s="702">
        <v>-1.1000000000000001</v>
      </c>
      <c r="J17" s="475">
        <v>447815</v>
      </c>
      <c r="K17" s="704">
        <v>-0.71399999999999997</v>
      </c>
      <c r="L17" s="706">
        <v>-1.7</v>
      </c>
      <c r="M17" s="12"/>
      <c r="N17" s="12"/>
      <c r="O17" s="12"/>
      <c r="P17" s="12"/>
      <c r="Q17" s="12"/>
      <c r="R17" s="12"/>
      <c r="S17" s="12"/>
      <c r="T17" s="12"/>
      <c r="U17" s="12"/>
      <c r="V17" s="12"/>
      <c r="W17" s="12"/>
      <c r="AU17" s="1"/>
      <c r="AV17" s="1"/>
      <c r="AW17" s="1"/>
      <c r="AX17" s="1"/>
      <c r="AY17" s="1"/>
      <c r="AZ17" s="1"/>
      <c r="BA17" s="1"/>
      <c r="BB17" s="1"/>
    </row>
    <row r="18" spans="1:54" s="15" customFormat="1" ht="21" customHeight="1">
      <c r="A18" s="191"/>
      <c r="B18" s="191"/>
      <c r="C18" s="191"/>
      <c r="D18" s="700"/>
      <c r="E18" s="701"/>
      <c r="F18" s="207" t="s">
        <v>120</v>
      </c>
      <c r="G18" s="208">
        <v>100.3</v>
      </c>
      <c r="H18" s="698">
        <v>0</v>
      </c>
      <c r="I18" s="703"/>
      <c r="J18" s="209">
        <v>97.4</v>
      </c>
      <c r="K18" s="705">
        <v>0</v>
      </c>
      <c r="L18" s="707">
        <v>0</v>
      </c>
      <c r="M18" s="191"/>
      <c r="N18" s="191"/>
      <c r="O18" s="191"/>
      <c r="P18" s="191"/>
      <c r="Q18" s="191"/>
      <c r="R18" s="191"/>
      <c r="S18" s="191"/>
      <c r="T18" s="390"/>
      <c r="U18" s="390"/>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row>
    <row r="19" spans="1:54" s="15" customFormat="1" ht="21" customHeight="1">
      <c r="A19" s="191"/>
      <c r="B19" s="191"/>
      <c r="C19" s="191"/>
      <c r="D19" s="210" t="s">
        <v>197</v>
      </c>
      <c r="E19" s="211" t="s">
        <v>189</v>
      </c>
      <c r="F19" s="212" t="s">
        <v>202</v>
      </c>
      <c r="G19" s="469">
        <v>2.46</v>
      </c>
      <c r="H19" s="400">
        <v>0.41000000000000014</v>
      </c>
      <c r="I19" s="213">
        <v>0.51</v>
      </c>
      <c r="J19" s="474">
        <v>2.25</v>
      </c>
      <c r="K19" s="403">
        <v>0.7</v>
      </c>
      <c r="L19" s="214">
        <v>0.14999999999999991</v>
      </c>
      <c r="M19" s="191"/>
      <c r="N19" s="191"/>
      <c r="O19" s="191"/>
      <c r="P19" s="191"/>
      <c r="Q19" s="74"/>
      <c r="R19" s="74"/>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319"/>
    </row>
    <row r="20" spans="1:54" s="15" customFormat="1" ht="21" customHeight="1">
      <c r="A20" s="191"/>
      <c r="B20" s="191"/>
      <c r="C20" s="192"/>
      <c r="D20" s="215" t="s">
        <v>196</v>
      </c>
      <c r="E20" s="216" t="s">
        <v>81</v>
      </c>
      <c r="F20" s="217" t="s">
        <v>202</v>
      </c>
      <c r="G20" s="470">
        <v>2.58</v>
      </c>
      <c r="H20" s="402">
        <v>0.95000000000000018</v>
      </c>
      <c r="I20" s="218">
        <v>0.4700000000000002</v>
      </c>
      <c r="J20" s="473">
        <v>2.91</v>
      </c>
      <c r="K20" s="404">
        <v>1.4000000000000001</v>
      </c>
      <c r="L20" s="219">
        <v>0.33000000000000007</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319"/>
    </row>
    <row r="21" spans="1:54" s="15" customFormat="1" ht="21" customHeight="1" thickBot="1">
      <c r="A21" s="191"/>
      <c r="B21" s="191"/>
      <c r="C21" s="192"/>
      <c r="D21" s="696" t="s">
        <v>122</v>
      </c>
      <c r="E21" s="697"/>
      <c r="F21" s="220" t="s">
        <v>202</v>
      </c>
      <c r="G21" s="471">
        <v>33.5</v>
      </c>
      <c r="H21" s="368">
        <v>3.8000000000000007</v>
      </c>
      <c r="I21" s="221">
        <v>5.8000000000000007</v>
      </c>
      <c r="J21" s="472">
        <v>25.8</v>
      </c>
      <c r="K21" s="368">
        <v>0.30000000000000071</v>
      </c>
      <c r="L21" s="222">
        <v>1.1999999999999993</v>
      </c>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319"/>
    </row>
    <row r="22" spans="1:54" s="15" customFormat="1" ht="21" customHeight="1">
      <c r="A22" s="191"/>
      <c r="B22" s="191"/>
      <c r="D22" s="189" t="s">
        <v>49</v>
      </c>
      <c r="E22" s="189"/>
      <c r="F22" s="189"/>
      <c r="G22" s="189"/>
      <c r="H22" s="189"/>
      <c r="I22" s="189"/>
      <c r="J22" s="189"/>
      <c r="K22" s="189"/>
      <c r="L22" s="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319"/>
    </row>
    <row r="23" spans="1:54" ht="21.95" customHeight="1">
      <c r="B23" s="12"/>
      <c r="C23" s="12"/>
      <c r="D23" s="223"/>
      <c r="E23" s="12"/>
      <c r="F23" s="12"/>
      <c r="G23" s="12"/>
      <c r="H23" s="12"/>
      <c r="I23" s="12"/>
      <c r="J23" s="12"/>
      <c r="K23" s="12"/>
      <c r="L23" s="12"/>
      <c r="M23" s="12"/>
      <c r="N23" s="12"/>
      <c r="O23" s="12"/>
      <c r="P23" s="12"/>
      <c r="Q23" s="12"/>
      <c r="R23" s="12"/>
      <c r="S23" s="12"/>
      <c r="T23" s="12"/>
      <c r="U23" s="12"/>
      <c r="V23" s="12"/>
      <c r="W23" s="12"/>
    </row>
    <row r="24" spans="1:54" ht="21.95" customHeight="1">
      <c r="B24" s="12"/>
      <c r="C24" s="12"/>
      <c r="D24" s="223"/>
      <c r="E24" s="12"/>
      <c r="F24" s="12"/>
      <c r="G24" s="12"/>
      <c r="H24" s="12"/>
      <c r="I24" s="12"/>
      <c r="J24" s="12"/>
      <c r="K24" s="12"/>
      <c r="L24" s="12"/>
      <c r="M24" s="12"/>
      <c r="N24" s="12"/>
      <c r="O24" s="12"/>
      <c r="P24" s="12"/>
      <c r="Q24" s="12"/>
      <c r="R24" s="12"/>
      <c r="S24" s="12"/>
      <c r="T24" s="12"/>
      <c r="U24" s="12"/>
      <c r="V24" s="12"/>
      <c r="W24" s="12"/>
    </row>
    <row r="25" spans="1:54" ht="21.95" customHeight="1">
      <c r="B25" s="12"/>
      <c r="C25" s="12"/>
      <c r="D25" s="12"/>
      <c r="E25" s="12"/>
      <c r="F25" s="12"/>
      <c r="G25" s="12"/>
      <c r="H25" s="12"/>
      <c r="I25" s="12"/>
      <c r="J25" s="12"/>
      <c r="K25" s="12"/>
      <c r="L25" s="12"/>
      <c r="M25" s="12"/>
      <c r="N25" s="12"/>
      <c r="O25" s="12"/>
      <c r="P25" s="12"/>
      <c r="Q25" s="12"/>
      <c r="R25" s="12"/>
      <c r="S25" s="12"/>
      <c r="T25" s="12"/>
      <c r="U25" s="12"/>
      <c r="V25" s="12"/>
      <c r="W25" s="12"/>
      <c r="AS25" s="1"/>
      <c r="AT25" s="1"/>
      <c r="AU25" s="1"/>
      <c r="AV25" s="1"/>
      <c r="AW25" s="1"/>
      <c r="AX25" s="1"/>
      <c r="AY25" s="1"/>
      <c r="AZ25" s="1"/>
      <c r="BA25" s="1"/>
      <c r="BB25" s="1"/>
    </row>
    <row r="26" spans="1:54" ht="21.95" customHeight="1">
      <c r="B26" s="12"/>
      <c r="C26" s="12"/>
      <c r="D26" s="12"/>
      <c r="E26" s="12"/>
      <c r="F26" s="12"/>
      <c r="G26" s="12"/>
      <c r="H26" s="12"/>
      <c r="I26" s="12"/>
      <c r="J26" s="12"/>
      <c r="K26" s="12"/>
      <c r="L26" s="12"/>
      <c r="M26" s="12"/>
      <c r="N26" s="12"/>
      <c r="O26" s="12"/>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21.95" customHeight="1">
      <c r="B27" s="12"/>
      <c r="C27" s="12"/>
      <c r="D27" s="12"/>
      <c r="E27" s="12"/>
      <c r="F27" s="12"/>
      <c r="G27" s="12"/>
      <c r="H27" s="12"/>
      <c r="I27" s="12"/>
      <c r="J27" s="12"/>
      <c r="K27" s="12"/>
      <c r="L27" s="12"/>
      <c r="M27" s="12"/>
      <c r="N27" s="12"/>
      <c r="O27" s="12"/>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95" customHeight="1">
      <c r="B28" s="12"/>
      <c r="C28" s="12"/>
      <c r="D28" s="12"/>
      <c r="E28" s="12"/>
      <c r="F28" s="12"/>
      <c r="G28" s="12"/>
      <c r="H28" s="12"/>
      <c r="I28" s="12"/>
      <c r="J28" s="12"/>
      <c r="K28" s="12"/>
      <c r="L28" s="12"/>
      <c r="M28" s="12"/>
      <c r="N28" s="12"/>
      <c r="O28" s="12"/>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1.95" customHeight="1">
      <c r="B29" s="12"/>
      <c r="C29" s="12"/>
      <c r="D29" s="12"/>
      <c r="E29" s="12"/>
      <c r="F29" s="12"/>
      <c r="G29" s="12"/>
      <c r="H29" s="12"/>
      <c r="I29" s="12"/>
      <c r="J29" s="12"/>
      <c r="K29" s="12"/>
      <c r="L29" s="12"/>
      <c r="M29" s="12"/>
      <c r="N29" s="12"/>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1.95" customHeight="1">
      <c r="B30" s="12"/>
      <c r="C30" s="12"/>
      <c r="D30" s="12"/>
      <c r="E30" s="12"/>
      <c r="F30" s="12"/>
      <c r="G30" s="12"/>
      <c r="H30" s="12"/>
      <c r="I30" s="12"/>
      <c r="J30" s="12"/>
      <c r="K30" s="12"/>
      <c r="L30" s="12"/>
      <c r="M30" s="12"/>
      <c r="N30" s="12"/>
      <c r="O30" s="1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21.95" customHeight="1">
      <c r="B31" s="12"/>
      <c r="C31" s="12"/>
      <c r="D31" s="12"/>
      <c r="E31" s="12"/>
      <c r="F31" s="12"/>
      <c r="G31" s="12"/>
      <c r="H31" s="12"/>
      <c r="I31" s="12"/>
      <c r="J31" s="12"/>
      <c r="K31" s="12"/>
      <c r="L31" s="12"/>
      <c r="M31" s="12"/>
      <c r="N31" s="12"/>
      <c r="O31" s="12"/>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21.95" customHeight="1">
      <c r="B32" s="12"/>
      <c r="C32" s="12"/>
      <c r="D32" s="12"/>
      <c r="E32" s="12"/>
      <c r="F32" s="12"/>
      <c r="G32" s="12"/>
      <c r="H32" s="12"/>
      <c r="I32" s="12"/>
      <c r="J32" s="12"/>
      <c r="K32" s="12"/>
      <c r="L32" s="12"/>
      <c r="M32" s="12"/>
      <c r="N32" s="12"/>
      <c r="O32" s="12"/>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2:54" ht="21.95" customHeight="1">
      <c r="B33" s="12"/>
      <c r="C33" s="12"/>
      <c r="D33" s="12"/>
      <c r="E33" s="12"/>
      <c r="F33" s="12"/>
      <c r="G33" s="12"/>
      <c r="H33" s="12"/>
      <c r="I33" s="12"/>
      <c r="J33" s="12"/>
      <c r="K33" s="12"/>
      <c r="L33" s="12"/>
      <c r="M33" s="12"/>
      <c r="N33" s="12"/>
      <c r="O33" s="12"/>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2:54" ht="21.95" customHeight="1">
      <c r="B34" s="12"/>
      <c r="C34" s="12"/>
      <c r="D34" s="12"/>
      <c r="E34" s="12"/>
      <c r="F34" s="12"/>
      <c r="G34" s="12"/>
      <c r="H34" s="12"/>
      <c r="I34" s="12"/>
      <c r="J34" s="12"/>
      <c r="K34" s="12"/>
      <c r="L34" s="12"/>
      <c r="M34" s="12"/>
      <c r="N34" s="12"/>
      <c r="O34" s="12"/>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2:54" ht="21.95" customHeight="1">
      <c r="B35" s="12"/>
      <c r="C35" s="12"/>
      <c r="D35" s="12"/>
      <c r="E35" s="12"/>
      <c r="F35" s="12"/>
      <c r="G35" s="12"/>
      <c r="H35" s="12"/>
      <c r="I35" s="12"/>
      <c r="J35" s="12"/>
      <c r="K35" s="12"/>
      <c r="L35" s="12"/>
      <c r="M35" s="12"/>
      <c r="N35" s="12"/>
      <c r="O35" s="12"/>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2:54" ht="21.95" customHeight="1">
      <c r="B36" s="12"/>
      <c r="C36" s="12"/>
      <c r="D36" s="12"/>
      <c r="E36" s="12"/>
      <c r="F36" s="12"/>
      <c r="G36" s="12"/>
      <c r="H36" s="12"/>
      <c r="I36" s="12"/>
      <c r="J36" s="12"/>
      <c r="K36" s="12"/>
      <c r="L36" s="12"/>
      <c r="M36" s="12"/>
      <c r="N36" s="12"/>
      <c r="O36" s="12"/>
      <c r="P36" s="12"/>
      <c r="Q36" s="12"/>
      <c r="R36" s="12"/>
      <c r="S36" s="12"/>
      <c r="T36" s="12"/>
      <c r="U36" s="12"/>
      <c r="V36" s="12"/>
      <c r="W36" s="12"/>
      <c r="AS36" s="1"/>
      <c r="AT36" s="1"/>
      <c r="AU36" s="1"/>
      <c r="AV36" s="1"/>
      <c r="AW36" s="1"/>
      <c r="AX36" s="1"/>
      <c r="AY36" s="1"/>
      <c r="AZ36" s="1"/>
      <c r="BA36" s="1"/>
      <c r="BB36" s="1"/>
    </row>
    <row r="37" spans="2:54" ht="21.95" customHeight="1">
      <c r="B37" s="12"/>
      <c r="C37" s="12"/>
      <c r="D37" s="12"/>
      <c r="E37" s="12"/>
      <c r="F37" s="12"/>
      <c r="G37" s="12"/>
      <c r="H37" s="12"/>
      <c r="I37" s="12"/>
      <c r="J37" s="12"/>
      <c r="K37" s="12"/>
      <c r="L37" s="12"/>
      <c r="M37" s="12"/>
      <c r="N37" s="12"/>
      <c r="O37" s="12"/>
      <c r="P37" s="12"/>
      <c r="Q37" s="12"/>
      <c r="R37" s="12"/>
      <c r="S37" s="12"/>
      <c r="T37" s="12"/>
      <c r="U37" s="12"/>
      <c r="V37" s="12"/>
      <c r="W37" s="12"/>
      <c r="AS37" s="1"/>
      <c r="AT37" s="1"/>
      <c r="AU37" s="1"/>
      <c r="AV37" s="1"/>
      <c r="AW37" s="1"/>
      <c r="AX37" s="1"/>
      <c r="AY37" s="1"/>
      <c r="AZ37" s="1"/>
      <c r="BA37" s="1"/>
      <c r="BB37" s="1"/>
    </row>
    <row r="38" spans="2:54" ht="21.95" customHeight="1">
      <c r="B38" s="12"/>
      <c r="C38" s="12"/>
      <c r="D38" s="12"/>
      <c r="E38" s="12"/>
      <c r="F38" s="12"/>
      <c r="G38" s="12"/>
      <c r="H38" s="12"/>
      <c r="I38" s="12"/>
      <c r="J38" s="12"/>
      <c r="K38" s="12"/>
      <c r="L38" s="12"/>
      <c r="M38" s="12"/>
      <c r="N38" s="12"/>
      <c r="O38" s="12"/>
      <c r="P38" s="12"/>
      <c r="Q38" s="12"/>
      <c r="R38" s="12"/>
      <c r="S38" s="12"/>
      <c r="T38" s="12"/>
      <c r="U38" s="12"/>
      <c r="V38" s="12"/>
      <c r="W38" s="12"/>
      <c r="AS38" s="1"/>
      <c r="AT38" s="1"/>
      <c r="AU38" s="1"/>
      <c r="AV38" s="1"/>
      <c r="AW38" s="1"/>
      <c r="AX38" s="1"/>
      <c r="AY38" s="1"/>
      <c r="AZ38" s="1"/>
      <c r="BA38" s="1"/>
      <c r="BB38" s="1"/>
    </row>
    <row r="39" spans="2:54" ht="21.95" customHeight="1">
      <c r="B39" s="12"/>
      <c r="C39" s="12"/>
      <c r="D39" s="12"/>
      <c r="E39" s="12"/>
      <c r="F39" s="12"/>
      <c r="G39" s="12"/>
      <c r="H39" s="12"/>
      <c r="I39" s="12"/>
      <c r="J39" s="12"/>
      <c r="K39" s="12"/>
      <c r="L39" s="12"/>
      <c r="M39" s="12"/>
      <c r="N39" s="12"/>
      <c r="O39" s="12"/>
      <c r="P39" s="12"/>
      <c r="Q39" s="12"/>
      <c r="R39" s="12"/>
      <c r="S39" s="12"/>
      <c r="T39" s="12"/>
      <c r="U39" s="12"/>
      <c r="V39" s="12"/>
      <c r="W39" s="12"/>
      <c r="AS39" s="1"/>
      <c r="AT39" s="1"/>
      <c r="AU39" s="1"/>
      <c r="AV39" s="1"/>
      <c r="AW39" s="1"/>
      <c r="AX39" s="1"/>
      <c r="AY39" s="1"/>
      <c r="AZ39" s="1"/>
      <c r="BA39" s="1"/>
      <c r="BB39" s="1"/>
    </row>
    <row r="40" spans="2:54" ht="21.95" customHeight="1">
      <c r="B40" s="12"/>
      <c r="C40" s="12"/>
      <c r="D40" s="12"/>
      <c r="E40" s="12"/>
      <c r="F40" s="12"/>
      <c r="G40" s="12"/>
      <c r="H40" s="12"/>
      <c r="I40" s="12"/>
      <c r="J40" s="12"/>
      <c r="K40" s="12"/>
      <c r="L40" s="12"/>
      <c r="M40" s="12"/>
      <c r="N40" s="12"/>
      <c r="O40" s="12"/>
      <c r="P40" s="12"/>
      <c r="Q40" s="12"/>
      <c r="R40" s="12"/>
      <c r="S40" s="12"/>
      <c r="T40" s="12"/>
      <c r="U40" s="12"/>
      <c r="V40" s="12"/>
      <c r="W40" s="12"/>
      <c r="AS40" s="1"/>
      <c r="AT40" s="1"/>
      <c r="AU40" s="1"/>
      <c r="AV40" s="1"/>
      <c r="AW40" s="1"/>
      <c r="AX40" s="1"/>
      <c r="AY40" s="1"/>
      <c r="AZ40" s="1"/>
      <c r="BA40" s="1"/>
      <c r="BB40" s="1"/>
    </row>
    <row r="41" spans="2:54" ht="21.95" customHeight="1">
      <c r="B41" s="12"/>
      <c r="C41" s="12"/>
      <c r="D41" s="12"/>
      <c r="E41" s="12"/>
      <c r="F41" s="12"/>
      <c r="G41" s="12"/>
      <c r="H41" s="12"/>
      <c r="I41" s="12"/>
      <c r="J41" s="12"/>
      <c r="K41" s="12"/>
      <c r="L41" s="12"/>
      <c r="M41" s="12"/>
      <c r="N41" s="12"/>
      <c r="O41" s="12"/>
      <c r="P41" s="12"/>
      <c r="Q41" s="12"/>
      <c r="R41" s="12"/>
      <c r="S41" s="12"/>
      <c r="T41" s="12"/>
      <c r="U41" s="12"/>
      <c r="V41" s="12"/>
      <c r="W41" s="12"/>
      <c r="AS41" s="1"/>
      <c r="AT41" s="1"/>
      <c r="AU41" s="1"/>
      <c r="AV41" s="1"/>
      <c r="AW41" s="1"/>
      <c r="AX41" s="1"/>
      <c r="AY41" s="1"/>
      <c r="AZ41" s="1"/>
      <c r="BA41" s="1"/>
      <c r="BB41" s="1"/>
    </row>
    <row r="42" spans="2:54" ht="21.95" customHeight="1">
      <c r="B42" s="12"/>
      <c r="C42" s="12"/>
      <c r="D42" s="12"/>
      <c r="E42" s="12"/>
      <c r="F42" s="12"/>
      <c r="G42" s="12"/>
      <c r="H42" s="12"/>
      <c r="I42" s="12"/>
      <c r="J42" s="12"/>
      <c r="K42" s="12"/>
      <c r="L42" s="12"/>
      <c r="M42" s="12"/>
      <c r="P42" s="12"/>
      <c r="Q42" s="12"/>
      <c r="R42" s="12"/>
      <c r="S42" s="12"/>
      <c r="T42" s="12"/>
      <c r="U42" s="12"/>
      <c r="V42" s="12"/>
      <c r="W42" s="12"/>
      <c r="AS42" s="1"/>
      <c r="AT42" s="1"/>
      <c r="AU42" s="1"/>
      <c r="AV42" s="1"/>
      <c r="AW42" s="1"/>
      <c r="AX42" s="1"/>
      <c r="AY42" s="1"/>
      <c r="AZ42" s="1"/>
      <c r="BA42" s="1"/>
      <c r="BB42" s="1"/>
    </row>
    <row r="43" spans="2:54" ht="21.95" customHeight="1">
      <c r="B43" s="12"/>
      <c r="C43" s="12"/>
      <c r="D43" s="12"/>
      <c r="E43" s="12"/>
      <c r="F43" s="12"/>
      <c r="G43" s="12"/>
      <c r="H43" s="12"/>
      <c r="I43" s="12"/>
      <c r="J43" s="12"/>
      <c r="K43" s="12"/>
      <c r="L43" s="12"/>
    </row>
    <row r="44" spans="2:54" ht="21.95" customHeight="1">
      <c r="B44" s="12"/>
      <c r="C44" s="12"/>
      <c r="D44" s="12"/>
      <c r="E44" s="12"/>
      <c r="F44" s="12"/>
      <c r="G44" s="12"/>
      <c r="H44" s="12"/>
      <c r="I44" s="12"/>
      <c r="J44" s="12"/>
      <c r="K44" s="12"/>
      <c r="L44" s="12"/>
      <c r="M44" s="12"/>
    </row>
    <row r="45" spans="2:54" ht="21.95" customHeight="1">
      <c r="B45" s="12"/>
      <c r="C45" s="12"/>
      <c r="D45" s="12"/>
      <c r="E45" s="12"/>
      <c r="F45" s="12"/>
      <c r="G45" s="12"/>
      <c r="H45" s="12"/>
      <c r="I45" s="12"/>
      <c r="J45" s="12"/>
      <c r="K45" s="12"/>
      <c r="L45" s="12"/>
      <c r="M45" s="12"/>
    </row>
    <row r="46" spans="2:54" ht="21.95" customHeight="1">
      <c r="B46" s="12"/>
      <c r="C46" s="12"/>
      <c r="D46" s="12"/>
      <c r="E46" s="12"/>
      <c r="F46" s="12"/>
      <c r="G46" s="12"/>
      <c r="H46" s="12"/>
      <c r="I46" s="12"/>
      <c r="J46" s="12"/>
      <c r="K46" s="12"/>
      <c r="L46" s="12"/>
      <c r="M46" s="12"/>
    </row>
    <row r="47" spans="2:54" ht="21.95" customHeight="1">
      <c r="B47" s="12"/>
      <c r="C47" s="12"/>
      <c r="D47" s="12"/>
      <c r="E47" s="12"/>
      <c r="F47" s="12"/>
      <c r="G47" s="12"/>
      <c r="H47" s="12"/>
      <c r="I47" s="12"/>
      <c r="J47" s="12"/>
      <c r="K47" s="12"/>
      <c r="L47" s="12"/>
      <c r="M47" s="12"/>
    </row>
    <row r="48" spans="2:54" ht="21.95" customHeight="1">
      <c r="B48" s="12"/>
      <c r="C48" s="12"/>
      <c r="D48" s="12"/>
      <c r="E48" s="12"/>
      <c r="F48" s="12"/>
      <c r="G48" s="12"/>
      <c r="H48" s="12"/>
      <c r="I48" s="12"/>
      <c r="J48" s="12"/>
      <c r="K48" s="12"/>
      <c r="L48" s="12"/>
      <c r="M48" s="12"/>
    </row>
    <row r="49" spans="2:13" ht="21.95" customHeight="1">
      <c r="B49" s="12"/>
      <c r="C49" s="12"/>
      <c r="D49" s="12"/>
      <c r="E49" s="12"/>
      <c r="F49" s="12"/>
      <c r="G49" s="12"/>
      <c r="H49" s="12"/>
      <c r="I49" s="12"/>
      <c r="J49" s="12"/>
      <c r="K49" s="12"/>
      <c r="L49" s="12"/>
      <c r="M49" s="12"/>
    </row>
    <row r="50" spans="2:13" ht="21.95" customHeight="1">
      <c r="B50" s="12"/>
      <c r="C50" s="12"/>
      <c r="D50" s="12"/>
      <c r="E50" s="12"/>
      <c r="F50" s="12"/>
      <c r="G50" s="12"/>
      <c r="H50" s="12"/>
      <c r="I50" s="12"/>
      <c r="J50" s="12"/>
      <c r="K50" s="12"/>
      <c r="L50" s="12"/>
      <c r="M50" s="12"/>
    </row>
    <row r="51" spans="2:13" ht="21.95" customHeight="1">
      <c r="B51" s="12"/>
      <c r="C51" s="12"/>
      <c r="D51" s="12"/>
      <c r="E51" s="12"/>
      <c r="F51" s="12"/>
      <c r="G51" s="12"/>
      <c r="H51" s="12"/>
      <c r="I51" s="12"/>
      <c r="J51" s="12"/>
      <c r="K51" s="12"/>
      <c r="L51" s="12"/>
      <c r="M51" s="12"/>
    </row>
    <row r="52" spans="2:13" ht="21.95" customHeight="1">
      <c r="B52" s="12"/>
      <c r="C52" s="12"/>
      <c r="D52" s="12"/>
      <c r="E52" s="12"/>
      <c r="F52" s="12"/>
      <c r="G52" s="12"/>
      <c r="H52" s="12"/>
      <c r="I52" s="12"/>
      <c r="J52" s="12"/>
      <c r="K52" s="12"/>
      <c r="L52" s="12"/>
      <c r="M52" s="12"/>
    </row>
    <row r="53" spans="2:13" ht="21.95" customHeight="1">
      <c r="B53" s="12"/>
      <c r="C53" s="12"/>
      <c r="D53" s="12"/>
      <c r="E53" s="12"/>
      <c r="F53" s="12"/>
      <c r="G53" s="12"/>
      <c r="H53" s="12"/>
      <c r="I53" s="12"/>
      <c r="J53" s="12"/>
      <c r="K53" s="12"/>
      <c r="L53" s="12"/>
      <c r="M53" s="12"/>
    </row>
    <row r="54" spans="2:13" ht="21.95" customHeight="1">
      <c r="B54" s="12"/>
      <c r="C54" s="12"/>
      <c r="D54" s="12"/>
      <c r="E54" s="12"/>
      <c r="F54" s="12"/>
      <c r="G54" s="12"/>
      <c r="H54" s="12"/>
      <c r="I54" s="12"/>
      <c r="J54" s="12"/>
      <c r="K54" s="12"/>
      <c r="L54" s="12"/>
      <c r="M54" s="12"/>
    </row>
    <row r="55" spans="2:13" ht="21.95" customHeight="1">
      <c r="B55" s="12"/>
      <c r="C55" s="12"/>
      <c r="D55" s="12"/>
      <c r="E55" s="12"/>
      <c r="F55" s="12"/>
      <c r="G55" s="12"/>
      <c r="H55" s="12"/>
      <c r="I55" s="12"/>
      <c r="J55" s="12"/>
      <c r="K55" s="12"/>
      <c r="L55" s="12"/>
      <c r="M55" s="12"/>
    </row>
    <row r="56" spans="2:13" ht="21.95" customHeight="1">
      <c r="B56" s="12"/>
      <c r="C56" s="12"/>
      <c r="D56" s="12"/>
      <c r="E56" s="12"/>
      <c r="F56" s="12"/>
      <c r="G56" s="12"/>
      <c r="H56" s="12"/>
      <c r="I56" s="12"/>
      <c r="J56" s="12"/>
      <c r="K56" s="12"/>
      <c r="L56" s="12"/>
      <c r="M56" s="12"/>
    </row>
    <row r="57" spans="2:13" ht="21.95" customHeight="1">
      <c r="B57" s="12"/>
      <c r="C57" s="12"/>
      <c r="D57" s="12"/>
      <c r="E57" s="12"/>
      <c r="F57" s="12"/>
      <c r="G57" s="12"/>
      <c r="H57" s="12"/>
      <c r="I57" s="12"/>
      <c r="J57" s="12"/>
      <c r="K57" s="12"/>
      <c r="L57" s="12"/>
      <c r="M57" s="12"/>
    </row>
    <row r="58" spans="2:13" ht="21.95" customHeight="1">
      <c r="B58" s="12"/>
      <c r="C58" s="12"/>
      <c r="D58" s="12"/>
      <c r="E58" s="12"/>
      <c r="F58" s="12"/>
      <c r="G58" s="12"/>
      <c r="H58" s="12"/>
      <c r="I58" s="12"/>
      <c r="J58" s="12"/>
      <c r="K58" s="12"/>
      <c r="L58" s="12"/>
      <c r="M58" s="12"/>
    </row>
    <row r="59" spans="2:13" ht="21.95" customHeight="1">
      <c r="B59" s="12"/>
      <c r="C59" s="12"/>
      <c r="D59" s="12"/>
      <c r="E59" s="12"/>
      <c r="F59" s="12"/>
      <c r="G59" s="12"/>
      <c r="H59" s="12"/>
      <c r="I59" s="12"/>
      <c r="J59" s="12"/>
      <c r="K59" s="12"/>
      <c r="L59" s="12"/>
      <c r="M59" s="12"/>
    </row>
    <row r="60" spans="2:13" ht="21.95" customHeight="1">
      <c r="B60" s="12"/>
      <c r="C60" s="12"/>
      <c r="D60" s="12"/>
      <c r="E60" s="12"/>
      <c r="F60" s="12"/>
      <c r="G60" s="12"/>
      <c r="H60" s="12"/>
      <c r="I60" s="12"/>
      <c r="J60" s="12"/>
      <c r="K60" s="12"/>
      <c r="L60" s="12"/>
      <c r="M60" s="12"/>
    </row>
    <row r="61" spans="2:13" ht="21.95" customHeight="1">
      <c r="B61" s="12"/>
      <c r="C61" s="12"/>
      <c r="D61" s="12"/>
      <c r="E61" s="12"/>
      <c r="F61" s="12"/>
      <c r="G61" s="12"/>
      <c r="H61" s="12"/>
      <c r="I61" s="12"/>
      <c r="J61" s="12"/>
      <c r="K61" s="12"/>
      <c r="L61" s="12"/>
      <c r="M61" s="12"/>
    </row>
    <row r="62" spans="2:13" ht="21.95" customHeight="1">
      <c r="B62" s="12"/>
      <c r="C62" s="12"/>
      <c r="D62" s="12"/>
      <c r="E62" s="12"/>
      <c r="F62" s="12"/>
      <c r="G62" s="12"/>
      <c r="H62" s="12"/>
      <c r="I62" s="12"/>
      <c r="J62" s="12"/>
      <c r="K62" s="12"/>
      <c r="L62" s="12"/>
      <c r="M62" s="12"/>
    </row>
    <row r="63" spans="2:13" ht="21.95" customHeight="1">
      <c r="B63" s="12"/>
      <c r="C63" s="12"/>
      <c r="D63" s="12"/>
      <c r="E63" s="12"/>
      <c r="F63" s="12"/>
      <c r="G63" s="12"/>
      <c r="H63" s="12"/>
      <c r="I63" s="12"/>
      <c r="J63" s="12"/>
      <c r="K63" s="12"/>
      <c r="L63" s="12"/>
      <c r="M63" s="12"/>
    </row>
    <row r="64" spans="2:13" ht="21.95" customHeight="1">
      <c r="B64" s="12"/>
      <c r="C64" s="12"/>
      <c r="D64" s="12"/>
      <c r="E64" s="12"/>
      <c r="F64" s="12"/>
      <c r="G64" s="12"/>
      <c r="H64" s="12"/>
      <c r="I64" s="12"/>
      <c r="J64" s="12"/>
      <c r="K64" s="12"/>
      <c r="L64" s="12"/>
      <c r="M64" s="12"/>
    </row>
    <row r="65" spans="2:13" ht="21.95" customHeight="1">
      <c r="B65" s="12"/>
      <c r="C65" s="12"/>
      <c r="D65" s="12"/>
      <c r="E65" s="12"/>
      <c r="F65" s="12"/>
      <c r="G65" s="12"/>
      <c r="H65" s="12"/>
      <c r="I65" s="12"/>
      <c r="J65" s="12"/>
      <c r="K65" s="12"/>
      <c r="L65" s="12"/>
      <c r="M65" s="12"/>
    </row>
    <row r="66" spans="2:13" ht="21.95" customHeight="1">
      <c r="B66" s="12"/>
      <c r="C66" s="12"/>
      <c r="D66" s="12"/>
      <c r="E66" s="12"/>
      <c r="F66" s="12"/>
      <c r="G66" s="12"/>
      <c r="H66" s="12"/>
      <c r="I66" s="12"/>
      <c r="J66" s="12"/>
      <c r="K66" s="12"/>
      <c r="L66" s="12"/>
      <c r="M66" s="12"/>
    </row>
    <row r="67" spans="2:13" ht="21.95" customHeight="1">
      <c r="B67" s="12"/>
      <c r="C67" s="12"/>
      <c r="D67" s="12"/>
      <c r="E67" s="12"/>
      <c r="F67" s="12"/>
      <c r="G67" s="12"/>
      <c r="H67" s="12"/>
      <c r="I67" s="12"/>
      <c r="J67" s="12"/>
      <c r="K67" s="12"/>
      <c r="L67" s="12"/>
      <c r="M67" s="12"/>
    </row>
    <row r="68" spans="2:13" ht="21.95" customHeight="1">
      <c r="B68" s="12"/>
      <c r="C68" s="12"/>
      <c r="D68" s="12"/>
      <c r="E68" s="12"/>
      <c r="F68" s="12"/>
      <c r="G68" s="12"/>
      <c r="H68" s="12"/>
      <c r="I68" s="12"/>
      <c r="J68" s="12"/>
      <c r="K68" s="12"/>
      <c r="L68" s="12"/>
      <c r="M68" s="12"/>
    </row>
    <row r="69" spans="2:13" ht="21.95" customHeight="1">
      <c r="B69" s="12"/>
      <c r="C69" s="12"/>
      <c r="D69" s="12"/>
      <c r="E69" s="12"/>
      <c r="F69" s="12"/>
      <c r="G69" s="12"/>
      <c r="H69" s="12"/>
      <c r="I69" s="12"/>
      <c r="J69" s="12"/>
      <c r="K69" s="12"/>
      <c r="L69" s="12"/>
      <c r="M69" s="12"/>
    </row>
    <row r="70" spans="2:13" ht="21.95" customHeight="1">
      <c r="B70" s="12"/>
      <c r="C70" s="12"/>
      <c r="D70" s="12"/>
      <c r="E70" s="12"/>
      <c r="F70" s="12"/>
      <c r="G70" s="12"/>
      <c r="H70" s="12"/>
      <c r="I70" s="12"/>
      <c r="J70" s="12"/>
      <c r="K70" s="12"/>
      <c r="L70" s="12"/>
      <c r="M70" s="12"/>
    </row>
    <row r="71" spans="2:13" ht="21.95" customHeight="1">
      <c r="B71" s="12"/>
      <c r="C71" s="12"/>
      <c r="D71" s="12"/>
      <c r="E71" s="12"/>
      <c r="F71" s="12"/>
      <c r="G71" s="12"/>
      <c r="H71" s="12"/>
      <c r="I71" s="12"/>
      <c r="J71" s="12"/>
      <c r="K71" s="12"/>
      <c r="L71" s="12"/>
      <c r="M71" s="12"/>
    </row>
    <row r="196" spans="70:70" ht="21.95" customHeight="1">
      <c r="BR196" s="1">
        <v>104.8</v>
      </c>
    </row>
    <row r="242" spans="59:70" ht="21.95" customHeight="1">
      <c r="BG242" s="1">
        <v>86.4</v>
      </c>
      <c r="BH242" s="1">
        <v>80.3</v>
      </c>
      <c r="BL242" s="1">
        <v>170.1</v>
      </c>
      <c r="BM242" s="1">
        <v>104.1</v>
      </c>
      <c r="BN242" s="1">
        <v>82.7</v>
      </c>
      <c r="BO242" s="1">
        <v>85.1</v>
      </c>
      <c r="BP242" s="1">
        <v>86</v>
      </c>
      <c r="BQ242" s="1">
        <v>92.8</v>
      </c>
      <c r="BR242" s="1">
        <v>202.4</v>
      </c>
    </row>
  </sheetData>
  <mergeCells count="16">
    <mergeCell ref="D21:E21"/>
    <mergeCell ref="J15:L15"/>
    <mergeCell ref="H17:H18"/>
    <mergeCell ref="D17:E18"/>
    <mergeCell ref="G15:I15"/>
    <mergeCell ref="I17:I18"/>
    <mergeCell ref="K17:K18"/>
    <mergeCell ref="L17:L18"/>
    <mergeCell ref="C4:L4"/>
    <mergeCell ref="C6:L6"/>
    <mergeCell ref="C11:L11"/>
    <mergeCell ref="C5:L5"/>
    <mergeCell ref="C7:L7"/>
    <mergeCell ref="C8:L8"/>
    <mergeCell ref="C10:L10"/>
    <mergeCell ref="C9:L9"/>
  </mergeCells>
  <phoneticPr fontId="2"/>
  <pageMargins left="0.6692913385826772" right="0.35433070866141736" top="0.47244094488188981" bottom="0.47244094488188981" header="0.39370078740157483" footer="0.31496062992125984"/>
  <pageSetup paperSize="9" scale="75" orientation="portrait" r:id="rId1"/>
  <headerFooter alignWithMargins="0">
    <oddFooter>&amp;C- &amp;P-2 -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2"/>
  <sheetViews>
    <sheetView view="pageBreakPreview" zoomScale="90" zoomScaleNormal="70" zoomScaleSheetLayoutView="90" workbookViewId="0">
      <selection activeCell="S33" sqref="S33"/>
    </sheetView>
  </sheetViews>
  <sheetFormatPr defaultRowHeight="12"/>
  <cols>
    <col min="1" max="1" width="16.125" style="31" customWidth="1"/>
    <col min="2" max="2" width="13.625" style="31" customWidth="1"/>
    <col min="3" max="4" width="10.125" style="31" customWidth="1"/>
    <col min="5" max="5" width="13.625" style="31" customWidth="1"/>
    <col min="6" max="7" width="10.125" style="31" customWidth="1"/>
    <col min="8" max="8" width="14.125" style="31" customWidth="1"/>
    <col min="9" max="9" width="10.125" style="359" customWidth="1"/>
    <col min="10" max="10" width="10.125" style="31" customWidth="1"/>
    <col min="11" max="11" width="16.125" style="31" customWidth="1"/>
    <col min="12" max="21" width="8.625" style="31" customWidth="1"/>
    <col min="22" max="22" width="8.625" style="359" customWidth="1"/>
    <col min="23" max="23" width="8.625" style="31" customWidth="1"/>
    <col min="24" max="24" width="16.125" style="31" customWidth="1"/>
    <col min="25" max="25" width="11.625" style="31" customWidth="1"/>
    <col min="26" max="26" width="10.625" style="31" customWidth="1"/>
    <col min="27" max="27" width="9.5" style="31" customWidth="1"/>
    <col min="28" max="28" width="11.625" style="31" customWidth="1"/>
    <col min="29" max="29" width="7.625" style="31" customWidth="1"/>
    <col min="30" max="30" width="7.625" style="364" customWidth="1"/>
    <col min="31" max="31" width="7.625" style="31" customWidth="1"/>
    <col min="32" max="32" width="11.625" style="31" customWidth="1"/>
    <col min="33" max="33" width="7.625" style="31" customWidth="1"/>
    <col min="34" max="34" width="7.625" style="364" customWidth="1"/>
    <col min="35" max="35" width="7.625" style="31" customWidth="1"/>
    <col min="36" max="16384" width="9" style="31"/>
  </cols>
  <sheetData>
    <row r="1" spans="1:35" ht="17.25">
      <c r="A1" s="719" t="s">
        <v>168</v>
      </c>
      <c r="B1" s="725"/>
      <c r="C1" s="719"/>
      <c r="D1" s="719"/>
      <c r="E1" s="719"/>
      <c r="F1" s="719"/>
      <c r="G1" s="719"/>
      <c r="H1" s="719"/>
      <c r="I1" s="719"/>
      <c r="J1" s="719"/>
      <c r="K1" s="719" t="s">
        <v>35</v>
      </c>
      <c r="L1" s="719"/>
      <c r="M1" s="719"/>
      <c r="N1" s="719"/>
      <c r="O1" s="719"/>
      <c r="P1" s="719"/>
      <c r="Q1" s="719"/>
      <c r="R1" s="719"/>
      <c r="S1" s="719"/>
      <c r="T1" s="719"/>
      <c r="U1" s="719"/>
      <c r="V1" s="719"/>
      <c r="W1" s="719"/>
      <c r="X1" s="719" t="s">
        <v>36</v>
      </c>
      <c r="Y1" s="719"/>
      <c r="Z1" s="719"/>
      <c r="AA1" s="719"/>
      <c r="AB1" s="719"/>
      <c r="AC1" s="719"/>
      <c r="AD1" s="719"/>
      <c r="AE1" s="719"/>
      <c r="AF1" s="719"/>
      <c r="AG1" s="719"/>
      <c r="AH1" s="719"/>
      <c r="AI1" s="719"/>
    </row>
    <row r="2" spans="1:35">
      <c r="B2" s="386"/>
    </row>
    <row r="3" spans="1:35" ht="14.25" thickBot="1">
      <c r="A3" s="31" t="s">
        <v>127</v>
      </c>
      <c r="I3" s="715" t="s">
        <v>128</v>
      </c>
      <c r="J3" s="715"/>
      <c r="K3" s="31" t="s">
        <v>127</v>
      </c>
      <c r="U3" s="715" t="s">
        <v>129</v>
      </c>
      <c r="V3" s="716"/>
      <c r="W3" s="716"/>
      <c r="X3" s="31" t="s">
        <v>127</v>
      </c>
      <c r="AG3" s="715" t="s">
        <v>130</v>
      </c>
      <c r="AH3" s="716"/>
      <c r="AI3" s="716"/>
    </row>
    <row r="4" spans="1:35" ht="15" customHeight="1">
      <c r="A4" s="713" t="s">
        <v>131</v>
      </c>
      <c r="B4" s="720" t="s">
        <v>112</v>
      </c>
      <c r="C4" s="721"/>
      <c r="D4" s="721"/>
      <c r="E4" s="721" t="s">
        <v>194</v>
      </c>
      <c r="F4" s="721"/>
      <c r="G4" s="721"/>
      <c r="H4" s="721" t="s">
        <v>43</v>
      </c>
      <c r="I4" s="721"/>
      <c r="J4" s="722"/>
      <c r="K4" s="713" t="s">
        <v>131</v>
      </c>
      <c r="L4" s="720" t="s">
        <v>192</v>
      </c>
      <c r="M4" s="721"/>
      <c r="N4" s="721"/>
      <c r="O4" s="721" t="s">
        <v>113</v>
      </c>
      <c r="P4" s="721"/>
      <c r="Q4" s="721"/>
      <c r="R4" s="710" t="s">
        <v>29</v>
      </c>
      <c r="S4" s="711"/>
      <c r="T4" s="712"/>
      <c r="U4" s="721" t="s">
        <v>114</v>
      </c>
      <c r="V4" s="721"/>
      <c r="W4" s="722"/>
      <c r="X4" s="713" t="s">
        <v>131</v>
      </c>
      <c r="Y4" s="720" t="s">
        <v>198</v>
      </c>
      <c r="Z4" s="721"/>
      <c r="AA4" s="721"/>
      <c r="AB4" s="721" t="s">
        <v>115</v>
      </c>
      <c r="AC4" s="721"/>
      <c r="AD4" s="721"/>
      <c r="AE4" s="721"/>
      <c r="AF4" s="721" t="s">
        <v>191</v>
      </c>
      <c r="AG4" s="721"/>
      <c r="AH4" s="721"/>
      <c r="AI4" s="722"/>
    </row>
    <row r="5" spans="1:35" ht="27.75" customHeight="1" thickBot="1">
      <c r="A5" s="714"/>
      <c r="B5" s="36" t="s">
        <v>116</v>
      </c>
      <c r="C5" s="37" t="s">
        <v>44</v>
      </c>
      <c r="D5" s="37" t="s">
        <v>312</v>
      </c>
      <c r="E5" s="38" t="s">
        <v>116</v>
      </c>
      <c r="F5" s="37" t="s">
        <v>44</v>
      </c>
      <c r="G5" s="37" t="s">
        <v>312</v>
      </c>
      <c r="H5" s="38" t="s">
        <v>116</v>
      </c>
      <c r="I5" s="365" t="s">
        <v>347</v>
      </c>
      <c r="J5" s="39" t="s">
        <v>45</v>
      </c>
      <c r="K5" s="714"/>
      <c r="L5" s="36" t="s">
        <v>116</v>
      </c>
      <c r="M5" s="37" t="s">
        <v>44</v>
      </c>
      <c r="N5" s="37" t="s">
        <v>312</v>
      </c>
      <c r="O5" s="38" t="s">
        <v>116</v>
      </c>
      <c r="P5" s="37" t="s">
        <v>44</v>
      </c>
      <c r="Q5" s="37" t="s">
        <v>312</v>
      </c>
      <c r="R5" s="38" t="s">
        <v>116</v>
      </c>
      <c r="S5" s="37" t="s">
        <v>44</v>
      </c>
      <c r="T5" s="37" t="s">
        <v>312</v>
      </c>
      <c r="U5" s="38" t="s">
        <v>116</v>
      </c>
      <c r="V5" s="365" t="s">
        <v>347</v>
      </c>
      <c r="W5" s="39" t="s">
        <v>45</v>
      </c>
      <c r="X5" s="714"/>
      <c r="Y5" s="36" t="s">
        <v>46</v>
      </c>
      <c r="Z5" s="37" t="s">
        <v>44</v>
      </c>
      <c r="AA5" s="37" t="s">
        <v>312</v>
      </c>
      <c r="AB5" s="38" t="s">
        <v>116</v>
      </c>
      <c r="AC5" s="38" t="s">
        <v>121</v>
      </c>
      <c r="AD5" s="365" t="s">
        <v>347</v>
      </c>
      <c r="AE5" s="37" t="s">
        <v>45</v>
      </c>
      <c r="AF5" s="38" t="s">
        <v>116</v>
      </c>
      <c r="AG5" s="38" t="s">
        <v>179</v>
      </c>
      <c r="AH5" s="365" t="s">
        <v>347</v>
      </c>
      <c r="AI5" s="39" t="s">
        <v>45</v>
      </c>
    </row>
    <row r="6" spans="1:35" ht="27.95" customHeight="1">
      <c r="A6" s="351" t="s">
        <v>18</v>
      </c>
      <c r="B6" s="477">
        <v>326571</v>
      </c>
      <c r="C6" s="122">
        <v>-19.786000000000001</v>
      </c>
      <c r="D6" s="122">
        <v>-9.1</v>
      </c>
      <c r="E6" s="485">
        <v>234224</v>
      </c>
      <c r="F6" s="122">
        <v>-3.819</v>
      </c>
      <c r="G6" s="142">
        <v>-6.3</v>
      </c>
      <c r="H6" s="485">
        <v>92347</v>
      </c>
      <c r="I6" s="353">
        <v>-71258</v>
      </c>
      <c r="J6" s="180">
        <v>-17309</v>
      </c>
      <c r="K6" s="351" t="s">
        <v>18</v>
      </c>
      <c r="L6" s="476">
        <v>142.80000000000001</v>
      </c>
      <c r="M6" s="122">
        <v>-4.9749999999999996</v>
      </c>
      <c r="N6" s="122">
        <v>-6.1</v>
      </c>
      <c r="O6" s="484">
        <v>133.4</v>
      </c>
      <c r="P6" s="122">
        <v>-5.1959999999999997</v>
      </c>
      <c r="Q6" s="122">
        <v>-5.5</v>
      </c>
      <c r="R6" s="484">
        <v>9.4</v>
      </c>
      <c r="S6" s="142">
        <v>-2.1920000000000002</v>
      </c>
      <c r="T6" s="122">
        <v>-14.8</v>
      </c>
      <c r="U6" s="484">
        <v>18.899999999999999</v>
      </c>
      <c r="V6" s="370">
        <v>-0.70000000000000284</v>
      </c>
      <c r="W6" s="181">
        <v>-0.70000000000000284</v>
      </c>
      <c r="X6" s="351" t="s">
        <v>18</v>
      </c>
      <c r="Y6" s="477">
        <v>829619</v>
      </c>
      <c r="Z6" s="122">
        <v>-0.19900000000000001</v>
      </c>
      <c r="AA6" s="122">
        <v>-1.1000000000000001</v>
      </c>
      <c r="AB6" s="485">
        <v>20442</v>
      </c>
      <c r="AC6" s="512">
        <v>2.46</v>
      </c>
      <c r="AD6" s="144">
        <v>0.41000000000000014</v>
      </c>
      <c r="AE6" s="144">
        <v>0.51</v>
      </c>
      <c r="AF6" s="485">
        <v>21428</v>
      </c>
      <c r="AG6" s="512">
        <v>2.58</v>
      </c>
      <c r="AH6" s="144">
        <v>0.95000000000000018</v>
      </c>
      <c r="AI6" s="145">
        <v>0.4700000000000002</v>
      </c>
    </row>
    <row r="7" spans="1:35" ht="27.95" customHeight="1">
      <c r="A7" s="138" t="s">
        <v>451</v>
      </c>
      <c r="B7" s="184" t="s">
        <v>190</v>
      </c>
      <c r="C7" s="123" t="s">
        <v>317</v>
      </c>
      <c r="D7" s="374" t="s">
        <v>317</v>
      </c>
      <c r="E7" s="183" t="s">
        <v>190</v>
      </c>
      <c r="F7" s="123" t="s">
        <v>317</v>
      </c>
      <c r="G7" s="123" t="s">
        <v>317</v>
      </c>
      <c r="H7" s="183" t="s">
        <v>190</v>
      </c>
      <c r="I7" s="354" t="s">
        <v>311</v>
      </c>
      <c r="J7" s="125" t="s">
        <v>311</v>
      </c>
      <c r="K7" s="138" t="s">
        <v>454</v>
      </c>
      <c r="L7" s="184" t="s">
        <v>190</v>
      </c>
      <c r="M7" s="123" t="s">
        <v>126</v>
      </c>
      <c r="N7" s="123" t="s">
        <v>126</v>
      </c>
      <c r="O7" s="183" t="s">
        <v>137</v>
      </c>
      <c r="P7" s="123" t="s">
        <v>361</v>
      </c>
      <c r="Q7" s="123" t="s">
        <v>126</v>
      </c>
      <c r="R7" s="183" t="s">
        <v>137</v>
      </c>
      <c r="S7" s="123" t="s">
        <v>126</v>
      </c>
      <c r="T7" s="123" t="s">
        <v>126</v>
      </c>
      <c r="U7" s="183" t="s">
        <v>137</v>
      </c>
      <c r="V7" s="136" t="s">
        <v>126</v>
      </c>
      <c r="W7" s="44" t="s">
        <v>126</v>
      </c>
      <c r="X7" s="138" t="s">
        <v>454</v>
      </c>
      <c r="Y7" s="184" t="s">
        <v>190</v>
      </c>
      <c r="Z7" s="123" t="s">
        <v>126</v>
      </c>
      <c r="AA7" s="123" t="s">
        <v>126</v>
      </c>
      <c r="AB7" s="183" t="s">
        <v>137</v>
      </c>
      <c r="AC7" s="123" t="s">
        <v>1</v>
      </c>
      <c r="AD7" s="137" t="s">
        <v>317</v>
      </c>
      <c r="AE7" s="123" t="s">
        <v>317</v>
      </c>
      <c r="AF7" s="183" t="s">
        <v>137</v>
      </c>
      <c r="AG7" s="123" t="s">
        <v>126</v>
      </c>
      <c r="AH7" s="137" t="s">
        <v>126</v>
      </c>
      <c r="AI7" s="124" t="s">
        <v>126</v>
      </c>
    </row>
    <row r="8" spans="1:35" ht="27.95" customHeight="1">
      <c r="A8" s="138" t="s">
        <v>55</v>
      </c>
      <c r="B8" s="479">
        <v>334911</v>
      </c>
      <c r="C8" s="123">
        <v>-2.1779999999999999</v>
      </c>
      <c r="D8" s="123">
        <v>-15.4</v>
      </c>
      <c r="E8" s="487">
        <v>297472</v>
      </c>
      <c r="F8" s="123">
        <v>-1.782</v>
      </c>
      <c r="G8" s="136">
        <v>-6.6</v>
      </c>
      <c r="H8" s="487">
        <v>37439</v>
      </c>
      <c r="I8" s="354">
        <v>-2068</v>
      </c>
      <c r="J8" s="125">
        <v>-39934</v>
      </c>
      <c r="K8" s="138" t="s">
        <v>55</v>
      </c>
      <c r="L8" s="585">
        <v>165</v>
      </c>
      <c r="M8" s="123">
        <v>-3.6440000000000001</v>
      </c>
      <c r="N8" s="123">
        <v>-8.1999999999999993</v>
      </c>
      <c r="O8" s="486">
        <v>153.4</v>
      </c>
      <c r="P8" s="396">
        <v>-5.0250000000000004</v>
      </c>
      <c r="Q8" s="123">
        <v>-5.8</v>
      </c>
      <c r="R8" s="486">
        <v>11.6</v>
      </c>
      <c r="S8" s="123">
        <v>19.619</v>
      </c>
      <c r="T8" s="123">
        <v>-31.8</v>
      </c>
      <c r="U8" s="486">
        <v>21.6</v>
      </c>
      <c r="V8" s="136">
        <v>-0.5</v>
      </c>
      <c r="W8" s="44">
        <v>-0.39999999999999858</v>
      </c>
      <c r="X8" s="138" t="s">
        <v>55</v>
      </c>
      <c r="Y8" s="479">
        <v>54485</v>
      </c>
      <c r="Z8" s="123">
        <v>0.58099999999999996</v>
      </c>
      <c r="AA8" s="123">
        <v>-12.2</v>
      </c>
      <c r="AB8" s="486">
        <v>859</v>
      </c>
      <c r="AC8" s="410">
        <v>1.59</v>
      </c>
      <c r="AD8" s="137">
        <v>1.1700000000000002</v>
      </c>
      <c r="AE8" s="137">
        <v>-0.57999999999999985</v>
      </c>
      <c r="AF8" s="486">
        <v>492</v>
      </c>
      <c r="AG8" s="410">
        <v>0.91</v>
      </c>
      <c r="AH8" s="137">
        <v>-0.21000000000000008</v>
      </c>
      <c r="AI8" s="146">
        <v>-0.87</v>
      </c>
    </row>
    <row r="9" spans="1:35" ht="27.95" customHeight="1">
      <c r="A9" s="138" t="s">
        <v>17</v>
      </c>
      <c r="B9" s="479">
        <v>418240</v>
      </c>
      <c r="C9" s="123">
        <v>-9.4580000000000002</v>
      </c>
      <c r="D9" s="123">
        <v>2.4</v>
      </c>
      <c r="E9" s="487">
        <v>271663</v>
      </c>
      <c r="F9" s="123">
        <v>-0.93200000000000005</v>
      </c>
      <c r="G9" s="136">
        <v>-3</v>
      </c>
      <c r="H9" s="487">
        <v>146577</v>
      </c>
      <c r="I9" s="354">
        <v>-41171</v>
      </c>
      <c r="J9" s="125">
        <v>18467</v>
      </c>
      <c r="K9" s="138" t="s">
        <v>17</v>
      </c>
      <c r="L9" s="478">
        <v>168.3</v>
      </c>
      <c r="M9" s="123">
        <v>-2.1259999999999999</v>
      </c>
      <c r="N9" s="123">
        <v>-0.5</v>
      </c>
      <c r="O9" s="486">
        <v>151.4</v>
      </c>
      <c r="P9" s="123">
        <v>-3.2290000000000001</v>
      </c>
      <c r="Q9" s="123">
        <v>-1</v>
      </c>
      <c r="R9" s="486">
        <v>16.899999999999999</v>
      </c>
      <c r="S9" s="123">
        <v>9.7729999999999997</v>
      </c>
      <c r="T9" s="123">
        <v>4.4000000000000004</v>
      </c>
      <c r="U9" s="486">
        <v>20.3</v>
      </c>
      <c r="V9" s="136">
        <v>-0.5</v>
      </c>
      <c r="W9" s="44">
        <v>-9.9999999999997868E-2</v>
      </c>
      <c r="X9" s="138" t="s">
        <v>17</v>
      </c>
      <c r="Y9" s="479">
        <v>91702</v>
      </c>
      <c r="Z9" s="123">
        <v>-1.099</v>
      </c>
      <c r="AA9" s="123">
        <v>-5.2</v>
      </c>
      <c r="AB9" s="486">
        <v>782</v>
      </c>
      <c r="AC9" s="410">
        <v>0.85</v>
      </c>
      <c r="AD9" s="137">
        <v>-9.9999999999999978E-2</v>
      </c>
      <c r="AE9" s="137">
        <v>6.9999999999999951E-2</v>
      </c>
      <c r="AF9" s="487">
        <v>1249</v>
      </c>
      <c r="AG9" s="410">
        <v>1.36</v>
      </c>
      <c r="AH9" s="137">
        <v>0.33000000000000007</v>
      </c>
      <c r="AI9" s="146">
        <v>0.41000000000000014</v>
      </c>
    </row>
    <row r="10" spans="1:35" ht="27.95" customHeight="1">
      <c r="A10" s="140" t="s">
        <v>452</v>
      </c>
      <c r="B10" s="479">
        <v>486253</v>
      </c>
      <c r="C10" s="123">
        <v>-58.354999999999997</v>
      </c>
      <c r="D10" s="123">
        <v>-0.1</v>
      </c>
      <c r="E10" s="487">
        <v>461828</v>
      </c>
      <c r="F10" s="123">
        <v>-1.357</v>
      </c>
      <c r="G10" s="136">
        <v>-1.7</v>
      </c>
      <c r="H10" s="487">
        <v>24425</v>
      </c>
      <c r="I10" s="354">
        <v>-675331</v>
      </c>
      <c r="J10" s="125">
        <v>7384</v>
      </c>
      <c r="K10" s="140" t="s">
        <v>452</v>
      </c>
      <c r="L10" s="478">
        <v>153.9</v>
      </c>
      <c r="M10" s="123">
        <v>-8.3409999999999993</v>
      </c>
      <c r="N10" s="123">
        <v>-2.1</v>
      </c>
      <c r="O10" s="486">
        <v>135.9</v>
      </c>
      <c r="P10" s="123">
        <v>-8.7509999999999994</v>
      </c>
      <c r="Q10" s="136">
        <v>-0.6</v>
      </c>
      <c r="R10" s="586">
        <v>18</v>
      </c>
      <c r="S10" s="123">
        <v>-5.3150000000000004</v>
      </c>
      <c r="T10" s="123">
        <v>-12.6</v>
      </c>
      <c r="U10" s="486">
        <v>18.399999999999999</v>
      </c>
      <c r="V10" s="136">
        <v>-1.9000000000000021</v>
      </c>
      <c r="W10" s="44">
        <v>-0.10000000000000142</v>
      </c>
      <c r="X10" s="140" t="s">
        <v>452</v>
      </c>
      <c r="Y10" s="479">
        <v>7168</v>
      </c>
      <c r="Z10" s="123">
        <v>-3.3929999999999998</v>
      </c>
      <c r="AA10" s="123">
        <v>-0.5</v>
      </c>
      <c r="AB10" s="487">
        <v>1792</v>
      </c>
      <c r="AC10" s="410">
        <v>24.15</v>
      </c>
      <c r="AD10" s="137">
        <v>23.32</v>
      </c>
      <c r="AE10" s="137">
        <v>0.25</v>
      </c>
      <c r="AF10" s="487">
        <v>2045</v>
      </c>
      <c r="AG10" s="410">
        <v>27.56</v>
      </c>
      <c r="AH10" s="137">
        <v>26.369999999999997</v>
      </c>
      <c r="AI10" s="146">
        <v>3.84</v>
      </c>
    </row>
    <row r="11" spans="1:35" ht="27.95" customHeight="1">
      <c r="A11" s="139" t="s">
        <v>60</v>
      </c>
      <c r="B11" s="479">
        <v>455096</v>
      </c>
      <c r="C11" s="123">
        <v>-39.668999999999997</v>
      </c>
      <c r="D11" s="123">
        <v>0.7</v>
      </c>
      <c r="E11" s="487">
        <v>344531</v>
      </c>
      <c r="F11" s="123">
        <v>-0.1</v>
      </c>
      <c r="G11" s="136">
        <v>-0.6</v>
      </c>
      <c r="H11" s="487">
        <v>110565</v>
      </c>
      <c r="I11" s="354">
        <v>-299456</v>
      </c>
      <c r="J11" s="125">
        <v>5183</v>
      </c>
      <c r="K11" s="139" t="s">
        <v>60</v>
      </c>
      <c r="L11" s="478">
        <v>167.4</v>
      </c>
      <c r="M11" s="123">
        <v>-3.7389999999999999</v>
      </c>
      <c r="N11" s="123">
        <v>-3.8</v>
      </c>
      <c r="O11" s="486">
        <v>153.1</v>
      </c>
      <c r="P11" s="123">
        <v>-4.2450000000000001</v>
      </c>
      <c r="Q11" s="136">
        <v>-2.9</v>
      </c>
      <c r="R11" s="486">
        <v>14.3</v>
      </c>
      <c r="S11" s="399">
        <v>2.0430000000000001</v>
      </c>
      <c r="T11" s="123">
        <v>-13.2</v>
      </c>
      <c r="U11" s="486">
        <v>20.2</v>
      </c>
      <c r="V11" s="136">
        <v>-0.69999999999999929</v>
      </c>
      <c r="W11" s="44">
        <v>-0.60000000000000142</v>
      </c>
      <c r="X11" s="139" t="s">
        <v>60</v>
      </c>
      <c r="Y11" s="479">
        <v>20187</v>
      </c>
      <c r="Z11" s="123">
        <v>-0.38900000000000001</v>
      </c>
      <c r="AA11" s="123">
        <v>-1.9</v>
      </c>
      <c r="AB11" s="486">
        <v>181</v>
      </c>
      <c r="AC11" s="410">
        <v>0.89</v>
      </c>
      <c r="AD11" s="137">
        <v>-1.8399999999999999</v>
      </c>
      <c r="AE11" s="137">
        <v>-0.79999999999999993</v>
      </c>
      <c r="AF11" s="486">
        <v>260</v>
      </c>
      <c r="AG11" s="410">
        <v>1.28</v>
      </c>
      <c r="AH11" s="137">
        <v>-1.0799999999999998</v>
      </c>
      <c r="AI11" s="146">
        <v>0.65</v>
      </c>
    </row>
    <row r="12" spans="1:35" ht="27.95" customHeight="1">
      <c r="A12" s="138" t="s">
        <v>264</v>
      </c>
      <c r="B12" s="479">
        <v>314866</v>
      </c>
      <c r="C12" s="123">
        <v>-25.526</v>
      </c>
      <c r="D12" s="123">
        <v>9.3000000000000007</v>
      </c>
      <c r="E12" s="487">
        <v>257612</v>
      </c>
      <c r="F12" s="123">
        <v>0.61299999999999999</v>
      </c>
      <c r="G12" s="136">
        <v>4.5999999999999996</v>
      </c>
      <c r="H12" s="487">
        <v>57254</v>
      </c>
      <c r="I12" s="354">
        <v>-109354</v>
      </c>
      <c r="J12" s="125">
        <v>15216</v>
      </c>
      <c r="K12" s="138" t="s">
        <v>264</v>
      </c>
      <c r="L12" s="478">
        <v>173.6</v>
      </c>
      <c r="M12" s="123">
        <v>2.343</v>
      </c>
      <c r="N12" s="123">
        <v>-4.9000000000000004</v>
      </c>
      <c r="O12" s="486">
        <v>156.9</v>
      </c>
      <c r="P12" s="123">
        <v>0.69899999999999995</v>
      </c>
      <c r="Q12" s="123">
        <v>-2.5</v>
      </c>
      <c r="R12" s="486">
        <v>16.7</v>
      </c>
      <c r="S12" s="123">
        <v>21.013999999999999</v>
      </c>
      <c r="T12" s="123">
        <v>-23</v>
      </c>
      <c r="U12" s="486">
        <v>19.899999999999999</v>
      </c>
      <c r="V12" s="136">
        <v>0.19999999999999929</v>
      </c>
      <c r="W12" s="44">
        <v>0</v>
      </c>
      <c r="X12" s="138" t="s">
        <v>264</v>
      </c>
      <c r="Y12" s="479">
        <v>54888</v>
      </c>
      <c r="Z12" s="399">
        <v>-1.0509999999999999</v>
      </c>
      <c r="AA12" s="123">
        <v>0.6</v>
      </c>
      <c r="AB12" s="486">
        <v>318</v>
      </c>
      <c r="AC12" s="410">
        <v>0.56999999999999995</v>
      </c>
      <c r="AD12" s="137">
        <v>-0.78000000000000014</v>
      </c>
      <c r="AE12" s="137">
        <v>-5.0000000000000044E-2</v>
      </c>
      <c r="AF12" s="486">
        <v>897</v>
      </c>
      <c r="AG12" s="410">
        <v>1.62</v>
      </c>
      <c r="AH12" s="137">
        <v>0.30000000000000004</v>
      </c>
      <c r="AI12" s="146">
        <v>0.92000000000000015</v>
      </c>
    </row>
    <row r="13" spans="1:35" ht="27.95" customHeight="1">
      <c r="A13" s="139" t="s">
        <v>265</v>
      </c>
      <c r="B13" s="479">
        <v>416668</v>
      </c>
      <c r="C13" s="123">
        <v>47.539000000000001</v>
      </c>
      <c r="D13" s="123">
        <v>-13.3</v>
      </c>
      <c r="E13" s="487">
        <v>212586</v>
      </c>
      <c r="F13" s="123">
        <v>-6.0810000000000004</v>
      </c>
      <c r="G13" s="136">
        <v>-7.7</v>
      </c>
      <c r="H13" s="487">
        <v>204082</v>
      </c>
      <c r="I13" s="354">
        <v>148193</v>
      </c>
      <c r="J13" s="125">
        <v>-45927</v>
      </c>
      <c r="K13" s="139" t="s">
        <v>265</v>
      </c>
      <c r="L13" s="478">
        <v>135.19999999999999</v>
      </c>
      <c r="M13" s="123">
        <v>-5.35</v>
      </c>
      <c r="N13" s="123">
        <v>-7.8</v>
      </c>
      <c r="O13" s="486">
        <v>127.9</v>
      </c>
      <c r="P13" s="399">
        <v>-5.0410000000000004</v>
      </c>
      <c r="Q13" s="123">
        <v>-8</v>
      </c>
      <c r="R13" s="486">
        <v>7.3</v>
      </c>
      <c r="S13" s="123">
        <v>-11.988</v>
      </c>
      <c r="T13" s="123">
        <v>-5.9</v>
      </c>
      <c r="U13" s="486">
        <v>19.399999999999999</v>
      </c>
      <c r="V13" s="136">
        <v>-0.20000000000000284</v>
      </c>
      <c r="W13" s="44">
        <v>-0.70000000000000284</v>
      </c>
      <c r="X13" s="139" t="s">
        <v>265</v>
      </c>
      <c r="Y13" s="479">
        <v>172486</v>
      </c>
      <c r="Z13" s="123">
        <v>-0.4</v>
      </c>
      <c r="AA13" s="123">
        <v>-1.7</v>
      </c>
      <c r="AB13" s="487">
        <v>2319</v>
      </c>
      <c r="AC13" s="410">
        <v>1.34</v>
      </c>
      <c r="AD13" s="137">
        <v>-0.93999999999999972</v>
      </c>
      <c r="AE13" s="137">
        <v>-0.43999999999999995</v>
      </c>
      <c r="AF13" s="487">
        <v>3013</v>
      </c>
      <c r="AG13" s="410">
        <v>1.74</v>
      </c>
      <c r="AH13" s="137">
        <v>-0.24</v>
      </c>
      <c r="AI13" s="146">
        <v>6.0000000000000053E-2</v>
      </c>
    </row>
    <row r="14" spans="1:35" ht="27.95" customHeight="1">
      <c r="A14" s="139" t="s">
        <v>266</v>
      </c>
      <c r="B14" s="479">
        <v>413266</v>
      </c>
      <c r="C14" s="123">
        <v>-52.34</v>
      </c>
      <c r="D14" s="123">
        <v>5.9</v>
      </c>
      <c r="E14" s="487">
        <v>337076</v>
      </c>
      <c r="F14" s="123">
        <v>0.191</v>
      </c>
      <c r="G14" s="136">
        <v>5.9</v>
      </c>
      <c r="H14" s="487">
        <v>76190</v>
      </c>
      <c r="I14" s="354">
        <v>-454429</v>
      </c>
      <c r="J14" s="125">
        <v>3899</v>
      </c>
      <c r="K14" s="139" t="s">
        <v>266</v>
      </c>
      <c r="L14" s="478">
        <v>155.69999999999999</v>
      </c>
      <c r="M14" s="123">
        <v>-3.077</v>
      </c>
      <c r="N14" s="123">
        <v>-0.4</v>
      </c>
      <c r="O14" s="486">
        <v>144.19999999999999</v>
      </c>
      <c r="P14" s="123">
        <v>-3.1869999999999998</v>
      </c>
      <c r="Q14" s="123">
        <v>-1</v>
      </c>
      <c r="R14" s="486">
        <v>11.5</v>
      </c>
      <c r="S14" s="123">
        <v>-0.89300000000000002</v>
      </c>
      <c r="T14" s="123">
        <v>8.1</v>
      </c>
      <c r="U14" s="486">
        <v>18.899999999999999</v>
      </c>
      <c r="V14" s="136">
        <v>-0.70000000000000284</v>
      </c>
      <c r="W14" s="44">
        <v>-0.10000000000000142</v>
      </c>
      <c r="X14" s="139" t="s">
        <v>266</v>
      </c>
      <c r="Y14" s="479">
        <v>21016</v>
      </c>
      <c r="Z14" s="123">
        <v>-0.41</v>
      </c>
      <c r="AA14" s="123">
        <v>0.6</v>
      </c>
      <c r="AB14" s="486">
        <v>127</v>
      </c>
      <c r="AC14" s="410">
        <v>0.6</v>
      </c>
      <c r="AD14" s="137">
        <v>-0.36</v>
      </c>
      <c r="AE14" s="137">
        <v>-0.87</v>
      </c>
      <c r="AF14" s="486">
        <v>207</v>
      </c>
      <c r="AG14" s="410">
        <v>0.98</v>
      </c>
      <c r="AH14" s="137">
        <v>-0.72</v>
      </c>
      <c r="AI14" s="146">
        <v>-0.21999999999999997</v>
      </c>
    </row>
    <row r="15" spans="1:35" ht="27.95" customHeight="1">
      <c r="A15" s="199" t="s">
        <v>267</v>
      </c>
      <c r="B15" s="479">
        <v>270311</v>
      </c>
      <c r="C15" s="123">
        <v>-74.481278321011217</v>
      </c>
      <c r="D15" s="123">
        <v>-31.847133757961782</v>
      </c>
      <c r="E15" s="487">
        <v>169782</v>
      </c>
      <c r="F15" s="123">
        <v>-53.786982248520708</v>
      </c>
      <c r="G15" s="136">
        <v>-52.319902319902326</v>
      </c>
      <c r="H15" s="487">
        <v>100529</v>
      </c>
      <c r="I15" s="354">
        <v>-590649</v>
      </c>
      <c r="J15" s="125">
        <v>60164</v>
      </c>
      <c r="K15" s="199" t="s">
        <v>267</v>
      </c>
      <c r="L15" s="478">
        <v>129.6</v>
      </c>
      <c r="M15" s="123">
        <v>-25.737538148524919</v>
      </c>
      <c r="N15" s="123">
        <v>-21.166306695464357</v>
      </c>
      <c r="O15" s="486">
        <v>121.6</v>
      </c>
      <c r="P15" s="123">
        <v>-20.121951219512205</v>
      </c>
      <c r="Q15" s="123">
        <v>-16.47183846971307</v>
      </c>
      <c r="R15" s="586">
        <v>8</v>
      </c>
      <c r="S15" s="123">
        <v>-63.963039014373713</v>
      </c>
      <c r="T15" s="123">
        <v>-57.195121951219505</v>
      </c>
      <c r="U15" s="486">
        <v>17.5</v>
      </c>
      <c r="V15" s="136">
        <v>-3.1999999999999993</v>
      </c>
      <c r="W15" s="44">
        <v>-2.6000000000000014</v>
      </c>
      <c r="X15" s="199" t="s">
        <v>267</v>
      </c>
      <c r="Y15" s="479">
        <v>21820</v>
      </c>
      <c r="Z15" s="123">
        <v>1.9211324570272914</v>
      </c>
      <c r="AA15" s="123">
        <v>1.4084507042253436</v>
      </c>
      <c r="AB15" s="486">
        <v>786</v>
      </c>
      <c r="AC15" s="410">
        <v>3.67</v>
      </c>
      <c r="AD15" s="137">
        <v>2.69</v>
      </c>
      <c r="AE15" s="137">
        <v>2.19</v>
      </c>
      <c r="AF15" s="486">
        <v>375</v>
      </c>
      <c r="AG15" s="410">
        <v>1.75</v>
      </c>
      <c r="AH15" s="137">
        <v>0.82</v>
      </c>
      <c r="AI15" s="146">
        <v>0.34000000000000008</v>
      </c>
    </row>
    <row r="16" spans="1:35" ht="27.95" customHeight="1">
      <c r="A16" s="140" t="s">
        <v>268</v>
      </c>
      <c r="B16" s="479">
        <v>382804</v>
      </c>
      <c r="C16" s="123">
        <v>-38.130968622100951</v>
      </c>
      <c r="D16" s="123">
        <v>-3.5106382978723372</v>
      </c>
      <c r="E16" s="487">
        <v>327985</v>
      </c>
      <c r="F16" s="123">
        <v>9.2031425364758732</v>
      </c>
      <c r="G16" s="136">
        <v>8.4726867335562925</v>
      </c>
      <c r="H16" s="487">
        <v>54819</v>
      </c>
      <c r="I16" s="354">
        <v>-263591</v>
      </c>
      <c r="J16" s="125">
        <v>-39840</v>
      </c>
      <c r="K16" s="140" t="s">
        <v>268</v>
      </c>
      <c r="L16" s="478">
        <v>165.4</v>
      </c>
      <c r="M16" s="123">
        <v>-1.0742187500000084</v>
      </c>
      <c r="N16" s="123">
        <v>-4.0719696969696946</v>
      </c>
      <c r="O16" s="486">
        <v>147.19999999999999</v>
      </c>
      <c r="P16" s="123">
        <v>-4.8944337811900276</v>
      </c>
      <c r="Q16" s="123">
        <v>-6.1553030303030303</v>
      </c>
      <c r="R16" s="486">
        <v>18.2</v>
      </c>
      <c r="S16" s="123">
        <v>46.778042959427211</v>
      </c>
      <c r="T16" s="123">
        <v>17.142857142857142</v>
      </c>
      <c r="U16" s="486">
        <v>19.8</v>
      </c>
      <c r="V16" s="136">
        <v>-0.69999999999999929</v>
      </c>
      <c r="W16" s="44">
        <v>-1.0999999999999979</v>
      </c>
      <c r="X16" s="140" t="s">
        <v>268</v>
      </c>
      <c r="Y16" s="479">
        <v>22502</v>
      </c>
      <c r="Z16" s="123">
        <v>-0.32608695652173603</v>
      </c>
      <c r="AA16" s="123">
        <v>1.5503875968992311</v>
      </c>
      <c r="AB16" s="486">
        <v>0</v>
      </c>
      <c r="AC16" s="410">
        <v>0</v>
      </c>
      <c r="AD16" s="137">
        <v>-0.39</v>
      </c>
      <c r="AE16" s="137">
        <v>-0.28999999999999998</v>
      </c>
      <c r="AF16" s="486">
        <v>70</v>
      </c>
      <c r="AG16" s="410">
        <v>0.31</v>
      </c>
      <c r="AH16" s="137">
        <v>-0.24000000000000005</v>
      </c>
      <c r="AI16" s="146">
        <v>-0.06</v>
      </c>
    </row>
    <row r="17" spans="1:35" ht="27.95" customHeight="1">
      <c r="A17" s="199" t="s">
        <v>269</v>
      </c>
      <c r="B17" s="479">
        <v>116558</v>
      </c>
      <c r="C17" s="123">
        <v>-6.4922480620155074</v>
      </c>
      <c r="D17" s="123">
        <v>-7.478427612655798</v>
      </c>
      <c r="E17" s="487">
        <v>112126</v>
      </c>
      <c r="F17" s="123">
        <v>1.6443987667009337</v>
      </c>
      <c r="G17" s="136">
        <v>-9.3492208982584692</v>
      </c>
      <c r="H17" s="487">
        <v>4432</v>
      </c>
      <c r="I17" s="354">
        <v>-9951</v>
      </c>
      <c r="J17" s="125">
        <v>2254</v>
      </c>
      <c r="K17" s="199" t="s">
        <v>269</v>
      </c>
      <c r="L17" s="585">
        <v>104</v>
      </c>
      <c r="M17" s="123">
        <v>-3.2000000000000028</v>
      </c>
      <c r="N17" s="123">
        <v>-9.2783505154639219</v>
      </c>
      <c r="O17" s="486">
        <v>98.7</v>
      </c>
      <c r="P17" s="123">
        <v>-4.3307086614173143</v>
      </c>
      <c r="Q17" s="123">
        <v>-6.8965517241379342</v>
      </c>
      <c r="R17" s="486">
        <v>5.3</v>
      </c>
      <c r="S17" s="123">
        <v>23.182441700960204</v>
      </c>
      <c r="T17" s="123">
        <v>-39.36529372045915</v>
      </c>
      <c r="U17" s="486">
        <v>16.5</v>
      </c>
      <c r="V17" s="136">
        <v>-0.60000000000000142</v>
      </c>
      <c r="W17" s="44">
        <v>-1</v>
      </c>
      <c r="X17" s="199" t="s">
        <v>269</v>
      </c>
      <c r="Y17" s="479">
        <v>79899</v>
      </c>
      <c r="Z17" s="123">
        <v>0.8482563619227198</v>
      </c>
      <c r="AA17" s="123">
        <v>4.1869522882181087</v>
      </c>
      <c r="AB17" s="487">
        <v>5749</v>
      </c>
      <c r="AC17" s="410">
        <v>7.25</v>
      </c>
      <c r="AD17" s="137">
        <v>2.13</v>
      </c>
      <c r="AE17" s="137">
        <v>5.29</v>
      </c>
      <c r="AF17" s="487">
        <v>5107</v>
      </c>
      <c r="AG17" s="410">
        <v>6.44</v>
      </c>
      <c r="AH17" s="137">
        <v>4.09</v>
      </c>
      <c r="AI17" s="146">
        <v>1.46</v>
      </c>
    </row>
    <row r="18" spans="1:35" ht="27.95" customHeight="1">
      <c r="A18" s="200" t="s">
        <v>453</v>
      </c>
      <c r="B18" s="479">
        <v>213591</v>
      </c>
      <c r="C18" s="123">
        <v>30.749999999999993</v>
      </c>
      <c r="D18" s="123">
        <v>2.4485798237022531</v>
      </c>
      <c r="E18" s="487">
        <v>194529</v>
      </c>
      <c r="F18" s="123">
        <v>19.580419580419576</v>
      </c>
      <c r="G18" s="136">
        <v>4.268292682926818</v>
      </c>
      <c r="H18" s="487">
        <v>19062</v>
      </c>
      <c r="I18" s="354">
        <v>18376</v>
      </c>
      <c r="J18" s="125">
        <v>-2867</v>
      </c>
      <c r="K18" s="200" t="s">
        <v>453</v>
      </c>
      <c r="L18" s="478">
        <v>140.69999999999999</v>
      </c>
      <c r="M18" s="123">
        <v>-1.9436345966958213</v>
      </c>
      <c r="N18" s="123">
        <v>-14.418999151823577</v>
      </c>
      <c r="O18" s="486">
        <v>121.5</v>
      </c>
      <c r="P18" s="123">
        <v>-8.8062622309197653</v>
      </c>
      <c r="Q18" s="123">
        <v>-18.317265556529353</v>
      </c>
      <c r="R18" s="486">
        <v>19.2</v>
      </c>
      <c r="S18" s="123">
        <v>84.690265486725664</v>
      </c>
      <c r="T18" s="123">
        <v>22.046783625730988</v>
      </c>
      <c r="U18" s="486">
        <v>18.2</v>
      </c>
      <c r="V18" s="136">
        <v>-0.40000000000000213</v>
      </c>
      <c r="W18" s="44">
        <v>-2.3000000000000007</v>
      </c>
      <c r="X18" s="200" t="s">
        <v>453</v>
      </c>
      <c r="Y18" s="479">
        <v>19639</v>
      </c>
      <c r="Z18" s="123">
        <v>4.079382579933851</v>
      </c>
      <c r="AA18" s="123">
        <v>-1.6666666666666607</v>
      </c>
      <c r="AB18" s="486">
        <v>880</v>
      </c>
      <c r="AC18" s="410">
        <v>4.66</v>
      </c>
      <c r="AD18" s="137">
        <v>1.3400000000000003</v>
      </c>
      <c r="AE18" s="137">
        <v>1.0700000000000003</v>
      </c>
      <c r="AF18" s="486">
        <v>110</v>
      </c>
      <c r="AG18" s="410">
        <v>0.57999999999999996</v>
      </c>
      <c r="AH18" s="137">
        <v>-2.1</v>
      </c>
      <c r="AI18" s="146">
        <v>-2.3199999999999998</v>
      </c>
    </row>
    <row r="19" spans="1:35" ht="27.95" customHeight="1">
      <c r="A19" s="139" t="s">
        <v>68</v>
      </c>
      <c r="B19" s="479">
        <v>253473</v>
      </c>
      <c r="C19" s="123">
        <v>-60.588999999999999</v>
      </c>
      <c r="D19" s="123">
        <v>-20.5</v>
      </c>
      <c r="E19" s="487">
        <v>238471</v>
      </c>
      <c r="F19" s="123">
        <v>-11.744999999999999</v>
      </c>
      <c r="G19" s="136">
        <v>-19.399999999999999</v>
      </c>
      <c r="H19" s="487">
        <v>15002</v>
      </c>
      <c r="I19" s="354">
        <v>-358300</v>
      </c>
      <c r="J19" s="125">
        <v>-8133</v>
      </c>
      <c r="K19" s="139" t="s">
        <v>68</v>
      </c>
      <c r="L19" s="478">
        <v>105.4</v>
      </c>
      <c r="M19" s="123">
        <v>-14.46</v>
      </c>
      <c r="N19" s="123">
        <v>-12.1</v>
      </c>
      <c r="O19" s="486">
        <v>102.3</v>
      </c>
      <c r="P19" s="123">
        <v>-13.052</v>
      </c>
      <c r="Q19" s="123">
        <v>-11</v>
      </c>
      <c r="R19" s="486">
        <v>3.1</v>
      </c>
      <c r="S19" s="399">
        <v>-44.7</v>
      </c>
      <c r="T19" s="123">
        <v>-39.1</v>
      </c>
      <c r="U19" s="486">
        <v>14.8</v>
      </c>
      <c r="V19" s="136">
        <v>-2.0999999999999979</v>
      </c>
      <c r="W19" s="44">
        <v>-2.5999999999999979</v>
      </c>
      <c r="X19" s="139" t="s">
        <v>68</v>
      </c>
      <c r="Y19" s="479">
        <v>72265</v>
      </c>
      <c r="Z19" s="399">
        <v>0.34399999999999997</v>
      </c>
      <c r="AA19" s="123">
        <v>10.4</v>
      </c>
      <c r="AB19" s="487">
        <v>2938</v>
      </c>
      <c r="AC19" s="410">
        <v>4.08</v>
      </c>
      <c r="AD19" s="137">
        <v>2.13</v>
      </c>
      <c r="AE19" s="137">
        <v>1.42</v>
      </c>
      <c r="AF19" s="487">
        <v>2719</v>
      </c>
      <c r="AG19" s="410">
        <v>3.77</v>
      </c>
      <c r="AH19" s="137">
        <v>2.83</v>
      </c>
      <c r="AI19" s="146">
        <v>2.2599999999999998</v>
      </c>
    </row>
    <row r="20" spans="1:35" ht="27.95" customHeight="1">
      <c r="A20" s="140" t="s">
        <v>67</v>
      </c>
      <c r="B20" s="481">
        <v>341320</v>
      </c>
      <c r="C20" s="126">
        <v>-14.52</v>
      </c>
      <c r="D20" s="136">
        <v>-14.2</v>
      </c>
      <c r="E20" s="488">
        <v>253071</v>
      </c>
      <c r="F20" s="126">
        <v>-0.1</v>
      </c>
      <c r="G20" s="136">
        <v>1.4</v>
      </c>
      <c r="H20" s="488">
        <v>88249</v>
      </c>
      <c r="I20" s="354">
        <v>-57735</v>
      </c>
      <c r="J20" s="125">
        <v>-60246</v>
      </c>
      <c r="K20" s="140" t="s">
        <v>67</v>
      </c>
      <c r="L20" s="480">
        <v>149.5</v>
      </c>
      <c r="M20" s="126">
        <v>-6.0220000000000002</v>
      </c>
      <c r="N20" s="126">
        <v>1.1000000000000001</v>
      </c>
      <c r="O20" s="486">
        <v>144.19999999999999</v>
      </c>
      <c r="P20" s="126">
        <v>-5.5759999999999996</v>
      </c>
      <c r="Q20" s="126">
        <v>0.6</v>
      </c>
      <c r="R20" s="486">
        <v>5.3</v>
      </c>
      <c r="S20" s="399">
        <v>-15.808</v>
      </c>
      <c r="T20" s="126">
        <v>15.4</v>
      </c>
      <c r="U20" s="486">
        <v>19.5</v>
      </c>
      <c r="V20" s="136">
        <v>-0.89999999999999858</v>
      </c>
      <c r="W20" s="44">
        <v>0.19999999999999929</v>
      </c>
      <c r="X20" s="140" t="s">
        <v>67</v>
      </c>
      <c r="Y20" s="481">
        <v>99971</v>
      </c>
      <c r="Z20" s="126">
        <v>-0.60599999999999998</v>
      </c>
      <c r="AA20" s="126">
        <v>-2.9</v>
      </c>
      <c r="AB20" s="486">
        <v>803</v>
      </c>
      <c r="AC20" s="410">
        <v>0.8</v>
      </c>
      <c r="AD20" s="137">
        <v>-1.49</v>
      </c>
      <c r="AE20" s="137">
        <v>-0.60999999999999988</v>
      </c>
      <c r="AF20" s="487">
        <v>1425</v>
      </c>
      <c r="AG20" s="410">
        <v>1.42</v>
      </c>
      <c r="AH20" s="137">
        <v>0.55999999999999994</v>
      </c>
      <c r="AI20" s="146">
        <v>0.20999999999999996</v>
      </c>
    </row>
    <row r="21" spans="1:35" ht="27.95" customHeight="1">
      <c r="A21" s="140" t="s">
        <v>271</v>
      </c>
      <c r="B21" s="481">
        <v>379021</v>
      </c>
      <c r="C21" s="126">
        <v>-35.328000000000003</v>
      </c>
      <c r="D21" s="126">
        <v>-21.9</v>
      </c>
      <c r="E21" s="488">
        <v>311707</v>
      </c>
      <c r="F21" s="369">
        <v>2.6160000000000001</v>
      </c>
      <c r="G21" s="369">
        <v>-2.1</v>
      </c>
      <c r="H21" s="488">
        <v>67314</v>
      </c>
      <c r="I21" s="354">
        <v>-215304</v>
      </c>
      <c r="J21" s="125">
        <v>-99588</v>
      </c>
      <c r="K21" s="140" t="s">
        <v>271</v>
      </c>
      <c r="L21" s="480">
        <v>155.6</v>
      </c>
      <c r="M21" s="126">
        <v>-3.9750000000000001</v>
      </c>
      <c r="N21" s="126">
        <v>1.4</v>
      </c>
      <c r="O21" s="486">
        <v>147.30000000000001</v>
      </c>
      <c r="P21" s="126">
        <v>-4.4560000000000004</v>
      </c>
      <c r="Q21" s="126">
        <v>1.5</v>
      </c>
      <c r="R21" s="486">
        <v>8.3000000000000007</v>
      </c>
      <c r="S21" s="126">
        <v>5.0110000000000001</v>
      </c>
      <c r="T21" s="126">
        <v>-0.2</v>
      </c>
      <c r="U21" s="486">
        <v>19.899999999999999</v>
      </c>
      <c r="V21" s="136">
        <v>-0.90000000000000213</v>
      </c>
      <c r="W21" s="44">
        <v>0.59999999999999787</v>
      </c>
      <c r="X21" s="140" t="s">
        <v>271</v>
      </c>
      <c r="Y21" s="481">
        <v>5628</v>
      </c>
      <c r="Z21" s="401">
        <v>0.434</v>
      </c>
      <c r="AA21" s="126">
        <v>-2.2999999999999998</v>
      </c>
      <c r="AB21" s="486">
        <v>29</v>
      </c>
      <c r="AC21" s="410">
        <v>0.52</v>
      </c>
      <c r="AD21" s="137">
        <v>4.0000000000000036E-2</v>
      </c>
      <c r="AE21" s="137">
        <v>0.14000000000000001</v>
      </c>
      <c r="AF21" s="486">
        <v>7</v>
      </c>
      <c r="AG21" s="410">
        <v>0.12</v>
      </c>
      <c r="AH21" s="137">
        <v>6.9999999999999993E-2</v>
      </c>
      <c r="AI21" s="146">
        <v>-0.49</v>
      </c>
    </row>
    <row r="22" spans="1:35" ht="27.95" customHeight="1" thickBot="1">
      <c r="A22" s="201" t="s">
        <v>71</v>
      </c>
      <c r="B22" s="483">
        <v>244725</v>
      </c>
      <c r="C22" s="127">
        <v>-7.0643642072213488</v>
      </c>
      <c r="D22" s="127">
        <v>0.76595744680851541</v>
      </c>
      <c r="E22" s="490">
        <v>195320</v>
      </c>
      <c r="F22" s="127">
        <v>3.2576505429417542</v>
      </c>
      <c r="G22" s="143">
        <v>-3.0583873957368035</v>
      </c>
      <c r="H22" s="490">
        <v>49405</v>
      </c>
      <c r="I22" s="355">
        <v>-24770</v>
      </c>
      <c r="J22" s="128">
        <v>7889</v>
      </c>
      <c r="K22" s="201" t="s">
        <v>71</v>
      </c>
      <c r="L22" s="482">
        <v>144.1</v>
      </c>
      <c r="M22" s="127">
        <v>-3.4213098729227767</v>
      </c>
      <c r="N22" s="127">
        <v>-4.3562439496611809</v>
      </c>
      <c r="O22" s="489">
        <v>136.9</v>
      </c>
      <c r="P22" s="127">
        <v>-2.4295432458697763</v>
      </c>
      <c r="Q22" s="127">
        <v>-3.6468330134356979</v>
      </c>
      <c r="R22" s="489">
        <v>7.2</v>
      </c>
      <c r="S22" s="127">
        <v>-19.103521878335116</v>
      </c>
      <c r="T22" s="127">
        <v>-16.976998904709749</v>
      </c>
      <c r="U22" s="587">
        <v>19</v>
      </c>
      <c r="V22" s="143">
        <v>-0.39999999999999858</v>
      </c>
      <c r="W22" s="175">
        <v>-0.39999999999999858</v>
      </c>
      <c r="X22" s="201" t="s">
        <v>71</v>
      </c>
      <c r="Y22" s="483">
        <v>85963</v>
      </c>
      <c r="Z22" s="127">
        <v>-0.69444444444444731</v>
      </c>
      <c r="AA22" s="127">
        <v>-0.79286422200199347</v>
      </c>
      <c r="AB22" s="490">
        <v>2879</v>
      </c>
      <c r="AC22" s="185">
        <v>3.33</v>
      </c>
      <c r="AD22" s="147">
        <v>1.29</v>
      </c>
      <c r="AE22" s="147">
        <v>0.35000000000000009</v>
      </c>
      <c r="AF22" s="490">
        <v>3452</v>
      </c>
      <c r="AG22" s="185">
        <v>3.99</v>
      </c>
      <c r="AH22" s="147">
        <v>0.95000000000000018</v>
      </c>
      <c r="AI22" s="148">
        <v>0.39000000000000012</v>
      </c>
    </row>
    <row r="23" spans="1:35" ht="13.5" customHeight="1">
      <c r="A23" s="31" t="s">
        <v>402</v>
      </c>
      <c r="B23" s="40"/>
      <c r="C23" s="41"/>
      <c r="D23" s="41"/>
      <c r="E23" s="40"/>
      <c r="F23" s="41"/>
      <c r="G23" s="41"/>
      <c r="H23" s="40"/>
      <c r="I23" s="356"/>
      <c r="J23" s="40"/>
      <c r="K23" s="31" t="s">
        <v>450</v>
      </c>
      <c r="L23" s="42"/>
      <c r="M23" s="41"/>
      <c r="N23" s="41"/>
      <c r="O23" s="42"/>
      <c r="P23" s="41"/>
      <c r="Q23" s="41"/>
      <c r="R23" s="41"/>
      <c r="S23" s="41"/>
      <c r="T23" s="41"/>
      <c r="U23" s="42"/>
      <c r="V23" s="356"/>
      <c r="W23" s="42"/>
      <c r="X23" s="31" t="s">
        <v>450</v>
      </c>
      <c r="Y23" s="40"/>
      <c r="Z23" s="41"/>
      <c r="AA23" s="41"/>
      <c r="AB23" s="40"/>
      <c r="AC23" s="43"/>
      <c r="AD23" s="43"/>
      <c r="AE23" s="43"/>
      <c r="AF23" s="40"/>
      <c r="AG23" s="43"/>
      <c r="AH23" s="43"/>
      <c r="AI23" s="43"/>
    </row>
    <row r="25" spans="1:35" ht="14.25" thickBot="1">
      <c r="A25" s="31" t="s">
        <v>186</v>
      </c>
      <c r="I25" s="715" t="s">
        <v>128</v>
      </c>
      <c r="J25" s="715"/>
      <c r="K25" s="31" t="s">
        <v>186</v>
      </c>
      <c r="U25" s="715" t="s">
        <v>129</v>
      </c>
      <c r="V25" s="716"/>
      <c r="W25" s="716"/>
      <c r="X25" s="31" t="s">
        <v>186</v>
      </c>
      <c r="AG25" s="708" t="s">
        <v>130</v>
      </c>
      <c r="AH25" s="709"/>
      <c r="AI25" s="709"/>
    </row>
    <row r="26" spans="1:35" ht="15" customHeight="1">
      <c r="A26" s="723" t="s">
        <v>131</v>
      </c>
      <c r="B26" s="718" t="s">
        <v>112</v>
      </c>
      <c r="C26" s="711"/>
      <c r="D26" s="712"/>
      <c r="E26" s="710" t="s">
        <v>194</v>
      </c>
      <c r="F26" s="711"/>
      <c r="G26" s="712"/>
      <c r="H26" s="710" t="s">
        <v>43</v>
      </c>
      <c r="I26" s="711"/>
      <c r="J26" s="717"/>
      <c r="K26" s="713" t="s">
        <v>131</v>
      </c>
      <c r="L26" s="718" t="s">
        <v>192</v>
      </c>
      <c r="M26" s="711"/>
      <c r="N26" s="712"/>
      <c r="O26" s="710" t="s">
        <v>113</v>
      </c>
      <c r="P26" s="711"/>
      <c r="Q26" s="712"/>
      <c r="R26" s="710" t="s">
        <v>29</v>
      </c>
      <c r="S26" s="711"/>
      <c r="T26" s="712"/>
      <c r="U26" s="710" t="s">
        <v>114</v>
      </c>
      <c r="V26" s="711"/>
      <c r="W26" s="717"/>
      <c r="X26" s="713" t="s">
        <v>131</v>
      </c>
      <c r="Y26" s="718" t="s">
        <v>198</v>
      </c>
      <c r="Z26" s="711"/>
      <c r="AA26" s="712"/>
      <c r="AB26" s="710" t="s">
        <v>115</v>
      </c>
      <c r="AC26" s="711"/>
      <c r="AD26" s="711"/>
      <c r="AE26" s="712"/>
      <c r="AF26" s="710" t="s">
        <v>191</v>
      </c>
      <c r="AG26" s="711"/>
      <c r="AH26" s="711"/>
      <c r="AI26" s="717"/>
    </row>
    <row r="27" spans="1:35" ht="27.95" customHeight="1" thickBot="1">
      <c r="A27" s="724"/>
      <c r="B27" s="36" t="s">
        <v>116</v>
      </c>
      <c r="C27" s="37" t="s">
        <v>44</v>
      </c>
      <c r="D27" s="37" t="s">
        <v>312</v>
      </c>
      <c r="E27" s="38" t="s">
        <v>116</v>
      </c>
      <c r="F27" s="37" t="s">
        <v>44</v>
      </c>
      <c r="G27" s="37" t="s">
        <v>312</v>
      </c>
      <c r="H27" s="38" t="s">
        <v>116</v>
      </c>
      <c r="I27" s="365" t="s">
        <v>347</v>
      </c>
      <c r="J27" s="39" t="s">
        <v>45</v>
      </c>
      <c r="K27" s="714"/>
      <c r="L27" s="36" t="s">
        <v>116</v>
      </c>
      <c r="M27" s="37" t="s">
        <v>44</v>
      </c>
      <c r="N27" s="37" t="s">
        <v>312</v>
      </c>
      <c r="O27" s="38" t="s">
        <v>116</v>
      </c>
      <c r="P27" s="37" t="s">
        <v>44</v>
      </c>
      <c r="Q27" s="37" t="s">
        <v>312</v>
      </c>
      <c r="R27" s="38" t="s">
        <v>116</v>
      </c>
      <c r="S27" s="37" t="s">
        <v>44</v>
      </c>
      <c r="T27" s="37" t="s">
        <v>312</v>
      </c>
      <c r="U27" s="38" t="s">
        <v>116</v>
      </c>
      <c r="V27" s="365" t="s">
        <v>347</v>
      </c>
      <c r="W27" s="39" t="s">
        <v>45</v>
      </c>
      <c r="X27" s="714"/>
      <c r="Y27" s="76" t="s">
        <v>46</v>
      </c>
      <c r="Z27" s="77" t="s">
        <v>44</v>
      </c>
      <c r="AA27" s="37" t="s">
        <v>312</v>
      </c>
      <c r="AB27" s="78" t="s">
        <v>116</v>
      </c>
      <c r="AC27" s="78" t="s">
        <v>121</v>
      </c>
      <c r="AD27" s="365" t="s">
        <v>347</v>
      </c>
      <c r="AE27" s="77" t="s">
        <v>45</v>
      </c>
      <c r="AF27" s="78" t="s">
        <v>116</v>
      </c>
      <c r="AG27" s="78" t="s">
        <v>179</v>
      </c>
      <c r="AH27" s="365" t="s">
        <v>347</v>
      </c>
      <c r="AI27" s="79" t="s">
        <v>45</v>
      </c>
    </row>
    <row r="28" spans="1:35" ht="27.95" customHeight="1">
      <c r="A28" s="139" t="s">
        <v>18</v>
      </c>
      <c r="B28" s="477">
        <v>355172</v>
      </c>
      <c r="C28" s="122">
        <v>-24.236000000000001</v>
      </c>
      <c r="D28" s="122">
        <v>0.1</v>
      </c>
      <c r="E28" s="485">
        <v>261871</v>
      </c>
      <c r="F28" s="123">
        <v>-1.0721000000000001</v>
      </c>
      <c r="G28" s="123">
        <v>0.7</v>
      </c>
      <c r="H28" s="485">
        <v>93301</v>
      </c>
      <c r="I28" s="353">
        <v>-110602</v>
      </c>
      <c r="J28" s="180">
        <v>-1351</v>
      </c>
      <c r="K28" s="377" t="s">
        <v>18</v>
      </c>
      <c r="L28" s="588">
        <v>150</v>
      </c>
      <c r="M28" s="126">
        <v>-3.7280000000000002</v>
      </c>
      <c r="N28" s="126">
        <v>-1.1000000000000001</v>
      </c>
      <c r="O28" s="484">
        <v>138.4</v>
      </c>
      <c r="P28" s="122">
        <v>-4.0640000000000001</v>
      </c>
      <c r="Q28" s="122">
        <v>-1</v>
      </c>
      <c r="R28" s="484">
        <v>11.6</v>
      </c>
      <c r="S28" s="122">
        <v>0</v>
      </c>
      <c r="T28" s="122">
        <v>-3.8</v>
      </c>
      <c r="U28" s="484">
        <v>19.2</v>
      </c>
      <c r="V28" s="370">
        <v>-0.60000000000000142</v>
      </c>
      <c r="W28" s="181">
        <v>-0.19999999999999929</v>
      </c>
      <c r="X28" s="377" t="s">
        <v>18</v>
      </c>
      <c r="Y28" s="477">
        <v>447815</v>
      </c>
      <c r="Z28" s="449">
        <v>-0.71399999999999997</v>
      </c>
      <c r="AA28" s="122">
        <v>-1.7</v>
      </c>
      <c r="AB28" s="485">
        <v>10123</v>
      </c>
      <c r="AC28" s="512">
        <v>2.25</v>
      </c>
      <c r="AD28" s="144">
        <v>0.7</v>
      </c>
      <c r="AE28" s="144">
        <v>0.14999999999999991</v>
      </c>
      <c r="AF28" s="485">
        <v>13137</v>
      </c>
      <c r="AG28" s="512">
        <v>2.91</v>
      </c>
      <c r="AH28" s="144">
        <v>1.4000000000000001</v>
      </c>
      <c r="AI28" s="145">
        <v>0.33000000000000007</v>
      </c>
    </row>
    <row r="29" spans="1:35" ht="27.95" customHeight="1">
      <c r="A29" s="138" t="s">
        <v>454</v>
      </c>
      <c r="B29" s="184" t="s">
        <v>190</v>
      </c>
      <c r="C29" s="123" t="s">
        <v>317</v>
      </c>
      <c r="D29" s="374" t="s">
        <v>317</v>
      </c>
      <c r="E29" s="183" t="s">
        <v>190</v>
      </c>
      <c r="F29" s="123" t="s">
        <v>317</v>
      </c>
      <c r="G29" s="123" t="s">
        <v>317</v>
      </c>
      <c r="H29" s="183" t="s">
        <v>190</v>
      </c>
      <c r="I29" s="354" t="s">
        <v>311</v>
      </c>
      <c r="J29" s="125" t="s">
        <v>311</v>
      </c>
      <c r="K29" s="378" t="s">
        <v>454</v>
      </c>
      <c r="L29" s="184" t="s">
        <v>190</v>
      </c>
      <c r="M29" s="123" t="s">
        <v>126</v>
      </c>
      <c r="N29" s="123" t="s">
        <v>126</v>
      </c>
      <c r="O29" s="183" t="s">
        <v>137</v>
      </c>
      <c r="P29" s="123" t="s">
        <v>126</v>
      </c>
      <c r="Q29" s="123" t="s">
        <v>126</v>
      </c>
      <c r="R29" s="183" t="s">
        <v>137</v>
      </c>
      <c r="S29" s="123" t="s">
        <v>126</v>
      </c>
      <c r="T29" s="123" t="s">
        <v>126</v>
      </c>
      <c r="U29" s="183" t="s">
        <v>137</v>
      </c>
      <c r="V29" s="136" t="s">
        <v>126</v>
      </c>
      <c r="W29" s="44" t="s">
        <v>126</v>
      </c>
      <c r="X29" s="378" t="s">
        <v>454</v>
      </c>
      <c r="Y29" s="184" t="s">
        <v>190</v>
      </c>
      <c r="Z29" s="123" t="s">
        <v>126</v>
      </c>
      <c r="AA29" s="123" t="s">
        <v>126</v>
      </c>
      <c r="AB29" s="183" t="s">
        <v>137</v>
      </c>
      <c r="AC29" s="123" t="s">
        <v>1</v>
      </c>
      <c r="AD29" s="137" t="s">
        <v>317</v>
      </c>
      <c r="AE29" s="123" t="s">
        <v>317</v>
      </c>
      <c r="AF29" s="183" t="s">
        <v>137</v>
      </c>
      <c r="AG29" s="123" t="s">
        <v>126</v>
      </c>
      <c r="AH29" s="137" t="s">
        <v>126</v>
      </c>
      <c r="AI29" s="124" t="s">
        <v>126</v>
      </c>
    </row>
    <row r="30" spans="1:35" ht="27.95" customHeight="1">
      <c r="A30" s="138" t="s">
        <v>55</v>
      </c>
      <c r="B30" s="479">
        <v>384919</v>
      </c>
      <c r="C30" s="123">
        <v>-1.6830000000000001</v>
      </c>
      <c r="D30" s="123">
        <v>1.4</v>
      </c>
      <c r="E30" s="487">
        <v>355539</v>
      </c>
      <c r="F30" s="123">
        <v>-1.165</v>
      </c>
      <c r="G30" s="123">
        <v>2.8</v>
      </c>
      <c r="H30" s="487">
        <v>29380</v>
      </c>
      <c r="I30" s="357">
        <v>-2379</v>
      </c>
      <c r="J30" s="182">
        <v>-4851</v>
      </c>
      <c r="K30" s="378" t="s">
        <v>55</v>
      </c>
      <c r="L30" s="478">
        <v>169.1</v>
      </c>
      <c r="M30" s="123">
        <v>-6.0990000000000002</v>
      </c>
      <c r="N30" s="123">
        <v>-5.9</v>
      </c>
      <c r="O30" s="486">
        <v>154.4</v>
      </c>
      <c r="P30" s="123">
        <v>-6.8220000000000001</v>
      </c>
      <c r="Q30" s="123">
        <v>-4.2</v>
      </c>
      <c r="R30" s="486">
        <v>14.7</v>
      </c>
      <c r="S30" s="136">
        <v>1.3440000000000001</v>
      </c>
      <c r="T30" s="123">
        <v>-21.5</v>
      </c>
      <c r="U30" s="486">
        <v>23.1</v>
      </c>
      <c r="V30" s="136">
        <v>0.60000000000000142</v>
      </c>
      <c r="W30" s="44">
        <v>2</v>
      </c>
      <c r="X30" s="378" t="s">
        <v>55</v>
      </c>
      <c r="Y30" s="479">
        <v>20198</v>
      </c>
      <c r="Z30" s="123">
        <v>1.4650000000000001</v>
      </c>
      <c r="AA30" s="123">
        <v>-10.5</v>
      </c>
      <c r="AB30" s="486">
        <v>435</v>
      </c>
      <c r="AC30" s="410">
        <v>2.19</v>
      </c>
      <c r="AD30" s="137">
        <v>1.97</v>
      </c>
      <c r="AE30" s="137">
        <v>1.81</v>
      </c>
      <c r="AF30" s="486">
        <v>136</v>
      </c>
      <c r="AG30" s="410">
        <v>0.68</v>
      </c>
      <c r="AH30" s="137">
        <v>-1.54</v>
      </c>
      <c r="AI30" s="146">
        <v>0.10000000000000009</v>
      </c>
    </row>
    <row r="31" spans="1:35" ht="27.95" customHeight="1">
      <c r="A31" s="138" t="s">
        <v>17</v>
      </c>
      <c r="B31" s="479">
        <v>447285</v>
      </c>
      <c r="C31" s="123">
        <v>-14.965999999999999</v>
      </c>
      <c r="D31" s="123">
        <v>7.6</v>
      </c>
      <c r="E31" s="487">
        <v>288750</v>
      </c>
      <c r="F31" s="123">
        <v>0.48899999999999999</v>
      </c>
      <c r="G31" s="123">
        <v>3.2</v>
      </c>
      <c r="H31" s="487">
        <v>158535</v>
      </c>
      <c r="I31" s="357">
        <v>-79999</v>
      </c>
      <c r="J31" s="182">
        <v>22606</v>
      </c>
      <c r="K31" s="378" t="s">
        <v>17</v>
      </c>
      <c r="L31" s="478">
        <v>171.9</v>
      </c>
      <c r="M31" s="123">
        <v>-1.419</v>
      </c>
      <c r="N31" s="123">
        <v>1.3</v>
      </c>
      <c r="O31" s="486">
        <v>152.4</v>
      </c>
      <c r="P31" s="123">
        <v>-2.726</v>
      </c>
      <c r="Q31" s="123">
        <v>0.5</v>
      </c>
      <c r="R31" s="486">
        <v>19.5</v>
      </c>
      <c r="S31" s="136">
        <v>10.138999999999999</v>
      </c>
      <c r="T31" s="399">
        <v>8.9</v>
      </c>
      <c r="U31" s="486">
        <v>20.100000000000001</v>
      </c>
      <c r="V31" s="136">
        <v>-0.5</v>
      </c>
      <c r="W31" s="44">
        <v>-9.9999999999997868E-2</v>
      </c>
      <c r="X31" s="378" t="s">
        <v>17</v>
      </c>
      <c r="Y31" s="479">
        <v>69921</v>
      </c>
      <c r="Z31" s="399">
        <v>-0.316</v>
      </c>
      <c r="AA31" s="123">
        <v>-6.6</v>
      </c>
      <c r="AB31" s="486">
        <v>752</v>
      </c>
      <c r="AC31" s="410">
        <v>1.07</v>
      </c>
      <c r="AD31" s="137">
        <v>0.23000000000000009</v>
      </c>
      <c r="AE31" s="137">
        <v>0.30000000000000004</v>
      </c>
      <c r="AF31" s="486">
        <v>940</v>
      </c>
      <c r="AG31" s="410">
        <v>1.34</v>
      </c>
      <c r="AH31" s="137">
        <v>0.35000000000000009</v>
      </c>
      <c r="AI31" s="146">
        <v>0.22999999999999998</v>
      </c>
    </row>
    <row r="32" spans="1:35" ht="27.95" customHeight="1">
      <c r="A32" s="140" t="s">
        <v>452</v>
      </c>
      <c r="B32" s="479">
        <v>507939</v>
      </c>
      <c r="C32" s="123">
        <v>-59.076999999999998</v>
      </c>
      <c r="D32" s="136">
        <v>1.7</v>
      </c>
      <c r="E32" s="487">
        <v>498586</v>
      </c>
      <c r="F32" s="123">
        <v>0.90600000000000003</v>
      </c>
      <c r="G32" s="123">
        <v>1.7</v>
      </c>
      <c r="H32" s="487">
        <v>9353</v>
      </c>
      <c r="I32" s="357">
        <v>-738424</v>
      </c>
      <c r="J32" s="182">
        <v>182</v>
      </c>
      <c r="K32" s="379" t="s">
        <v>452</v>
      </c>
      <c r="L32" s="478">
        <v>154.1</v>
      </c>
      <c r="M32" s="123">
        <v>-9.1419999999999995</v>
      </c>
      <c r="N32" s="123">
        <v>-2.6</v>
      </c>
      <c r="O32" s="586">
        <v>134</v>
      </c>
      <c r="P32" s="123">
        <v>-9.7720000000000002</v>
      </c>
      <c r="Q32" s="136">
        <v>-1.4</v>
      </c>
      <c r="R32" s="486">
        <v>20.100000000000001</v>
      </c>
      <c r="S32" s="136">
        <v>-4.2480000000000002</v>
      </c>
      <c r="T32" s="123">
        <v>-9.1</v>
      </c>
      <c r="U32" s="486">
        <v>18.100000000000001</v>
      </c>
      <c r="V32" s="136">
        <v>-2.0999999999999979</v>
      </c>
      <c r="W32" s="44">
        <v>-0.39999999999999858</v>
      </c>
      <c r="X32" s="379" t="s">
        <v>452</v>
      </c>
      <c r="Y32" s="479">
        <v>6203</v>
      </c>
      <c r="Z32" s="399">
        <v>-4.91</v>
      </c>
      <c r="AA32" s="123">
        <v>-1.2</v>
      </c>
      <c r="AB32" s="487">
        <v>1725</v>
      </c>
      <c r="AC32" s="410">
        <v>26.44</v>
      </c>
      <c r="AD32" s="137">
        <v>25.490000000000002</v>
      </c>
      <c r="AE32" s="137">
        <v>-0.96999999999999886</v>
      </c>
      <c r="AF32" s="487">
        <v>2045</v>
      </c>
      <c r="AG32" s="410">
        <v>31.35</v>
      </c>
      <c r="AH32" s="137">
        <v>29.990000000000002</v>
      </c>
      <c r="AI32" s="146">
        <v>4.1500000000000021</v>
      </c>
    </row>
    <row r="33" spans="1:35" ht="27.95" customHeight="1">
      <c r="A33" s="139" t="s">
        <v>60</v>
      </c>
      <c r="B33" s="479">
        <v>482736</v>
      </c>
      <c r="C33" s="136">
        <v>-44.491999999999997</v>
      </c>
      <c r="D33" s="123">
        <v>-0.6</v>
      </c>
      <c r="E33" s="487">
        <v>364216</v>
      </c>
      <c r="F33" s="123">
        <v>0.502</v>
      </c>
      <c r="G33" s="123">
        <v>-0.4</v>
      </c>
      <c r="H33" s="487">
        <v>118520</v>
      </c>
      <c r="I33" s="357">
        <v>-389355</v>
      </c>
      <c r="J33" s="182">
        <v>-1226</v>
      </c>
      <c r="K33" s="377" t="s">
        <v>60</v>
      </c>
      <c r="L33" s="478">
        <v>167.2</v>
      </c>
      <c r="M33" s="123">
        <v>-2.82</v>
      </c>
      <c r="N33" s="123">
        <v>-2.4</v>
      </c>
      <c r="O33" s="586">
        <v>152</v>
      </c>
      <c r="P33" s="123">
        <v>-3.044</v>
      </c>
      <c r="Q33" s="123">
        <v>-2.5</v>
      </c>
      <c r="R33" s="486">
        <v>15.2</v>
      </c>
      <c r="S33" s="123">
        <v>0</v>
      </c>
      <c r="T33" s="136">
        <v>-2.6</v>
      </c>
      <c r="U33" s="486">
        <v>20.3</v>
      </c>
      <c r="V33" s="136">
        <v>-0.69999999999999929</v>
      </c>
      <c r="W33" s="44">
        <v>-0.59999999999999787</v>
      </c>
      <c r="X33" s="377" t="s">
        <v>60</v>
      </c>
      <c r="Y33" s="479">
        <v>15889</v>
      </c>
      <c r="Z33" s="123">
        <v>-0.504</v>
      </c>
      <c r="AA33" s="123">
        <v>-4</v>
      </c>
      <c r="AB33" s="486">
        <v>181</v>
      </c>
      <c r="AC33" s="410">
        <v>1.1299999999999999</v>
      </c>
      <c r="AD33" s="137">
        <v>-1.83</v>
      </c>
      <c r="AE33" s="137">
        <v>-0.38000000000000012</v>
      </c>
      <c r="AF33" s="486">
        <v>260</v>
      </c>
      <c r="AG33" s="410">
        <v>1.63</v>
      </c>
      <c r="AH33" s="137">
        <v>-0.87000000000000011</v>
      </c>
      <c r="AI33" s="146">
        <v>0.84999999999999987</v>
      </c>
    </row>
    <row r="34" spans="1:35" ht="27.95" customHeight="1">
      <c r="A34" s="138" t="s">
        <v>264</v>
      </c>
      <c r="B34" s="479">
        <v>347088</v>
      </c>
      <c r="C34" s="123">
        <v>-36.319000000000003</v>
      </c>
      <c r="D34" s="123">
        <v>5.5</v>
      </c>
      <c r="E34" s="487">
        <v>281582</v>
      </c>
      <c r="F34" s="123">
        <v>-2.8570000000000002</v>
      </c>
      <c r="G34" s="123">
        <v>3.7</v>
      </c>
      <c r="H34" s="487">
        <v>65506</v>
      </c>
      <c r="I34" s="357">
        <v>-189796</v>
      </c>
      <c r="J34" s="182">
        <v>8223</v>
      </c>
      <c r="K34" s="378" t="s">
        <v>264</v>
      </c>
      <c r="L34" s="478">
        <v>182.9</v>
      </c>
      <c r="M34" s="123">
        <v>0.99199999999999999</v>
      </c>
      <c r="N34" s="399">
        <v>-1.1000000000000001</v>
      </c>
      <c r="O34" s="486">
        <v>159.69999999999999</v>
      </c>
      <c r="P34" s="136">
        <v>-1.0469999999999999</v>
      </c>
      <c r="Q34" s="123">
        <v>-0.7</v>
      </c>
      <c r="R34" s="486">
        <v>23.2</v>
      </c>
      <c r="S34" s="136">
        <v>18.933</v>
      </c>
      <c r="T34" s="123">
        <v>-2.9</v>
      </c>
      <c r="U34" s="486">
        <v>19.899999999999999</v>
      </c>
      <c r="V34" s="136">
        <v>-0.10000000000000142</v>
      </c>
      <c r="W34" s="44">
        <v>0.29999999999999716</v>
      </c>
      <c r="X34" s="378" t="s">
        <v>264</v>
      </c>
      <c r="Y34" s="479">
        <v>35629</v>
      </c>
      <c r="Z34" s="123">
        <v>-1.65</v>
      </c>
      <c r="AA34" s="123">
        <v>-0.5</v>
      </c>
      <c r="AB34" s="486">
        <v>318</v>
      </c>
      <c r="AC34" s="410">
        <v>0.88</v>
      </c>
      <c r="AD34" s="137">
        <v>-0.62</v>
      </c>
      <c r="AE34" s="137">
        <v>-6.9999999999999951E-2</v>
      </c>
      <c r="AF34" s="486">
        <v>897</v>
      </c>
      <c r="AG34" s="410">
        <v>2.48</v>
      </c>
      <c r="AH34" s="137">
        <v>1.06</v>
      </c>
      <c r="AI34" s="146">
        <v>1.42</v>
      </c>
    </row>
    <row r="35" spans="1:35" ht="27.95" customHeight="1">
      <c r="A35" s="139" t="s">
        <v>265</v>
      </c>
      <c r="B35" s="479">
        <v>423226</v>
      </c>
      <c r="C35" s="123">
        <v>68.644999999999996</v>
      </c>
      <c r="D35" s="123">
        <v>20</v>
      </c>
      <c r="E35" s="487">
        <v>207528</v>
      </c>
      <c r="F35" s="123">
        <v>-4.8159999999999998</v>
      </c>
      <c r="G35" s="123">
        <v>-2.4</v>
      </c>
      <c r="H35" s="487">
        <v>215698</v>
      </c>
      <c r="I35" s="357">
        <v>182879</v>
      </c>
      <c r="J35" s="182">
        <v>75841</v>
      </c>
      <c r="K35" s="377" t="s">
        <v>265</v>
      </c>
      <c r="L35" s="478">
        <v>139.4</v>
      </c>
      <c r="M35" s="136">
        <v>-3.1339999999999999</v>
      </c>
      <c r="N35" s="123">
        <v>-1.4</v>
      </c>
      <c r="O35" s="486">
        <v>130.6</v>
      </c>
      <c r="P35" s="136">
        <v>-3.26</v>
      </c>
      <c r="Q35" s="123">
        <v>-1.2</v>
      </c>
      <c r="R35" s="486">
        <v>8.8000000000000007</v>
      </c>
      <c r="S35" s="136">
        <v>-2.2989999999999999</v>
      </c>
      <c r="T35" s="399">
        <v>-3.3</v>
      </c>
      <c r="U35" s="486">
        <v>19.8</v>
      </c>
      <c r="V35" s="136">
        <v>-0.39999999999999858</v>
      </c>
      <c r="W35" s="44">
        <v>-9.9999999999997868E-2</v>
      </c>
      <c r="X35" s="377" t="s">
        <v>265</v>
      </c>
      <c r="Y35" s="479">
        <v>65964</v>
      </c>
      <c r="Z35" s="123">
        <v>0.52400000000000002</v>
      </c>
      <c r="AA35" s="123">
        <v>-0.1</v>
      </c>
      <c r="AB35" s="486">
        <v>952</v>
      </c>
      <c r="AC35" s="410">
        <v>1.45</v>
      </c>
      <c r="AD35" s="137">
        <v>-0.14000000000000012</v>
      </c>
      <c r="AE35" s="137">
        <v>6.0000000000000053E-2</v>
      </c>
      <c r="AF35" s="486">
        <v>630</v>
      </c>
      <c r="AG35" s="410">
        <v>0.96</v>
      </c>
      <c r="AH35" s="137">
        <v>-0.51</v>
      </c>
      <c r="AI35" s="146">
        <v>-0.66000000000000014</v>
      </c>
    </row>
    <row r="36" spans="1:35" ht="27.95" customHeight="1">
      <c r="A36" s="139" t="s">
        <v>266</v>
      </c>
      <c r="B36" s="479">
        <v>429878</v>
      </c>
      <c r="C36" s="123">
        <v>-43.326000000000001</v>
      </c>
      <c r="D36" s="136">
        <v>1.3</v>
      </c>
      <c r="E36" s="487">
        <v>316283</v>
      </c>
      <c r="F36" s="123">
        <v>0.69699999999999995</v>
      </c>
      <c r="G36" s="123">
        <v>-1</v>
      </c>
      <c r="H36" s="487">
        <v>113595</v>
      </c>
      <c r="I36" s="357">
        <v>-330913</v>
      </c>
      <c r="J36" s="182">
        <v>8601</v>
      </c>
      <c r="K36" s="377" t="s">
        <v>266</v>
      </c>
      <c r="L36" s="478">
        <v>150.9</v>
      </c>
      <c r="M36" s="136">
        <v>-3.5230000000000001</v>
      </c>
      <c r="N36" s="123">
        <v>-3</v>
      </c>
      <c r="O36" s="486">
        <v>141.1</v>
      </c>
      <c r="P36" s="123">
        <v>-3.5369999999999999</v>
      </c>
      <c r="Q36" s="136">
        <v>-2</v>
      </c>
      <c r="R36" s="486">
        <v>9.8000000000000007</v>
      </c>
      <c r="S36" s="136">
        <v>-3.0070000000000001</v>
      </c>
      <c r="T36" s="399">
        <v>-16.399999999999999</v>
      </c>
      <c r="U36" s="486">
        <v>18.8</v>
      </c>
      <c r="V36" s="136">
        <v>-0.69999999999999929</v>
      </c>
      <c r="W36" s="44">
        <v>-0.19999999999999929</v>
      </c>
      <c r="X36" s="377" t="s">
        <v>266</v>
      </c>
      <c r="Y36" s="479">
        <v>12942</v>
      </c>
      <c r="Z36" s="123">
        <v>-0.625</v>
      </c>
      <c r="AA36" s="123">
        <v>-1</v>
      </c>
      <c r="AB36" s="486">
        <v>127</v>
      </c>
      <c r="AC36" s="410">
        <v>0.98</v>
      </c>
      <c r="AD36" s="137">
        <v>0.36</v>
      </c>
      <c r="AE36" s="137">
        <v>-0.48</v>
      </c>
      <c r="AF36" s="486">
        <v>207</v>
      </c>
      <c r="AG36" s="410">
        <v>1.59</v>
      </c>
      <c r="AH36" s="137">
        <v>0.43000000000000016</v>
      </c>
      <c r="AI36" s="146">
        <v>-0.28000000000000003</v>
      </c>
    </row>
    <row r="37" spans="1:35" ht="27.95" customHeight="1">
      <c r="A37" s="199" t="s">
        <v>267</v>
      </c>
      <c r="B37" s="479">
        <v>345981</v>
      </c>
      <c r="C37" s="123">
        <v>-22.821316614420066</v>
      </c>
      <c r="D37" s="123">
        <v>-6.4589665653495443</v>
      </c>
      <c r="E37" s="487">
        <v>249927</v>
      </c>
      <c r="F37" s="123">
        <v>0.99999999999999478</v>
      </c>
      <c r="G37" s="123">
        <v>-4.9615055603079643</v>
      </c>
      <c r="H37" s="487">
        <v>96054</v>
      </c>
      <c r="I37" s="357">
        <v>-104886</v>
      </c>
      <c r="J37" s="182">
        <v>-11252</v>
      </c>
      <c r="K37" s="380" t="s">
        <v>267</v>
      </c>
      <c r="L37" s="478">
        <v>146.4</v>
      </c>
      <c r="M37" s="136">
        <v>-3.1311154598825857</v>
      </c>
      <c r="N37" s="123">
        <v>-2.9411764705882351</v>
      </c>
      <c r="O37" s="486">
        <v>136.30000000000001</v>
      </c>
      <c r="P37" s="123">
        <v>-3.297769156159061</v>
      </c>
      <c r="Q37" s="123">
        <v>-1.7733990147783225</v>
      </c>
      <c r="R37" s="486">
        <v>10.1</v>
      </c>
      <c r="S37" s="136">
        <v>-0.98792535675081405</v>
      </c>
      <c r="T37" s="123">
        <v>-17.171717171717173</v>
      </c>
      <c r="U37" s="486">
        <v>19.2</v>
      </c>
      <c r="V37" s="136">
        <v>-0.69999999999999929</v>
      </c>
      <c r="W37" s="124">
        <v>-0.30000000000000071</v>
      </c>
      <c r="X37" s="380" t="s">
        <v>267</v>
      </c>
      <c r="Y37" s="479">
        <v>4729</v>
      </c>
      <c r="Z37" s="123">
        <v>-0.19417475728155617</v>
      </c>
      <c r="AA37" s="123">
        <v>-2.0019065776930489</v>
      </c>
      <c r="AB37" s="486">
        <v>48</v>
      </c>
      <c r="AC37" s="410">
        <v>1.01</v>
      </c>
      <c r="AD37" s="137">
        <v>-0.1100000000000001</v>
      </c>
      <c r="AE37" s="410">
        <v>-0.64999999999999991</v>
      </c>
      <c r="AF37" s="486">
        <v>57</v>
      </c>
      <c r="AG37" s="410">
        <v>1.2</v>
      </c>
      <c r="AH37" s="137">
        <v>0.30999999999999994</v>
      </c>
      <c r="AI37" s="411">
        <v>-0.40000000000000013</v>
      </c>
    </row>
    <row r="38" spans="1:35" ht="27.95" customHeight="1">
      <c r="A38" s="140" t="s">
        <v>268</v>
      </c>
      <c r="B38" s="479">
        <v>361504</v>
      </c>
      <c r="C38" s="123">
        <v>-59.41619585687382</v>
      </c>
      <c r="D38" s="123">
        <v>-15.490196078431371</v>
      </c>
      <c r="E38" s="487">
        <v>334862</v>
      </c>
      <c r="F38" s="123">
        <v>0.31545741324922333</v>
      </c>
      <c r="G38" s="123">
        <v>0.42105263157895334</v>
      </c>
      <c r="H38" s="487">
        <v>26642</v>
      </c>
      <c r="I38" s="357">
        <v>-529990</v>
      </c>
      <c r="J38" s="182">
        <v>-67592</v>
      </c>
      <c r="K38" s="379" t="s">
        <v>268</v>
      </c>
      <c r="L38" s="478">
        <v>163.19999999999999</v>
      </c>
      <c r="M38" s="136">
        <v>-4.7036688617121358</v>
      </c>
      <c r="N38" s="123">
        <v>-2.8763183125599232</v>
      </c>
      <c r="O38" s="486">
        <v>146.30000000000001</v>
      </c>
      <c r="P38" s="123">
        <v>-6.0861423220973787</v>
      </c>
      <c r="Q38" s="123">
        <v>-4.2024832855778467</v>
      </c>
      <c r="R38" s="486">
        <v>16.899999999999999</v>
      </c>
      <c r="S38" s="136">
        <v>9.0196078431372584</v>
      </c>
      <c r="T38" s="123">
        <v>11.422845691382772</v>
      </c>
      <c r="U38" s="486">
        <v>19.600000000000001</v>
      </c>
      <c r="V38" s="136">
        <v>-1.1999999999999993</v>
      </c>
      <c r="W38" s="124">
        <v>-0.79999999999999716</v>
      </c>
      <c r="X38" s="379" t="s">
        <v>268</v>
      </c>
      <c r="Y38" s="479">
        <v>10310</v>
      </c>
      <c r="Z38" s="123">
        <v>-0.59737156511350054</v>
      </c>
      <c r="AA38" s="123">
        <v>-3.3681765389082368</v>
      </c>
      <c r="AB38" s="486">
        <v>0</v>
      </c>
      <c r="AC38" s="410">
        <v>0</v>
      </c>
      <c r="AD38" s="137">
        <v>-0.85</v>
      </c>
      <c r="AE38" s="410">
        <v>-0.16</v>
      </c>
      <c r="AF38" s="486">
        <v>70</v>
      </c>
      <c r="AG38" s="410">
        <v>0.67</v>
      </c>
      <c r="AH38" s="137">
        <v>-0.51999999999999991</v>
      </c>
      <c r="AI38" s="411">
        <v>0.35000000000000003</v>
      </c>
    </row>
    <row r="39" spans="1:35" ht="27.95" customHeight="1">
      <c r="A39" s="199" t="s">
        <v>269</v>
      </c>
      <c r="B39" s="479">
        <v>146397</v>
      </c>
      <c r="C39" s="123">
        <v>-7.9105760963026679</v>
      </c>
      <c r="D39" s="123">
        <v>9.3973442288048901</v>
      </c>
      <c r="E39" s="487">
        <v>135749</v>
      </c>
      <c r="F39" s="123">
        <v>5.9570312499999947</v>
      </c>
      <c r="G39" s="123">
        <v>5.6475170399221</v>
      </c>
      <c r="H39" s="487">
        <v>10648</v>
      </c>
      <c r="I39" s="357">
        <v>-20411</v>
      </c>
      <c r="J39" s="182">
        <v>5271</v>
      </c>
      <c r="K39" s="380" t="s">
        <v>269</v>
      </c>
      <c r="L39" s="478">
        <v>123.4</v>
      </c>
      <c r="M39" s="136">
        <v>5.3465346534653522</v>
      </c>
      <c r="N39" s="123">
        <v>3.4013605442176869</v>
      </c>
      <c r="O39" s="486">
        <v>115.9</v>
      </c>
      <c r="P39" s="123">
        <v>5.1434223541048496</v>
      </c>
      <c r="Q39" s="123">
        <v>4.011741682974554</v>
      </c>
      <c r="R39" s="486">
        <v>7.5</v>
      </c>
      <c r="S39" s="136">
        <v>7.0999999999999934</v>
      </c>
      <c r="T39" s="123">
        <v>-6.6259808195292136</v>
      </c>
      <c r="U39" s="486">
        <v>18.2</v>
      </c>
      <c r="V39" s="136">
        <v>0.30000000000000071</v>
      </c>
      <c r="W39" s="124">
        <v>-0.30000000000000071</v>
      </c>
      <c r="X39" s="380" t="s">
        <v>269</v>
      </c>
      <c r="Y39" s="479">
        <v>23337</v>
      </c>
      <c r="Z39" s="123">
        <v>-6.0060060060060056</v>
      </c>
      <c r="AA39" s="123">
        <v>2.5109170305676982</v>
      </c>
      <c r="AB39" s="486">
        <v>775</v>
      </c>
      <c r="AC39" s="410">
        <v>3.12</v>
      </c>
      <c r="AD39" s="137">
        <v>-0.18999999999999995</v>
      </c>
      <c r="AE39" s="410">
        <v>-1.29</v>
      </c>
      <c r="AF39" s="487">
        <v>2268</v>
      </c>
      <c r="AG39" s="410">
        <v>9.1300000000000008</v>
      </c>
      <c r="AH39" s="137">
        <v>7.4</v>
      </c>
      <c r="AI39" s="411">
        <v>-0.70999999999999908</v>
      </c>
    </row>
    <row r="40" spans="1:35" ht="27.95" customHeight="1">
      <c r="A40" s="200" t="s">
        <v>453</v>
      </c>
      <c r="B40" s="479">
        <v>187903</v>
      </c>
      <c r="C40" s="123">
        <v>27.992087042532159</v>
      </c>
      <c r="D40" s="123">
        <v>4.4390637610976595</v>
      </c>
      <c r="E40" s="487">
        <v>147537</v>
      </c>
      <c r="F40" s="123">
        <v>0.4464285714285714</v>
      </c>
      <c r="G40" s="123">
        <v>7.7586206896551673</v>
      </c>
      <c r="H40" s="487">
        <v>40366</v>
      </c>
      <c r="I40" s="357">
        <v>40366</v>
      </c>
      <c r="J40" s="182">
        <v>-2702</v>
      </c>
      <c r="K40" s="381" t="s">
        <v>453</v>
      </c>
      <c r="L40" s="478">
        <v>121.5</v>
      </c>
      <c r="M40" s="136">
        <v>1.1461318051575959</v>
      </c>
      <c r="N40" s="123">
        <v>3.41796875</v>
      </c>
      <c r="O40" s="486">
        <v>114.9</v>
      </c>
      <c r="P40" s="123">
        <v>0.47528517110266161</v>
      </c>
      <c r="Q40" s="123">
        <v>3.1219512195121979</v>
      </c>
      <c r="R40" s="486">
        <v>6.6</v>
      </c>
      <c r="S40" s="136">
        <v>15.789473684210526</v>
      </c>
      <c r="T40" s="123">
        <v>7.7375122428991254</v>
      </c>
      <c r="U40" s="486">
        <v>18.5</v>
      </c>
      <c r="V40" s="136">
        <v>0</v>
      </c>
      <c r="W40" s="124">
        <v>0.69999999999999929</v>
      </c>
      <c r="X40" s="381" t="s">
        <v>453</v>
      </c>
      <c r="Y40" s="479">
        <v>9150</v>
      </c>
      <c r="Z40" s="123">
        <v>1.2752391073326279</v>
      </c>
      <c r="AA40" s="123">
        <v>-1.4477766287487133</v>
      </c>
      <c r="AB40" s="486">
        <v>225</v>
      </c>
      <c r="AC40" s="410">
        <v>2.4900000000000002</v>
      </c>
      <c r="AD40" s="137">
        <v>-0.19999999999999973</v>
      </c>
      <c r="AE40" s="410">
        <v>-0.31999999999999984</v>
      </c>
      <c r="AF40" s="486">
        <v>110</v>
      </c>
      <c r="AG40" s="410">
        <v>1.22</v>
      </c>
      <c r="AH40" s="137">
        <v>-0.13000000000000012</v>
      </c>
      <c r="AI40" s="411">
        <v>-9.000000000000008E-2</v>
      </c>
    </row>
    <row r="41" spans="1:35" ht="27.95" customHeight="1">
      <c r="A41" s="139" t="s">
        <v>68</v>
      </c>
      <c r="B41" s="479">
        <v>293102</v>
      </c>
      <c r="C41" s="123">
        <v>-59.841999999999999</v>
      </c>
      <c r="D41" s="369">
        <v>-5.9</v>
      </c>
      <c r="E41" s="487">
        <v>293079</v>
      </c>
      <c r="F41" s="123">
        <v>-2.8279999999999998</v>
      </c>
      <c r="G41" s="123">
        <v>-6</v>
      </c>
      <c r="H41" s="486">
        <v>23</v>
      </c>
      <c r="I41" s="357">
        <v>-428664</v>
      </c>
      <c r="J41" s="182">
        <v>-87</v>
      </c>
      <c r="K41" s="377" t="s">
        <v>68</v>
      </c>
      <c r="L41" s="585">
        <v>109</v>
      </c>
      <c r="M41" s="136">
        <v>-15.273</v>
      </c>
      <c r="N41" s="123">
        <v>-7.1</v>
      </c>
      <c r="O41" s="486">
        <v>104.5</v>
      </c>
      <c r="P41" s="123">
        <v>-13.412000000000001</v>
      </c>
      <c r="Q41" s="136">
        <v>-5.4</v>
      </c>
      <c r="R41" s="486">
        <v>4.5</v>
      </c>
      <c r="S41" s="136">
        <v>-43.003</v>
      </c>
      <c r="T41" s="123">
        <v>-32.5</v>
      </c>
      <c r="U41" s="486">
        <v>14.6</v>
      </c>
      <c r="V41" s="136">
        <v>-2.2000000000000011</v>
      </c>
      <c r="W41" s="124">
        <v>-2.4000000000000004</v>
      </c>
      <c r="X41" s="377" t="s">
        <v>68</v>
      </c>
      <c r="Y41" s="479">
        <v>48395</v>
      </c>
      <c r="Z41" s="123">
        <v>0.434</v>
      </c>
      <c r="AA41" s="123">
        <v>11.1</v>
      </c>
      <c r="AB41" s="487">
        <v>1652</v>
      </c>
      <c r="AC41" s="410">
        <v>3.43</v>
      </c>
      <c r="AD41" s="137">
        <v>1.5300000000000002</v>
      </c>
      <c r="AE41" s="137">
        <v>0.89000000000000012</v>
      </c>
      <c r="AF41" s="487">
        <v>1433</v>
      </c>
      <c r="AG41" s="410">
        <v>2.97</v>
      </c>
      <c r="AH41" s="137">
        <v>2.6</v>
      </c>
      <c r="AI41" s="146">
        <v>0.7200000000000002</v>
      </c>
    </row>
    <row r="42" spans="1:35" ht="27.95" customHeight="1">
      <c r="A42" s="140" t="s">
        <v>67</v>
      </c>
      <c r="B42" s="481">
        <v>409478</v>
      </c>
      <c r="C42" s="126">
        <v>-12.411</v>
      </c>
      <c r="D42" s="126">
        <v>-18.2</v>
      </c>
      <c r="E42" s="488">
        <v>291225</v>
      </c>
      <c r="F42" s="126">
        <v>0.68500000000000005</v>
      </c>
      <c r="G42" s="369">
        <v>3.1</v>
      </c>
      <c r="H42" s="488">
        <v>118253</v>
      </c>
      <c r="I42" s="357">
        <v>-59923</v>
      </c>
      <c r="J42" s="182">
        <v>-100380</v>
      </c>
      <c r="K42" s="379" t="s">
        <v>67</v>
      </c>
      <c r="L42" s="585">
        <v>157</v>
      </c>
      <c r="M42" s="123">
        <v>-5.0999999999999996</v>
      </c>
      <c r="N42" s="123">
        <v>5</v>
      </c>
      <c r="O42" s="486">
        <v>150.1</v>
      </c>
      <c r="P42" s="126">
        <v>-5.109</v>
      </c>
      <c r="Q42" s="126">
        <v>4.0999999999999996</v>
      </c>
      <c r="R42" s="486">
        <v>6.9</v>
      </c>
      <c r="S42" s="401">
        <v>-5.4379999999999997</v>
      </c>
      <c r="T42" s="126">
        <v>36.200000000000003</v>
      </c>
      <c r="U42" s="486">
        <v>19.7</v>
      </c>
      <c r="V42" s="369">
        <v>-1.1000000000000014</v>
      </c>
      <c r="W42" s="141">
        <v>0.5</v>
      </c>
      <c r="X42" s="379" t="s">
        <v>67</v>
      </c>
      <c r="Y42" s="479">
        <v>60540</v>
      </c>
      <c r="Z42" s="123">
        <v>-0.20399999999999999</v>
      </c>
      <c r="AA42" s="123">
        <v>-3.9</v>
      </c>
      <c r="AB42" s="486">
        <v>496</v>
      </c>
      <c r="AC42" s="410">
        <v>0.82</v>
      </c>
      <c r="AD42" s="137">
        <v>-0.38</v>
      </c>
      <c r="AE42" s="137">
        <v>-0.28000000000000014</v>
      </c>
      <c r="AF42" s="486">
        <v>625</v>
      </c>
      <c r="AG42" s="410">
        <v>1.03</v>
      </c>
      <c r="AH42" s="137">
        <v>0.4</v>
      </c>
      <c r="AI42" s="146">
        <v>-6.0000000000000053E-2</v>
      </c>
    </row>
    <row r="43" spans="1:35" ht="27.95" customHeight="1">
      <c r="A43" s="140" t="s">
        <v>271</v>
      </c>
      <c r="B43" s="481">
        <v>394040</v>
      </c>
      <c r="C43" s="126">
        <v>-30.803289057558501</v>
      </c>
      <c r="D43" s="126">
        <v>14.675052410901468</v>
      </c>
      <c r="E43" s="488">
        <v>298318</v>
      </c>
      <c r="F43" s="126">
        <v>-1.1834319526627246</v>
      </c>
      <c r="G43" s="126">
        <v>1.0080645161290323</v>
      </c>
      <c r="H43" s="488">
        <v>95722</v>
      </c>
      <c r="I43" s="357">
        <v>-171953</v>
      </c>
      <c r="J43" s="182">
        <v>47388</v>
      </c>
      <c r="K43" s="379" t="s">
        <v>271</v>
      </c>
      <c r="L43" s="585">
        <v>153</v>
      </c>
      <c r="M43" s="126">
        <v>-4.1743970315398888</v>
      </c>
      <c r="N43" s="126">
        <v>4.6605876393110375</v>
      </c>
      <c r="O43" s="486">
        <v>145.5</v>
      </c>
      <c r="P43" s="126">
        <v>-3.9741219963031398</v>
      </c>
      <c r="Q43" s="126">
        <v>4.4221105527638249</v>
      </c>
      <c r="R43" s="486">
        <v>7.5</v>
      </c>
      <c r="S43" s="126">
        <v>-8.4980237154150284</v>
      </c>
      <c r="T43" s="126">
        <v>8.6854460093896613</v>
      </c>
      <c r="U43" s="486">
        <v>20.100000000000001</v>
      </c>
      <c r="V43" s="126">
        <v>-0.79999999999999716</v>
      </c>
      <c r="W43" s="141">
        <v>1.1000000000000014</v>
      </c>
      <c r="X43" s="379" t="s">
        <v>271</v>
      </c>
      <c r="Y43" s="479">
        <v>2927</v>
      </c>
      <c r="Z43" s="126">
        <v>0.76670317634173368</v>
      </c>
      <c r="AA43" s="126">
        <v>-2.9535864978902926</v>
      </c>
      <c r="AB43" s="486">
        <v>29</v>
      </c>
      <c r="AC43" s="410">
        <v>1</v>
      </c>
      <c r="AD43" s="137">
        <v>6.0000000000000053E-2</v>
      </c>
      <c r="AE43" s="137">
        <v>0.27</v>
      </c>
      <c r="AF43" s="486">
        <v>7</v>
      </c>
      <c r="AG43" s="410">
        <v>0.24</v>
      </c>
      <c r="AH43" s="137">
        <v>0.13999999999999999</v>
      </c>
      <c r="AI43" s="146">
        <v>-0.91999999999999993</v>
      </c>
    </row>
    <row r="44" spans="1:35" ht="27.95" customHeight="1" thickBot="1">
      <c r="A44" s="201" t="s">
        <v>71</v>
      </c>
      <c r="B44" s="483">
        <v>209075</v>
      </c>
      <c r="C44" s="127">
        <v>-21.920821114369502</v>
      </c>
      <c r="D44" s="127">
        <v>1.6221374045801553</v>
      </c>
      <c r="E44" s="490">
        <v>185536</v>
      </c>
      <c r="F44" s="127">
        <v>-3.3739456419868872</v>
      </c>
      <c r="G44" s="127">
        <v>2.281746031746029</v>
      </c>
      <c r="H44" s="490">
        <v>23539</v>
      </c>
      <c r="I44" s="358">
        <v>-52402</v>
      </c>
      <c r="J44" s="448">
        <v>-903</v>
      </c>
      <c r="K44" s="382" t="s">
        <v>71</v>
      </c>
      <c r="L44" s="482">
        <v>143.9</v>
      </c>
      <c r="M44" s="127">
        <v>-3.5305343511450413</v>
      </c>
      <c r="N44" s="127">
        <v>-1.365853658536591</v>
      </c>
      <c r="O44" s="489">
        <v>135.69999999999999</v>
      </c>
      <c r="P44" s="127">
        <v>-2.6768642447418713</v>
      </c>
      <c r="Q44" s="127">
        <v>-0.48875855327468232</v>
      </c>
      <c r="R44" s="489">
        <v>8.1999999999999993</v>
      </c>
      <c r="S44" s="143">
        <v>-16.345270890725448</v>
      </c>
      <c r="T44" s="127">
        <v>-14.859813084112156</v>
      </c>
      <c r="U44" s="489">
        <v>19.100000000000001</v>
      </c>
      <c r="V44" s="143">
        <v>-0.39999999999999858</v>
      </c>
      <c r="W44" s="179">
        <v>0.10000000000000142</v>
      </c>
      <c r="X44" s="382" t="s">
        <v>71</v>
      </c>
      <c r="Y44" s="483">
        <v>61681</v>
      </c>
      <c r="Z44" s="127">
        <v>-1.6145307769929309</v>
      </c>
      <c r="AA44" s="127">
        <v>-2.1084337349397533</v>
      </c>
      <c r="AB44" s="490">
        <v>2408</v>
      </c>
      <c r="AC44" s="185">
        <v>3.84</v>
      </c>
      <c r="AD44" s="147">
        <v>1.75</v>
      </c>
      <c r="AE44" s="185">
        <v>0.25</v>
      </c>
      <c r="AF44" s="490">
        <v>3452</v>
      </c>
      <c r="AG44" s="185">
        <v>5.5</v>
      </c>
      <c r="AH44" s="147">
        <v>1.94</v>
      </c>
      <c r="AI44" s="409">
        <v>0.79999999999999982</v>
      </c>
    </row>
    <row r="45" spans="1:35" ht="13.5" customHeight="1">
      <c r="A45" s="31" t="s">
        <v>450</v>
      </c>
      <c r="B45" s="40"/>
      <c r="C45" s="41"/>
      <c r="D45" s="41"/>
      <c r="E45" s="40"/>
      <c r="F45" s="41"/>
      <c r="G45" s="41"/>
      <c r="H45" s="40"/>
      <c r="I45" s="356"/>
      <c r="J45" s="40"/>
      <c r="K45" s="31" t="s">
        <v>450</v>
      </c>
      <c r="L45" s="42"/>
      <c r="M45" s="41"/>
      <c r="N45" s="41"/>
      <c r="O45" s="42"/>
      <c r="P45" s="41"/>
      <c r="Q45" s="41"/>
      <c r="R45" s="41"/>
      <c r="S45" s="41"/>
      <c r="T45" s="41"/>
      <c r="U45" s="42"/>
      <c r="V45" s="356"/>
      <c r="W45" s="42"/>
      <c r="X45" s="31" t="s">
        <v>450</v>
      </c>
      <c r="Y45" s="40"/>
      <c r="Z45" s="41"/>
      <c r="AA45" s="41"/>
      <c r="AB45" s="40"/>
      <c r="AC45" s="43"/>
      <c r="AD45" s="43"/>
      <c r="AE45" s="43"/>
      <c r="AF45" s="40"/>
      <c r="AG45" s="43"/>
      <c r="AH45" s="43"/>
      <c r="AI45" s="43"/>
    </row>
    <row r="196" spans="70:70">
      <c r="BR196" s="31">
        <v>104.8</v>
      </c>
    </row>
    <row r="242" spans="59:70">
      <c r="BG242" s="31">
        <v>86.4</v>
      </c>
      <c r="BH242" s="31">
        <v>80.3</v>
      </c>
      <c r="BL242" s="31">
        <v>170.1</v>
      </c>
      <c r="BM242" s="31">
        <v>104.1</v>
      </c>
      <c r="BN242" s="31">
        <v>82.7</v>
      </c>
      <c r="BO242" s="31">
        <v>85.1</v>
      </c>
      <c r="BP242" s="31">
        <v>86</v>
      </c>
      <c r="BQ242" s="31">
        <v>92.8</v>
      </c>
      <c r="BR242" s="31">
        <v>202.4</v>
      </c>
    </row>
  </sheetData>
  <mergeCells count="35">
    <mergeCell ref="A4:A5"/>
    <mergeCell ref="K1:W1"/>
    <mergeCell ref="K26:K27"/>
    <mergeCell ref="L26:N26"/>
    <mergeCell ref="O26:Q26"/>
    <mergeCell ref="L4:N4"/>
    <mergeCell ref="A26:A27"/>
    <mergeCell ref="B26:D26"/>
    <mergeCell ref="E26:G26"/>
    <mergeCell ref="H26:J26"/>
    <mergeCell ref="A1:J1"/>
    <mergeCell ref="I3:J3"/>
    <mergeCell ref="I25:J25"/>
    <mergeCell ref="B4:D4"/>
    <mergeCell ref="E4:G4"/>
    <mergeCell ref="H4:J4"/>
    <mergeCell ref="AG3:AI3"/>
    <mergeCell ref="U3:W3"/>
    <mergeCell ref="K4:K5"/>
    <mergeCell ref="X1:AI1"/>
    <mergeCell ref="X4:X5"/>
    <mergeCell ref="Y4:AA4"/>
    <mergeCell ref="AB4:AE4"/>
    <mergeCell ref="AF4:AI4"/>
    <mergeCell ref="U4:W4"/>
    <mergeCell ref="O4:Q4"/>
    <mergeCell ref="AG25:AI25"/>
    <mergeCell ref="R4:T4"/>
    <mergeCell ref="R26:T26"/>
    <mergeCell ref="X26:X27"/>
    <mergeCell ref="U25:W25"/>
    <mergeCell ref="U26:W26"/>
    <mergeCell ref="Y26:AA26"/>
    <mergeCell ref="AB26:AE26"/>
    <mergeCell ref="AF26:AI26"/>
  </mergeCells>
  <phoneticPr fontId="2"/>
  <pageMargins left="0.59055118110236227" right="0.35433070866141736" top="0.51181102362204722" bottom="0.47244094488188981" header="0.39370078740157483" footer="0.31496062992125984"/>
  <pageSetup paperSize="9" scale="74" fitToWidth="3" orientation="portrait" r:id="rId1"/>
  <headerFooter alignWithMargins="0">
    <oddFooter>&amp;C- &amp;P-2 -</oddFooter>
  </headerFooter>
  <colBreaks count="2" manualBreakCount="2">
    <brk id="10" max="44" man="1"/>
    <brk id="23"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B335"/>
  <sheetViews>
    <sheetView zoomScale="90" zoomScaleNormal="90" workbookViewId="0">
      <selection activeCell="B151" sqref="B151:R151"/>
    </sheetView>
  </sheetViews>
  <sheetFormatPr defaultRowHeight="30.95" customHeight="1"/>
  <cols>
    <col min="1" max="1" width="8.125" style="31" customWidth="1"/>
    <col min="2" max="2" width="7.75" style="31" customWidth="1"/>
    <col min="3" max="3" width="7.75" style="372" customWidth="1"/>
    <col min="4" max="14" width="7.75" style="31" customWidth="1"/>
    <col min="15" max="15" width="9.125" style="31" customWidth="1"/>
    <col min="16" max="17" width="7.75" style="31" customWidth="1"/>
    <col min="18" max="18" width="8.125" style="31" customWidth="1"/>
    <col min="19" max="19" width="7.125" style="48" customWidth="1"/>
    <col min="20" max="20" width="5.875" style="101" customWidth="1"/>
    <col min="21" max="21" width="14.625" style="99" customWidth="1"/>
    <col min="22" max="22" width="3.25" style="99" customWidth="1"/>
    <col min="23" max="45" width="5.625" style="149" hidden="1" customWidth="1"/>
    <col min="46" max="46" width="5.625" style="326" hidden="1" customWidth="1"/>
    <col min="47" max="49" width="5.625" style="121" hidden="1" customWidth="1"/>
    <col min="50" max="53" width="5.625" style="149" hidden="1" customWidth="1"/>
    <col min="54" max="55" width="5.625" style="121" hidden="1" customWidth="1"/>
    <col min="56" max="56" width="5.625" style="149" hidden="1" customWidth="1"/>
    <col min="57" max="59" width="5.625" style="121" hidden="1" customWidth="1"/>
    <col min="60" max="60" width="5.625" style="149" hidden="1" customWidth="1"/>
    <col min="61" max="63" width="5.625" style="150" hidden="1" customWidth="1"/>
    <col min="64" max="67" width="5.625" style="363" hidden="1" customWidth="1"/>
    <col min="68" max="118" width="5.625" style="150" hidden="1" customWidth="1"/>
    <col min="119" max="132" width="5.625" style="150" customWidth="1"/>
    <col min="133" max="135" width="5.625" style="31" customWidth="1"/>
    <col min="136" max="136" width="5.5" style="31" customWidth="1"/>
    <col min="137" max="137" width="5.375" style="31" customWidth="1"/>
    <col min="138" max="16384" width="9" style="31"/>
  </cols>
  <sheetData>
    <row r="1" spans="1:132" ht="30.95" customHeight="1">
      <c r="A1" s="719" t="s">
        <v>34</v>
      </c>
      <c r="B1" s="725"/>
      <c r="C1" s="719"/>
      <c r="D1" s="719"/>
      <c r="E1" s="719"/>
      <c r="F1" s="719"/>
      <c r="G1" s="719"/>
      <c r="H1" s="719"/>
      <c r="I1" s="719"/>
      <c r="J1" s="719"/>
      <c r="K1" s="719"/>
      <c r="L1" s="719"/>
      <c r="M1" s="719"/>
      <c r="N1" s="719"/>
      <c r="O1" s="719"/>
      <c r="P1" s="719"/>
      <c r="Q1" s="719"/>
      <c r="R1" s="719"/>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row>
    <row r="2" spans="1:132" ht="30.95" customHeight="1" thickBot="1">
      <c r="A2" s="31" t="s">
        <v>127</v>
      </c>
      <c r="B2" s="407"/>
      <c r="C2" s="408"/>
      <c r="D2" s="408"/>
      <c r="E2" s="408"/>
      <c r="F2" s="408"/>
      <c r="G2" s="408"/>
      <c r="H2" s="408"/>
      <c r="I2" s="408"/>
      <c r="J2" s="408"/>
      <c r="K2" s="408"/>
      <c r="L2" s="408"/>
      <c r="M2" s="408"/>
      <c r="N2" s="408"/>
      <c r="O2" s="408"/>
      <c r="P2" s="408"/>
      <c r="Q2" s="408"/>
      <c r="R2" s="408"/>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row>
    <row r="3" spans="1:132" s="65" customFormat="1" ht="30.95" customHeight="1">
      <c r="A3" s="64" t="s">
        <v>187</v>
      </c>
      <c r="B3" s="327" t="s">
        <v>18</v>
      </c>
      <c r="C3" s="348" t="s">
        <v>263</v>
      </c>
      <c r="D3" s="130" t="s">
        <v>55</v>
      </c>
      <c r="E3" s="130" t="s">
        <v>17</v>
      </c>
      <c r="F3" s="129" t="s">
        <v>58</v>
      </c>
      <c r="G3" s="130" t="s">
        <v>60</v>
      </c>
      <c r="H3" s="131" t="s">
        <v>348</v>
      </c>
      <c r="I3" s="131" t="s">
        <v>265</v>
      </c>
      <c r="J3" s="131" t="s">
        <v>349</v>
      </c>
      <c r="K3" s="195" t="s">
        <v>267</v>
      </c>
      <c r="L3" s="195" t="s">
        <v>268</v>
      </c>
      <c r="M3" s="196" t="s">
        <v>269</v>
      </c>
      <c r="N3" s="195" t="s">
        <v>270</v>
      </c>
      <c r="O3" s="130" t="s">
        <v>68</v>
      </c>
      <c r="P3" s="132" t="s">
        <v>67</v>
      </c>
      <c r="Q3" s="133" t="s">
        <v>350</v>
      </c>
      <c r="R3" s="197" t="s">
        <v>71</v>
      </c>
    </row>
    <row r="4" spans="1:132" ht="30.95" customHeight="1">
      <c r="A4" s="395" t="s">
        <v>455</v>
      </c>
      <c r="B4" s="335">
        <v>103.66666666666667</v>
      </c>
      <c r="C4" s="329" t="s">
        <v>364</v>
      </c>
      <c r="D4" s="330">
        <v>103.19999999999999</v>
      </c>
      <c r="E4" s="330">
        <v>97.966666666666654</v>
      </c>
      <c r="F4" s="330">
        <v>98.866666666666674</v>
      </c>
      <c r="G4" s="330">
        <v>104.7</v>
      </c>
      <c r="H4" s="330">
        <v>96.508333333333326</v>
      </c>
      <c r="I4" s="330">
        <v>109</v>
      </c>
      <c r="J4" s="330">
        <v>98.11666666666666</v>
      </c>
      <c r="K4" s="330">
        <v>189.23333333333332</v>
      </c>
      <c r="L4" s="330">
        <v>90.058333333333337</v>
      </c>
      <c r="M4" s="330">
        <v>101.05833333333334</v>
      </c>
      <c r="N4" s="330">
        <v>104.23333333333335</v>
      </c>
      <c r="O4" s="330">
        <v>103.28333333333335</v>
      </c>
      <c r="P4" s="330">
        <v>100.34166666666668</v>
      </c>
      <c r="Q4" s="330">
        <v>106.21666666666668</v>
      </c>
      <c r="R4" s="334">
        <v>101.86666666666667</v>
      </c>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row>
    <row r="5" spans="1:132" ht="30.95" customHeight="1">
      <c r="A5" s="100">
        <v>7</v>
      </c>
      <c r="B5" s="360">
        <v>123.6</v>
      </c>
      <c r="C5" s="397" t="s">
        <v>126</v>
      </c>
      <c r="D5" s="360">
        <v>111.4</v>
      </c>
      <c r="E5" s="360">
        <v>115.9</v>
      </c>
      <c r="F5" s="360">
        <v>80.099999999999994</v>
      </c>
      <c r="G5" s="360">
        <v>105</v>
      </c>
      <c r="H5" s="360">
        <v>94</v>
      </c>
      <c r="I5" s="360">
        <v>183.2</v>
      </c>
      <c r="J5" s="360">
        <v>93.3</v>
      </c>
      <c r="K5" s="397">
        <v>157</v>
      </c>
      <c r="L5" s="397">
        <v>94</v>
      </c>
      <c r="M5" s="397">
        <v>104.3</v>
      </c>
      <c r="N5" s="397">
        <v>102.1</v>
      </c>
      <c r="O5" s="360">
        <v>85.9</v>
      </c>
      <c r="P5" s="360">
        <v>133.80000000000001</v>
      </c>
      <c r="Q5" s="360">
        <v>128.6</v>
      </c>
      <c r="R5" s="398">
        <v>117.5</v>
      </c>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row>
    <row r="6" spans="1:132" ht="30.95" customHeight="1">
      <c r="A6" s="100">
        <v>8</v>
      </c>
      <c r="B6" s="328">
        <v>87.7</v>
      </c>
      <c r="C6" s="332" t="s">
        <v>126</v>
      </c>
      <c r="D6" s="332">
        <v>108.3</v>
      </c>
      <c r="E6" s="332">
        <v>85</v>
      </c>
      <c r="F6" s="332">
        <v>78.2</v>
      </c>
      <c r="G6" s="332">
        <v>80.400000000000006</v>
      </c>
      <c r="H6" s="332">
        <v>87.4</v>
      </c>
      <c r="I6" s="332">
        <v>82.4</v>
      </c>
      <c r="J6" s="332">
        <v>75.3</v>
      </c>
      <c r="K6" s="332">
        <v>143.30000000000001</v>
      </c>
      <c r="L6" s="332">
        <v>74.099999999999994</v>
      </c>
      <c r="M6" s="332">
        <v>107.5</v>
      </c>
      <c r="N6" s="332">
        <v>104.5</v>
      </c>
      <c r="O6" s="332">
        <v>77.400000000000006</v>
      </c>
      <c r="P6" s="333">
        <v>84.2</v>
      </c>
      <c r="Q6" s="333">
        <v>83.6</v>
      </c>
      <c r="R6" s="334">
        <v>91.7</v>
      </c>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row>
    <row r="7" spans="1:132" ht="30.95" customHeight="1">
      <c r="A7" s="100">
        <v>9</v>
      </c>
      <c r="B7" s="328">
        <v>85.8</v>
      </c>
      <c r="C7" s="332" t="s">
        <v>126</v>
      </c>
      <c r="D7" s="332">
        <v>90.3</v>
      </c>
      <c r="E7" s="332">
        <v>80.400000000000006</v>
      </c>
      <c r="F7" s="332">
        <v>77.599999999999994</v>
      </c>
      <c r="G7" s="332">
        <v>79.599999999999994</v>
      </c>
      <c r="H7" s="332">
        <v>79.099999999999994</v>
      </c>
      <c r="I7" s="332">
        <v>91</v>
      </c>
      <c r="J7" s="332">
        <v>78.400000000000006</v>
      </c>
      <c r="K7" s="332">
        <v>126.2</v>
      </c>
      <c r="L7" s="332">
        <v>71.3</v>
      </c>
      <c r="M7" s="332">
        <v>93.5</v>
      </c>
      <c r="N7" s="332">
        <v>103.7</v>
      </c>
      <c r="O7" s="332">
        <v>81</v>
      </c>
      <c r="P7" s="333">
        <v>83.7</v>
      </c>
      <c r="Q7" s="333">
        <v>84</v>
      </c>
      <c r="R7" s="334">
        <v>91.2</v>
      </c>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row>
    <row r="8" spans="1:132" ht="30.95" customHeight="1">
      <c r="A8" s="100">
        <v>10</v>
      </c>
      <c r="B8" s="328">
        <v>88</v>
      </c>
      <c r="C8" s="332" t="s">
        <v>126</v>
      </c>
      <c r="D8" s="332">
        <v>90.8</v>
      </c>
      <c r="E8" s="332">
        <v>81.7</v>
      </c>
      <c r="F8" s="332">
        <v>79.3</v>
      </c>
      <c r="G8" s="332">
        <v>97</v>
      </c>
      <c r="H8" s="332">
        <v>82</v>
      </c>
      <c r="I8" s="332">
        <v>92.2</v>
      </c>
      <c r="J8" s="332">
        <v>75</v>
      </c>
      <c r="K8" s="332">
        <v>153.19999999999999</v>
      </c>
      <c r="L8" s="332">
        <v>72.5</v>
      </c>
      <c r="M8" s="332">
        <v>94.5</v>
      </c>
      <c r="N8" s="332">
        <v>104.4</v>
      </c>
      <c r="O8" s="332">
        <v>79.599999999999994</v>
      </c>
      <c r="P8" s="333">
        <v>84.6</v>
      </c>
      <c r="Q8" s="333">
        <v>82.5</v>
      </c>
      <c r="R8" s="334">
        <v>95.5</v>
      </c>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row>
    <row r="9" spans="1:132" ht="30.95" customHeight="1">
      <c r="A9" s="100">
        <v>11</v>
      </c>
      <c r="B9" s="328">
        <v>88.7</v>
      </c>
      <c r="C9" s="332" t="s">
        <v>126</v>
      </c>
      <c r="D9" s="332">
        <v>92.4</v>
      </c>
      <c r="E9" s="332">
        <v>85.9</v>
      </c>
      <c r="F9" s="332">
        <v>77.8</v>
      </c>
      <c r="G9" s="332">
        <v>97.5</v>
      </c>
      <c r="H9" s="332">
        <v>79.599999999999994</v>
      </c>
      <c r="I9" s="332">
        <v>92.8</v>
      </c>
      <c r="J9" s="332">
        <v>80.400000000000006</v>
      </c>
      <c r="K9" s="332">
        <v>138</v>
      </c>
      <c r="L9" s="332">
        <v>73.099999999999994</v>
      </c>
      <c r="M9" s="332">
        <v>95.2</v>
      </c>
      <c r="N9" s="332">
        <v>105.4</v>
      </c>
      <c r="O9" s="332">
        <v>79.400000000000006</v>
      </c>
      <c r="P9" s="333">
        <v>87.7</v>
      </c>
      <c r="Q9" s="333">
        <v>84.9</v>
      </c>
      <c r="R9" s="334">
        <v>92.4</v>
      </c>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row>
    <row r="10" spans="1:132" ht="30.95" customHeight="1">
      <c r="A10" s="100">
        <v>12</v>
      </c>
      <c r="B10" s="328">
        <v>182.6</v>
      </c>
      <c r="C10" s="332" t="s">
        <v>126</v>
      </c>
      <c r="D10" s="332">
        <v>159.5</v>
      </c>
      <c r="E10" s="332">
        <v>166.3</v>
      </c>
      <c r="F10" s="332">
        <v>201.8</v>
      </c>
      <c r="G10" s="332">
        <v>186.9</v>
      </c>
      <c r="H10" s="332">
        <v>154</v>
      </c>
      <c r="I10" s="332">
        <v>205.1</v>
      </c>
      <c r="J10" s="332">
        <v>224.1</v>
      </c>
      <c r="K10" s="332">
        <v>390.3</v>
      </c>
      <c r="L10" s="332">
        <v>152.69999999999999</v>
      </c>
      <c r="M10" s="332">
        <v>117.2</v>
      </c>
      <c r="N10" s="332">
        <v>111.7</v>
      </c>
      <c r="O10" s="332">
        <v>214.2</v>
      </c>
      <c r="P10" s="333">
        <v>169.5</v>
      </c>
      <c r="Q10" s="333">
        <v>172.3</v>
      </c>
      <c r="R10" s="334">
        <v>157.19999999999999</v>
      </c>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row>
    <row r="11" spans="1:132" ht="30.95" customHeight="1">
      <c r="A11" s="100" t="s">
        <v>456</v>
      </c>
      <c r="B11" s="328">
        <v>89.7</v>
      </c>
      <c r="C11" s="332" t="s">
        <v>126</v>
      </c>
      <c r="D11" s="332">
        <v>88.5</v>
      </c>
      <c r="E11" s="332">
        <v>82.4</v>
      </c>
      <c r="F11" s="332">
        <v>79.2</v>
      </c>
      <c r="G11" s="332">
        <v>89</v>
      </c>
      <c r="H11" s="332">
        <v>84.5</v>
      </c>
      <c r="I11" s="332">
        <v>93.2</v>
      </c>
      <c r="J11" s="332">
        <v>80.400000000000006</v>
      </c>
      <c r="K11" s="332">
        <v>148.4</v>
      </c>
      <c r="L11" s="332">
        <v>78</v>
      </c>
      <c r="M11" s="332">
        <v>96.6</v>
      </c>
      <c r="N11" s="332">
        <v>96.7</v>
      </c>
      <c r="O11" s="332">
        <v>75</v>
      </c>
      <c r="P11" s="333">
        <v>97.5</v>
      </c>
      <c r="Q11" s="333">
        <v>101.8</v>
      </c>
      <c r="R11" s="334">
        <v>100</v>
      </c>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row>
    <row r="12" spans="1:132" ht="30.95" customHeight="1">
      <c r="A12" s="100">
        <v>2</v>
      </c>
      <c r="B12" s="328">
        <v>84.4</v>
      </c>
      <c r="C12" s="332" t="s">
        <v>126</v>
      </c>
      <c r="D12" s="332">
        <v>83.9</v>
      </c>
      <c r="E12" s="332">
        <v>79.2</v>
      </c>
      <c r="F12" s="332">
        <v>76.099999999999994</v>
      </c>
      <c r="G12" s="332">
        <v>81.2</v>
      </c>
      <c r="H12" s="332">
        <v>78.900000000000006</v>
      </c>
      <c r="I12" s="332">
        <v>85.8</v>
      </c>
      <c r="J12" s="332">
        <v>80.599999999999994</v>
      </c>
      <c r="K12" s="332">
        <v>146.69999999999999</v>
      </c>
      <c r="L12" s="332">
        <v>79.7</v>
      </c>
      <c r="M12" s="332">
        <v>89.3</v>
      </c>
      <c r="N12" s="332">
        <v>91.4</v>
      </c>
      <c r="O12" s="332">
        <v>77.099999999999994</v>
      </c>
      <c r="P12" s="333">
        <v>87.4</v>
      </c>
      <c r="Q12" s="333">
        <v>80.8</v>
      </c>
      <c r="R12" s="334">
        <v>90</v>
      </c>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row>
    <row r="13" spans="1:132" ht="30.95" customHeight="1">
      <c r="A13" s="100">
        <v>3</v>
      </c>
      <c r="B13" s="328">
        <v>86.8</v>
      </c>
      <c r="C13" s="332" t="s">
        <v>126</v>
      </c>
      <c r="D13" s="332">
        <v>87.3</v>
      </c>
      <c r="E13" s="332">
        <v>82.8</v>
      </c>
      <c r="F13" s="332">
        <v>76.599999999999994</v>
      </c>
      <c r="G13" s="332">
        <v>82.1</v>
      </c>
      <c r="H13" s="332">
        <v>81</v>
      </c>
      <c r="I13" s="332">
        <v>88.2</v>
      </c>
      <c r="J13" s="332">
        <v>84.1</v>
      </c>
      <c r="K13" s="332">
        <v>141.80000000000001</v>
      </c>
      <c r="L13" s="332">
        <v>74.5</v>
      </c>
      <c r="M13" s="332">
        <v>92</v>
      </c>
      <c r="N13" s="332">
        <v>79.3</v>
      </c>
      <c r="O13" s="332">
        <v>89.2</v>
      </c>
      <c r="P13" s="333">
        <v>85.2</v>
      </c>
      <c r="Q13" s="333">
        <v>82.3</v>
      </c>
      <c r="R13" s="334">
        <v>96.9</v>
      </c>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row>
    <row r="14" spans="1:132" ht="30.95" customHeight="1">
      <c r="A14" s="100">
        <v>4</v>
      </c>
      <c r="B14" s="328">
        <v>88.1</v>
      </c>
      <c r="C14" s="332" t="s">
        <v>126</v>
      </c>
      <c r="D14" s="332">
        <v>84.4</v>
      </c>
      <c r="E14" s="332">
        <v>82</v>
      </c>
      <c r="F14" s="332">
        <v>80.5</v>
      </c>
      <c r="G14" s="332">
        <v>93.8</v>
      </c>
      <c r="H14" s="332">
        <v>81.099999999999994</v>
      </c>
      <c r="I14" s="332">
        <v>93.6</v>
      </c>
      <c r="J14" s="332">
        <v>82</v>
      </c>
      <c r="K14" s="332">
        <v>167.5</v>
      </c>
      <c r="L14" s="332">
        <v>73.7</v>
      </c>
      <c r="M14" s="332">
        <v>93</v>
      </c>
      <c r="N14" s="332">
        <v>82.2</v>
      </c>
      <c r="O14" s="332">
        <v>86.2</v>
      </c>
      <c r="P14" s="333">
        <v>86.3</v>
      </c>
      <c r="Q14" s="333">
        <v>82.9</v>
      </c>
      <c r="R14" s="334">
        <v>91.4</v>
      </c>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row>
    <row r="15" spans="1:132" ht="30.95" customHeight="1">
      <c r="A15" s="100">
        <v>5</v>
      </c>
      <c r="B15" s="328">
        <v>84.6</v>
      </c>
      <c r="C15" s="332" t="s">
        <v>126</v>
      </c>
      <c r="D15" s="332">
        <v>89.7</v>
      </c>
      <c r="E15" s="332">
        <v>78.599999999999994</v>
      </c>
      <c r="F15" s="332">
        <v>78.400000000000006</v>
      </c>
      <c r="G15" s="332">
        <v>84.7</v>
      </c>
      <c r="H15" s="332">
        <v>79.5</v>
      </c>
      <c r="I15" s="332">
        <v>86.8</v>
      </c>
      <c r="J15" s="332">
        <v>81.599999999999994</v>
      </c>
      <c r="K15" s="332">
        <v>140.69999999999999</v>
      </c>
      <c r="L15" s="332">
        <v>71.7</v>
      </c>
      <c r="M15" s="332">
        <v>91.9</v>
      </c>
      <c r="N15" s="332">
        <v>84.3</v>
      </c>
      <c r="O15" s="332">
        <v>78.900000000000006</v>
      </c>
      <c r="P15" s="333">
        <v>84.1</v>
      </c>
      <c r="Q15" s="333">
        <v>84.4</v>
      </c>
      <c r="R15" s="334">
        <v>88.1</v>
      </c>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row>
    <row r="16" spans="1:132" ht="30.95" customHeight="1">
      <c r="A16" s="100">
        <v>6</v>
      </c>
      <c r="B16" s="328">
        <v>140</v>
      </c>
      <c r="C16" s="332" t="s">
        <v>126</v>
      </c>
      <c r="D16" s="332">
        <v>96.4</v>
      </c>
      <c r="E16" s="332">
        <v>131.1</v>
      </c>
      <c r="F16" s="332">
        <v>192.1</v>
      </c>
      <c r="G16" s="332">
        <v>175.2</v>
      </c>
      <c r="H16" s="332">
        <v>137.9</v>
      </c>
      <c r="I16" s="332">
        <v>107.7</v>
      </c>
      <c r="J16" s="332">
        <v>207.3</v>
      </c>
      <c r="K16" s="332">
        <v>419.3</v>
      </c>
      <c r="L16" s="332">
        <v>146.6</v>
      </c>
      <c r="M16" s="332">
        <v>103.2</v>
      </c>
      <c r="N16" s="332">
        <v>80</v>
      </c>
      <c r="O16" s="332">
        <v>173.3</v>
      </c>
      <c r="P16" s="333">
        <v>134.30000000000001</v>
      </c>
      <c r="Q16" s="333">
        <v>155.4</v>
      </c>
      <c r="R16" s="334">
        <v>127.4</v>
      </c>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row>
    <row r="17" spans="1:132" ht="30.95" customHeight="1">
      <c r="A17" s="422">
        <v>7</v>
      </c>
      <c r="B17" s="423">
        <v>112.3</v>
      </c>
      <c r="C17" s="424">
        <v>0</v>
      </c>
      <c r="D17" s="424">
        <v>94.3</v>
      </c>
      <c r="E17" s="424">
        <v>118.7</v>
      </c>
      <c r="F17" s="424">
        <v>80</v>
      </c>
      <c r="G17" s="424">
        <v>105.7</v>
      </c>
      <c r="H17" s="424">
        <v>102.7</v>
      </c>
      <c r="I17" s="424">
        <v>158.9</v>
      </c>
      <c r="J17" s="424">
        <v>98.8</v>
      </c>
      <c r="K17" s="424">
        <v>107</v>
      </c>
      <c r="L17" s="424">
        <v>90.7</v>
      </c>
      <c r="M17" s="424">
        <v>96.5</v>
      </c>
      <c r="N17" s="424">
        <v>104.6</v>
      </c>
      <c r="O17" s="424">
        <v>68.3</v>
      </c>
      <c r="P17" s="425">
        <v>114.8</v>
      </c>
      <c r="Q17" s="425">
        <v>100.5</v>
      </c>
      <c r="R17" s="426">
        <v>118.4</v>
      </c>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row>
    <row r="18" spans="1:132" ht="30.95" customHeight="1">
      <c r="A18" s="67" t="s">
        <v>366</v>
      </c>
      <c r="B18" s="335">
        <v>-19.786000000000001</v>
      </c>
      <c r="C18" s="375" t="s">
        <v>311</v>
      </c>
      <c r="D18" s="330">
        <v>-2.1779999999999999</v>
      </c>
      <c r="E18" s="330">
        <v>-9.4580000000000002</v>
      </c>
      <c r="F18" s="330">
        <v>-58.354999999999997</v>
      </c>
      <c r="G18" s="330">
        <v>-39.668999999999997</v>
      </c>
      <c r="H18" s="330">
        <v>-25.526</v>
      </c>
      <c r="I18" s="330">
        <v>47.539000000000001</v>
      </c>
      <c r="J18" s="330">
        <v>-52.34</v>
      </c>
      <c r="K18" s="330">
        <v>-74.481278321011217</v>
      </c>
      <c r="L18" s="330">
        <v>-38.130968622100951</v>
      </c>
      <c r="M18" s="330">
        <v>-6.4922480620155074</v>
      </c>
      <c r="N18" s="330">
        <v>30.749999999999993</v>
      </c>
      <c r="O18" s="330">
        <v>-60.588999999999999</v>
      </c>
      <c r="P18" s="330">
        <v>-14.52</v>
      </c>
      <c r="Q18" s="330">
        <v>-35.328000000000003</v>
      </c>
      <c r="R18" s="334">
        <v>-7.0643642072213488</v>
      </c>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row>
    <row r="19" spans="1:132" ht="30.95" customHeight="1" thickBot="1">
      <c r="A19" s="406" t="s">
        <v>398</v>
      </c>
      <c r="B19" s="336">
        <v>-9.1</v>
      </c>
      <c r="C19" s="376" t="s">
        <v>1</v>
      </c>
      <c r="D19" s="337">
        <v>-15.4</v>
      </c>
      <c r="E19" s="338">
        <v>2.4</v>
      </c>
      <c r="F19" s="338">
        <v>-0.1</v>
      </c>
      <c r="G19" s="338">
        <v>0.7</v>
      </c>
      <c r="H19" s="338">
        <v>9.3000000000000007</v>
      </c>
      <c r="I19" s="338">
        <v>-13.3</v>
      </c>
      <c r="J19" s="338">
        <v>5.9</v>
      </c>
      <c r="K19" s="337">
        <v>-31.847133757961782</v>
      </c>
      <c r="L19" s="337">
        <v>-3.5106382978723372</v>
      </c>
      <c r="M19" s="337">
        <v>-7.478427612655798</v>
      </c>
      <c r="N19" s="337">
        <v>2.4485798237022531</v>
      </c>
      <c r="O19" s="338">
        <v>-20.5</v>
      </c>
      <c r="P19" s="338">
        <v>-14.2</v>
      </c>
      <c r="Q19" s="338">
        <v>-21.9</v>
      </c>
      <c r="R19" s="339">
        <v>0.76595744680851541</v>
      </c>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row>
    <row r="20" spans="1:132" s="48" customFormat="1" ht="30.95" customHeight="1">
      <c r="A20" s="89" t="s">
        <v>140</v>
      </c>
      <c r="B20" s="134"/>
      <c r="C20" s="340"/>
      <c r="D20" s="134"/>
      <c r="E20" s="134"/>
      <c r="F20" s="134"/>
      <c r="G20" s="134"/>
      <c r="H20" s="134"/>
      <c r="I20" s="134"/>
      <c r="J20" s="134"/>
      <c r="K20" s="134"/>
      <c r="L20" s="134"/>
      <c r="M20" s="134"/>
      <c r="N20" s="134"/>
      <c r="O20" s="134"/>
      <c r="P20" s="134"/>
      <c r="Q20" s="134"/>
      <c r="R20" s="134"/>
    </row>
    <row r="21" spans="1:132" s="48" customFormat="1" ht="30.95" customHeight="1">
      <c r="A21" s="325"/>
      <c r="B21" s="198"/>
      <c r="C21" s="373"/>
      <c r="D21" s="325"/>
      <c r="E21" s="325"/>
      <c r="F21" s="325"/>
      <c r="G21" s="325"/>
      <c r="H21" s="325"/>
      <c r="I21" s="325"/>
      <c r="J21" s="325"/>
      <c r="K21" s="325"/>
      <c r="L21" s="325"/>
      <c r="M21" s="325"/>
      <c r="N21" s="325"/>
      <c r="O21" s="325"/>
      <c r="P21" s="325"/>
      <c r="Q21" s="325"/>
      <c r="R21" s="325"/>
    </row>
    <row r="22" spans="1:132" ht="30.95" customHeight="1">
      <c r="A22" s="719" t="s">
        <v>32</v>
      </c>
      <c r="B22" s="725"/>
      <c r="C22" s="719"/>
      <c r="D22" s="719"/>
      <c r="E22" s="719"/>
      <c r="F22" s="719"/>
      <c r="G22" s="719"/>
      <c r="H22" s="719"/>
      <c r="I22" s="719"/>
      <c r="J22" s="719"/>
      <c r="K22" s="719"/>
      <c r="L22" s="719"/>
      <c r="M22" s="719"/>
      <c r="N22" s="719"/>
      <c r="O22" s="719"/>
      <c r="P22" s="719"/>
      <c r="Q22" s="719"/>
      <c r="R22" s="719"/>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row>
    <row r="23" spans="1:132" ht="30.95" customHeight="1" thickBot="1">
      <c r="A23" s="31" t="s">
        <v>186</v>
      </c>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row>
    <row r="24" spans="1:132" s="65" customFormat="1" ht="30.95" customHeight="1">
      <c r="A24" s="318" t="s">
        <v>187</v>
      </c>
      <c r="B24" s="327" t="s">
        <v>18</v>
      </c>
      <c r="C24" s="348" t="s">
        <v>263</v>
      </c>
      <c r="D24" s="130" t="s">
        <v>55</v>
      </c>
      <c r="E24" s="130" t="s">
        <v>17</v>
      </c>
      <c r="F24" s="129" t="s">
        <v>58</v>
      </c>
      <c r="G24" s="130" t="s">
        <v>60</v>
      </c>
      <c r="H24" s="131" t="s">
        <v>348</v>
      </c>
      <c r="I24" s="131" t="s">
        <v>265</v>
      </c>
      <c r="J24" s="131" t="s">
        <v>349</v>
      </c>
      <c r="K24" s="195" t="s">
        <v>267</v>
      </c>
      <c r="L24" s="195" t="s">
        <v>268</v>
      </c>
      <c r="M24" s="196" t="s">
        <v>269</v>
      </c>
      <c r="N24" s="195" t="s">
        <v>270</v>
      </c>
      <c r="O24" s="130" t="s">
        <v>68</v>
      </c>
      <c r="P24" s="132" t="s">
        <v>67</v>
      </c>
      <c r="Q24" s="133" t="s">
        <v>350</v>
      </c>
      <c r="R24" s="197" t="s">
        <v>71</v>
      </c>
    </row>
    <row r="25" spans="1:132" ht="30.95" customHeight="1">
      <c r="A25" s="70" t="s">
        <v>455</v>
      </c>
      <c r="B25" s="328">
        <v>101.39999999999999</v>
      </c>
      <c r="C25" s="333" t="s">
        <v>137</v>
      </c>
      <c r="D25" s="330">
        <v>107.63333333333333</v>
      </c>
      <c r="E25" s="330">
        <v>97.633333333333326</v>
      </c>
      <c r="F25" s="330">
        <v>101.05833333333334</v>
      </c>
      <c r="G25" s="330">
        <v>104.11666666666669</v>
      </c>
      <c r="H25" s="330">
        <v>98.766666666666666</v>
      </c>
      <c r="I25" s="330">
        <v>101.35000000000001</v>
      </c>
      <c r="J25" s="330">
        <v>97.883333333333326</v>
      </c>
      <c r="K25" s="330">
        <v>112.16666666666667</v>
      </c>
      <c r="L25" s="330">
        <v>103.40833333333335</v>
      </c>
      <c r="M25" s="330">
        <v>100.11666666666666</v>
      </c>
      <c r="N25" s="330">
        <v>109.625</v>
      </c>
      <c r="O25" s="347">
        <v>106.04166666666669</v>
      </c>
      <c r="P25" s="346">
        <v>101.375</v>
      </c>
      <c r="Q25" s="330">
        <v>102.21666666666665</v>
      </c>
      <c r="R25" s="331">
        <v>98.033333333333346</v>
      </c>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row>
    <row r="26" spans="1:132" ht="30.95" customHeight="1">
      <c r="A26" s="102">
        <v>7</v>
      </c>
      <c r="B26" s="322">
        <v>114</v>
      </c>
      <c r="C26" s="332" t="s">
        <v>126</v>
      </c>
      <c r="D26" s="332">
        <v>97.9</v>
      </c>
      <c r="E26" s="332">
        <v>117.8</v>
      </c>
      <c r="F26" s="332">
        <v>81.099999999999994</v>
      </c>
      <c r="G26" s="332">
        <v>104.4</v>
      </c>
      <c r="H26" s="332">
        <v>97.7</v>
      </c>
      <c r="I26" s="332">
        <v>142.1</v>
      </c>
      <c r="J26" s="332">
        <v>100.6</v>
      </c>
      <c r="K26" s="332">
        <v>131.6</v>
      </c>
      <c r="L26" s="332">
        <v>102</v>
      </c>
      <c r="M26" s="332">
        <v>97.9</v>
      </c>
      <c r="N26" s="332">
        <v>123.9</v>
      </c>
      <c r="O26" s="332">
        <v>81.099999999999994</v>
      </c>
      <c r="P26" s="333">
        <v>150.19999999999999</v>
      </c>
      <c r="Q26" s="333">
        <v>95.4</v>
      </c>
      <c r="R26" s="334">
        <v>104.8</v>
      </c>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row>
    <row r="27" spans="1:132" ht="30.95" customHeight="1">
      <c r="A27" s="102">
        <v>8</v>
      </c>
      <c r="B27" s="322">
        <v>86.4</v>
      </c>
      <c r="C27" s="332" t="s">
        <v>126</v>
      </c>
      <c r="D27" s="332">
        <v>110.9</v>
      </c>
      <c r="E27" s="332">
        <v>85.3</v>
      </c>
      <c r="F27" s="332">
        <v>80.2</v>
      </c>
      <c r="G27" s="332">
        <v>79.2</v>
      </c>
      <c r="H27" s="332">
        <v>89.4</v>
      </c>
      <c r="I27" s="332">
        <v>86.1</v>
      </c>
      <c r="J27" s="332">
        <v>76.900000000000006</v>
      </c>
      <c r="K27" s="332">
        <v>90.1</v>
      </c>
      <c r="L27" s="332">
        <v>79.099999999999994</v>
      </c>
      <c r="M27" s="332">
        <v>97.4</v>
      </c>
      <c r="N27" s="332">
        <v>102.3</v>
      </c>
      <c r="O27" s="332">
        <v>78</v>
      </c>
      <c r="P27" s="333">
        <v>83.2</v>
      </c>
      <c r="Q27" s="333">
        <v>80.400000000000006</v>
      </c>
      <c r="R27" s="334">
        <v>92.5</v>
      </c>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row>
    <row r="28" spans="1:132" ht="30.95" customHeight="1">
      <c r="A28" s="102">
        <v>9</v>
      </c>
      <c r="B28" s="322">
        <v>83.9</v>
      </c>
      <c r="C28" s="332" t="s">
        <v>126</v>
      </c>
      <c r="D28" s="332">
        <v>91.2</v>
      </c>
      <c r="E28" s="332">
        <v>79.7</v>
      </c>
      <c r="F28" s="332">
        <v>79.8</v>
      </c>
      <c r="G28" s="332">
        <v>78.7</v>
      </c>
      <c r="H28" s="332">
        <v>80.5</v>
      </c>
      <c r="I28" s="332">
        <v>86.8</v>
      </c>
      <c r="J28" s="332">
        <v>77.2</v>
      </c>
      <c r="K28" s="332">
        <v>89</v>
      </c>
      <c r="L28" s="332">
        <v>80.2</v>
      </c>
      <c r="M28" s="332">
        <v>87.8</v>
      </c>
      <c r="N28" s="332">
        <v>100.8</v>
      </c>
      <c r="O28" s="332">
        <v>85.2</v>
      </c>
      <c r="P28" s="333">
        <v>83.1</v>
      </c>
      <c r="Q28" s="333">
        <v>84.3</v>
      </c>
      <c r="R28" s="334">
        <v>92.5</v>
      </c>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row>
    <row r="29" spans="1:132" ht="30.95" customHeight="1">
      <c r="A29" s="102">
        <v>10</v>
      </c>
      <c r="B29" s="322">
        <v>85.7</v>
      </c>
      <c r="C29" s="332" t="s">
        <v>126</v>
      </c>
      <c r="D29" s="332">
        <v>92.8</v>
      </c>
      <c r="E29" s="332">
        <v>81.3</v>
      </c>
      <c r="F29" s="332">
        <v>81.8</v>
      </c>
      <c r="G29" s="332">
        <v>78.7</v>
      </c>
      <c r="H29" s="332">
        <v>84</v>
      </c>
      <c r="I29" s="332">
        <v>91.3</v>
      </c>
      <c r="J29" s="332">
        <v>71.3</v>
      </c>
      <c r="K29" s="332">
        <v>100.3</v>
      </c>
      <c r="L29" s="332">
        <v>83.9</v>
      </c>
      <c r="M29" s="332">
        <v>94.1</v>
      </c>
      <c r="N29" s="332">
        <v>119.5</v>
      </c>
      <c r="O29" s="332">
        <v>83.1</v>
      </c>
      <c r="P29" s="333">
        <v>85</v>
      </c>
      <c r="Q29" s="333">
        <v>81.400000000000006</v>
      </c>
      <c r="R29" s="334">
        <v>95.7</v>
      </c>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row>
    <row r="30" spans="1:132" ht="30.95" customHeight="1">
      <c r="A30" s="102">
        <v>11</v>
      </c>
      <c r="B30" s="322">
        <v>87.8</v>
      </c>
      <c r="C30" s="332" t="s">
        <v>126</v>
      </c>
      <c r="D30" s="332">
        <v>94.1</v>
      </c>
      <c r="E30" s="332">
        <v>89.5</v>
      </c>
      <c r="F30" s="332">
        <v>79.900000000000006</v>
      </c>
      <c r="G30" s="332">
        <v>99.6</v>
      </c>
      <c r="H30" s="332">
        <v>80.2</v>
      </c>
      <c r="I30" s="332">
        <v>87</v>
      </c>
      <c r="J30" s="332">
        <v>74.5</v>
      </c>
      <c r="K30" s="332">
        <v>98.3</v>
      </c>
      <c r="L30" s="332">
        <v>81.599999999999994</v>
      </c>
      <c r="M30" s="332">
        <v>91.2</v>
      </c>
      <c r="N30" s="332">
        <v>110.3</v>
      </c>
      <c r="O30" s="332">
        <v>82.9</v>
      </c>
      <c r="P30" s="333">
        <v>87.9</v>
      </c>
      <c r="Q30" s="333">
        <v>89.2</v>
      </c>
      <c r="R30" s="334">
        <v>93.6</v>
      </c>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row>
    <row r="31" spans="1:132" ht="30.95" customHeight="1">
      <c r="A31" s="102">
        <v>12</v>
      </c>
      <c r="B31" s="322">
        <v>179.8</v>
      </c>
      <c r="C31" s="332" t="s">
        <v>126</v>
      </c>
      <c r="D31" s="332">
        <v>174.7</v>
      </c>
      <c r="E31" s="332">
        <v>170.5</v>
      </c>
      <c r="F31" s="332">
        <v>204.3</v>
      </c>
      <c r="G31" s="332">
        <v>198.4</v>
      </c>
      <c r="H31" s="332">
        <v>179</v>
      </c>
      <c r="I31" s="332">
        <v>172.3</v>
      </c>
      <c r="J31" s="332">
        <v>210.3</v>
      </c>
      <c r="K31" s="332">
        <v>175.1</v>
      </c>
      <c r="L31" s="332">
        <v>225.9</v>
      </c>
      <c r="M31" s="332">
        <v>135.30000000000001</v>
      </c>
      <c r="N31" s="332">
        <v>132.19999999999999</v>
      </c>
      <c r="O31" s="332">
        <v>224.2</v>
      </c>
      <c r="P31" s="333">
        <v>173.4</v>
      </c>
      <c r="Q31" s="333">
        <v>207</v>
      </c>
      <c r="R31" s="334">
        <v>129.9</v>
      </c>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row>
    <row r="32" spans="1:132" ht="30.95" customHeight="1">
      <c r="A32" s="102" t="s">
        <v>456</v>
      </c>
      <c r="B32" s="322">
        <v>88.8</v>
      </c>
      <c r="C32" s="332" t="s">
        <v>126</v>
      </c>
      <c r="D32" s="332">
        <v>95.3</v>
      </c>
      <c r="E32" s="332">
        <v>82.6</v>
      </c>
      <c r="F32" s="332">
        <v>82.2</v>
      </c>
      <c r="G32" s="332">
        <v>88.2</v>
      </c>
      <c r="H32" s="332">
        <v>86.9</v>
      </c>
      <c r="I32" s="332">
        <v>98</v>
      </c>
      <c r="J32" s="332">
        <v>74.400000000000006</v>
      </c>
      <c r="K32" s="332">
        <v>89.8</v>
      </c>
      <c r="L32" s="332">
        <v>84.3</v>
      </c>
      <c r="M32" s="332">
        <v>97.9</v>
      </c>
      <c r="N32" s="332">
        <v>99.2</v>
      </c>
      <c r="O32" s="332">
        <v>79.900000000000006</v>
      </c>
      <c r="P32" s="333">
        <v>98.4</v>
      </c>
      <c r="Q32" s="333">
        <v>87.5</v>
      </c>
      <c r="R32" s="334">
        <v>89.7</v>
      </c>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row>
    <row r="33" spans="1:132" ht="30.95" customHeight="1">
      <c r="A33" s="102">
        <v>2</v>
      </c>
      <c r="B33" s="322">
        <v>84.1</v>
      </c>
      <c r="C33" s="332" t="s">
        <v>126</v>
      </c>
      <c r="D33" s="332">
        <v>90.9</v>
      </c>
      <c r="E33" s="332">
        <v>81.900000000000006</v>
      </c>
      <c r="F33" s="332">
        <v>79.3</v>
      </c>
      <c r="G33" s="332">
        <v>79.3</v>
      </c>
      <c r="H33" s="332">
        <v>79.099999999999994</v>
      </c>
      <c r="I33" s="332">
        <v>83.2</v>
      </c>
      <c r="J33" s="332">
        <v>74.3</v>
      </c>
      <c r="K33" s="332">
        <v>89.1</v>
      </c>
      <c r="L33" s="332">
        <v>80.2</v>
      </c>
      <c r="M33" s="332">
        <v>83.1</v>
      </c>
      <c r="N33" s="332">
        <v>97</v>
      </c>
      <c r="O33" s="332">
        <v>83.8</v>
      </c>
      <c r="P33" s="333">
        <v>88.9</v>
      </c>
      <c r="Q33" s="333">
        <v>82.1</v>
      </c>
      <c r="R33" s="334">
        <v>94</v>
      </c>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row>
    <row r="34" spans="1:132" ht="30.95" customHeight="1">
      <c r="A34" s="102">
        <v>3</v>
      </c>
      <c r="B34" s="322">
        <v>88</v>
      </c>
      <c r="C34" s="332" t="s">
        <v>126</v>
      </c>
      <c r="D34" s="332">
        <v>91.1</v>
      </c>
      <c r="E34" s="332">
        <v>86.4</v>
      </c>
      <c r="F34" s="332">
        <v>79.7</v>
      </c>
      <c r="G34" s="332">
        <v>79.3</v>
      </c>
      <c r="H34" s="332">
        <v>79.3</v>
      </c>
      <c r="I34" s="332">
        <v>86.7</v>
      </c>
      <c r="J34" s="332">
        <v>77.8</v>
      </c>
      <c r="K34" s="332">
        <v>81.900000000000006</v>
      </c>
      <c r="L34" s="332">
        <v>79.599999999999994</v>
      </c>
      <c r="M34" s="332">
        <v>94</v>
      </c>
      <c r="N34" s="332">
        <v>102.1</v>
      </c>
      <c r="O34" s="332">
        <v>103.5</v>
      </c>
      <c r="P34" s="333">
        <v>85.1</v>
      </c>
      <c r="Q34" s="333">
        <v>86.5</v>
      </c>
      <c r="R34" s="334">
        <v>102</v>
      </c>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row>
    <row r="35" spans="1:132" ht="30.95" customHeight="1">
      <c r="A35" s="102">
        <v>4</v>
      </c>
      <c r="B35" s="322">
        <v>89.2</v>
      </c>
      <c r="C35" s="332" t="s">
        <v>126</v>
      </c>
      <c r="D35" s="332">
        <v>91</v>
      </c>
      <c r="E35" s="332">
        <v>84.2</v>
      </c>
      <c r="F35" s="332">
        <v>84</v>
      </c>
      <c r="G35" s="332">
        <v>93.4</v>
      </c>
      <c r="H35" s="332">
        <v>84.3</v>
      </c>
      <c r="I35" s="332">
        <v>91.9</v>
      </c>
      <c r="J35" s="332">
        <v>76.3</v>
      </c>
      <c r="K35" s="332">
        <v>120.4</v>
      </c>
      <c r="L35" s="332">
        <v>81.599999999999994</v>
      </c>
      <c r="M35" s="332">
        <v>98.9</v>
      </c>
      <c r="N35" s="332">
        <v>102.9</v>
      </c>
      <c r="O35" s="332">
        <v>97.7</v>
      </c>
      <c r="P35" s="333">
        <v>86.9</v>
      </c>
      <c r="Q35" s="333">
        <v>84.4</v>
      </c>
      <c r="R35" s="334">
        <v>96.6</v>
      </c>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row>
    <row r="36" spans="1:132" ht="30.95" customHeight="1">
      <c r="A36" s="102">
        <v>5</v>
      </c>
      <c r="B36" s="322">
        <v>84.8</v>
      </c>
      <c r="C36" s="332" t="s">
        <v>126</v>
      </c>
      <c r="D36" s="332">
        <v>86.1</v>
      </c>
      <c r="E36" s="332">
        <v>82.6</v>
      </c>
      <c r="F36" s="332">
        <v>81.3</v>
      </c>
      <c r="G36" s="332">
        <v>79.099999999999994</v>
      </c>
      <c r="H36" s="332">
        <v>83.6</v>
      </c>
      <c r="I36" s="332">
        <v>84.9</v>
      </c>
      <c r="J36" s="332">
        <v>75.8</v>
      </c>
      <c r="K36" s="332">
        <v>79.5</v>
      </c>
      <c r="L36" s="332">
        <v>80.2</v>
      </c>
      <c r="M36" s="332">
        <v>96</v>
      </c>
      <c r="N36" s="332">
        <v>103.3</v>
      </c>
      <c r="O36" s="332">
        <v>86.9</v>
      </c>
      <c r="P36" s="333">
        <v>84.5</v>
      </c>
      <c r="Q36" s="333">
        <v>90.7</v>
      </c>
      <c r="R36" s="334">
        <v>92.2</v>
      </c>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row>
    <row r="37" spans="1:132" ht="30.95" customHeight="1">
      <c r="A37" s="102">
        <v>6</v>
      </c>
      <c r="B37" s="322">
        <v>150.6</v>
      </c>
      <c r="C37" s="332" t="s">
        <v>126</v>
      </c>
      <c r="D37" s="332">
        <v>101</v>
      </c>
      <c r="E37" s="332">
        <v>149</v>
      </c>
      <c r="F37" s="332">
        <v>201.6</v>
      </c>
      <c r="G37" s="332">
        <v>187</v>
      </c>
      <c r="H37" s="332">
        <v>161.9</v>
      </c>
      <c r="I37" s="332">
        <v>101.1</v>
      </c>
      <c r="J37" s="332">
        <v>179.8</v>
      </c>
      <c r="K37" s="332">
        <v>159.5</v>
      </c>
      <c r="L37" s="332">
        <v>212.4</v>
      </c>
      <c r="M37" s="332">
        <v>116.3</v>
      </c>
      <c r="N37" s="332">
        <v>101.1</v>
      </c>
      <c r="O37" s="332">
        <v>190</v>
      </c>
      <c r="P37" s="333">
        <v>140.19999999999999</v>
      </c>
      <c r="Q37" s="333">
        <v>158.1</v>
      </c>
      <c r="R37" s="334">
        <v>136.4</v>
      </c>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row>
    <row r="38" spans="1:132" ht="30.95" customHeight="1">
      <c r="A38" s="427">
        <v>7</v>
      </c>
      <c r="B38" s="428">
        <v>114.1</v>
      </c>
      <c r="C38" s="424">
        <v>0</v>
      </c>
      <c r="D38" s="429">
        <v>99.3</v>
      </c>
      <c r="E38" s="429">
        <v>126.7</v>
      </c>
      <c r="F38" s="429">
        <v>82.5</v>
      </c>
      <c r="G38" s="429">
        <v>103.8</v>
      </c>
      <c r="H38" s="429">
        <v>103.1</v>
      </c>
      <c r="I38" s="429">
        <v>170.5</v>
      </c>
      <c r="J38" s="429">
        <v>101.9</v>
      </c>
      <c r="K38" s="429">
        <v>123.1</v>
      </c>
      <c r="L38" s="429">
        <v>86.2</v>
      </c>
      <c r="M38" s="429">
        <v>107.1</v>
      </c>
      <c r="N38" s="429">
        <v>129.4</v>
      </c>
      <c r="O38" s="429">
        <v>76.3</v>
      </c>
      <c r="P38" s="425">
        <v>122.8</v>
      </c>
      <c r="Q38" s="425">
        <v>109.4</v>
      </c>
      <c r="R38" s="426">
        <v>106.5</v>
      </c>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row>
    <row r="39" spans="1:132" ht="30.95" customHeight="1">
      <c r="A39" s="67" t="s">
        <v>366</v>
      </c>
      <c r="B39" s="335">
        <v>-24.236000000000001</v>
      </c>
      <c r="C39" s="375" t="s">
        <v>311</v>
      </c>
      <c r="D39" s="330">
        <v>-1.6830000000000001</v>
      </c>
      <c r="E39" s="330">
        <v>-14.965999999999999</v>
      </c>
      <c r="F39" s="330">
        <v>-59.076999999999998</v>
      </c>
      <c r="G39" s="330">
        <v>-44.491999999999997</v>
      </c>
      <c r="H39" s="330">
        <v>-36.319000000000003</v>
      </c>
      <c r="I39" s="330">
        <v>68.644999999999996</v>
      </c>
      <c r="J39" s="333">
        <v>-43.326000000000001</v>
      </c>
      <c r="K39" s="330">
        <v>-22.821316614420066</v>
      </c>
      <c r="L39" s="330">
        <v>-59.41619585687382</v>
      </c>
      <c r="M39" s="330">
        <v>-7.9105760963026679</v>
      </c>
      <c r="N39" s="330">
        <v>27.992087042532159</v>
      </c>
      <c r="O39" s="332">
        <v>-59.841999999999999</v>
      </c>
      <c r="P39" s="333">
        <v>-12.411</v>
      </c>
      <c r="Q39" s="333">
        <v>-30.803289057558501</v>
      </c>
      <c r="R39" s="334">
        <v>-21.920821114369502</v>
      </c>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row>
    <row r="40" spans="1:132" ht="30.95" customHeight="1" thickBot="1">
      <c r="A40" s="406" t="s">
        <v>398</v>
      </c>
      <c r="B40" s="341">
        <v>0.1</v>
      </c>
      <c r="C40" s="376" t="s">
        <v>1</v>
      </c>
      <c r="D40" s="337">
        <v>1.4</v>
      </c>
      <c r="E40" s="337">
        <v>7.6</v>
      </c>
      <c r="F40" s="337">
        <v>1.7</v>
      </c>
      <c r="G40" s="337">
        <v>-0.6</v>
      </c>
      <c r="H40" s="337">
        <v>5.5</v>
      </c>
      <c r="I40" s="337">
        <v>20</v>
      </c>
      <c r="J40" s="337">
        <v>1.3</v>
      </c>
      <c r="K40" s="337">
        <v>-6.4589665653495443</v>
      </c>
      <c r="L40" s="337">
        <v>-15.490196078431371</v>
      </c>
      <c r="M40" s="337">
        <v>9.3973442288048901</v>
      </c>
      <c r="N40" s="337">
        <v>4.4390637610976595</v>
      </c>
      <c r="O40" s="337">
        <v>-5.9</v>
      </c>
      <c r="P40" s="337">
        <v>-18.2</v>
      </c>
      <c r="Q40" s="337">
        <v>14.675052410901468</v>
      </c>
      <c r="R40" s="339">
        <v>1.6221374045801553</v>
      </c>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row>
    <row r="41" spans="1:132" ht="30.95" customHeight="1">
      <c r="A41" s="68" t="s">
        <v>140</v>
      </c>
      <c r="B41" s="342"/>
      <c r="C41" s="343"/>
      <c r="D41" s="342"/>
      <c r="E41" s="342"/>
      <c r="F41" s="342"/>
      <c r="G41" s="342"/>
      <c r="H41" s="342"/>
      <c r="I41" s="342"/>
      <c r="J41" s="342"/>
      <c r="K41" s="342"/>
      <c r="L41" s="342"/>
      <c r="M41" s="342"/>
      <c r="N41" s="342"/>
      <c r="O41" s="342"/>
      <c r="P41" s="342"/>
      <c r="Q41" s="342"/>
      <c r="R41" s="342"/>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row>
    <row r="42" spans="1:132" ht="30.95" customHeight="1">
      <c r="A42" s="69"/>
      <c r="B42" s="135"/>
      <c r="C42" s="344"/>
      <c r="D42" s="135"/>
      <c r="E42" s="135"/>
      <c r="F42" s="135"/>
      <c r="G42" s="135"/>
      <c r="H42" s="135"/>
      <c r="I42" s="135"/>
      <c r="J42" s="135"/>
      <c r="K42" s="135"/>
      <c r="L42" s="135"/>
      <c r="M42" s="135"/>
      <c r="N42" s="135"/>
      <c r="O42" s="135"/>
      <c r="P42" s="135"/>
      <c r="Q42" s="135"/>
      <c r="R42" s="135"/>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row>
    <row r="43" spans="1:132" ht="30.95" customHeight="1">
      <c r="A43" s="719" t="s">
        <v>161</v>
      </c>
      <c r="B43" s="719"/>
      <c r="C43" s="719"/>
      <c r="D43" s="719"/>
      <c r="E43" s="719"/>
      <c r="F43" s="719"/>
      <c r="G43" s="719"/>
      <c r="H43" s="719"/>
      <c r="I43" s="719"/>
      <c r="J43" s="719"/>
      <c r="K43" s="719"/>
      <c r="L43" s="719"/>
      <c r="M43" s="719"/>
      <c r="N43" s="719"/>
      <c r="O43" s="719"/>
      <c r="P43" s="719"/>
      <c r="Q43" s="719"/>
      <c r="R43" s="719"/>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row>
    <row r="44" spans="1:132" ht="30.95" customHeight="1" thickBot="1">
      <c r="A44" s="31" t="s">
        <v>127</v>
      </c>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row>
    <row r="45" spans="1:132" s="65" customFormat="1" ht="30.95" customHeight="1">
      <c r="A45" s="64" t="s">
        <v>187</v>
      </c>
      <c r="B45" s="327" t="s">
        <v>18</v>
      </c>
      <c r="C45" s="348" t="s">
        <v>263</v>
      </c>
      <c r="D45" s="130" t="s">
        <v>55</v>
      </c>
      <c r="E45" s="130" t="s">
        <v>17</v>
      </c>
      <c r="F45" s="129" t="s">
        <v>58</v>
      </c>
      <c r="G45" s="130" t="s">
        <v>60</v>
      </c>
      <c r="H45" s="131" t="s">
        <v>348</v>
      </c>
      <c r="I45" s="131" t="s">
        <v>265</v>
      </c>
      <c r="J45" s="131" t="s">
        <v>349</v>
      </c>
      <c r="K45" s="195" t="s">
        <v>267</v>
      </c>
      <c r="L45" s="195" t="s">
        <v>268</v>
      </c>
      <c r="M45" s="196" t="s">
        <v>269</v>
      </c>
      <c r="N45" s="195" t="s">
        <v>270</v>
      </c>
      <c r="O45" s="130" t="s">
        <v>68</v>
      </c>
      <c r="P45" s="132" t="s">
        <v>67</v>
      </c>
      <c r="Q45" s="133" t="s">
        <v>350</v>
      </c>
      <c r="R45" s="197" t="s">
        <v>71</v>
      </c>
    </row>
    <row r="46" spans="1:132" ht="30.95" customHeight="1">
      <c r="A46" s="66" t="s">
        <v>455</v>
      </c>
      <c r="B46" s="328">
        <v>101.61666666666667</v>
      </c>
      <c r="C46" s="333" t="s">
        <v>365</v>
      </c>
      <c r="D46" s="330">
        <v>100.99166666666666</v>
      </c>
      <c r="E46" s="330">
        <v>99.308333333333337</v>
      </c>
      <c r="F46" s="330">
        <v>96.86666666666666</v>
      </c>
      <c r="G46" s="330">
        <v>99.850000000000009</v>
      </c>
      <c r="H46" s="330">
        <v>96.63333333333334</v>
      </c>
      <c r="I46" s="330">
        <v>103.50833333333333</v>
      </c>
      <c r="J46" s="330">
        <v>97.241666666666674</v>
      </c>
      <c r="K46" s="330">
        <v>161.74166666666665</v>
      </c>
      <c r="L46" s="330">
        <v>91.95</v>
      </c>
      <c r="M46" s="330">
        <v>103.05</v>
      </c>
      <c r="N46" s="330">
        <v>108.48333333333333</v>
      </c>
      <c r="O46" s="330">
        <v>100.74166666666667</v>
      </c>
      <c r="P46" s="330">
        <v>98.908333333333317</v>
      </c>
      <c r="Q46" s="330">
        <v>103.29166666666669</v>
      </c>
      <c r="R46" s="334">
        <v>102.77499999999999</v>
      </c>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row>
    <row r="47" spans="1:132" ht="30.95" customHeight="1">
      <c r="A47" s="151">
        <v>7</v>
      </c>
      <c r="B47" s="322">
        <v>102.1</v>
      </c>
      <c r="C47" s="345" t="s">
        <v>126</v>
      </c>
      <c r="D47" s="330">
        <v>100.3</v>
      </c>
      <c r="E47" s="332">
        <v>98.7</v>
      </c>
      <c r="F47" s="332">
        <v>96.1</v>
      </c>
      <c r="G47" s="332">
        <v>100.2</v>
      </c>
      <c r="H47" s="332">
        <v>94.2</v>
      </c>
      <c r="I47" s="332">
        <v>105.4</v>
      </c>
      <c r="J47" s="332">
        <v>98.9</v>
      </c>
      <c r="K47" s="332">
        <v>163.80000000000001</v>
      </c>
      <c r="L47" s="332">
        <v>89.7</v>
      </c>
      <c r="M47" s="332">
        <v>109.1</v>
      </c>
      <c r="N47" s="332">
        <v>98.4</v>
      </c>
      <c r="O47" s="332">
        <v>99.8</v>
      </c>
      <c r="P47" s="333">
        <v>98.6</v>
      </c>
      <c r="Q47" s="333">
        <v>104.2</v>
      </c>
      <c r="R47" s="334">
        <v>107.9</v>
      </c>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row>
    <row r="48" spans="1:132" ht="30.95" customHeight="1">
      <c r="A48" s="151">
        <v>8</v>
      </c>
      <c r="B48" s="346">
        <v>99.1</v>
      </c>
      <c r="C48" s="345" t="s">
        <v>126</v>
      </c>
      <c r="D48" s="332">
        <v>98.3</v>
      </c>
      <c r="E48" s="332">
        <v>97.7</v>
      </c>
      <c r="F48" s="332">
        <v>96.1</v>
      </c>
      <c r="G48" s="332">
        <v>99.3</v>
      </c>
      <c r="H48" s="332">
        <v>91.7</v>
      </c>
      <c r="I48" s="332">
        <v>96.4</v>
      </c>
      <c r="J48" s="332">
        <v>97.2</v>
      </c>
      <c r="K48" s="332">
        <v>160.6</v>
      </c>
      <c r="L48" s="332">
        <v>88.5</v>
      </c>
      <c r="M48" s="332">
        <v>109.6</v>
      </c>
      <c r="N48" s="332">
        <v>112.3</v>
      </c>
      <c r="O48" s="332">
        <v>96.6</v>
      </c>
      <c r="P48" s="333">
        <v>98.1</v>
      </c>
      <c r="Q48" s="333">
        <v>101.8</v>
      </c>
      <c r="R48" s="334">
        <v>100.2</v>
      </c>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row>
    <row r="49" spans="1:132" ht="30.95" customHeight="1">
      <c r="A49" s="151">
        <v>9</v>
      </c>
      <c r="B49" s="346">
        <v>101.2</v>
      </c>
      <c r="C49" s="345" t="s">
        <v>126</v>
      </c>
      <c r="D49" s="332">
        <v>98.9</v>
      </c>
      <c r="E49" s="332">
        <v>98.9</v>
      </c>
      <c r="F49" s="332">
        <v>95.9</v>
      </c>
      <c r="G49" s="332">
        <v>98.3</v>
      </c>
      <c r="H49" s="332">
        <v>92.4</v>
      </c>
      <c r="I49" s="332">
        <v>108.8</v>
      </c>
      <c r="J49" s="332">
        <v>98.5</v>
      </c>
      <c r="K49" s="332">
        <v>146.6</v>
      </c>
      <c r="L49" s="332">
        <v>89.3</v>
      </c>
      <c r="M49" s="332">
        <v>98.6</v>
      </c>
      <c r="N49" s="332">
        <v>111.4</v>
      </c>
      <c r="O49" s="332">
        <v>99.9</v>
      </c>
      <c r="P49" s="333">
        <v>98.3</v>
      </c>
      <c r="Q49" s="333">
        <v>103.7</v>
      </c>
      <c r="R49" s="334">
        <v>100.9</v>
      </c>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row>
    <row r="50" spans="1:132" ht="30.95" customHeight="1">
      <c r="A50" s="151">
        <v>10</v>
      </c>
      <c r="B50" s="346">
        <v>102</v>
      </c>
      <c r="C50" s="345" t="s">
        <v>126</v>
      </c>
      <c r="D50" s="332">
        <v>101.2</v>
      </c>
      <c r="E50" s="332">
        <v>99</v>
      </c>
      <c r="F50" s="332">
        <v>98.3</v>
      </c>
      <c r="G50" s="332">
        <v>98.4</v>
      </c>
      <c r="H50" s="332">
        <v>93.6</v>
      </c>
      <c r="I50" s="332">
        <v>108.7</v>
      </c>
      <c r="J50" s="332">
        <v>96</v>
      </c>
      <c r="K50" s="332">
        <v>165.4</v>
      </c>
      <c r="L50" s="332">
        <v>89.7</v>
      </c>
      <c r="M50" s="332">
        <v>99.6</v>
      </c>
      <c r="N50" s="332">
        <v>106</v>
      </c>
      <c r="O50" s="332">
        <v>99.2</v>
      </c>
      <c r="P50" s="333">
        <v>99.1</v>
      </c>
      <c r="Q50" s="333">
        <v>100.2</v>
      </c>
      <c r="R50" s="334">
        <v>102.1</v>
      </c>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row>
    <row r="51" spans="1:132" ht="30.95" customHeight="1">
      <c r="A51" s="151">
        <v>11</v>
      </c>
      <c r="B51" s="346">
        <v>101.8</v>
      </c>
      <c r="C51" s="345" t="s">
        <v>126</v>
      </c>
      <c r="D51" s="332">
        <v>100.2</v>
      </c>
      <c r="E51" s="332">
        <v>96.3</v>
      </c>
      <c r="F51" s="332">
        <v>96.5</v>
      </c>
      <c r="G51" s="332">
        <v>98.8</v>
      </c>
      <c r="H51" s="332">
        <v>93.3</v>
      </c>
      <c r="I51" s="332">
        <v>109.5</v>
      </c>
      <c r="J51" s="332">
        <v>98.7</v>
      </c>
      <c r="K51" s="332">
        <v>159</v>
      </c>
      <c r="L51" s="332">
        <v>91.2</v>
      </c>
      <c r="M51" s="332">
        <v>101.1</v>
      </c>
      <c r="N51" s="332">
        <v>111</v>
      </c>
      <c r="O51" s="332">
        <v>99.3</v>
      </c>
      <c r="P51" s="333">
        <v>99.4</v>
      </c>
      <c r="Q51" s="333">
        <v>104.9</v>
      </c>
      <c r="R51" s="334">
        <v>101.8</v>
      </c>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row>
    <row r="52" spans="1:132" ht="30.95" customHeight="1">
      <c r="A52" s="151">
        <v>12</v>
      </c>
      <c r="B52" s="346">
        <v>101.7</v>
      </c>
      <c r="C52" s="345" t="s">
        <v>126</v>
      </c>
      <c r="D52" s="332">
        <v>99.6</v>
      </c>
      <c r="E52" s="332">
        <v>97.2</v>
      </c>
      <c r="F52" s="332">
        <v>97.1</v>
      </c>
      <c r="G52" s="332">
        <v>99</v>
      </c>
      <c r="H52" s="332">
        <v>93.8</v>
      </c>
      <c r="I52" s="332">
        <v>108.9</v>
      </c>
      <c r="J52" s="332">
        <v>99.4</v>
      </c>
      <c r="K52" s="332">
        <v>160.6</v>
      </c>
      <c r="L52" s="332">
        <v>90.1</v>
      </c>
      <c r="M52" s="332">
        <v>100.1</v>
      </c>
      <c r="N52" s="332">
        <v>110.3</v>
      </c>
      <c r="O52" s="332">
        <v>96.2</v>
      </c>
      <c r="P52" s="333">
        <v>99.1</v>
      </c>
      <c r="Q52" s="333">
        <v>101.4</v>
      </c>
      <c r="R52" s="334">
        <v>103.2</v>
      </c>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row>
    <row r="53" spans="1:132" ht="30.95" customHeight="1">
      <c r="A53" s="151" t="s">
        <v>456</v>
      </c>
      <c r="B53" s="346">
        <v>98.6</v>
      </c>
      <c r="C53" s="345" t="s">
        <v>126</v>
      </c>
      <c r="D53" s="332">
        <v>91.7</v>
      </c>
      <c r="E53" s="332">
        <v>95.6</v>
      </c>
      <c r="F53" s="332">
        <v>96.5</v>
      </c>
      <c r="G53" s="332">
        <v>101.2</v>
      </c>
      <c r="H53" s="332">
        <v>93.2</v>
      </c>
      <c r="I53" s="332">
        <v>102.3</v>
      </c>
      <c r="J53" s="332">
        <v>104</v>
      </c>
      <c r="K53" s="332">
        <v>167.1</v>
      </c>
      <c r="L53" s="332">
        <v>90.7</v>
      </c>
      <c r="M53" s="332">
        <v>101.1</v>
      </c>
      <c r="N53" s="332">
        <v>104.1</v>
      </c>
      <c r="O53" s="332">
        <v>93.8</v>
      </c>
      <c r="P53" s="333">
        <v>98</v>
      </c>
      <c r="Q53" s="333">
        <v>99</v>
      </c>
      <c r="R53" s="334">
        <v>96</v>
      </c>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row>
    <row r="54" spans="1:132" ht="30.95" customHeight="1">
      <c r="A54" s="151">
        <v>2</v>
      </c>
      <c r="B54" s="346">
        <v>99.5</v>
      </c>
      <c r="C54" s="345" t="s">
        <v>126</v>
      </c>
      <c r="D54" s="332">
        <v>93.9</v>
      </c>
      <c r="E54" s="332">
        <v>98.1</v>
      </c>
      <c r="F54" s="332">
        <v>93.8</v>
      </c>
      <c r="G54" s="332">
        <v>100.3</v>
      </c>
      <c r="H54" s="332">
        <v>92.5</v>
      </c>
      <c r="I54" s="332">
        <v>102.3</v>
      </c>
      <c r="J54" s="332">
        <v>103.9</v>
      </c>
      <c r="K54" s="332">
        <v>170.3</v>
      </c>
      <c r="L54" s="332">
        <v>90.1</v>
      </c>
      <c r="M54" s="332">
        <v>95</v>
      </c>
      <c r="N54" s="332">
        <v>98.3</v>
      </c>
      <c r="O54" s="332">
        <v>94.9</v>
      </c>
      <c r="P54" s="333">
        <v>102.5</v>
      </c>
      <c r="Q54" s="333">
        <v>99.8</v>
      </c>
      <c r="R54" s="334">
        <v>99.5</v>
      </c>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row>
    <row r="55" spans="1:132" ht="30.95" customHeight="1">
      <c r="A55" s="151">
        <v>3</v>
      </c>
      <c r="B55" s="346">
        <v>100</v>
      </c>
      <c r="C55" s="345" t="s">
        <v>126</v>
      </c>
      <c r="D55" s="332">
        <v>95.7</v>
      </c>
      <c r="E55" s="332">
        <v>97.8</v>
      </c>
      <c r="F55" s="332">
        <v>94.5</v>
      </c>
      <c r="G55" s="332">
        <v>101.5</v>
      </c>
      <c r="H55" s="332">
        <v>94.9</v>
      </c>
      <c r="I55" s="332">
        <v>103.5</v>
      </c>
      <c r="J55" s="332">
        <v>106.6</v>
      </c>
      <c r="K55" s="332">
        <v>164.3</v>
      </c>
      <c r="L55" s="332">
        <v>92.1</v>
      </c>
      <c r="M55" s="332">
        <v>97.4</v>
      </c>
      <c r="N55" s="332">
        <v>85.3</v>
      </c>
      <c r="O55" s="332">
        <v>100.1</v>
      </c>
      <c r="P55" s="333">
        <v>96.9</v>
      </c>
      <c r="Q55" s="333">
        <v>100.9</v>
      </c>
      <c r="R55" s="334">
        <v>103.6</v>
      </c>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row>
    <row r="56" spans="1:132" ht="30.95" customHeight="1">
      <c r="A56" s="151">
        <v>4</v>
      </c>
      <c r="B56" s="346">
        <v>101.7</v>
      </c>
      <c r="C56" s="345" t="s">
        <v>126</v>
      </c>
      <c r="D56" s="332">
        <v>94.5</v>
      </c>
      <c r="E56" s="332">
        <v>97.9</v>
      </c>
      <c r="F56" s="332">
        <v>99.2</v>
      </c>
      <c r="G56" s="332">
        <v>102.8</v>
      </c>
      <c r="H56" s="332">
        <v>94.6</v>
      </c>
      <c r="I56" s="332">
        <v>107.5</v>
      </c>
      <c r="J56" s="332">
        <v>104.5</v>
      </c>
      <c r="K56" s="332">
        <v>171</v>
      </c>
      <c r="L56" s="332">
        <v>90.5</v>
      </c>
      <c r="M56" s="332">
        <v>98.2</v>
      </c>
      <c r="N56" s="332">
        <v>88.5</v>
      </c>
      <c r="O56" s="332">
        <v>107.3</v>
      </c>
      <c r="P56" s="333">
        <v>99.9</v>
      </c>
      <c r="Q56" s="333">
        <v>100.9</v>
      </c>
      <c r="R56" s="334">
        <v>100</v>
      </c>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row>
    <row r="57" spans="1:132" ht="30.95" customHeight="1">
      <c r="A57" s="151">
        <v>5</v>
      </c>
      <c r="B57" s="346">
        <v>98.7</v>
      </c>
      <c r="C57" s="345" t="s">
        <v>126</v>
      </c>
      <c r="D57" s="332">
        <v>91.9</v>
      </c>
      <c r="E57" s="332">
        <v>94</v>
      </c>
      <c r="F57" s="332">
        <v>97.1</v>
      </c>
      <c r="G57" s="332">
        <v>100.1</v>
      </c>
      <c r="H57" s="332">
        <v>90.8</v>
      </c>
      <c r="I57" s="332">
        <v>103.9</v>
      </c>
      <c r="J57" s="332">
        <v>105.6</v>
      </c>
      <c r="K57" s="332">
        <v>162.69999999999999</v>
      </c>
      <c r="L57" s="332">
        <v>88.8</v>
      </c>
      <c r="M57" s="332">
        <v>97.7</v>
      </c>
      <c r="N57" s="332">
        <v>90.8</v>
      </c>
      <c r="O57" s="332">
        <v>98.7</v>
      </c>
      <c r="P57" s="333">
        <v>98.2</v>
      </c>
      <c r="Q57" s="333">
        <v>104</v>
      </c>
      <c r="R57" s="334">
        <v>96.7</v>
      </c>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row>
    <row r="58" spans="1:132" ht="30.95" customHeight="1">
      <c r="A58" s="151">
        <v>6</v>
      </c>
      <c r="B58" s="346">
        <v>99.5</v>
      </c>
      <c r="C58" s="345" t="s">
        <v>126</v>
      </c>
      <c r="D58" s="332">
        <v>95.4</v>
      </c>
      <c r="E58" s="332">
        <v>96.6</v>
      </c>
      <c r="F58" s="332">
        <v>95.8</v>
      </c>
      <c r="G58" s="332">
        <v>99.7</v>
      </c>
      <c r="H58" s="332">
        <v>97.9</v>
      </c>
      <c r="I58" s="332">
        <v>103.6</v>
      </c>
      <c r="J58" s="332">
        <v>104.5</v>
      </c>
      <c r="K58" s="332">
        <v>169</v>
      </c>
      <c r="L58" s="332">
        <v>89.1</v>
      </c>
      <c r="M58" s="332">
        <v>97.3</v>
      </c>
      <c r="N58" s="332">
        <v>85.8</v>
      </c>
      <c r="O58" s="332">
        <v>91.1</v>
      </c>
      <c r="P58" s="333">
        <v>100.1</v>
      </c>
      <c r="Q58" s="333">
        <v>99.4</v>
      </c>
      <c r="R58" s="334">
        <v>101.3</v>
      </c>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row>
    <row r="59" spans="1:132" ht="30.95" customHeight="1">
      <c r="A59" s="430">
        <v>7</v>
      </c>
      <c r="B59" s="431">
        <v>95.7</v>
      </c>
      <c r="C59" s="432">
        <v>0</v>
      </c>
      <c r="D59" s="424">
        <v>93.7</v>
      </c>
      <c r="E59" s="424">
        <v>95.7</v>
      </c>
      <c r="F59" s="424">
        <v>94.5</v>
      </c>
      <c r="G59" s="424">
        <v>99.6</v>
      </c>
      <c r="H59" s="424">
        <v>98.5</v>
      </c>
      <c r="I59" s="424">
        <v>97.3</v>
      </c>
      <c r="J59" s="424">
        <v>104.7</v>
      </c>
      <c r="K59" s="424">
        <v>78.099999999999994</v>
      </c>
      <c r="L59" s="424">
        <v>97.3</v>
      </c>
      <c r="M59" s="424">
        <v>98.9</v>
      </c>
      <c r="N59" s="424">
        <v>102.6</v>
      </c>
      <c r="O59" s="424">
        <v>80.400000000000006</v>
      </c>
      <c r="P59" s="425">
        <v>100</v>
      </c>
      <c r="Q59" s="425">
        <v>102</v>
      </c>
      <c r="R59" s="426">
        <v>104.6</v>
      </c>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row>
    <row r="60" spans="1:132" ht="30.95" customHeight="1">
      <c r="A60" s="67" t="s">
        <v>366</v>
      </c>
      <c r="B60" s="335">
        <v>-3.819</v>
      </c>
      <c r="C60" s="375" t="s">
        <v>311</v>
      </c>
      <c r="D60" s="330">
        <v>-1.782</v>
      </c>
      <c r="E60" s="330">
        <v>-0.93200000000000005</v>
      </c>
      <c r="F60" s="330">
        <v>-1.357</v>
      </c>
      <c r="G60" s="330">
        <v>-0.1</v>
      </c>
      <c r="H60" s="330">
        <v>0.61299999999999999</v>
      </c>
      <c r="I60" s="330">
        <v>-6.0810000000000004</v>
      </c>
      <c r="J60" s="330">
        <v>0.191</v>
      </c>
      <c r="K60" s="330">
        <v>-53.786982248520708</v>
      </c>
      <c r="L60" s="330">
        <v>9.2031425364758732</v>
      </c>
      <c r="M60" s="330">
        <v>1.6443987667009337</v>
      </c>
      <c r="N60" s="330">
        <v>19.580419580419576</v>
      </c>
      <c r="O60" s="330">
        <v>-11.744999999999999</v>
      </c>
      <c r="P60" s="330">
        <v>-0.1</v>
      </c>
      <c r="Q60" s="330">
        <v>2.6160000000000001</v>
      </c>
      <c r="R60" s="334">
        <v>3.2576505429417542</v>
      </c>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row>
    <row r="61" spans="1:132" ht="30.95" customHeight="1" thickBot="1">
      <c r="A61" s="406" t="s">
        <v>398</v>
      </c>
      <c r="B61" s="336">
        <v>-6.3</v>
      </c>
      <c r="C61" s="376" t="s">
        <v>1</v>
      </c>
      <c r="D61" s="337">
        <v>-6.6</v>
      </c>
      <c r="E61" s="338">
        <v>-3</v>
      </c>
      <c r="F61" s="338">
        <v>-1.7</v>
      </c>
      <c r="G61" s="338">
        <v>-0.6</v>
      </c>
      <c r="H61" s="338">
        <v>4.5999999999999996</v>
      </c>
      <c r="I61" s="338">
        <v>-7.7</v>
      </c>
      <c r="J61" s="338">
        <v>5.9</v>
      </c>
      <c r="K61" s="337">
        <v>-52.319902319902326</v>
      </c>
      <c r="L61" s="337">
        <v>8.4726867335562925</v>
      </c>
      <c r="M61" s="337">
        <v>-9.3492208982584692</v>
      </c>
      <c r="N61" s="337">
        <v>4.268292682926818</v>
      </c>
      <c r="O61" s="338">
        <v>-19.399999999999999</v>
      </c>
      <c r="P61" s="338">
        <v>1.4</v>
      </c>
      <c r="Q61" s="338">
        <v>-2.1</v>
      </c>
      <c r="R61" s="339">
        <v>-3.0583873957368035</v>
      </c>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row>
    <row r="62" spans="1:132" ht="30.95" customHeight="1">
      <c r="A62" s="68" t="s">
        <v>140</v>
      </c>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row>
    <row r="63" spans="1:132" ht="30.95" customHeight="1">
      <c r="A63" s="69"/>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row>
    <row r="64" spans="1:132" ht="30.95" customHeight="1">
      <c r="A64" s="719" t="s">
        <v>109</v>
      </c>
      <c r="B64" s="719"/>
      <c r="C64" s="719"/>
      <c r="D64" s="719"/>
      <c r="E64" s="719"/>
      <c r="F64" s="719"/>
      <c r="G64" s="719"/>
      <c r="H64" s="719"/>
      <c r="I64" s="719"/>
      <c r="J64" s="719"/>
      <c r="K64" s="719"/>
      <c r="L64" s="719"/>
      <c r="M64" s="719"/>
      <c r="N64" s="719"/>
      <c r="O64" s="719"/>
      <c r="P64" s="719"/>
      <c r="Q64" s="719"/>
      <c r="R64" s="719"/>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row>
    <row r="65" spans="1:132" ht="30.95" customHeight="1" thickBot="1">
      <c r="A65" s="31" t="s">
        <v>186</v>
      </c>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row>
    <row r="66" spans="1:132" s="65" customFormat="1" ht="30.95" customHeight="1">
      <c r="A66" s="64" t="s">
        <v>187</v>
      </c>
      <c r="B66" s="327" t="s">
        <v>18</v>
      </c>
      <c r="C66" s="348" t="s">
        <v>263</v>
      </c>
      <c r="D66" s="130" t="s">
        <v>55</v>
      </c>
      <c r="E66" s="130" t="s">
        <v>17</v>
      </c>
      <c r="F66" s="129" t="s">
        <v>58</v>
      </c>
      <c r="G66" s="130" t="s">
        <v>60</v>
      </c>
      <c r="H66" s="131" t="s">
        <v>348</v>
      </c>
      <c r="I66" s="131" t="s">
        <v>265</v>
      </c>
      <c r="J66" s="131" t="s">
        <v>349</v>
      </c>
      <c r="K66" s="195" t="s">
        <v>267</v>
      </c>
      <c r="L66" s="195" t="s">
        <v>268</v>
      </c>
      <c r="M66" s="196" t="s">
        <v>269</v>
      </c>
      <c r="N66" s="195" t="s">
        <v>270</v>
      </c>
      <c r="O66" s="130" t="s">
        <v>68</v>
      </c>
      <c r="P66" s="132" t="s">
        <v>67</v>
      </c>
      <c r="Q66" s="133" t="s">
        <v>350</v>
      </c>
      <c r="R66" s="197" t="s">
        <v>71</v>
      </c>
    </row>
    <row r="67" spans="1:132" ht="30.95" customHeight="1">
      <c r="A67" s="66" t="s">
        <v>455</v>
      </c>
      <c r="B67" s="328">
        <v>100.64999999999999</v>
      </c>
      <c r="C67" s="330" t="s">
        <v>190</v>
      </c>
      <c r="D67" s="330">
        <v>101.26666666666665</v>
      </c>
      <c r="E67" s="330">
        <v>99.274999999999991</v>
      </c>
      <c r="F67" s="330">
        <v>98.833333333333329</v>
      </c>
      <c r="G67" s="330">
        <v>100.26666666666665</v>
      </c>
      <c r="H67" s="330">
        <v>98.441666666666663</v>
      </c>
      <c r="I67" s="330">
        <v>102.69999999999999</v>
      </c>
      <c r="J67" s="330">
        <v>100.61666666666666</v>
      </c>
      <c r="K67" s="330">
        <v>115.20833333333333</v>
      </c>
      <c r="L67" s="330">
        <v>95.38333333333334</v>
      </c>
      <c r="M67" s="330">
        <v>101.29166666666669</v>
      </c>
      <c r="N67" s="330">
        <v>110.80833333333335</v>
      </c>
      <c r="O67" s="330">
        <v>103.60833333333331</v>
      </c>
      <c r="P67" s="346">
        <v>99.116666666666674</v>
      </c>
      <c r="Q67" s="330">
        <v>100.08333333333336</v>
      </c>
      <c r="R67" s="331">
        <v>100.49166666666666</v>
      </c>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row>
    <row r="68" spans="1:132" ht="30.95" customHeight="1">
      <c r="A68" s="102">
        <v>7</v>
      </c>
      <c r="B68" s="322">
        <v>100.8</v>
      </c>
      <c r="C68" s="332" t="s">
        <v>126</v>
      </c>
      <c r="D68" s="332">
        <v>99</v>
      </c>
      <c r="E68" s="332">
        <v>99.6</v>
      </c>
      <c r="F68" s="332">
        <v>98.5</v>
      </c>
      <c r="G68" s="332">
        <v>100.5</v>
      </c>
      <c r="H68" s="332">
        <v>98.4</v>
      </c>
      <c r="I68" s="332">
        <v>103.3</v>
      </c>
      <c r="J68" s="332">
        <v>102.1</v>
      </c>
      <c r="K68" s="332">
        <v>116.9</v>
      </c>
      <c r="L68" s="332">
        <v>95</v>
      </c>
      <c r="M68" s="332">
        <v>102.7</v>
      </c>
      <c r="N68" s="332">
        <v>104.4</v>
      </c>
      <c r="O68" s="332">
        <v>102.3</v>
      </c>
      <c r="P68" s="332">
        <v>99.8</v>
      </c>
      <c r="Q68" s="332">
        <v>99.2</v>
      </c>
      <c r="R68" s="334">
        <v>100.8</v>
      </c>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row>
    <row r="69" spans="1:132" ht="30.95" customHeight="1">
      <c r="A69" s="102">
        <v>8</v>
      </c>
      <c r="B69" s="328">
        <v>99.8</v>
      </c>
      <c r="C69" s="332" t="s">
        <v>126</v>
      </c>
      <c r="D69" s="332">
        <v>99</v>
      </c>
      <c r="E69" s="332">
        <v>98.8</v>
      </c>
      <c r="F69" s="332">
        <v>98.3</v>
      </c>
      <c r="G69" s="332">
        <v>100.4</v>
      </c>
      <c r="H69" s="332">
        <v>97.5</v>
      </c>
      <c r="I69" s="332">
        <v>102.6</v>
      </c>
      <c r="J69" s="332">
        <v>102.4</v>
      </c>
      <c r="K69" s="332">
        <v>112.5</v>
      </c>
      <c r="L69" s="332">
        <v>94.2</v>
      </c>
      <c r="M69" s="332">
        <v>105.5</v>
      </c>
      <c r="N69" s="332">
        <v>113.2</v>
      </c>
      <c r="O69" s="332">
        <v>98.4</v>
      </c>
      <c r="P69" s="332">
        <v>98</v>
      </c>
      <c r="Q69" s="332">
        <v>97.1</v>
      </c>
      <c r="R69" s="334">
        <v>99.9</v>
      </c>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row>
    <row r="70" spans="1:132" ht="30.95" customHeight="1">
      <c r="A70" s="102">
        <v>9</v>
      </c>
      <c r="B70" s="328">
        <v>100.6</v>
      </c>
      <c r="C70" s="332" t="s">
        <v>126</v>
      </c>
      <c r="D70" s="332">
        <v>100.9</v>
      </c>
      <c r="E70" s="332">
        <v>99.5</v>
      </c>
      <c r="F70" s="332">
        <v>98.1</v>
      </c>
      <c r="G70" s="332">
        <v>100</v>
      </c>
      <c r="H70" s="332">
        <v>98.1</v>
      </c>
      <c r="I70" s="332">
        <v>103.9</v>
      </c>
      <c r="J70" s="332">
        <v>101.9</v>
      </c>
      <c r="K70" s="332">
        <v>111.2</v>
      </c>
      <c r="L70" s="332">
        <v>95.5</v>
      </c>
      <c r="M70" s="332">
        <v>96</v>
      </c>
      <c r="N70" s="332">
        <v>111.6</v>
      </c>
      <c r="O70" s="332">
        <v>105.4</v>
      </c>
      <c r="P70" s="332">
        <v>97.9</v>
      </c>
      <c r="Q70" s="332">
        <v>101.6</v>
      </c>
      <c r="R70" s="334">
        <v>100.9</v>
      </c>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row>
    <row r="71" spans="1:132" ht="30.95" customHeight="1">
      <c r="A71" s="102">
        <v>10</v>
      </c>
      <c r="B71" s="328">
        <v>101.2</v>
      </c>
      <c r="C71" s="332" t="s">
        <v>126</v>
      </c>
      <c r="D71" s="332">
        <v>102.5</v>
      </c>
      <c r="E71" s="332">
        <v>99.1</v>
      </c>
      <c r="F71" s="332">
        <v>100.8</v>
      </c>
      <c r="G71" s="332">
        <v>99.9</v>
      </c>
      <c r="H71" s="332">
        <v>98.8</v>
      </c>
      <c r="I71" s="332">
        <v>104.9</v>
      </c>
      <c r="J71" s="332">
        <v>94.4</v>
      </c>
      <c r="K71" s="332">
        <v>119.5</v>
      </c>
      <c r="L71" s="332">
        <v>97.8</v>
      </c>
      <c r="M71" s="332">
        <v>101.1</v>
      </c>
      <c r="N71" s="332">
        <v>113.5</v>
      </c>
      <c r="O71" s="332">
        <v>104.5</v>
      </c>
      <c r="P71" s="332">
        <v>99.7</v>
      </c>
      <c r="Q71" s="332">
        <v>97.7</v>
      </c>
      <c r="R71" s="334">
        <v>103.2</v>
      </c>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row>
    <row r="72" spans="1:132" ht="30.95" customHeight="1">
      <c r="A72" s="102">
        <v>11</v>
      </c>
      <c r="B72" s="328">
        <v>101.1</v>
      </c>
      <c r="C72" s="332" t="s">
        <v>126</v>
      </c>
      <c r="D72" s="332">
        <v>104.1</v>
      </c>
      <c r="E72" s="332">
        <v>99.3</v>
      </c>
      <c r="F72" s="332">
        <v>98.5</v>
      </c>
      <c r="G72" s="332">
        <v>100.6</v>
      </c>
      <c r="H72" s="332">
        <v>97.8</v>
      </c>
      <c r="I72" s="332">
        <v>104.3</v>
      </c>
      <c r="J72" s="332">
        <v>99.7</v>
      </c>
      <c r="K72" s="332">
        <v>117.5</v>
      </c>
      <c r="L72" s="332">
        <v>97.4</v>
      </c>
      <c r="M72" s="332">
        <v>99.3</v>
      </c>
      <c r="N72" s="332">
        <v>114.5</v>
      </c>
      <c r="O72" s="332">
        <v>104.6</v>
      </c>
      <c r="P72" s="332">
        <v>98.4</v>
      </c>
      <c r="Q72" s="332">
        <v>107.9</v>
      </c>
      <c r="R72" s="334">
        <v>101.4</v>
      </c>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row>
    <row r="73" spans="1:132" ht="30.95" customHeight="1">
      <c r="A73" s="102">
        <v>12</v>
      </c>
      <c r="B73" s="328">
        <v>101.3</v>
      </c>
      <c r="C73" s="332" t="s">
        <v>126</v>
      </c>
      <c r="D73" s="332">
        <v>102.3</v>
      </c>
      <c r="E73" s="332">
        <v>100.7</v>
      </c>
      <c r="F73" s="332">
        <v>99</v>
      </c>
      <c r="G73" s="332">
        <v>100.8</v>
      </c>
      <c r="H73" s="332">
        <v>99.5</v>
      </c>
      <c r="I73" s="332">
        <v>104.8</v>
      </c>
      <c r="J73" s="332">
        <v>100.3</v>
      </c>
      <c r="K73" s="332">
        <v>113.8</v>
      </c>
      <c r="L73" s="332">
        <v>97.2</v>
      </c>
      <c r="M73" s="332">
        <v>104.7</v>
      </c>
      <c r="N73" s="332">
        <v>115</v>
      </c>
      <c r="O73" s="332">
        <v>100</v>
      </c>
      <c r="P73" s="332">
        <v>101</v>
      </c>
      <c r="Q73" s="332">
        <v>101.5</v>
      </c>
      <c r="R73" s="334">
        <v>99.8</v>
      </c>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row>
    <row r="74" spans="1:132" ht="30.95" customHeight="1">
      <c r="A74" s="102" t="s">
        <v>456</v>
      </c>
      <c r="B74" s="328">
        <v>99.6</v>
      </c>
      <c r="C74" s="332" t="s">
        <v>126</v>
      </c>
      <c r="D74" s="332">
        <v>98.6</v>
      </c>
      <c r="E74" s="332">
        <v>100.3</v>
      </c>
      <c r="F74" s="332">
        <v>99.9</v>
      </c>
      <c r="G74" s="332">
        <v>101.3</v>
      </c>
      <c r="H74" s="332">
        <v>97.9</v>
      </c>
      <c r="I74" s="332">
        <v>100.3</v>
      </c>
      <c r="J74" s="332">
        <v>99.8</v>
      </c>
      <c r="K74" s="332">
        <v>112.3</v>
      </c>
      <c r="L74" s="332">
        <v>96.1</v>
      </c>
      <c r="M74" s="332">
        <v>107.1</v>
      </c>
      <c r="N74" s="332">
        <v>110</v>
      </c>
      <c r="O74" s="332">
        <v>100.8</v>
      </c>
      <c r="P74" s="332">
        <v>98.6</v>
      </c>
      <c r="Q74" s="332">
        <v>103.2</v>
      </c>
      <c r="R74" s="334">
        <v>97.3</v>
      </c>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row>
    <row r="75" spans="1:132" ht="30.95" customHeight="1">
      <c r="A75" s="102">
        <v>2</v>
      </c>
      <c r="B75" s="328">
        <v>100.8</v>
      </c>
      <c r="C75" s="332" t="s">
        <v>126</v>
      </c>
      <c r="D75" s="332">
        <v>100.9</v>
      </c>
      <c r="E75" s="332">
        <v>102.6</v>
      </c>
      <c r="F75" s="332">
        <v>97.2</v>
      </c>
      <c r="G75" s="332">
        <v>100.5</v>
      </c>
      <c r="H75" s="332">
        <v>96.5</v>
      </c>
      <c r="I75" s="332">
        <v>98.6</v>
      </c>
      <c r="J75" s="332">
        <v>99.2</v>
      </c>
      <c r="K75" s="332">
        <v>111.3</v>
      </c>
      <c r="L75" s="332">
        <v>95.5</v>
      </c>
      <c r="M75" s="332">
        <v>90.6</v>
      </c>
      <c r="N75" s="332">
        <v>107.4</v>
      </c>
      <c r="O75" s="332">
        <v>103.3</v>
      </c>
      <c r="P75" s="332">
        <v>104.6</v>
      </c>
      <c r="Q75" s="332">
        <v>99.3</v>
      </c>
      <c r="R75" s="334">
        <v>102.3</v>
      </c>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row>
    <row r="76" spans="1:132" ht="30.95" customHeight="1">
      <c r="A76" s="102">
        <v>3</v>
      </c>
      <c r="B76" s="328">
        <v>101.6</v>
      </c>
      <c r="C76" s="332" t="s">
        <v>126</v>
      </c>
      <c r="D76" s="332">
        <v>100.1</v>
      </c>
      <c r="E76" s="332">
        <v>102.7</v>
      </c>
      <c r="F76" s="332">
        <v>98</v>
      </c>
      <c r="G76" s="332">
        <v>100.9</v>
      </c>
      <c r="H76" s="332">
        <v>96.7</v>
      </c>
      <c r="I76" s="332">
        <v>100.6</v>
      </c>
      <c r="J76" s="332">
        <v>102.5</v>
      </c>
      <c r="K76" s="332">
        <v>100.8</v>
      </c>
      <c r="L76" s="332">
        <v>94.9</v>
      </c>
      <c r="M76" s="332">
        <v>100.7</v>
      </c>
      <c r="N76" s="332">
        <v>113.1</v>
      </c>
      <c r="O76" s="332">
        <v>113.1</v>
      </c>
      <c r="P76" s="332">
        <v>97.6</v>
      </c>
      <c r="Q76" s="332">
        <v>103.1</v>
      </c>
      <c r="R76" s="334">
        <v>106.2</v>
      </c>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row>
    <row r="77" spans="1:132" ht="30.95" customHeight="1">
      <c r="A77" s="102">
        <v>4</v>
      </c>
      <c r="B77" s="328">
        <v>103.8</v>
      </c>
      <c r="C77" s="332" t="s">
        <v>126</v>
      </c>
      <c r="D77" s="332">
        <v>101</v>
      </c>
      <c r="E77" s="332">
        <v>102</v>
      </c>
      <c r="F77" s="332">
        <v>102.9</v>
      </c>
      <c r="G77" s="332">
        <v>102.8</v>
      </c>
      <c r="H77" s="332">
        <v>102.1</v>
      </c>
      <c r="I77" s="332">
        <v>100.9</v>
      </c>
      <c r="J77" s="332">
        <v>100.6</v>
      </c>
      <c r="K77" s="332">
        <v>110.5</v>
      </c>
      <c r="L77" s="332">
        <v>97.3</v>
      </c>
      <c r="M77" s="332">
        <v>105.5</v>
      </c>
      <c r="N77" s="332">
        <v>114</v>
      </c>
      <c r="O77" s="332">
        <v>122.4</v>
      </c>
      <c r="P77" s="332">
        <v>101</v>
      </c>
      <c r="Q77" s="332">
        <v>100.5</v>
      </c>
      <c r="R77" s="334">
        <v>103.7</v>
      </c>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row>
    <row r="78" spans="1:132" ht="30.95" customHeight="1">
      <c r="A78" s="102">
        <v>5</v>
      </c>
      <c r="B78" s="328">
        <v>100.8</v>
      </c>
      <c r="C78" s="332" t="s">
        <v>126</v>
      </c>
      <c r="D78" s="332">
        <v>95.6</v>
      </c>
      <c r="E78" s="332">
        <v>99.1</v>
      </c>
      <c r="F78" s="332">
        <v>100.2</v>
      </c>
      <c r="G78" s="332">
        <v>100.3</v>
      </c>
      <c r="H78" s="332">
        <v>98.5</v>
      </c>
      <c r="I78" s="332">
        <v>101.7</v>
      </c>
      <c r="J78" s="332">
        <v>101.5</v>
      </c>
      <c r="K78" s="332">
        <v>99.3</v>
      </c>
      <c r="L78" s="332">
        <v>95.7</v>
      </c>
      <c r="M78" s="332">
        <v>104.7</v>
      </c>
      <c r="N78" s="332">
        <v>114.4</v>
      </c>
      <c r="O78" s="332">
        <v>109.4</v>
      </c>
      <c r="P78" s="332">
        <v>99.6</v>
      </c>
      <c r="Q78" s="332">
        <v>109.2</v>
      </c>
      <c r="R78" s="334">
        <v>99.4</v>
      </c>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row>
    <row r="79" spans="1:132" ht="30.95" customHeight="1">
      <c r="A79" s="102">
        <v>6</v>
      </c>
      <c r="B79" s="328">
        <v>102.6</v>
      </c>
      <c r="C79" s="332" t="s">
        <v>126</v>
      </c>
      <c r="D79" s="332">
        <v>103</v>
      </c>
      <c r="E79" s="332">
        <v>102.3</v>
      </c>
      <c r="F79" s="332">
        <v>99.3</v>
      </c>
      <c r="G79" s="332">
        <v>99.6</v>
      </c>
      <c r="H79" s="332">
        <v>105</v>
      </c>
      <c r="I79" s="332">
        <v>105.9</v>
      </c>
      <c r="J79" s="332">
        <v>100.4</v>
      </c>
      <c r="K79" s="332">
        <v>110</v>
      </c>
      <c r="L79" s="332">
        <v>95.1</v>
      </c>
      <c r="M79" s="332">
        <v>102.4</v>
      </c>
      <c r="N79" s="332">
        <v>112</v>
      </c>
      <c r="O79" s="332">
        <v>99</v>
      </c>
      <c r="P79" s="332">
        <v>102.2</v>
      </c>
      <c r="Q79" s="332">
        <v>101.4</v>
      </c>
      <c r="R79" s="334">
        <v>106.7</v>
      </c>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row>
    <row r="80" spans="1:132" ht="30.95" customHeight="1">
      <c r="A80" s="427">
        <v>7</v>
      </c>
      <c r="B80" s="428">
        <v>101.5</v>
      </c>
      <c r="C80" s="424">
        <v>0</v>
      </c>
      <c r="D80" s="424">
        <v>101.8</v>
      </c>
      <c r="E80" s="424">
        <v>102.8</v>
      </c>
      <c r="F80" s="424">
        <v>100.2</v>
      </c>
      <c r="G80" s="424">
        <v>100.1</v>
      </c>
      <c r="H80" s="424">
        <v>102</v>
      </c>
      <c r="I80" s="424">
        <v>100.8</v>
      </c>
      <c r="J80" s="424">
        <v>101.1</v>
      </c>
      <c r="K80" s="424">
        <v>111.1</v>
      </c>
      <c r="L80" s="424">
        <v>95.4</v>
      </c>
      <c r="M80" s="424">
        <v>108.5</v>
      </c>
      <c r="N80" s="424">
        <v>112.5</v>
      </c>
      <c r="O80" s="429">
        <v>96.2</v>
      </c>
      <c r="P80" s="425">
        <v>102.9</v>
      </c>
      <c r="Q80" s="425">
        <v>100.2</v>
      </c>
      <c r="R80" s="426">
        <v>103.1</v>
      </c>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row>
    <row r="81" spans="1:132" ht="30.95" customHeight="1">
      <c r="A81" s="67" t="s">
        <v>366</v>
      </c>
      <c r="B81" s="335">
        <v>-1.0721000000000001</v>
      </c>
      <c r="C81" s="375" t="s">
        <v>311</v>
      </c>
      <c r="D81" s="330">
        <v>-1.165</v>
      </c>
      <c r="E81" s="330">
        <v>0.48899999999999999</v>
      </c>
      <c r="F81" s="330">
        <v>0.90600000000000003</v>
      </c>
      <c r="G81" s="330">
        <v>0.502</v>
      </c>
      <c r="H81" s="330">
        <v>-2.8570000000000002</v>
      </c>
      <c r="I81" s="330">
        <v>-4.8159999999999998</v>
      </c>
      <c r="J81" s="330">
        <v>0.69699999999999995</v>
      </c>
      <c r="K81" s="330">
        <v>0.99999999999999478</v>
      </c>
      <c r="L81" s="330">
        <v>0.31545741324922333</v>
      </c>
      <c r="M81" s="330">
        <v>5.9570312499999947</v>
      </c>
      <c r="N81" s="330">
        <v>0.4464285714285714</v>
      </c>
      <c r="O81" s="332">
        <v>-2.8279999999999998</v>
      </c>
      <c r="P81" s="333">
        <v>0.68500000000000005</v>
      </c>
      <c r="Q81" s="333">
        <v>-1.1834319526627246</v>
      </c>
      <c r="R81" s="334">
        <v>-3.3739456419868872</v>
      </c>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row>
    <row r="82" spans="1:132" ht="30.95" customHeight="1" thickBot="1">
      <c r="A82" s="406" t="s">
        <v>398</v>
      </c>
      <c r="B82" s="341">
        <v>0.7</v>
      </c>
      <c r="C82" s="376" t="s">
        <v>1</v>
      </c>
      <c r="D82" s="337">
        <v>2.8</v>
      </c>
      <c r="E82" s="337">
        <v>3.2</v>
      </c>
      <c r="F82" s="337">
        <v>1.7</v>
      </c>
      <c r="G82" s="337">
        <v>-0.4</v>
      </c>
      <c r="H82" s="337">
        <v>3.7</v>
      </c>
      <c r="I82" s="337">
        <v>-2.4</v>
      </c>
      <c r="J82" s="337">
        <v>-1</v>
      </c>
      <c r="K82" s="337">
        <v>-4.9615055603079643</v>
      </c>
      <c r="L82" s="337">
        <v>0.42105263157895334</v>
      </c>
      <c r="M82" s="337">
        <v>5.6475170399221</v>
      </c>
      <c r="N82" s="337">
        <v>7.7586206896551673</v>
      </c>
      <c r="O82" s="337">
        <v>-6</v>
      </c>
      <c r="P82" s="337">
        <v>3.1</v>
      </c>
      <c r="Q82" s="337">
        <v>1.0080645161290323</v>
      </c>
      <c r="R82" s="339">
        <v>2.281746031746029</v>
      </c>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row>
    <row r="83" spans="1:132" ht="30.95" customHeight="1">
      <c r="A83" s="68" t="s">
        <v>140</v>
      </c>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row>
    <row r="84" spans="1:132" ht="30.95" customHeight="1">
      <c r="A84" s="69"/>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row>
    <row r="85" spans="1:132" ht="30.95" customHeight="1">
      <c r="A85" s="719" t="s">
        <v>155</v>
      </c>
      <c r="B85" s="719"/>
      <c r="C85" s="719"/>
      <c r="D85" s="719"/>
      <c r="E85" s="719"/>
      <c r="F85" s="719"/>
      <c r="G85" s="719"/>
      <c r="H85" s="719"/>
      <c r="I85" s="719"/>
      <c r="J85" s="719"/>
      <c r="K85" s="719"/>
      <c r="L85" s="719"/>
      <c r="M85" s="719"/>
      <c r="N85" s="719"/>
      <c r="O85" s="719"/>
      <c r="P85" s="719"/>
      <c r="Q85" s="719"/>
      <c r="R85" s="719"/>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row>
    <row r="86" spans="1:132" ht="30.95" customHeight="1" thickBot="1">
      <c r="A86" s="31" t="s">
        <v>127</v>
      </c>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row>
    <row r="87" spans="1:132" s="65" customFormat="1" ht="30.95" customHeight="1">
      <c r="A87" s="64" t="s">
        <v>187</v>
      </c>
      <c r="B87" s="327" t="s">
        <v>18</v>
      </c>
      <c r="C87" s="348" t="s">
        <v>263</v>
      </c>
      <c r="D87" s="130" t="s">
        <v>55</v>
      </c>
      <c r="E87" s="130" t="s">
        <v>17</v>
      </c>
      <c r="F87" s="129" t="s">
        <v>58</v>
      </c>
      <c r="G87" s="130" t="s">
        <v>60</v>
      </c>
      <c r="H87" s="131" t="s">
        <v>348</v>
      </c>
      <c r="I87" s="131" t="s">
        <v>265</v>
      </c>
      <c r="J87" s="131" t="s">
        <v>349</v>
      </c>
      <c r="K87" s="195" t="s">
        <v>267</v>
      </c>
      <c r="L87" s="195" t="s">
        <v>268</v>
      </c>
      <c r="M87" s="196" t="s">
        <v>269</v>
      </c>
      <c r="N87" s="195" t="s">
        <v>270</v>
      </c>
      <c r="O87" s="130" t="s">
        <v>68</v>
      </c>
      <c r="P87" s="132" t="s">
        <v>67</v>
      </c>
      <c r="Q87" s="133" t="s">
        <v>350</v>
      </c>
      <c r="R87" s="197" t="s">
        <v>71</v>
      </c>
    </row>
    <row r="88" spans="1:132" ht="30.95" customHeight="1">
      <c r="A88" s="66" t="s">
        <v>455</v>
      </c>
      <c r="B88" s="328">
        <v>103.9</v>
      </c>
      <c r="C88" s="333" t="s">
        <v>137</v>
      </c>
      <c r="D88" s="330">
        <v>103.375</v>
      </c>
      <c r="E88" s="330">
        <v>98.2</v>
      </c>
      <c r="F88" s="330">
        <v>99.1</v>
      </c>
      <c r="G88" s="330">
        <v>104.9</v>
      </c>
      <c r="H88" s="330">
        <v>96.666666666666686</v>
      </c>
      <c r="I88" s="330">
        <v>109.16666666666667</v>
      </c>
      <c r="J88" s="330">
        <v>98.258333333333326</v>
      </c>
      <c r="K88" s="330">
        <v>189.6</v>
      </c>
      <c r="L88" s="330">
        <v>90.3</v>
      </c>
      <c r="M88" s="330">
        <v>101.3</v>
      </c>
      <c r="N88" s="330">
        <v>104.40000000000002</v>
      </c>
      <c r="O88" s="330">
        <v>103.5</v>
      </c>
      <c r="P88" s="330">
        <v>100.50833333333334</v>
      </c>
      <c r="Q88" s="330">
        <v>106.41666666666667</v>
      </c>
      <c r="R88" s="334">
        <v>102.1</v>
      </c>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row>
    <row r="89" spans="1:132" ht="30.95" customHeight="1">
      <c r="A89" s="102">
        <v>7</v>
      </c>
      <c r="B89" s="322">
        <v>124.3</v>
      </c>
      <c r="C89" s="332" t="s">
        <v>126</v>
      </c>
      <c r="D89" s="332">
        <v>112.1</v>
      </c>
      <c r="E89" s="332">
        <v>116.6</v>
      </c>
      <c r="F89" s="332">
        <v>80.599999999999994</v>
      </c>
      <c r="G89" s="332">
        <v>105.6</v>
      </c>
      <c r="H89" s="332">
        <v>94.6</v>
      </c>
      <c r="I89" s="332">
        <v>184.3</v>
      </c>
      <c r="J89" s="332">
        <v>93.9</v>
      </c>
      <c r="K89" s="332">
        <v>157.9</v>
      </c>
      <c r="L89" s="332">
        <v>94.6</v>
      </c>
      <c r="M89" s="332">
        <v>104.9</v>
      </c>
      <c r="N89" s="332">
        <v>102.7</v>
      </c>
      <c r="O89" s="332">
        <v>86.4</v>
      </c>
      <c r="P89" s="333">
        <v>134.6</v>
      </c>
      <c r="Q89" s="333">
        <v>129.4</v>
      </c>
      <c r="R89" s="334">
        <v>118.2</v>
      </c>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row>
    <row r="90" spans="1:132" ht="30.95" customHeight="1">
      <c r="A90" s="102">
        <v>8</v>
      </c>
      <c r="B90" s="328">
        <v>88.2</v>
      </c>
      <c r="C90" s="332" t="s">
        <v>126</v>
      </c>
      <c r="D90" s="332">
        <v>109</v>
      </c>
      <c r="E90" s="332">
        <v>85.5</v>
      </c>
      <c r="F90" s="332">
        <v>78.7</v>
      </c>
      <c r="G90" s="332">
        <v>80.900000000000006</v>
      </c>
      <c r="H90" s="332">
        <v>87.9</v>
      </c>
      <c r="I90" s="332">
        <v>82.9</v>
      </c>
      <c r="J90" s="332">
        <v>75.8</v>
      </c>
      <c r="K90" s="332">
        <v>144.19999999999999</v>
      </c>
      <c r="L90" s="332">
        <v>74.5</v>
      </c>
      <c r="M90" s="332">
        <v>108.1</v>
      </c>
      <c r="N90" s="332">
        <v>105.1</v>
      </c>
      <c r="O90" s="332">
        <v>77.900000000000006</v>
      </c>
      <c r="P90" s="333">
        <v>84.7</v>
      </c>
      <c r="Q90" s="333">
        <v>84.1</v>
      </c>
      <c r="R90" s="334">
        <v>92.3</v>
      </c>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row>
    <row r="91" spans="1:132" ht="30.95" customHeight="1">
      <c r="A91" s="102">
        <v>9</v>
      </c>
      <c r="B91" s="328">
        <v>85.9</v>
      </c>
      <c r="C91" s="332" t="s">
        <v>126</v>
      </c>
      <c r="D91" s="332">
        <v>90.4</v>
      </c>
      <c r="E91" s="332">
        <v>80.5</v>
      </c>
      <c r="F91" s="332">
        <v>77.7</v>
      </c>
      <c r="G91" s="332">
        <v>79.7</v>
      </c>
      <c r="H91" s="332">
        <v>79.2</v>
      </c>
      <c r="I91" s="332">
        <v>91.1</v>
      </c>
      <c r="J91" s="332">
        <v>78.5</v>
      </c>
      <c r="K91" s="332">
        <v>126.3</v>
      </c>
      <c r="L91" s="332">
        <v>71.400000000000006</v>
      </c>
      <c r="M91" s="332">
        <v>93.6</v>
      </c>
      <c r="N91" s="332">
        <v>103.8</v>
      </c>
      <c r="O91" s="332">
        <v>81.099999999999994</v>
      </c>
      <c r="P91" s="333">
        <v>83.8</v>
      </c>
      <c r="Q91" s="333">
        <v>84.1</v>
      </c>
      <c r="R91" s="334">
        <v>91.3</v>
      </c>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row>
    <row r="92" spans="1:132" ht="30.95" customHeight="1">
      <c r="A92" s="102">
        <v>10</v>
      </c>
      <c r="B92" s="328">
        <v>87.6</v>
      </c>
      <c r="C92" s="332" t="s">
        <v>126</v>
      </c>
      <c r="D92" s="332">
        <v>90.4</v>
      </c>
      <c r="E92" s="332">
        <v>81.400000000000006</v>
      </c>
      <c r="F92" s="332">
        <v>79</v>
      </c>
      <c r="G92" s="332">
        <v>96.6</v>
      </c>
      <c r="H92" s="332">
        <v>81.7</v>
      </c>
      <c r="I92" s="332">
        <v>91.8</v>
      </c>
      <c r="J92" s="332">
        <v>74.7</v>
      </c>
      <c r="K92" s="332">
        <v>152.6</v>
      </c>
      <c r="L92" s="332">
        <v>72.2</v>
      </c>
      <c r="M92" s="332">
        <v>94.1</v>
      </c>
      <c r="N92" s="332">
        <v>104</v>
      </c>
      <c r="O92" s="332">
        <v>79.3</v>
      </c>
      <c r="P92" s="333">
        <v>84.3</v>
      </c>
      <c r="Q92" s="333">
        <v>82.2</v>
      </c>
      <c r="R92" s="334">
        <v>95.1</v>
      </c>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row>
    <row r="93" spans="1:132" ht="30.95" customHeight="1">
      <c r="A93" s="102">
        <v>11</v>
      </c>
      <c r="B93" s="328">
        <v>88.3</v>
      </c>
      <c r="C93" s="332" t="s">
        <v>126</v>
      </c>
      <c r="D93" s="332">
        <v>91.9</v>
      </c>
      <c r="E93" s="332">
        <v>85.5</v>
      </c>
      <c r="F93" s="332">
        <v>77.400000000000006</v>
      </c>
      <c r="G93" s="332">
        <v>97</v>
      </c>
      <c r="H93" s="332">
        <v>79.2</v>
      </c>
      <c r="I93" s="332">
        <v>92.3</v>
      </c>
      <c r="J93" s="332">
        <v>80</v>
      </c>
      <c r="K93" s="332">
        <v>137.30000000000001</v>
      </c>
      <c r="L93" s="332">
        <v>72.7</v>
      </c>
      <c r="M93" s="332">
        <v>94.7</v>
      </c>
      <c r="N93" s="332">
        <v>104.9</v>
      </c>
      <c r="O93" s="332">
        <v>79</v>
      </c>
      <c r="P93" s="333">
        <v>87.3</v>
      </c>
      <c r="Q93" s="333">
        <v>84.5</v>
      </c>
      <c r="R93" s="334">
        <v>91.9</v>
      </c>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row>
    <row r="94" spans="1:132" ht="30.95" customHeight="1">
      <c r="A94" s="102">
        <v>12</v>
      </c>
      <c r="B94" s="328">
        <v>182.2</v>
      </c>
      <c r="C94" s="332" t="s">
        <v>126</v>
      </c>
      <c r="D94" s="332">
        <v>159.19999999999999</v>
      </c>
      <c r="E94" s="332">
        <v>166</v>
      </c>
      <c r="F94" s="332">
        <v>201.4</v>
      </c>
      <c r="G94" s="332">
        <v>186.5</v>
      </c>
      <c r="H94" s="332">
        <v>153.69999999999999</v>
      </c>
      <c r="I94" s="332">
        <v>204.7</v>
      </c>
      <c r="J94" s="332">
        <v>223.7</v>
      </c>
      <c r="K94" s="332">
        <v>389.5</v>
      </c>
      <c r="L94" s="332">
        <v>152.4</v>
      </c>
      <c r="M94" s="332">
        <v>117</v>
      </c>
      <c r="N94" s="332">
        <v>111.5</v>
      </c>
      <c r="O94" s="332">
        <v>213.8</v>
      </c>
      <c r="P94" s="333">
        <v>169.2</v>
      </c>
      <c r="Q94" s="333">
        <v>172</v>
      </c>
      <c r="R94" s="334">
        <v>156.9</v>
      </c>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row>
    <row r="95" spans="1:132" ht="30.95" customHeight="1">
      <c r="A95" s="102" t="s">
        <v>456</v>
      </c>
      <c r="B95" s="328">
        <v>89.3</v>
      </c>
      <c r="C95" s="332" t="s">
        <v>126</v>
      </c>
      <c r="D95" s="332">
        <v>88.1</v>
      </c>
      <c r="E95" s="332">
        <v>82.1</v>
      </c>
      <c r="F95" s="332">
        <v>78.900000000000006</v>
      </c>
      <c r="G95" s="332">
        <v>88.6</v>
      </c>
      <c r="H95" s="332">
        <v>84.2</v>
      </c>
      <c r="I95" s="332">
        <v>92.8</v>
      </c>
      <c r="J95" s="332">
        <v>80.099999999999994</v>
      </c>
      <c r="K95" s="332">
        <v>147.80000000000001</v>
      </c>
      <c r="L95" s="332">
        <v>77.7</v>
      </c>
      <c r="M95" s="332">
        <v>96.2</v>
      </c>
      <c r="N95" s="332">
        <v>96.3</v>
      </c>
      <c r="O95" s="332">
        <v>74.7</v>
      </c>
      <c r="P95" s="333">
        <v>97.1</v>
      </c>
      <c r="Q95" s="333">
        <v>101.4</v>
      </c>
      <c r="R95" s="334">
        <v>99.6</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row>
    <row r="96" spans="1:132" ht="30.95" customHeight="1">
      <c r="A96" s="102">
        <v>2</v>
      </c>
      <c r="B96" s="328">
        <v>84.4</v>
      </c>
      <c r="C96" s="332" t="s">
        <v>126</v>
      </c>
      <c r="D96" s="332">
        <v>83.9</v>
      </c>
      <c r="E96" s="332">
        <v>79.2</v>
      </c>
      <c r="F96" s="332">
        <v>76.099999999999994</v>
      </c>
      <c r="G96" s="332">
        <v>81.2</v>
      </c>
      <c r="H96" s="332">
        <v>78.900000000000006</v>
      </c>
      <c r="I96" s="332">
        <v>85.8</v>
      </c>
      <c r="J96" s="332">
        <v>80.599999999999994</v>
      </c>
      <c r="K96" s="332">
        <v>146.69999999999999</v>
      </c>
      <c r="L96" s="332">
        <v>79.7</v>
      </c>
      <c r="M96" s="332">
        <v>89.3</v>
      </c>
      <c r="N96" s="332">
        <v>91.4</v>
      </c>
      <c r="O96" s="332">
        <v>77.099999999999994</v>
      </c>
      <c r="P96" s="333">
        <v>87.4</v>
      </c>
      <c r="Q96" s="333">
        <v>80.8</v>
      </c>
      <c r="R96" s="334">
        <v>90</v>
      </c>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row>
    <row r="97" spans="1:132" ht="30.95" customHeight="1">
      <c r="A97" s="102">
        <v>3</v>
      </c>
      <c r="B97" s="328">
        <v>86.8</v>
      </c>
      <c r="C97" s="332" t="s">
        <v>126</v>
      </c>
      <c r="D97" s="332">
        <v>87.3</v>
      </c>
      <c r="E97" s="332">
        <v>82.8</v>
      </c>
      <c r="F97" s="332">
        <v>76.599999999999994</v>
      </c>
      <c r="G97" s="332">
        <v>82.1</v>
      </c>
      <c r="H97" s="332">
        <v>81</v>
      </c>
      <c r="I97" s="332">
        <v>88.2</v>
      </c>
      <c r="J97" s="332">
        <v>84.1</v>
      </c>
      <c r="K97" s="332">
        <v>141.80000000000001</v>
      </c>
      <c r="L97" s="332">
        <v>74.5</v>
      </c>
      <c r="M97" s="332">
        <v>92</v>
      </c>
      <c r="N97" s="332">
        <v>79.3</v>
      </c>
      <c r="O97" s="332">
        <v>89.2</v>
      </c>
      <c r="P97" s="333">
        <v>85.2</v>
      </c>
      <c r="Q97" s="333">
        <v>82.3</v>
      </c>
      <c r="R97" s="334">
        <v>96.9</v>
      </c>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row>
    <row r="98" spans="1:132" ht="30.95" customHeight="1">
      <c r="A98" s="102">
        <v>4</v>
      </c>
      <c r="B98" s="328">
        <v>87.6</v>
      </c>
      <c r="C98" s="332" t="s">
        <v>126</v>
      </c>
      <c r="D98" s="332">
        <v>83.9</v>
      </c>
      <c r="E98" s="332">
        <v>81.5</v>
      </c>
      <c r="F98" s="332">
        <v>80</v>
      </c>
      <c r="G98" s="332">
        <v>93.2</v>
      </c>
      <c r="H98" s="332">
        <v>80.599999999999994</v>
      </c>
      <c r="I98" s="332">
        <v>93</v>
      </c>
      <c r="J98" s="332">
        <v>81.5</v>
      </c>
      <c r="K98" s="332">
        <v>166.5</v>
      </c>
      <c r="L98" s="332">
        <v>73.3</v>
      </c>
      <c r="M98" s="332">
        <v>92.4</v>
      </c>
      <c r="N98" s="332">
        <v>81.7</v>
      </c>
      <c r="O98" s="332">
        <v>85.7</v>
      </c>
      <c r="P98" s="333">
        <v>85.8</v>
      </c>
      <c r="Q98" s="333">
        <v>82.4</v>
      </c>
      <c r="R98" s="334">
        <v>90.9</v>
      </c>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row>
    <row r="99" spans="1:132" ht="30.95" customHeight="1">
      <c r="A99" s="102">
        <v>5</v>
      </c>
      <c r="B99" s="328">
        <v>84</v>
      </c>
      <c r="C99" s="332" t="s">
        <v>126</v>
      </c>
      <c r="D99" s="332">
        <v>89.1</v>
      </c>
      <c r="E99" s="332">
        <v>78.099999999999994</v>
      </c>
      <c r="F99" s="332">
        <v>77.900000000000006</v>
      </c>
      <c r="G99" s="332">
        <v>84.1</v>
      </c>
      <c r="H99" s="332">
        <v>78.900000000000006</v>
      </c>
      <c r="I99" s="332">
        <v>86.2</v>
      </c>
      <c r="J99" s="332">
        <v>81</v>
      </c>
      <c r="K99" s="332">
        <v>139.69999999999999</v>
      </c>
      <c r="L99" s="332">
        <v>71.2</v>
      </c>
      <c r="M99" s="332">
        <v>91.3</v>
      </c>
      <c r="N99" s="332">
        <v>83.7</v>
      </c>
      <c r="O99" s="332">
        <v>78.400000000000006</v>
      </c>
      <c r="P99" s="333">
        <v>83.5</v>
      </c>
      <c r="Q99" s="333">
        <v>83.8</v>
      </c>
      <c r="R99" s="334">
        <v>87.5</v>
      </c>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row>
    <row r="100" spans="1:132" ht="30.95" customHeight="1">
      <c r="A100" s="102">
        <v>6</v>
      </c>
      <c r="B100" s="328">
        <v>139.19999999999999</v>
      </c>
      <c r="C100" s="332" t="s">
        <v>126</v>
      </c>
      <c r="D100" s="332">
        <v>95.8</v>
      </c>
      <c r="E100" s="332">
        <v>130.30000000000001</v>
      </c>
      <c r="F100" s="332">
        <v>191</v>
      </c>
      <c r="G100" s="332">
        <v>174.2</v>
      </c>
      <c r="H100" s="332">
        <v>137.1</v>
      </c>
      <c r="I100" s="332">
        <v>107.1</v>
      </c>
      <c r="J100" s="332">
        <v>206.1</v>
      </c>
      <c r="K100" s="332">
        <v>416.8</v>
      </c>
      <c r="L100" s="332">
        <v>145.69999999999999</v>
      </c>
      <c r="M100" s="332">
        <v>102.6</v>
      </c>
      <c r="N100" s="332">
        <v>79.5</v>
      </c>
      <c r="O100" s="332">
        <v>172.3</v>
      </c>
      <c r="P100" s="333">
        <v>133.5</v>
      </c>
      <c r="Q100" s="333">
        <v>154.5</v>
      </c>
      <c r="R100" s="334">
        <v>126.6</v>
      </c>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row>
    <row r="101" spans="1:132" ht="30.95" customHeight="1">
      <c r="A101" s="427">
        <v>7</v>
      </c>
      <c r="B101" s="428">
        <v>112.2</v>
      </c>
      <c r="C101" s="424">
        <v>0</v>
      </c>
      <c r="D101" s="424">
        <v>94.2</v>
      </c>
      <c r="E101" s="424">
        <v>118.6</v>
      </c>
      <c r="F101" s="424">
        <v>79.900000000000006</v>
      </c>
      <c r="G101" s="424">
        <v>105.6</v>
      </c>
      <c r="H101" s="424">
        <v>102.6</v>
      </c>
      <c r="I101" s="424">
        <v>158.69999999999999</v>
      </c>
      <c r="J101" s="424">
        <v>98.7</v>
      </c>
      <c r="K101" s="424">
        <v>106.9</v>
      </c>
      <c r="L101" s="424">
        <v>90.6</v>
      </c>
      <c r="M101" s="424">
        <v>96.4</v>
      </c>
      <c r="N101" s="424">
        <v>104.5</v>
      </c>
      <c r="O101" s="424">
        <v>68.2</v>
      </c>
      <c r="P101" s="425">
        <v>114.7</v>
      </c>
      <c r="Q101" s="425">
        <v>100.4</v>
      </c>
      <c r="R101" s="426">
        <v>118.3</v>
      </c>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row>
    <row r="102" spans="1:132" ht="30.95" customHeight="1">
      <c r="A102" s="67" t="s">
        <v>366</v>
      </c>
      <c r="B102" s="335">
        <v>-19.396999999999998</v>
      </c>
      <c r="C102" s="375" t="s">
        <v>311</v>
      </c>
      <c r="D102" s="330">
        <v>-1.67</v>
      </c>
      <c r="E102" s="330">
        <v>-8.9789999999999992</v>
      </c>
      <c r="F102" s="330">
        <v>-58.167999999999999</v>
      </c>
      <c r="G102" s="330">
        <v>-39.380000000000003</v>
      </c>
      <c r="H102" s="330">
        <v>-25.164000000000001</v>
      </c>
      <c r="I102" s="330">
        <v>48.179000000000002</v>
      </c>
      <c r="J102" s="330">
        <v>-52.110999999999997</v>
      </c>
      <c r="K102" s="330">
        <v>-74.352207293666012</v>
      </c>
      <c r="L102" s="330">
        <v>-37.817433081674672</v>
      </c>
      <c r="M102" s="330">
        <v>-6.042884990253401</v>
      </c>
      <c r="N102" s="330">
        <v>31.446540880503143</v>
      </c>
      <c r="O102" s="330">
        <v>-60.417999999999999</v>
      </c>
      <c r="P102" s="330">
        <v>-14.082000000000001</v>
      </c>
      <c r="Q102" s="330">
        <v>-35.015999999999998</v>
      </c>
      <c r="R102" s="334">
        <v>-6.5560821484992076</v>
      </c>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row>
    <row r="103" spans="1:132" ht="30.95" customHeight="1" thickBot="1">
      <c r="A103" s="406" t="s">
        <v>398</v>
      </c>
      <c r="B103" s="336">
        <v>-9.6999999999999993</v>
      </c>
      <c r="C103" s="376" t="s">
        <v>1</v>
      </c>
      <c r="D103" s="337">
        <v>-16</v>
      </c>
      <c r="E103" s="338">
        <v>1.7</v>
      </c>
      <c r="F103" s="338">
        <v>-0.9</v>
      </c>
      <c r="G103" s="491">
        <v>0</v>
      </c>
      <c r="H103" s="338">
        <v>8.5</v>
      </c>
      <c r="I103" s="338">
        <v>-13.9</v>
      </c>
      <c r="J103" s="338">
        <v>5.0999999999999996</v>
      </c>
      <c r="K103" s="337">
        <v>-32.298923369221022</v>
      </c>
      <c r="L103" s="337">
        <v>-4.2283298097251585</v>
      </c>
      <c r="M103" s="337">
        <v>-8.1029551954242134</v>
      </c>
      <c r="N103" s="337">
        <v>1.7526777020447879</v>
      </c>
      <c r="O103" s="338">
        <v>-21.1</v>
      </c>
      <c r="P103" s="338">
        <v>-14.8</v>
      </c>
      <c r="Q103" s="338">
        <v>-22.4</v>
      </c>
      <c r="R103" s="339">
        <v>8.4602368866323455E-2</v>
      </c>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row>
    <row r="104" spans="1:132" ht="30.95" customHeight="1">
      <c r="A104" s="68" t="s">
        <v>140</v>
      </c>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row>
    <row r="105" spans="1:132" ht="30.95" customHeight="1">
      <c r="A105" s="69"/>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row>
    <row r="106" spans="1:132" ht="30.95" customHeight="1">
      <c r="A106" s="719" t="s">
        <v>156</v>
      </c>
      <c r="B106" s="719"/>
      <c r="C106" s="719"/>
      <c r="D106" s="719"/>
      <c r="E106" s="719"/>
      <c r="F106" s="719"/>
      <c r="G106" s="719"/>
      <c r="H106" s="719"/>
      <c r="I106" s="719"/>
      <c r="J106" s="719"/>
      <c r="K106" s="719"/>
      <c r="L106" s="719"/>
      <c r="M106" s="719"/>
      <c r="N106" s="719"/>
      <c r="O106" s="719"/>
      <c r="P106" s="719"/>
      <c r="Q106" s="719"/>
      <c r="R106" s="719"/>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row>
    <row r="107" spans="1:132" ht="30.95" customHeight="1" thickBot="1">
      <c r="A107" s="31" t="s">
        <v>186</v>
      </c>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row>
    <row r="108" spans="1:132" s="65" customFormat="1" ht="30.95" customHeight="1">
      <c r="A108" s="64" t="s">
        <v>187</v>
      </c>
      <c r="B108" s="327" t="s">
        <v>18</v>
      </c>
      <c r="C108" s="348" t="s">
        <v>263</v>
      </c>
      <c r="D108" s="130" t="s">
        <v>55</v>
      </c>
      <c r="E108" s="130" t="s">
        <v>17</v>
      </c>
      <c r="F108" s="129" t="s">
        <v>58</v>
      </c>
      <c r="G108" s="130" t="s">
        <v>60</v>
      </c>
      <c r="H108" s="131" t="s">
        <v>348</v>
      </c>
      <c r="I108" s="131" t="s">
        <v>265</v>
      </c>
      <c r="J108" s="131" t="s">
        <v>349</v>
      </c>
      <c r="K108" s="195" t="s">
        <v>267</v>
      </c>
      <c r="L108" s="195" t="s">
        <v>268</v>
      </c>
      <c r="M108" s="196" t="s">
        <v>269</v>
      </c>
      <c r="N108" s="195" t="s">
        <v>270</v>
      </c>
      <c r="O108" s="130" t="s">
        <v>68</v>
      </c>
      <c r="P108" s="132" t="s">
        <v>67</v>
      </c>
      <c r="Q108" s="133" t="s">
        <v>350</v>
      </c>
      <c r="R108" s="197" t="s">
        <v>71</v>
      </c>
    </row>
    <row r="109" spans="1:132" ht="30.95" customHeight="1">
      <c r="A109" s="66" t="s">
        <v>455</v>
      </c>
      <c r="B109" s="328">
        <v>101.55000000000001</v>
      </c>
      <c r="C109" s="333" t="s">
        <v>137</v>
      </c>
      <c r="D109" s="330">
        <v>107.8</v>
      </c>
      <c r="E109" s="330">
        <v>97.791666666666643</v>
      </c>
      <c r="F109" s="330">
        <v>101.3</v>
      </c>
      <c r="G109" s="330">
        <v>104.25833333333333</v>
      </c>
      <c r="H109" s="330">
        <v>99</v>
      </c>
      <c r="I109" s="330">
        <v>101.6</v>
      </c>
      <c r="J109" s="330">
        <v>98.1</v>
      </c>
      <c r="K109" s="330">
        <v>112.4</v>
      </c>
      <c r="L109" s="330">
        <v>103.55000000000001</v>
      </c>
      <c r="M109" s="330">
        <v>100.27499999999999</v>
      </c>
      <c r="N109" s="330">
        <v>109.78333333333335</v>
      </c>
      <c r="O109" s="330">
        <v>106.19166666666666</v>
      </c>
      <c r="P109" s="330">
        <v>101.55</v>
      </c>
      <c r="Q109" s="330">
        <v>102.36666666666666</v>
      </c>
      <c r="R109" s="334">
        <v>98.183333333333323</v>
      </c>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row>
    <row r="110" spans="1:132" ht="30.95" customHeight="1">
      <c r="A110" s="102">
        <v>7</v>
      </c>
      <c r="B110" s="322">
        <v>114.7</v>
      </c>
      <c r="C110" s="332" t="s">
        <v>126</v>
      </c>
      <c r="D110" s="332">
        <v>98.5</v>
      </c>
      <c r="E110" s="332">
        <v>118.5</v>
      </c>
      <c r="F110" s="332">
        <v>81.599999999999994</v>
      </c>
      <c r="G110" s="332">
        <v>105</v>
      </c>
      <c r="H110" s="332">
        <v>98.3</v>
      </c>
      <c r="I110" s="332">
        <v>143</v>
      </c>
      <c r="J110" s="332">
        <v>101.2</v>
      </c>
      <c r="K110" s="332">
        <v>132.4</v>
      </c>
      <c r="L110" s="332">
        <v>102.6</v>
      </c>
      <c r="M110" s="332">
        <v>98.5</v>
      </c>
      <c r="N110" s="332">
        <v>124.6</v>
      </c>
      <c r="O110" s="332">
        <v>81.599999999999994</v>
      </c>
      <c r="P110" s="333">
        <v>151.1</v>
      </c>
      <c r="Q110" s="333">
        <v>96</v>
      </c>
      <c r="R110" s="334">
        <v>105.4</v>
      </c>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row>
    <row r="111" spans="1:132" ht="30.95" customHeight="1">
      <c r="A111" s="102">
        <v>8</v>
      </c>
      <c r="B111" s="328">
        <v>86.9</v>
      </c>
      <c r="C111" s="332" t="s">
        <v>126</v>
      </c>
      <c r="D111" s="332">
        <v>111.6</v>
      </c>
      <c r="E111" s="332">
        <v>85.8</v>
      </c>
      <c r="F111" s="332">
        <v>80.7</v>
      </c>
      <c r="G111" s="332">
        <v>79.7</v>
      </c>
      <c r="H111" s="332">
        <v>89.9</v>
      </c>
      <c r="I111" s="332">
        <v>86.6</v>
      </c>
      <c r="J111" s="332">
        <v>77.400000000000006</v>
      </c>
      <c r="K111" s="332">
        <v>90.6</v>
      </c>
      <c r="L111" s="332">
        <v>79.599999999999994</v>
      </c>
      <c r="M111" s="332">
        <v>98</v>
      </c>
      <c r="N111" s="332">
        <v>102.9</v>
      </c>
      <c r="O111" s="332">
        <v>78.5</v>
      </c>
      <c r="P111" s="333">
        <v>83.7</v>
      </c>
      <c r="Q111" s="333">
        <v>80.900000000000006</v>
      </c>
      <c r="R111" s="334">
        <v>93.1</v>
      </c>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row>
    <row r="112" spans="1:132" ht="30.95" customHeight="1">
      <c r="A112" s="102">
        <v>9</v>
      </c>
      <c r="B112" s="328">
        <v>84</v>
      </c>
      <c r="C112" s="332" t="s">
        <v>126</v>
      </c>
      <c r="D112" s="332">
        <v>91.3</v>
      </c>
      <c r="E112" s="332">
        <v>79.8</v>
      </c>
      <c r="F112" s="332">
        <v>79.900000000000006</v>
      </c>
      <c r="G112" s="332">
        <v>78.8</v>
      </c>
      <c r="H112" s="332">
        <v>80.599999999999994</v>
      </c>
      <c r="I112" s="332">
        <v>86.9</v>
      </c>
      <c r="J112" s="332">
        <v>77.3</v>
      </c>
      <c r="K112" s="332">
        <v>89.1</v>
      </c>
      <c r="L112" s="332">
        <v>80.3</v>
      </c>
      <c r="M112" s="332">
        <v>87.9</v>
      </c>
      <c r="N112" s="332">
        <v>100.9</v>
      </c>
      <c r="O112" s="332">
        <v>85.3</v>
      </c>
      <c r="P112" s="333">
        <v>83.2</v>
      </c>
      <c r="Q112" s="333">
        <v>84.4</v>
      </c>
      <c r="R112" s="334">
        <v>92.6</v>
      </c>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row>
    <row r="113" spans="1:132" ht="30.95" customHeight="1">
      <c r="A113" s="102">
        <v>10</v>
      </c>
      <c r="B113" s="328">
        <v>85.4</v>
      </c>
      <c r="C113" s="332" t="s">
        <v>126</v>
      </c>
      <c r="D113" s="332">
        <v>92.4</v>
      </c>
      <c r="E113" s="332">
        <v>81</v>
      </c>
      <c r="F113" s="332">
        <v>81.5</v>
      </c>
      <c r="G113" s="332">
        <v>78.400000000000006</v>
      </c>
      <c r="H113" s="332">
        <v>83.7</v>
      </c>
      <c r="I113" s="332">
        <v>90.9</v>
      </c>
      <c r="J113" s="332">
        <v>71</v>
      </c>
      <c r="K113" s="332">
        <v>99.9</v>
      </c>
      <c r="L113" s="332">
        <v>83.6</v>
      </c>
      <c r="M113" s="332">
        <v>93.7</v>
      </c>
      <c r="N113" s="332">
        <v>119</v>
      </c>
      <c r="O113" s="332">
        <v>82.8</v>
      </c>
      <c r="P113" s="333">
        <v>84.7</v>
      </c>
      <c r="Q113" s="333">
        <v>81.099999999999994</v>
      </c>
      <c r="R113" s="334">
        <v>95.3</v>
      </c>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row>
    <row r="114" spans="1:132" ht="30.95" customHeight="1">
      <c r="A114" s="102">
        <v>11</v>
      </c>
      <c r="B114" s="328">
        <v>87.4</v>
      </c>
      <c r="C114" s="332" t="s">
        <v>126</v>
      </c>
      <c r="D114" s="332">
        <v>93.6</v>
      </c>
      <c r="E114" s="332">
        <v>89.1</v>
      </c>
      <c r="F114" s="332">
        <v>79.5</v>
      </c>
      <c r="G114" s="332">
        <v>99.1</v>
      </c>
      <c r="H114" s="332">
        <v>79.8</v>
      </c>
      <c r="I114" s="332">
        <v>86.6</v>
      </c>
      <c r="J114" s="332">
        <v>74.099999999999994</v>
      </c>
      <c r="K114" s="332">
        <v>97.8</v>
      </c>
      <c r="L114" s="332">
        <v>81.2</v>
      </c>
      <c r="M114" s="332">
        <v>90.7</v>
      </c>
      <c r="N114" s="332">
        <v>109.8</v>
      </c>
      <c r="O114" s="332">
        <v>82.5</v>
      </c>
      <c r="P114" s="333">
        <v>87.5</v>
      </c>
      <c r="Q114" s="333">
        <v>88.8</v>
      </c>
      <c r="R114" s="334">
        <v>93.1</v>
      </c>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row>
    <row r="115" spans="1:132" ht="30.95" customHeight="1">
      <c r="A115" s="102">
        <v>12</v>
      </c>
      <c r="B115" s="328">
        <v>179.4</v>
      </c>
      <c r="C115" s="332" t="s">
        <v>126</v>
      </c>
      <c r="D115" s="332">
        <v>174.4</v>
      </c>
      <c r="E115" s="332">
        <v>170.2</v>
      </c>
      <c r="F115" s="332">
        <v>203.9</v>
      </c>
      <c r="G115" s="332">
        <v>198</v>
      </c>
      <c r="H115" s="332">
        <v>178.6</v>
      </c>
      <c r="I115" s="332">
        <v>172</v>
      </c>
      <c r="J115" s="332">
        <v>209.9</v>
      </c>
      <c r="K115" s="332">
        <v>174.8</v>
      </c>
      <c r="L115" s="332">
        <v>225.4</v>
      </c>
      <c r="M115" s="332">
        <v>135</v>
      </c>
      <c r="N115" s="332">
        <v>131.9</v>
      </c>
      <c r="O115" s="330">
        <v>223.8</v>
      </c>
      <c r="P115" s="333">
        <v>173.1</v>
      </c>
      <c r="Q115" s="333">
        <v>206.6</v>
      </c>
      <c r="R115" s="334">
        <v>129.6</v>
      </c>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row>
    <row r="116" spans="1:132" ht="30.95" customHeight="1">
      <c r="A116" s="102" t="s">
        <v>456</v>
      </c>
      <c r="B116" s="328">
        <v>88.4</v>
      </c>
      <c r="C116" s="332" t="s">
        <v>126</v>
      </c>
      <c r="D116" s="332">
        <v>94.9</v>
      </c>
      <c r="E116" s="332">
        <v>82.3</v>
      </c>
      <c r="F116" s="332">
        <v>81.900000000000006</v>
      </c>
      <c r="G116" s="332">
        <v>87.8</v>
      </c>
      <c r="H116" s="332">
        <v>86.6</v>
      </c>
      <c r="I116" s="332">
        <v>97.6</v>
      </c>
      <c r="J116" s="332">
        <v>74.099999999999994</v>
      </c>
      <c r="K116" s="332">
        <v>89.4</v>
      </c>
      <c r="L116" s="332">
        <v>84</v>
      </c>
      <c r="M116" s="332">
        <v>97.5</v>
      </c>
      <c r="N116" s="332">
        <v>98.8</v>
      </c>
      <c r="O116" s="330">
        <v>79.599999999999994</v>
      </c>
      <c r="P116" s="333">
        <v>98</v>
      </c>
      <c r="Q116" s="333">
        <v>87.2</v>
      </c>
      <c r="R116" s="334">
        <v>89.3</v>
      </c>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row>
    <row r="117" spans="1:132" ht="30.95" customHeight="1">
      <c r="A117" s="102">
        <v>2</v>
      </c>
      <c r="B117" s="328">
        <v>84.1</v>
      </c>
      <c r="C117" s="332" t="s">
        <v>126</v>
      </c>
      <c r="D117" s="332">
        <v>90.9</v>
      </c>
      <c r="E117" s="332">
        <v>81.900000000000006</v>
      </c>
      <c r="F117" s="332">
        <v>79.3</v>
      </c>
      <c r="G117" s="332">
        <v>79.3</v>
      </c>
      <c r="H117" s="332">
        <v>79.099999999999994</v>
      </c>
      <c r="I117" s="332">
        <v>83.2</v>
      </c>
      <c r="J117" s="332">
        <v>74.3</v>
      </c>
      <c r="K117" s="332">
        <v>89.1</v>
      </c>
      <c r="L117" s="332">
        <v>80.2</v>
      </c>
      <c r="M117" s="332">
        <v>83.1</v>
      </c>
      <c r="N117" s="332">
        <v>97</v>
      </c>
      <c r="O117" s="330">
        <v>83.8</v>
      </c>
      <c r="P117" s="333">
        <v>88.9</v>
      </c>
      <c r="Q117" s="333">
        <v>82.1</v>
      </c>
      <c r="R117" s="334">
        <v>94</v>
      </c>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row>
    <row r="118" spans="1:132" ht="30.95" customHeight="1">
      <c r="A118" s="102">
        <v>3</v>
      </c>
      <c r="B118" s="328">
        <v>88</v>
      </c>
      <c r="C118" s="332" t="s">
        <v>126</v>
      </c>
      <c r="D118" s="332">
        <v>91.1</v>
      </c>
      <c r="E118" s="332">
        <v>86.4</v>
      </c>
      <c r="F118" s="332">
        <v>79.7</v>
      </c>
      <c r="G118" s="332">
        <v>79.3</v>
      </c>
      <c r="H118" s="332">
        <v>79.3</v>
      </c>
      <c r="I118" s="332">
        <v>86.7</v>
      </c>
      <c r="J118" s="332">
        <v>77.8</v>
      </c>
      <c r="K118" s="332">
        <v>81.900000000000006</v>
      </c>
      <c r="L118" s="332">
        <v>79.599999999999994</v>
      </c>
      <c r="M118" s="332">
        <v>94</v>
      </c>
      <c r="N118" s="332">
        <v>102.1</v>
      </c>
      <c r="O118" s="330">
        <v>103.5</v>
      </c>
      <c r="P118" s="333">
        <v>85.1</v>
      </c>
      <c r="Q118" s="333">
        <v>86.5</v>
      </c>
      <c r="R118" s="334">
        <v>102</v>
      </c>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row>
    <row r="119" spans="1:132" ht="30.95" customHeight="1">
      <c r="A119" s="102">
        <v>4</v>
      </c>
      <c r="B119" s="328">
        <v>88.7</v>
      </c>
      <c r="C119" s="332" t="s">
        <v>126</v>
      </c>
      <c r="D119" s="332">
        <v>90.5</v>
      </c>
      <c r="E119" s="332">
        <v>83.7</v>
      </c>
      <c r="F119" s="332">
        <v>83.5</v>
      </c>
      <c r="G119" s="332">
        <v>92.8</v>
      </c>
      <c r="H119" s="332">
        <v>83.8</v>
      </c>
      <c r="I119" s="332">
        <v>91.4</v>
      </c>
      <c r="J119" s="332">
        <v>75.8</v>
      </c>
      <c r="K119" s="332">
        <v>119.7</v>
      </c>
      <c r="L119" s="332">
        <v>81.099999999999994</v>
      </c>
      <c r="M119" s="332">
        <v>98.3</v>
      </c>
      <c r="N119" s="332">
        <v>102.3</v>
      </c>
      <c r="O119" s="330">
        <v>97.1</v>
      </c>
      <c r="P119" s="333">
        <v>86.4</v>
      </c>
      <c r="Q119" s="333">
        <v>83.9</v>
      </c>
      <c r="R119" s="334">
        <v>96</v>
      </c>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row>
    <row r="120" spans="1:132" ht="30.95" customHeight="1">
      <c r="A120" s="102">
        <v>5</v>
      </c>
      <c r="B120" s="328">
        <v>84.2</v>
      </c>
      <c r="C120" s="332" t="s">
        <v>126</v>
      </c>
      <c r="D120" s="332">
        <v>85.5</v>
      </c>
      <c r="E120" s="332">
        <v>82</v>
      </c>
      <c r="F120" s="332">
        <v>80.7</v>
      </c>
      <c r="G120" s="332">
        <v>78.599999999999994</v>
      </c>
      <c r="H120" s="332">
        <v>83</v>
      </c>
      <c r="I120" s="332">
        <v>84.3</v>
      </c>
      <c r="J120" s="332">
        <v>75.3</v>
      </c>
      <c r="K120" s="332">
        <v>78.900000000000006</v>
      </c>
      <c r="L120" s="332">
        <v>79.599999999999994</v>
      </c>
      <c r="M120" s="332">
        <v>95.3</v>
      </c>
      <c r="N120" s="332">
        <v>102.6</v>
      </c>
      <c r="O120" s="330">
        <v>86.3</v>
      </c>
      <c r="P120" s="333">
        <v>83.9</v>
      </c>
      <c r="Q120" s="333">
        <v>90.1</v>
      </c>
      <c r="R120" s="334">
        <v>91.6</v>
      </c>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row>
    <row r="121" spans="1:132" ht="30.95" customHeight="1">
      <c r="A121" s="102">
        <v>6</v>
      </c>
      <c r="B121" s="328">
        <v>149.69999999999999</v>
      </c>
      <c r="C121" s="332" t="s">
        <v>126</v>
      </c>
      <c r="D121" s="332">
        <v>100.4</v>
      </c>
      <c r="E121" s="332">
        <v>148.1</v>
      </c>
      <c r="F121" s="332">
        <v>200.4</v>
      </c>
      <c r="G121" s="332">
        <v>185.9</v>
      </c>
      <c r="H121" s="332">
        <v>160.9</v>
      </c>
      <c r="I121" s="332">
        <v>100.5</v>
      </c>
      <c r="J121" s="332">
        <v>178.7</v>
      </c>
      <c r="K121" s="332">
        <v>158.5</v>
      </c>
      <c r="L121" s="332">
        <v>211.1</v>
      </c>
      <c r="M121" s="332">
        <v>115.6</v>
      </c>
      <c r="N121" s="332">
        <v>100.5</v>
      </c>
      <c r="O121" s="330">
        <v>188.9</v>
      </c>
      <c r="P121" s="333">
        <v>139.4</v>
      </c>
      <c r="Q121" s="333">
        <v>157.19999999999999</v>
      </c>
      <c r="R121" s="334">
        <v>135.6</v>
      </c>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row>
    <row r="122" spans="1:132" ht="30.95" customHeight="1">
      <c r="A122" s="427">
        <v>7</v>
      </c>
      <c r="B122" s="428">
        <v>114</v>
      </c>
      <c r="C122" s="424">
        <v>0</v>
      </c>
      <c r="D122" s="424">
        <v>99.2</v>
      </c>
      <c r="E122" s="424">
        <v>126.6</v>
      </c>
      <c r="F122" s="424">
        <v>82.4</v>
      </c>
      <c r="G122" s="424">
        <v>103.7</v>
      </c>
      <c r="H122" s="424">
        <v>103</v>
      </c>
      <c r="I122" s="424">
        <v>170.3</v>
      </c>
      <c r="J122" s="424">
        <v>101.8</v>
      </c>
      <c r="K122" s="424">
        <v>123</v>
      </c>
      <c r="L122" s="424">
        <v>86.1</v>
      </c>
      <c r="M122" s="424">
        <v>107</v>
      </c>
      <c r="N122" s="424">
        <v>129.30000000000001</v>
      </c>
      <c r="O122" s="429">
        <v>76.2</v>
      </c>
      <c r="P122" s="425">
        <v>122.7</v>
      </c>
      <c r="Q122" s="425">
        <v>109.3</v>
      </c>
      <c r="R122" s="426">
        <v>106.4</v>
      </c>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row>
    <row r="123" spans="1:132" ht="30.95" customHeight="1">
      <c r="A123" s="67" t="s">
        <v>366</v>
      </c>
      <c r="B123" s="335">
        <v>-23.847999999999999</v>
      </c>
      <c r="C123" s="375" t="s">
        <v>311</v>
      </c>
      <c r="D123" s="330">
        <v>-1.1950000000000001</v>
      </c>
      <c r="E123" s="330">
        <v>-14.516999999999999</v>
      </c>
      <c r="F123" s="330">
        <v>-58.881999999999998</v>
      </c>
      <c r="G123" s="330">
        <v>-44.216999999999999</v>
      </c>
      <c r="H123" s="330">
        <v>-35.984999999999999</v>
      </c>
      <c r="I123" s="330">
        <v>69.453000000000003</v>
      </c>
      <c r="J123" s="330">
        <v>-43.033000000000001</v>
      </c>
      <c r="K123" s="330">
        <v>-22.397476340694006</v>
      </c>
      <c r="L123" s="330">
        <v>-59.213642823306486</v>
      </c>
      <c r="M123" s="330">
        <v>-7.4394463667820032</v>
      </c>
      <c r="N123" s="330">
        <v>28.656716417910459</v>
      </c>
      <c r="O123" s="332">
        <v>-59.661000000000001</v>
      </c>
      <c r="P123" s="333">
        <v>-11.98</v>
      </c>
      <c r="Q123" s="333">
        <v>-30.470737913486001</v>
      </c>
      <c r="R123" s="334">
        <v>-21.533923303834801</v>
      </c>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row>
    <row r="124" spans="1:132" ht="30.95" customHeight="1" thickBot="1">
      <c r="A124" s="406" t="s">
        <v>398</v>
      </c>
      <c r="B124" s="341">
        <v>-0.6</v>
      </c>
      <c r="C124" s="376" t="s">
        <v>1</v>
      </c>
      <c r="D124" s="337">
        <v>0.7</v>
      </c>
      <c r="E124" s="337">
        <v>6.8</v>
      </c>
      <c r="F124" s="337">
        <v>1</v>
      </c>
      <c r="G124" s="337">
        <v>-1.2</v>
      </c>
      <c r="H124" s="337">
        <v>4.8</v>
      </c>
      <c r="I124" s="337">
        <v>19.100000000000001</v>
      </c>
      <c r="J124" s="337">
        <v>0.6</v>
      </c>
      <c r="K124" s="337">
        <v>-7.0996978851963783</v>
      </c>
      <c r="L124" s="337">
        <v>-16.081871345029242</v>
      </c>
      <c r="M124" s="337">
        <v>8.6294416243654819</v>
      </c>
      <c r="N124" s="337">
        <v>3.7720706260032237</v>
      </c>
      <c r="O124" s="337">
        <v>-6.6</v>
      </c>
      <c r="P124" s="337">
        <v>-18.8</v>
      </c>
      <c r="Q124" s="337">
        <v>13.854166666666664</v>
      </c>
      <c r="R124" s="339">
        <v>0.94876660341555974</v>
      </c>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row>
    <row r="125" spans="1:132" ht="30.95" customHeight="1">
      <c r="A125" s="68" t="s">
        <v>140</v>
      </c>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row>
    <row r="126" spans="1:132" ht="30.95" customHeight="1">
      <c r="A126" s="69"/>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row>
    <row r="127" spans="1:132" ht="30.95" customHeight="1">
      <c r="A127" s="719" t="s">
        <v>85</v>
      </c>
      <c r="B127" s="719"/>
      <c r="C127" s="719"/>
      <c r="D127" s="719"/>
      <c r="E127" s="719"/>
      <c r="F127" s="719"/>
      <c r="G127" s="719"/>
      <c r="H127" s="719"/>
      <c r="I127" s="719"/>
      <c r="J127" s="719"/>
      <c r="K127" s="719"/>
      <c r="L127" s="719"/>
      <c r="M127" s="719"/>
      <c r="N127" s="719"/>
      <c r="O127" s="719"/>
      <c r="P127" s="719"/>
      <c r="Q127" s="719"/>
      <c r="R127" s="719"/>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row>
    <row r="128" spans="1:132" ht="30.95" customHeight="1" thickBot="1">
      <c r="A128" s="31" t="s">
        <v>127</v>
      </c>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row>
    <row r="129" spans="1:132" s="65" customFormat="1" ht="30.95" customHeight="1">
      <c r="A129" s="64" t="s">
        <v>187</v>
      </c>
      <c r="B129" s="327" t="s">
        <v>18</v>
      </c>
      <c r="C129" s="348" t="s">
        <v>263</v>
      </c>
      <c r="D129" s="130" t="s">
        <v>55</v>
      </c>
      <c r="E129" s="130" t="s">
        <v>17</v>
      </c>
      <c r="F129" s="129" t="s">
        <v>58</v>
      </c>
      <c r="G129" s="130" t="s">
        <v>60</v>
      </c>
      <c r="H129" s="131" t="s">
        <v>348</v>
      </c>
      <c r="I129" s="131" t="s">
        <v>265</v>
      </c>
      <c r="J129" s="131" t="s">
        <v>349</v>
      </c>
      <c r="K129" s="195" t="s">
        <v>267</v>
      </c>
      <c r="L129" s="195" t="s">
        <v>268</v>
      </c>
      <c r="M129" s="196" t="s">
        <v>269</v>
      </c>
      <c r="N129" s="195" t="s">
        <v>270</v>
      </c>
      <c r="O129" s="130" t="s">
        <v>68</v>
      </c>
      <c r="P129" s="132" t="s">
        <v>67</v>
      </c>
      <c r="Q129" s="133" t="s">
        <v>350</v>
      </c>
      <c r="R129" s="197" t="s">
        <v>71</v>
      </c>
    </row>
    <row r="130" spans="1:132" ht="30.95" customHeight="1">
      <c r="A130" s="66" t="s">
        <v>455</v>
      </c>
      <c r="B130" s="328">
        <v>101.78333333333335</v>
      </c>
      <c r="C130" s="333" t="s">
        <v>462</v>
      </c>
      <c r="D130" s="330">
        <v>101.15833333333332</v>
      </c>
      <c r="E130" s="330">
        <v>99.475000000000009</v>
      </c>
      <c r="F130" s="330">
        <v>97.1</v>
      </c>
      <c r="G130" s="330">
        <v>100.1</v>
      </c>
      <c r="H130" s="330">
        <v>96.8</v>
      </c>
      <c r="I130" s="330">
        <v>103.67500000000001</v>
      </c>
      <c r="J130" s="330">
        <v>97.408333333333346</v>
      </c>
      <c r="K130" s="330">
        <v>162.00833333333335</v>
      </c>
      <c r="L130" s="330">
        <v>92.2</v>
      </c>
      <c r="M130" s="330">
        <v>103.3</v>
      </c>
      <c r="N130" s="330">
        <v>108.64999999999999</v>
      </c>
      <c r="O130" s="330">
        <v>100.90833333333332</v>
      </c>
      <c r="P130" s="330">
        <v>99.075000000000003</v>
      </c>
      <c r="Q130" s="330">
        <v>103.45833333333333</v>
      </c>
      <c r="R130" s="334">
        <v>102.94999999999999</v>
      </c>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row>
    <row r="131" spans="1:132" ht="30.95" customHeight="1">
      <c r="A131" s="102">
        <v>7</v>
      </c>
      <c r="B131" s="322">
        <v>102.7</v>
      </c>
      <c r="C131" s="332" t="s">
        <v>126</v>
      </c>
      <c r="D131" s="332">
        <v>100.9</v>
      </c>
      <c r="E131" s="332">
        <v>99.3</v>
      </c>
      <c r="F131" s="332">
        <v>96.7</v>
      </c>
      <c r="G131" s="332">
        <v>100.8</v>
      </c>
      <c r="H131" s="332">
        <v>94.8</v>
      </c>
      <c r="I131" s="332">
        <v>106</v>
      </c>
      <c r="J131" s="332">
        <v>99.5</v>
      </c>
      <c r="K131" s="332">
        <v>164.8</v>
      </c>
      <c r="L131" s="332">
        <v>90.2</v>
      </c>
      <c r="M131" s="332">
        <v>109.8</v>
      </c>
      <c r="N131" s="332">
        <v>99</v>
      </c>
      <c r="O131" s="332">
        <v>100.4</v>
      </c>
      <c r="P131" s="333">
        <v>99.2</v>
      </c>
      <c r="Q131" s="333">
        <v>104.8</v>
      </c>
      <c r="R131" s="334">
        <v>108.6</v>
      </c>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row>
    <row r="132" spans="1:132" ht="30.95" customHeight="1">
      <c r="A132" s="102">
        <v>8</v>
      </c>
      <c r="B132" s="328">
        <v>99.7</v>
      </c>
      <c r="C132" s="332" t="s">
        <v>126</v>
      </c>
      <c r="D132" s="332">
        <v>98.9</v>
      </c>
      <c r="E132" s="332">
        <v>98.3</v>
      </c>
      <c r="F132" s="332">
        <v>96.7</v>
      </c>
      <c r="G132" s="332">
        <v>99.9</v>
      </c>
      <c r="H132" s="332">
        <v>92.3</v>
      </c>
      <c r="I132" s="332">
        <v>97</v>
      </c>
      <c r="J132" s="332">
        <v>97.8</v>
      </c>
      <c r="K132" s="332">
        <v>161.6</v>
      </c>
      <c r="L132" s="332">
        <v>89</v>
      </c>
      <c r="M132" s="332">
        <v>110.3</v>
      </c>
      <c r="N132" s="332">
        <v>113</v>
      </c>
      <c r="O132" s="332">
        <v>97.2</v>
      </c>
      <c r="P132" s="333">
        <v>98.7</v>
      </c>
      <c r="Q132" s="333">
        <v>102.4</v>
      </c>
      <c r="R132" s="334">
        <v>100.8</v>
      </c>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row>
    <row r="133" spans="1:132" ht="30.95" customHeight="1">
      <c r="A133" s="102">
        <v>9</v>
      </c>
      <c r="B133" s="328">
        <v>101.3</v>
      </c>
      <c r="C133" s="332" t="s">
        <v>126</v>
      </c>
      <c r="D133" s="332">
        <v>99</v>
      </c>
      <c r="E133" s="332">
        <v>99</v>
      </c>
      <c r="F133" s="332">
        <v>96</v>
      </c>
      <c r="G133" s="332">
        <v>98.4</v>
      </c>
      <c r="H133" s="332">
        <v>92.5</v>
      </c>
      <c r="I133" s="332">
        <v>108.9</v>
      </c>
      <c r="J133" s="332">
        <v>98.6</v>
      </c>
      <c r="K133" s="332">
        <v>146.69999999999999</v>
      </c>
      <c r="L133" s="332">
        <v>89.4</v>
      </c>
      <c r="M133" s="332">
        <v>98.7</v>
      </c>
      <c r="N133" s="332">
        <v>111.5</v>
      </c>
      <c r="O133" s="332">
        <v>100</v>
      </c>
      <c r="P133" s="333">
        <v>98.4</v>
      </c>
      <c r="Q133" s="333">
        <v>103.8</v>
      </c>
      <c r="R133" s="334">
        <v>101</v>
      </c>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row>
    <row r="134" spans="1:132" ht="30.95" customHeight="1">
      <c r="A134" s="102">
        <v>10</v>
      </c>
      <c r="B134" s="328">
        <v>101.6</v>
      </c>
      <c r="C134" s="332" t="s">
        <v>126</v>
      </c>
      <c r="D134" s="332">
        <v>100.8</v>
      </c>
      <c r="E134" s="332">
        <v>98.6</v>
      </c>
      <c r="F134" s="332">
        <v>97.9</v>
      </c>
      <c r="G134" s="332">
        <v>98</v>
      </c>
      <c r="H134" s="332">
        <v>93.2</v>
      </c>
      <c r="I134" s="332">
        <v>108.3</v>
      </c>
      <c r="J134" s="332">
        <v>95.6</v>
      </c>
      <c r="K134" s="332">
        <v>164.7</v>
      </c>
      <c r="L134" s="332">
        <v>89.3</v>
      </c>
      <c r="M134" s="332">
        <v>99.2</v>
      </c>
      <c r="N134" s="332">
        <v>105.6</v>
      </c>
      <c r="O134" s="332">
        <v>98.8</v>
      </c>
      <c r="P134" s="333">
        <v>98.7</v>
      </c>
      <c r="Q134" s="333">
        <v>99.8</v>
      </c>
      <c r="R134" s="334">
        <v>101.7</v>
      </c>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row>
    <row r="135" spans="1:132" ht="30.95" customHeight="1">
      <c r="A135" s="102">
        <v>11</v>
      </c>
      <c r="B135" s="328">
        <v>101.3</v>
      </c>
      <c r="C135" s="332" t="s">
        <v>126</v>
      </c>
      <c r="D135" s="332">
        <v>99.7</v>
      </c>
      <c r="E135" s="332">
        <v>95.8</v>
      </c>
      <c r="F135" s="332">
        <v>96</v>
      </c>
      <c r="G135" s="332">
        <v>98.3</v>
      </c>
      <c r="H135" s="332">
        <v>92.8</v>
      </c>
      <c r="I135" s="332">
        <v>109</v>
      </c>
      <c r="J135" s="332">
        <v>98.2</v>
      </c>
      <c r="K135" s="332">
        <v>158.19999999999999</v>
      </c>
      <c r="L135" s="332">
        <v>90.7</v>
      </c>
      <c r="M135" s="332">
        <v>100.6</v>
      </c>
      <c r="N135" s="332">
        <v>110.4</v>
      </c>
      <c r="O135" s="332">
        <v>98.8</v>
      </c>
      <c r="P135" s="333">
        <v>98.9</v>
      </c>
      <c r="Q135" s="333">
        <v>104.4</v>
      </c>
      <c r="R135" s="334">
        <v>101.3</v>
      </c>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row>
    <row r="136" spans="1:132" ht="30.95" customHeight="1">
      <c r="A136" s="102">
        <v>12</v>
      </c>
      <c r="B136" s="328">
        <v>101.5</v>
      </c>
      <c r="C136" s="332" t="s">
        <v>126</v>
      </c>
      <c r="D136" s="332">
        <v>99.4</v>
      </c>
      <c r="E136" s="332">
        <v>97</v>
      </c>
      <c r="F136" s="332">
        <v>96.9</v>
      </c>
      <c r="G136" s="332">
        <v>98.8</v>
      </c>
      <c r="H136" s="332">
        <v>93.6</v>
      </c>
      <c r="I136" s="332">
        <v>108.7</v>
      </c>
      <c r="J136" s="332">
        <v>99.2</v>
      </c>
      <c r="K136" s="332">
        <v>160.30000000000001</v>
      </c>
      <c r="L136" s="332">
        <v>89.9</v>
      </c>
      <c r="M136" s="332">
        <v>99.9</v>
      </c>
      <c r="N136" s="332">
        <v>110.1</v>
      </c>
      <c r="O136" s="332">
        <v>96</v>
      </c>
      <c r="P136" s="333">
        <v>98.9</v>
      </c>
      <c r="Q136" s="333">
        <v>101.2</v>
      </c>
      <c r="R136" s="334">
        <v>103</v>
      </c>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row>
    <row r="137" spans="1:132" ht="30.95" customHeight="1">
      <c r="A137" s="102" t="s">
        <v>456</v>
      </c>
      <c r="B137" s="328">
        <v>98.2</v>
      </c>
      <c r="C137" s="332" t="s">
        <v>126</v>
      </c>
      <c r="D137" s="332">
        <v>91.3</v>
      </c>
      <c r="E137" s="332">
        <v>95.2</v>
      </c>
      <c r="F137" s="332">
        <v>96.1</v>
      </c>
      <c r="G137" s="332">
        <v>100.8</v>
      </c>
      <c r="H137" s="332">
        <v>92.8</v>
      </c>
      <c r="I137" s="332">
        <v>101.9</v>
      </c>
      <c r="J137" s="332">
        <v>103.6</v>
      </c>
      <c r="K137" s="332">
        <v>166.4</v>
      </c>
      <c r="L137" s="332">
        <v>90.3</v>
      </c>
      <c r="M137" s="332">
        <v>100.7</v>
      </c>
      <c r="N137" s="332">
        <v>103.7</v>
      </c>
      <c r="O137" s="332">
        <v>93.4</v>
      </c>
      <c r="P137" s="333">
        <v>97.6</v>
      </c>
      <c r="Q137" s="333">
        <v>98.6</v>
      </c>
      <c r="R137" s="334">
        <v>95.6</v>
      </c>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row>
    <row r="138" spans="1:132" ht="30.95" customHeight="1">
      <c r="A138" s="102">
        <v>2</v>
      </c>
      <c r="B138" s="328">
        <v>99.5</v>
      </c>
      <c r="C138" s="332" t="s">
        <v>126</v>
      </c>
      <c r="D138" s="332">
        <v>93.9</v>
      </c>
      <c r="E138" s="332">
        <v>98.1</v>
      </c>
      <c r="F138" s="332">
        <v>93.8</v>
      </c>
      <c r="G138" s="332">
        <v>100.3</v>
      </c>
      <c r="H138" s="332">
        <v>92.5</v>
      </c>
      <c r="I138" s="332">
        <v>102.3</v>
      </c>
      <c r="J138" s="332">
        <v>103.9</v>
      </c>
      <c r="K138" s="332">
        <v>170.3</v>
      </c>
      <c r="L138" s="332">
        <v>90.1</v>
      </c>
      <c r="M138" s="332">
        <v>95</v>
      </c>
      <c r="N138" s="332">
        <v>98.3</v>
      </c>
      <c r="O138" s="332">
        <v>94.9</v>
      </c>
      <c r="P138" s="333">
        <v>102.5</v>
      </c>
      <c r="Q138" s="333">
        <v>99.8</v>
      </c>
      <c r="R138" s="334">
        <v>99.5</v>
      </c>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row>
    <row r="139" spans="1:132" ht="30.95" customHeight="1">
      <c r="A139" s="102">
        <v>3</v>
      </c>
      <c r="B139" s="328">
        <v>100</v>
      </c>
      <c r="C139" s="332" t="s">
        <v>126</v>
      </c>
      <c r="D139" s="332">
        <v>95.7</v>
      </c>
      <c r="E139" s="332">
        <v>97.8</v>
      </c>
      <c r="F139" s="332">
        <v>94.5</v>
      </c>
      <c r="G139" s="332">
        <v>101.5</v>
      </c>
      <c r="H139" s="332">
        <v>94.9</v>
      </c>
      <c r="I139" s="332">
        <v>103.5</v>
      </c>
      <c r="J139" s="332">
        <v>106.6</v>
      </c>
      <c r="K139" s="332">
        <v>164.3</v>
      </c>
      <c r="L139" s="332">
        <v>92.1</v>
      </c>
      <c r="M139" s="332">
        <v>97.4</v>
      </c>
      <c r="N139" s="332">
        <v>85.3</v>
      </c>
      <c r="O139" s="332">
        <v>100.1</v>
      </c>
      <c r="P139" s="333">
        <v>96.9</v>
      </c>
      <c r="Q139" s="333">
        <v>100.9</v>
      </c>
      <c r="R139" s="334">
        <v>103.6</v>
      </c>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row>
    <row r="140" spans="1:132" ht="30.95" customHeight="1">
      <c r="A140" s="102">
        <v>4</v>
      </c>
      <c r="B140" s="328">
        <v>101.1</v>
      </c>
      <c r="C140" s="332" t="s">
        <v>126</v>
      </c>
      <c r="D140" s="332">
        <v>93.9</v>
      </c>
      <c r="E140" s="332">
        <v>97.3</v>
      </c>
      <c r="F140" s="332">
        <v>98.6</v>
      </c>
      <c r="G140" s="332">
        <v>102.2</v>
      </c>
      <c r="H140" s="332">
        <v>94</v>
      </c>
      <c r="I140" s="332">
        <v>106.9</v>
      </c>
      <c r="J140" s="332">
        <v>103.9</v>
      </c>
      <c r="K140" s="332">
        <v>170</v>
      </c>
      <c r="L140" s="332">
        <v>90</v>
      </c>
      <c r="M140" s="332">
        <v>97.6</v>
      </c>
      <c r="N140" s="332">
        <v>88</v>
      </c>
      <c r="O140" s="332">
        <v>106.7</v>
      </c>
      <c r="P140" s="333">
        <v>99.3</v>
      </c>
      <c r="Q140" s="333">
        <v>100.3</v>
      </c>
      <c r="R140" s="334">
        <v>99.4</v>
      </c>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row>
    <row r="141" spans="1:132" ht="30.95" customHeight="1">
      <c r="A141" s="102">
        <v>5</v>
      </c>
      <c r="B141" s="328">
        <v>98</v>
      </c>
      <c r="C141" s="332">
        <v>0</v>
      </c>
      <c r="D141" s="332">
        <v>91.3</v>
      </c>
      <c r="E141" s="332">
        <v>93.3</v>
      </c>
      <c r="F141" s="332">
        <v>96.4</v>
      </c>
      <c r="G141" s="332">
        <v>99.4</v>
      </c>
      <c r="H141" s="332">
        <v>90.2</v>
      </c>
      <c r="I141" s="332">
        <v>103.2</v>
      </c>
      <c r="J141" s="332">
        <v>104.9</v>
      </c>
      <c r="K141" s="332">
        <v>161.6</v>
      </c>
      <c r="L141" s="332">
        <v>88.2</v>
      </c>
      <c r="M141" s="332">
        <v>97</v>
      </c>
      <c r="N141" s="332">
        <v>90.2</v>
      </c>
      <c r="O141" s="332">
        <v>98</v>
      </c>
      <c r="P141" s="333">
        <v>97.5</v>
      </c>
      <c r="Q141" s="333">
        <v>103.3</v>
      </c>
      <c r="R141" s="334">
        <v>96</v>
      </c>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row>
    <row r="142" spans="1:132" ht="30.95" customHeight="1">
      <c r="A142" s="102">
        <v>6</v>
      </c>
      <c r="B142" s="328">
        <v>98.9</v>
      </c>
      <c r="C142" s="332">
        <v>0</v>
      </c>
      <c r="D142" s="332">
        <v>94.8</v>
      </c>
      <c r="E142" s="332">
        <v>96</v>
      </c>
      <c r="F142" s="332">
        <v>95.2</v>
      </c>
      <c r="G142" s="332">
        <v>99.1</v>
      </c>
      <c r="H142" s="332">
        <v>97.3</v>
      </c>
      <c r="I142" s="332">
        <v>103</v>
      </c>
      <c r="J142" s="332">
        <v>103.9</v>
      </c>
      <c r="K142" s="332">
        <v>168</v>
      </c>
      <c r="L142" s="332">
        <v>88.6</v>
      </c>
      <c r="M142" s="332">
        <v>96.7</v>
      </c>
      <c r="N142" s="332">
        <v>85.3</v>
      </c>
      <c r="O142" s="332">
        <v>90.6</v>
      </c>
      <c r="P142" s="333">
        <v>99.5</v>
      </c>
      <c r="Q142" s="333">
        <v>98.8</v>
      </c>
      <c r="R142" s="334">
        <v>100.7</v>
      </c>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row>
    <row r="143" spans="1:132" ht="30.95" customHeight="1">
      <c r="A143" s="427">
        <v>7</v>
      </c>
      <c r="B143" s="428">
        <v>95.6</v>
      </c>
      <c r="C143" s="424">
        <v>0</v>
      </c>
      <c r="D143" s="424">
        <v>93.6</v>
      </c>
      <c r="E143" s="424">
        <v>95.6</v>
      </c>
      <c r="F143" s="424">
        <v>94.4</v>
      </c>
      <c r="G143" s="424">
        <v>99.5</v>
      </c>
      <c r="H143" s="424">
        <v>98.4</v>
      </c>
      <c r="I143" s="424">
        <v>97.2</v>
      </c>
      <c r="J143" s="424">
        <v>104.6</v>
      </c>
      <c r="K143" s="424">
        <v>78</v>
      </c>
      <c r="L143" s="424">
        <v>97.2</v>
      </c>
      <c r="M143" s="424">
        <v>98.8</v>
      </c>
      <c r="N143" s="424">
        <v>102.5</v>
      </c>
      <c r="O143" s="424">
        <v>80.3</v>
      </c>
      <c r="P143" s="425">
        <v>99.9</v>
      </c>
      <c r="Q143" s="425">
        <v>101.9</v>
      </c>
      <c r="R143" s="426">
        <v>104.5</v>
      </c>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row>
    <row r="144" spans="1:132" ht="30.95" customHeight="1">
      <c r="A144" s="67" t="s">
        <v>366</v>
      </c>
      <c r="B144" s="335">
        <v>-3.3370000000000002</v>
      </c>
      <c r="C144" s="375" t="s">
        <v>311</v>
      </c>
      <c r="D144" s="330">
        <v>-1.266</v>
      </c>
      <c r="E144" s="330">
        <v>-0.41699999999999998</v>
      </c>
      <c r="F144" s="330">
        <v>-0.84</v>
      </c>
      <c r="G144" s="330">
        <v>0.40400000000000003</v>
      </c>
      <c r="H144" s="330">
        <v>1.131</v>
      </c>
      <c r="I144" s="330">
        <v>-5.6310000000000002</v>
      </c>
      <c r="J144" s="330">
        <v>0.67400000000000004</v>
      </c>
      <c r="K144" s="330">
        <v>-53.571428571428569</v>
      </c>
      <c r="L144" s="330">
        <v>9.7065462753950431</v>
      </c>
      <c r="M144" s="330">
        <v>2.171664943123055</v>
      </c>
      <c r="N144" s="330">
        <v>20.164126611957801</v>
      </c>
      <c r="O144" s="330">
        <v>-11.369</v>
      </c>
      <c r="P144" s="333">
        <v>0.40200000000000002</v>
      </c>
      <c r="Q144" s="333">
        <v>3.1379999999999999</v>
      </c>
      <c r="R144" s="334">
        <v>3.7735849056603743</v>
      </c>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row>
    <row r="145" spans="1:132" ht="30.95" customHeight="1" thickBot="1">
      <c r="A145" s="406" t="s">
        <v>398</v>
      </c>
      <c r="B145" s="336">
        <v>-6.9</v>
      </c>
      <c r="C145" s="376" t="s">
        <v>1</v>
      </c>
      <c r="D145" s="337">
        <v>-7.2</v>
      </c>
      <c r="E145" s="338">
        <v>-3.7</v>
      </c>
      <c r="F145" s="338">
        <v>-2.4</v>
      </c>
      <c r="G145" s="338">
        <v>-1.3</v>
      </c>
      <c r="H145" s="338">
        <v>3.8</v>
      </c>
      <c r="I145" s="338">
        <v>-8.3000000000000007</v>
      </c>
      <c r="J145" s="338">
        <v>5.0999999999999996</v>
      </c>
      <c r="K145" s="337">
        <v>-52.66990291262136</v>
      </c>
      <c r="L145" s="337">
        <v>7.7605321507760534</v>
      </c>
      <c r="M145" s="337">
        <v>-10.018214936247723</v>
      </c>
      <c r="N145" s="337">
        <v>3.535353535353535</v>
      </c>
      <c r="O145" s="338">
        <v>-20</v>
      </c>
      <c r="P145" s="338">
        <v>0.7</v>
      </c>
      <c r="Q145" s="338">
        <v>-2.8</v>
      </c>
      <c r="R145" s="339">
        <v>-3.7753222836095714</v>
      </c>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row>
    <row r="146" spans="1:132" ht="30.95" customHeight="1">
      <c r="A146" s="68" t="s">
        <v>140</v>
      </c>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row>
    <row r="147" spans="1:132" ht="30.95" customHeight="1">
      <c r="A147" s="69"/>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row>
    <row r="148" spans="1:132" ht="30.95" customHeight="1">
      <c r="A148" s="719" t="s">
        <v>157</v>
      </c>
      <c r="B148" s="719"/>
      <c r="C148" s="719"/>
      <c r="D148" s="719"/>
      <c r="E148" s="719"/>
      <c r="F148" s="719"/>
      <c r="G148" s="719"/>
      <c r="H148" s="719"/>
      <c r="I148" s="719"/>
      <c r="J148" s="719"/>
      <c r="K148" s="719"/>
      <c r="L148" s="719"/>
      <c r="M148" s="719"/>
      <c r="N148" s="719"/>
      <c r="O148" s="719"/>
      <c r="P148" s="719"/>
      <c r="Q148" s="719"/>
      <c r="R148" s="719"/>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row>
    <row r="149" spans="1:132" ht="30.95" customHeight="1" thickBot="1">
      <c r="A149" s="31" t="s">
        <v>186</v>
      </c>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row>
    <row r="150" spans="1:132" s="65" customFormat="1" ht="30.95" customHeight="1">
      <c r="A150" s="64" t="s">
        <v>187</v>
      </c>
      <c r="B150" s="327" t="s">
        <v>18</v>
      </c>
      <c r="C150" s="348" t="s">
        <v>263</v>
      </c>
      <c r="D150" s="130" t="s">
        <v>55</v>
      </c>
      <c r="E150" s="130" t="s">
        <v>17</v>
      </c>
      <c r="F150" s="129" t="s">
        <v>58</v>
      </c>
      <c r="G150" s="130" t="s">
        <v>60</v>
      </c>
      <c r="H150" s="131" t="s">
        <v>348</v>
      </c>
      <c r="I150" s="131" t="s">
        <v>265</v>
      </c>
      <c r="J150" s="131" t="s">
        <v>349</v>
      </c>
      <c r="K150" s="195" t="s">
        <v>267</v>
      </c>
      <c r="L150" s="195" t="s">
        <v>268</v>
      </c>
      <c r="M150" s="196" t="s">
        <v>269</v>
      </c>
      <c r="N150" s="195" t="s">
        <v>270</v>
      </c>
      <c r="O150" s="130" t="s">
        <v>68</v>
      </c>
      <c r="P150" s="132" t="s">
        <v>67</v>
      </c>
      <c r="Q150" s="133" t="s">
        <v>350</v>
      </c>
      <c r="R150" s="197" t="s">
        <v>71</v>
      </c>
    </row>
    <row r="151" spans="1:132" ht="30.95" customHeight="1">
      <c r="A151" s="66" t="s">
        <v>455</v>
      </c>
      <c r="B151" s="328">
        <v>100.9</v>
      </c>
      <c r="C151" s="333" t="s">
        <v>463</v>
      </c>
      <c r="D151" s="330">
        <v>101.5</v>
      </c>
      <c r="E151" s="330">
        <v>99.5</v>
      </c>
      <c r="F151" s="330">
        <v>99</v>
      </c>
      <c r="G151" s="330">
        <v>100.5</v>
      </c>
      <c r="H151" s="330">
        <v>98.608333333333334</v>
      </c>
      <c r="I151" s="330">
        <v>102.86666666666666</v>
      </c>
      <c r="J151" s="330">
        <v>100.78333333333335</v>
      </c>
      <c r="K151" s="330">
        <v>115.39999999999999</v>
      </c>
      <c r="L151" s="330">
        <v>95.550000000000011</v>
      </c>
      <c r="M151" s="330">
        <v>101.45833333333333</v>
      </c>
      <c r="N151" s="330">
        <v>110.98333333333333</v>
      </c>
      <c r="O151" s="330">
        <v>103.77499999999999</v>
      </c>
      <c r="P151" s="330">
        <v>99.283333333333346</v>
      </c>
      <c r="Q151" s="333">
        <v>100.25</v>
      </c>
      <c r="R151" s="334">
        <v>100.65833333333332</v>
      </c>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row>
    <row r="152" spans="1:132" ht="30.95" customHeight="1">
      <c r="A152" s="102">
        <v>7</v>
      </c>
      <c r="B152" s="328">
        <v>101.4</v>
      </c>
      <c r="C152" s="332" t="s">
        <v>126</v>
      </c>
      <c r="D152" s="332">
        <v>99.6</v>
      </c>
      <c r="E152" s="332">
        <v>100.2</v>
      </c>
      <c r="F152" s="332">
        <v>99.1</v>
      </c>
      <c r="G152" s="332">
        <v>101.1</v>
      </c>
      <c r="H152" s="332">
        <v>99</v>
      </c>
      <c r="I152" s="332">
        <v>103.9</v>
      </c>
      <c r="J152" s="332">
        <v>102.7</v>
      </c>
      <c r="K152" s="332">
        <v>117.6</v>
      </c>
      <c r="L152" s="332">
        <v>95.6</v>
      </c>
      <c r="M152" s="332">
        <v>103.3</v>
      </c>
      <c r="N152" s="332">
        <v>105</v>
      </c>
      <c r="O152" s="332">
        <v>102.9</v>
      </c>
      <c r="P152" s="333">
        <v>100.4</v>
      </c>
      <c r="Q152" s="333">
        <v>99.8</v>
      </c>
      <c r="R152" s="334">
        <v>101.4</v>
      </c>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row>
    <row r="153" spans="1:132" ht="30.95" customHeight="1">
      <c r="A153" s="102">
        <v>8</v>
      </c>
      <c r="B153" s="328">
        <v>100.4</v>
      </c>
      <c r="C153" s="332" t="s">
        <v>126</v>
      </c>
      <c r="D153" s="332">
        <v>99.6</v>
      </c>
      <c r="E153" s="332">
        <v>99.4</v>
      </c>
      <c r="F153" s="332">
        <v>98.9</v>
      </c>
      <c r="G153" s="332">
        <v>101</v>
      </c>
      <c r="H153" s="332">
        <v>98.1</v>
      </c>
      <c r="I153" s="332">
        <v>103.2</v>
      </c>
      <c r="J153" s="332">
        <v>103</v>
      </c>
      <c r="K153" s="332">
        <v>113.2</v>
      </c>
      <c r="L153" s="332">
        <v>94.8</v>
      </c>
      <c r="M153" s="332">
        <v>106.1</v>
      </c>
      <c r="N153" s="332">
        <v>113.9</v>
      </c>
      <c r="O153" s="332">
        <v>99</v>
      </c>
      <c r="P153" s="333">
        <v>98.6</v>
      </c>
      <c r="Q153" s="333">
        <v>97.7</v>
      </c>
      <c r="R153" s="334">
        <v>100.5</v>
      </c>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row>
    <row r="154" spans="1:132" ht="30.95" customHeight="1">
      <c r="A154" s="102">
        <v>9</v>
      </c>
      <c r="B154" s="328">
        <v>100.7</v>
      </c>
      <c r="C154" s="332" t="s">
        <v>126</v>
      </c>
      <c r="D154" s="332">
        <v>101</v>
      </c>
      <c r="E154" s="332">
        <v>99.6</v>
      </c>
      <c r="F154" s="332">
        <v>98.2</v>
      </c>
      <c r="G154" s="332">
        <v>100.1</v>
      </c>
      <c r="H154" s="332">
        <v>98.2</v>
      </c>
      <c r="I154" s="332">
        <v>104</v>
      </c>
      <c r="J154" s="332">
        <v>102</v>
      </c>
      <c r="K154" s="332">
        <v>111.3</v>
      </c>
      <c r="L154" s="332">
        <v>95.6</v>
      </c>
      <c r="M154" s="332">
        <v>96.1</v>
      </c>
      <c r="N154" s="332">
        <v>111.7</v>
      </c>
      <c r="O154" s="332">
        <v>105.5</v>
      </c>
      <c r="P154" s="333">
        <v>98</v>
      </c>
      <c r="Q154" s="333">
        <v>101.7</v>
      </c>
      <c r="R154" s="334">
        <v>101</v>
      </c>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row>
    <row r="155" spans="1:132" ht="30.95" customHeight="1">
      <c r="A155" s="102">
        <v>10</v>
      </c>
      <c r="B155" s="328">
        <v>100.8</v>
      </c>
      <c r="C155" s="332" t="s">
        <v>126</v>
      </c>
      <c r="D155" s="332">
        <v>102.1</v>
      </c>
      <c r="E155" s="332">
        <v>98.7</v>
      </c>
      <c r="F155" s="332">
        <v>100.4</v>
      </c>
      <c r="G155" s="332">
        <v>99.5</v>
      </c>
      <c r="H155" s="332">
        <v>98.4</v>
      </c>
      <c r="I155" s="332">
        <v>104.5</v>
      </c>
      <c r="J155" s="332">
        <v>94</v>
      </c>
      <c r="K155" s="332">
        <v>119</v>
      </c>
      <c r="L155" s="332">
        <v>97.4</v>
      </c>
      <c r="M155" s="332">
        <v>100.7</v>
      </c>
      <c r="N155" s="332">
        <v>113</v>
      </c>
      <c r="O155" s="332">
        <v>104.1</v>
      </c>
      <c r="P155" s="333">
        <v>99.3</v>
      </c>
      <c r="Q155" s="333">
        <v>97.3</v>
      </c>
      <c r="R155" s="334">
        <v>102.8</v>
      </c>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row>
    <row r="156" spans="1:132" ht="30.95" customHeight="1">
      <c r="A156" s="102">
        <v>11</v>
      </c>
      <c r="B156" s="328">
        <v>100.6</v>
      </c>
      <c r="C156" s="332" t="s">
        <v>126</v>
      </c>
      <c r="D156" s="332">
        <v>103.6</v>
      </c>
      <c r="E156" s="332">
        <v>98.8</v>
      </c>
      <c r="F156" s="332">
        <v>98</v>
      </c>
      <c r="G156" s="332">
        <v>100.1</v>
      </c>
      <c r="H156" s="332">
        <v>97.3</v>
      </c>
      <c r="I156" s="332">
        <v>103.8</v>
      </c>
      <c r="J156" s="332">
        <v>99.2</v>
      </c>
      <c r="K156" s="332">
        <v>116.9</v>
      </c>
      <c r="L156" s="332">
        <v>96.9</v>
      </c>
      <c r="M156" s="332">
        <v>98.8</v>
      </c>
      <c r="N156" s="332">
        <v>113.9</v>
      </c>
      <c r="O156" s="332">
        <v>104.1</v>
      </c>
      <c r="P156" s="333">
        <v>97.9</v>
      </c>
      <c r="Q156" s="333">
        <v>107.4</v>
      </c>
      <c r="R156" s="334">
        <v>100.9</v>
      </c>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row>
    <row r="157" spans="1:132" ht="30.95" customHeight="1">
      <c r="A157" s="102">
        <v>12</v>
      </c>
      <c r="B157" s="328">
        <v>101.1</v>
      </c>
      <c r="C157" s="332" t="s">
        <v>126</v>
      </c>
      <c r="D157" s="332">
        <v>102.1</v>
      </c>
      <c r="E157" s="332">
        <v>100.5</v>
      </c>
      <c r="F157" s="332">
        <v>98.8</v>
      </c>
      <c r="G157" s="332">
        <v>100.6</v>
      </c>
      <c r="H157" s="332">
        <v>99.3</v>
      </c>
      <c r="I157" s="332">
        <v>104.6</v>
      </c>
      <c r="J157" s="332">
        <v>100.1</v>
      </c>
      <c r="K157" s="332">
        <v>113.6</v>
      </c>
      <c r="L157" s="332">
        <v>97</v>
      </c>
      <c r="M157" s="332">
        <v>104.5</v>
      </c>
      <c r="N157" s="332">
        <v>114.8</v>
      </c>
      <c r="O157" s="330">
        <v>99.8</v>
      </c>
      <c r="P157" s="333">
        <v>100.8</v>
      </c>
      <c r="Q157" s="333">
        <v>101.3</v>
      </c>
      <c r="R157" s="334">
        <v>99.6</v>
      </c>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row>
    <row r="158" spans="1:132" ht="30.95" customHeight="1">
      <c r="A158" s="102" t="s">
        <v>456</v>
      </c>
      <c r="B158" s="328">
        <v>99.2</v>
      </c>
      <c r="C158" s="332" t="s">
        <v>126</v>
      </c>
      <c r="D158" s="332">
        <v>98.2</v>
      </c>
      <c r="E158" s="332">
        <v>99.9</v>
      </c>
      <c r="F158" s="332">
        <v>99.5</v>
      </c>
      <c r="G158" s="332">
        <v>100.9</v>
      </c>
      <c r="H158" s="332">
        <v>97.5</v>
      </c>
      <c r="I158" s="332">
        <v>99.9</v>
      </c>
      <c r="J158" s="332">
        <v>99.4</v>
      </c>
      <c r="K158" s="332">
        <v>111.9</v>
      </c>
      <c r="L158" s="332">
        <v>95.7</v>
      </c>
      <c r="M158" s="332">
        <v>106.7</v>
      </c>
      <c r="N158" s="332">
        <v>109.6</v>
      </c>
      <c r="O158" s="330">
        <v>100.4</v>
      </c>
      <c r="P158" s="333">
        <v>98.2</v>
      </c>
      <c r="Q158" s="333">
        <v>102.8</v>
      </c>
      <c r="R158" s="334">
        <v>96.9</v>
      </c>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row>
    <row r="159" spans="1:132" ht="30.95" customHeight="1">
      <c r="A159" s="102">
        <v>2</v>
      </c>
      <c r="B159" s="328">
        <v>100.8</v>
      </c>
      <c r="C159" s="332" t="s">
        <v>126</v>
      </c>
      <c r="D159" s="332">
        <v>100.9</v>
      </c>
      <c r="E159" s="332">
        <v>102.6</v>
      </c>
      <c r="F159" s="332">
        <v>97.2</v>
      </c>
      <c r="G159" s="332">
        <v>100.5</v>
      </c>
      <c r="H159" s="332">
        <v>96.5</v>
      </c>
      <c r="I159" s="332">
        <v>98.6</v>
      </c>
      <c r="J159" s="332">
        <v>99.2</v>
      </c>
      <c r="K159" s="332">
        <v>111.3</v>
      </c>
      <c r="L159" s="332">
        <v>95.5</v>
      </c>
      <c r="M159" s="332">
        <v>90.6</v>
      </c>
      <c r="N159" s="332">
        <v>107.4</v>
      </c>
      <c r="O159" s="330">
        <v>103.3</v>
      </c>
      <c r="P159" s="333">
        <v>104.6</v>
      </c>
      <c r="Q159" s="333">
        <v>99.3</v>
      </c>
      <c r="R159" s="334">
        <v>102.3</v>
      </c>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row>
    <row r="160" spans="1:132" ht="30.95" customHeight="1">
      <c r="A160" s="102">
        <v>3</v>
      </c>
      <c r="B160" s="328">
        <v>101.6</v>
      </c>
      <c r="C160" s="332" t="s">
        <v>126</v>
      </c>
      <c r="D160" s="332">
        <v>100.1</v>
      </c>
      <c r="E160" s="332">
        <v>102.7</v>
      </c>
      <c r="F160" s="332">
        <v>98</v>
      </c>
      <c r="G160" s="332">
        <v>100.9</v>
      </c>
      <c r="H160" s="332">
        <v>96.7</v>
      </c>
      <c r="I160" s="332">
        <v>100.6</v>
      </c>
      <c r="J160" s="332">
        <v>102.5</v>
      </c>
      <c r="K160" s="332">
        <v>100.8</v>
      </c>
      <c r="L160" s="332">
        <v>94.9</v>
      </c>
      <c r="M160" s="332">
        <v>100.7</v>
      </c>
      <c r="N160" s="332">
        <v>113.1</v>
      </c>
      <c r="O160" s="330">
        <v>113.1</v>
      </c>
      <c r="P160" s="333">
        <v>97.6</v>
      </c>
      <c r="Q160" s="333">
        <v>103.1</v>
      </c>
      <c r="R160" s="334">
        <v>106.2</v>
      </c>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row>
    <row r="161" spans="1:132" ht="30.95" customHeight="1">
      <c r="A161" s="102">
        <v>4</v>
      </c>
      <c r="B161" s="328">
        <v>103.2</v>
      </c>
      <c r="C161" s="332" t="s">
        <v>126</v>
      </c>
      <c r="D161" s="332">
        <v>100.4</v>
      </c>
      <c r="E161" s="332">
        <v>101.4</v>
      </c>
      <c r="F161" s="332">
        <v>102.3</v>
      </c>
      <c r="G161" s="332">
        <v>102.2</v>
      </c>
      <c r="H161" s="332">
        <v>101.5</v>
      </c>
      <c r="I161" s="332">
        <v>100.3</v>
      </c>
      <c r="J161" s="332">
        <v>100</v>
      </c>
      <c r="K161" s="332">
        <v>109.8</v>
      </c>
      <c r="L161" s="332">
        <v>96.7</v>
      </c>
      <c r="M161" s="332">
        <v>104.9</v>
      </c>
      <c r="N161" s="332">
        <v>113.3</v>
      </c>
      <c r="O161" s="330">
        <v>121.7</v>
      </c>
      <c r="P161" s="333">
        <v>100.4</v>
      </c>
      <c r="Q161" s="333">
        <v>99.9</v>
      </c>
      <c r="R161" s="334">
        <v>103.1</v>
      </c>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row>
    <row r="162" spans="1:132" ht="30.95" customHeight="1">
      <c r="A162" s="102">
        <v>5</v>
      </c>
      <c r="B162" s="328">
        <v>100.1</v>
      </c>
      <c r="C162" s="332" t="s">
        <v>126</v>
      </c>
      <c r="D162" s="332">
        <v>94.9</v>
      </c>
      <c r="E162" s="332">
        <v>98.4</v>
      </c>
      <c r="F162" s="332">
        <v>99.5</v>
      </c>
      <c r="G162" s="332">
        <v>99.6</v>
      </c>
      <c r="H162" s="332">
        <v>97.8</v>
      </c>
      <c r="I162" s="332">
        <v>101</v>
      </c>
      <c r="J162" s="332">
        <v>100.8</v>
      </c>
      <c r="K162" s="332">
        <v>98.6</v>
      </c>
      <c r="L162" s="332">
        <v>95</v>
      </c>
      <c r="M162" s="332">
        <v>104</v>
      </c>
      <c r="N162" s="332">
        <v>113.6</v>
      </c>
      <c r="O162" s="330">
        <v>108.6</v>
      </c>
      <c r="P162" s="333">
        <v>98.9</v>
      </c>
      <c r="Q162" s="333">
        <v>108.4</v>
      </c>
      <c r="R162" s="334">
        <v>98.7</v>
      </c>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row>
    <row r="163" spans="1:132" ht="30.95" customHeight="1">
      <c r="A163" s="102">
        <v>6</v>
      </c>
      <c r="B163" s="328">
        <v>102</v>
      </c>
      <c r="C163" s="332" t="s">
        <v>126</v>
      </c>
      <c r="D163" s="332">
        <v>102.4</v>
      </c>
      <c r="E163" s="332">
        <v>101.7</v>
      </c>
      <c r="F163" s="332">
        <v>98.7</v>
      </c>
      <c r="G163" s="332">
        <v>99</v>
      </c>
      <c r="H163" s="332">
        <v>104.4</v>
      </c>
      <c r="I163" s="332">
        <v>105.3</v>
      </c>
      <c r="J163" s="332">
        <v>99.8</v>
      </c>
      <c r="K163" s="332">
        <v>109.3</v>
      </c>
      <c r="L163" s="332">
        <v>94.5</v>
      </c>
      <c r="M163" s="332">
        <v>101.8</v>
      </c>
      <c r="N163" s="332">
        <v>111.3</v>
      </c>
      <c r="O163" s="330">
        <v>98.4</v>
      </c>
      <c r="P163" s="333">
        <v>101.6</v>
      </c>
      <c r="Q163" s="333">
        <v>100.8</v>
      </c>
      <c r="R163" s="334">
        <v>106.1</v>
      </c>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row>
    <row r="164" spans="1:132" ht="30.95" customHeight="1">
      <c r="A164" s="427">
        <v>7</v>
      </c>
      <c r="B164" s="428">
        <v>101.4</v>
      </c>
      <c r="C164" s="424">
        <v>0</v>
      </c>
      <c r="D164" s="424">
        <v>101.7</v>
      </c>
      <c r="E164" s="424">
        <v>102.7</v>
      </c>
      <c r="F164" s="424">
        <v>100.1</v>
      </c>
      <c r="G164" s="424">
        <v>100</v>
      </c>
      <c r="H164" s="424">
        <v>101.9</v>
      </c>
      <c r="I164" s="424">
        <v>100.7</v>
      </c>
      <c r="J164" s="424">
        <v>101</v>
      </c>
      <c r="K164" s="424">
        <v>111</v>
      </c>
      <c r="L164" s="424">
        <v>95.3</v>
      </c>
      <c r="M164" s="424">
        <v>108.4</v>
      </c>
      <c r="N164" s="424">
        <v>112.4</v>
      </c>
      <c r="O164" s="429">
        <v>96.1</v>
      </c>
      <c r="P164" s="425">
        <v>102.8</v>
      </c>
      <c r="Q164" s="425">
        <v>100.1</v>
      </c>
      <c r="R164" s="426">
        <v>103</v>
      </c>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row>
    <row r="165" spans="1:132" ht="30.95" customHeight="1">
      <c r="A165" s="67" t="s">
        <v>366</v>
      </c>
      <c r="B165" s="335">
        <v>-0.58799999999999997</v>
      </c>
      <c r="C165" s="375" t="s">
        <v>311</v>
      </c>
      <c r="D165" s="330">
        <v>-0.68400000000000005</v>
      </c>
      <c r="E165" s="330">
        <v>0.98299999999999998</v>
      </c>
      <c r="F165" s="330">
        <v>1.4179999999999999</v>
      </c>
      <c r="G165" s="330">
        <v>1.01</v>
      </c>
      <c r="H165" s="330">
        <v>-2.395</v>
      </c>
      <c r="I165" s="330">
        <v>-4.3680000000000003</v>
      </c>
      <c r="J165" s="330">
        <v>1.202</v>
      </c>
      <c r="K165" s="330">
        <v>1.5553522415370566</v>
      </c>
      <c r="L165" s="330">
        <v>0.84656084656084352</v>
      </c>
      <c r="M165" s="330">
        <v>6.4833005893909705</v>
      </c>
      <c r="N165" s="330">
        <v>0.98831985624439223</v>
      </c>
      <c r="O165" s="332">
        <v>-2.3370000000000002</v>
      </c>
      <c r="P165" s="333">
        <v>1.181</v>
      </c>
      <c r="Q165" s="333">
        <v>-0.69444444444444731</v>
      </c>
      <c r="R165" s="334">
        <v>-2.9217719132893447</v>
      </c>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row>
    <row r="166" spans="1:132" ht="30.95" customHeight="1" thickBot="1">
      <c r="A166" s="406" t="s">
        <v>398</v>
      </c>
      <c r="B166" s="492">
        <v>0</v>
      </c>
      <c r="C166" s="376" t="s">
        <v>1</v>
      </c>
      <c r="D166" s="338">
        <v>2.1</v>
      </c>
      <c r="E166" s="338">
        <v>2.5</v>
      </c>
      <c r="F166" s="338">
        <v>1</v>
      </c>
      <c r="G166" s="338">
        <v>-1.1000000000000001</v>
      </c>
      <c r="H166" s="338">
        <v>2.9</v>
      </c>
      <c r="I166" s="338">
        <v>-3.1</v>
      </c>
      <c r="J166" s="338">
        <v>-1.7</v>
      </c>
      <c r="K166" s="337">
        <v>-5.6122448979591786</v>
      </c>
      <c r="L166" s="337">
        <v>-0.31380753138075018</v>
      </c>
      <c r="M166" s="337">
        <v>4.9370764762826802</v>
      </c>
      <c r="N166" s="337">
        <v>7.0476190476190528</v>
      </c>
      <c r="O166" s="338">
        <v>-6.6</v>
      </c>
      <c r="P166" s="338">
        <v>2.4</v>
      </c>
      <c r="Q166" s="338">
        <v>0.30060120240480681</v>
      </c>
      <c r="R166" s="339">
        <v>1.5779092702169568</v>
      </c>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row>
    <row r="167" spans="1:132" ht="30.95" customHeight="1">
      <c r="A167" s="68" t="s">
        <v>140</v>
      </c>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row>
    <row r="168" spans="1:132" ht="30.95" customHeight="1">
      <c r="A168" s="69"/>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row>
    <row r="169" spans="1:132" ht="30.95" customHeight="1">
      <c r="A169" s="719" t="s">
        <v>86</v>
      </c>
      <c r="B169" s="719"/>
      <c r="C169" s="719"/>
      <c r="D169" s="719"/>
      <c r="E169" s="719"/>
      <c r="F169" s="719"/>
      <c r="G169" s="719"/>
      <c r="H169" s="719"/>
      <c r="I169" s="719"/>
      <c r="J169" s="719"/>
      <c r="K169" s="719"/>
      <c r="L169" s="719"/>
      <c r="M169" s="719"/>
      <c r="N169" s="719"/>
      <c r="O169" s="719"/>
      <c r="P169" s="719"/>
      <c r="Q169" s="719"/>
      <c r="R169" s="719"/>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row>
    <row r="170" spans="1:132" ht="30.95" customHeight="1" thickBot="1">
      <c r="A170" s="31" t="s">
        <v>127</v>
      </c>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row>
    <row r="171" spans="1:132" s="65" customFormat="1" ht="30.95" customHeight="1">
      <c r="A171" s="64" t="s">
        <v>187</v>
      </c>
      <c r="B171" s="327" t="s">
        <v>18</v>
      </c>
      <c r="C171" s="348" t="s">
        <v>263</v>
      </c>
      <c r="D171" s="130" t="s">
        <v>55</v>
      </c>
      <c r="E171" s="130" t="s">
        <v>17</v>
      </c>
      <c r="F171" s="129" t="s">
        <v>58</v>
      </c>
      <c r="G171" s="130" t="s">
        <v>60</v>
      </c>
      <c r="H171" s="131" t="s">
        <v>348</v>
      </c>
      <c r="I171" s="131" t="s">
        <v>265</v>
      </c>
      <c r="J171" s="131" t="s">
        <v>349</v>
      </c>
      <c r="K171" s="195" t="s">
        <v>267</v>
      </c>
      <c r="L171" s="195" t="s">
        <v>268</v>
      </c>
      <c r="M171" s="196" t="s">
        <v>269</v>
      </c>
      <c r="N171" s="195" t="s">
        <v>270</v>
      </c>
      <c r="O171" s="130" t="s">
        <v>68</v>
      </c>
      <c r="P171" s="132" t="s">
        <v>67</v>
      </c>
      <c r="Q171" s="133" t="s">
        <v>350</v>
      </c>
      <c r="R171" s="197" t="s">
        <v>71</v>
      </c>
    </row>
    <row r="172" spans="1:132" ht="30.95" customHeight="1">
      <c r="A172" s="66" t="s">
        <v>455</v>
      </c>
      <c r="B172" s="328">
        <v>99.55</v>
      </c>
      <c r="C172" s="333" t="s">
        <v>365</v>
      </c>
      <c r="D172" s="330">
        <v>100.25833333333334</v>
      </c>
      <c r="E172" s="330">
        <v>98.55</v>
      </c>
      <c r="F172" s="330">
        <v>100.06666666666668</v>
      </c>
      <c r="G172" s="330">
        <v>99.075000000000003</v>
      </c>
      <c r="H172" s="330">
        <v>98.908333333333346</v>
      </c>
      <c r="I172" s="330">
        <v>99.316666666666649</v>
      </c>
      <c r="J172" s="330">
        <v>98.325000000000003</v>
      </c>
      <c r="K172" s="330">
        <v>90.61666666666666</v>
      </c>
      <c r="L172" s="330">
        <v>100.39999999999999</v>
      </c>
      <c r="M172" s="330">
        <v>102.19999999999999</v>
      </c>
      <c r="N172" s="330">
        <v>113.75833333333333</v>
      </c>
      <c r="O172" s="330">
        <v>94.283333333333317</v>
      </c>
      <c r="P172" s="330">
        <v>102.67500000000001</v>
      </c>
      <c r="Q172" s="330">
        <v>101.80833333333334</v>
      </c>
      <c r="R172" s="334">
        <v>100.59166666666665</v>
      </c>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row>
    <row r="173" spans="1:132" ht="30.95" customHeight="1">
      <c r="A173" s="102">
        <v>7</v>
      </c>
      <c r="B173" s="322">
        <v>101.7</v>
      </c>
      <c r="C173" s="332" t="s">
        <v>126</v>
      </c>
      <c r="D173" s="332">
        <v>103.7</v>
      </c>
      <c r="E173" s="332">
        <v>101.8</v>
      </c>
      <c r="F173" s="332">
        <v>98.8</v>
      </c>
      <c r="G173" s="332">
        <v>104.4</v>
      </c>
      <c r="H173" s="332">
        <v>101.1</v>
      </c>
      <c r="I173" s="332">
        <v>99.8</v>
      </c>
      <c r="J173" s="332">
        <v>101.2</v>
      </c>
      <c r="K173" s="332">
        <v>92.6</v>
      </c>
      <c r="L173" s="332">
        <v>105.6</v>
      </c>
      <c r="M173" s="332">
        <v>106.7</v>
      </c>
      <c r="N173" s="332">
        <v>117.9</v>
      </c>
      <c r="O173" s="332">
        <v>95.6</v>
      </c>
      <c r="P173" s="333">
        <v>101.9</v>
      </c>
      <c r="Q173" s="333">
        <v>104.8</v>
      </c>
      <c r="R173" s="334">
        <v>103.3</v>
      </c>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row>
    <row r="174" spans="1:132" ht="30.95" customHeight="1">
      <c r="A174" s="102">
        <v>8</v>
      </c>
      <c r="B174" s="328">
        <v>98.3</v>
      </c>
      <c r="C174" s="332" t="s">
        <v>126</v>
      </c>
      <c r="D174" s="332">
        <v>98.2</v>
      </c>
      <c r="E174" s="332">
        <v>95.3</v>
      </c>
      <c r="F174" s="332">
        <v>102.6</v>
      </c>
      <c r="G174" s="332">
        <v>99.2</v>
      </c>
      <c r="H174" s="332">
        <v>97.3</v>
      </c>
      <c r="I174" s="332">
        <v>99.3</v>
      </c>
      <c r="J174" s="332">
        <v>98.1</v>
      </c>
      <c r="K174" s="332">
        <v>80.3</v>
      </c>
      <c r="L174" s="332">
        <v>98</v>
      </c>
      <c r="M174" s="332">
        <v>110.5</v>
      </c>
      <c r="N174" s="332">
        <v>120</v>
      </c>
      <c r="O174" s="332">
        <v>80.400000000000006</v>
      </c>
      <c r="P174" s="333">
        <v>104.3</v>
      </c>
      <c r="Q174" s="333">
        <v>103.4</v>
      </c>
      <c r="R174" s="334">
        <v>99.6</v>
      </c>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row>
    <row r="175" spans="1:132" ht="30.95" customHeight="1">
      <c r="A175" s="102">
        <v>9</v>
      </c>
      <c r="B175" s="328">
        <v>98.9</v>
      </c>
      <c r="C175" s="332" t="s">
        <v>126</v>
      </c>
      <c r="D175" s="332">
        <v>102.1</v>
      </c>
      <c r="E175" s="332">
        <v>98.8</v>
      </c>
      <c r="F175" s="332">
        <v>99.1</v>
      </c>
      <c r="G175" s="332">
        <v>96.8</v>
      </c>
      <c r="H175" s="332">
        <v>96.2</v>
      </c>
      <c r="I175" s="332">
        <v>97.5</v>
      </c>
      <c r="J175" s="332">
        <v>94.4</v>
      </c>
      <c r="K175" s="332">
        <v>88.4</v>
      </c>
      <c r="L175" s="332">
        <v>99.8</v>
      </c>
      <c r="M175" s="332">
        <v>97.7</v>
      </c>
      <c r="N175" s="332">
        <v>114</v>
      </c>
      <c r="O175" s="332">
        <v>91.8</v>
      </c>
      <c r="P175" s="333">
        <v>103.6</v>
      </c>
      <c r="Q175" s="333">
        <v>100.6</v>
      </c>
      <c r="R175" s="334">
        <v>102.4</v>
      </c>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row>
    <row r="176" spans="1:132" ht="30.95" customHeight="1">
      <c r="A176" s="102">
        <v>10</v>
      </c>
      <c r="B176" s="328">
        <v>99.1</v>
      </c>
      <c r="C176" s="332" t="s">
        <v>126</v>
      </c>
      <c r="D176" s="332">
        <v>100.3</v>
      </c>
      <c r="E176" s="332">
        <v>98.7</v>
      </c>
      <c r="F176" s="332">
        <v>99.7</v>
      </c>
      <c r="G176" s="332">
        <v>96</v>
      </c>
      <c r="H176" s="332">
        <v>97.6</v>
      </c>
      <c r="I176" s="332">
        <v>98.8</v>
      </c>
      <c r="J176" s="332">
        <v>97.9</v>
      </c>
      <c r="K176" s="332">
        <v>88.4</v>
      </c>
      <c r="L176" s="332">
        <v>98.8</v>
      </c>
      <c r="M176" s="332">
        <v>97.2</v>
      </c>
      <c r="N176" s="332">
        <v>125</v>
      </c>
      <c r="O176" s="332">
        <v>94.9</v>
      </c>
      <c r="P176" s="333">
        <v>101.9</v>
      </c>
      <c r="Q176" s="333">
        <v>101.7</v>
      </c>
      <c r="R176" s="334">
        <v>100.5</v>
      </c>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row>
    <row r="177" spans="1:132" ht="30.95" customHeight="1">
      <c r="A177" s="102">
        <v>11</v>
      </c>
      <c r="B177" s="328">
        <v>100.7</v>
      </c>
      <c r="C177" s="332" t="s">
        <v>126</v>
      </c>
      <c r="D177" s="332">
        <v>102.8</v>
      </c>
      <c r="E177" s="332">
        <v>101.5</v>
      </c>
      <c r="F177" s="332">
        <v>100.5</v>
      </c>
      <c r="G177" s="332">
        <v>97.4</v>
      </c>
      <c r="H177" s="332">
        <v>99.4</v>
      </c>
      <c r="I177" s="332">
        <v>100.9</v>
      </c>
      <c r="J177" s="332">
        <v>99.6</v>
      </c>
      <c r="K177" s="332">
        <v>89.2</v>
      </c>
      <c r="L177" s="332">
        <v>107.3</v>
      </c>
      <c r="M177" s="332">
        <v>100.6</v>
      </c>
      <c r="N177" s="332">
        <v>120.5</v>
      </c>
      <c r="O177" s="332">
        <v>92.6</v>
      </c>
      <c r="P177" s="333">
        <v>103.5</v>
      </c>
      <c r="Q177" s="333">
        <v>101.8</v>
      </c>
      <c r="R177" s="334">
        <v>101</v>
      </c>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row>
    <row r="178" spans="1:132" ht="30.95" customHeight="1">
      <c r="A178" s="102">
        <v>12</v>
      </c>
      <c r="B178" s="328">
        <v>99.5</v>
      </c>
      <c r="C178" s="332" t="s">
        <v>126</v>
      </c>
      <c r="D178" s="332">
        <v>100.7</v>
      </c>
      <c r="E178" s="332">
        <v>100.1</v>
      </c>
      <c r="F178" s="332">
        <v>96.4</v>
      </c>
      <c r="G178" s="332">
        <v>96.2</v>
      </c>
      <c r="H178" s="332">
        <v>99.5</v>
      </c>
      <c r="I178" s="332">
        <v>100.1</v>
      </c>
      <c r="J178" s="332">
        <v>101.8</v>
      </c>
      <c r="K178" s="332">
        <v>87.1</v>
      </c>
      <c r="L178" s="332">
        <v>101</v>
      </c>
      <c r="M178" s="332">
        <v>99.3</v>
      </c>
      <c r="N178" s="332">
        <v>128.19999999999999</v>
      </c>
      <c r="O178" s="332">
        <v>86.2</v>
      </c>
      <c r="P178" s="333">
        <v>101.7</v>
      </c>
      <c r="Q178" s="333">
        <v>105</v>
      </c>
      <c r="R178" s="334">
        <v>101</v>
      </c>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row>
    <row r="179" spans="1:132" ht="30.95" customHeight="1">
      <c r="A179" s="102" t="s">
        <v>456</v>
      </c>
      <c r="B179" s="328">
        <v>92.4</v>
      </c>
      <c r="C179" s="332" t="s">
        <v>126</v>
      </c>
      <c r="D179" s="332">
        <v>85.2</v>
      </c>
      <c r="E179" s="332">
        <v>89.9</v>
      </c>
      <c r="F179" s="332">
        <v>93.7</v>
      </c>
      <c r="G179" s="332">
        <v>88</v>
      </c>
      <c r="H179" s="332">
        <v>93.2</v>
      </c>
      <c r="I179" s="332">
        <v>91.9</v>
      </c>
      <c r="J179" s="332">
        <v>92.1</v>
      </c>
      <c r="K179" s="332">
        <v>85.4</v>
      </c>
      <c r="L179" s="332">
        <v>91.5</v>
      </c>
      <c r="M179" s="332">
        <v>99.8</v>
      </c>
      <c r="N179" s="332">
        <v>127.2</v>
      </c>
      <c r="O179" s="332">
        <v>84.9</v>
      </c>
      <c r="P179" s="333">
        <v>98.9</v>
      </c>
      <c r="Q179" s="333">
        <v>100.1</v>
      </c>
      <c r="R179" s="334">
        <v>91</v>
      </c>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row>
    <row r="180" spans="1:132" ht="30.95" customHeight="1">
      <c r="A180" s="102">
        <v>2</v>
      </c>
      <c r="B180" s="328">
        <v>95.5</v>
      </c>
      <c r="C180" s="332" t="s">
        <v>126</v>
      </c>
      <c r="D180" s="332">
        <v>94.7</v>
      </c>
      <c r="E180" s="332">
        <v>99.8</v>
      </c>
      <c r="F180" s="332">
        <v>97.7</v>
      </c>
      <c r="G180" s="332">
        <v>96.8</v>
      </c>
      <c r="H180" s="332">
        <v>92.1</v>
      </c>
      <c r="I180" s="332">
        <v>91</v>
      </c>
      <c r="J180" s="332">
        <v>94</v>
      </c>
      <c r="K180" s="332">
        <v>90.8</v>
      </c>
      <c r="L180" s="332">
        <v>100.6</v>
      </c>
      <c r="M180" s="332">
        <v>92.1</v>
      </c>
      <c r="N180" s="332">
        <v>120.9</v>
      </c>
      <c r="O180" s="332">
        <v>92.7</v>
      </c>
      <c r="P180" s="333">
        <v>101.3</v>
      </c>
      <c r="Q180" s="333">
        <v>101</v>
      </c>
      <c r="R180" s="334">
        <v>97.3</v>
      </c>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row>
    <row r="181" spans="1:132" ht="30.95" customHeight="1">
      <c r="A181" s="102">
        <v>3</v>
      </c>
      <c r="B181" s="328">
        <v>98.3</v>
      </c>
      <c r="C181" s="332" t="s">
        <v>126</v>
      </c>
      <c r="D181" s="332">
        <v>96.4</v>
      </c>
      <c r="E181" s="332">
        <v>99.3</v>
      </c>
      <c r="F181" s="332">
        <v>105.5</v>
      </c>
      <c r="G181" s="332">
        <v>98.1</v>
      </c>
      <c r="H181" s="332">
        <v>93.3</v>
      </c>
      <c r="I181" s="332">
        <v>94.8</v>
      </c>
      <c r="J181" s="332">
        <v>102.1</v>
      </c>
      <c r="K181" s="332">
        <v>99.9</v>
      </c>
      <c r="L181" s="332">
        <v>99.1</v>
      </c>
      <c r="M181" s="332">
        <v>96.7</v>
      </c>
      <c r="N181" s="332">
        <v>99.8</v>
      </c>
      <c r="O181" s="332">
        <v>98.8</v>
      </c>
      <c r="P181" s="333">
        <v>103.1</v>
      </c>
      <c r="Q181" s="333">
        <v>108.2</v>
      </c>
      <c r="R181" s="334">
        <v>103.2</v>
      </c>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row>
    <row r="182" spans="1:132" ht="30.95" customHeight="1">
      <c r="A182" s="102">
        <v>4</v>
      </c>
      <c r="B182" s="328">
        <v>100.8</v>
      </c>
      <c r="C182" s="332" t="s">
        <v>126</v>
      </c>
      <c r="D182" s="332">
        <v>98.9</v>
      </c>
      <c r="E182" s="332">
        <v>103.1</v>
      </c>
      <c r="F182" s="332">
        <v>102.2</v>
      </c>
      <c r="G182" s="332">
        <v>102.4</v>
      </c>
      <c r="H182" s="332">
        <v>93.1</v>
      </c>
      <c r="I182" s="332">
        <v>100.7</v>
      </c>
      <c r="J182" s="332">
        <v>104.9</v>
      </c>
      <c r="K182" s="332">
        <v>98.8</v>
      </c>
      <c r="L182" s="332">
        <v>103.6</v>
      </c>
      <c r="M182" s="332">
        <v>98.9</v>
      </c>
      <c r="N182" s="332">
        <v>104.7</v>
      </c>
      <c r="O182" s="332">
        <v>100.7</v>
      </c>
      <c r="P182" s="333">
        <v>106.5</v>
      </c>
      <c r="Q182" s="333">
        <v>108.4</v>
      </c>
      <c r="R182" s="334">
        <v>98.9</v>
      </c>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row>
    <row r="183" spans="1:132" ht="30.95" customHeight="1">
      <c r="A183" s="102">
        <v>5</v>
      </c>
      <c r="B183" s="328">
        <v>94.2</v>
      </c>
      <c r="C183" s="332" t="s">
        <v>126</v>
      </c>
      <c r="D183" s="332">
        <v>89.4</v>
      </c>
      <c r="E183" s="332">
        <v>93</v>
      </c>
      <c r="F183" s="332">
        <v>96.7</v>
      </c>
      <c r="G183" s="332">
        <v>92.6</v>
      </c>
      <c r="H183" s="332">
        <v>88.2</v>
      </c>
      <c r="I183" s="332">
        <v>92.5</v>
      </c>
      <c r="J183" s="332">
        <v>100</v>
      </c>
      <c r="K183" s="332">
        <v>90.1</v>
      </c>
      <c r="L183" s="332">
        <v>96</v>
      </c>
      <c r="M183" s="332">
        <v>97.6</v>
      </c>
      <c r="N183" s="332">
        <v>108.9</v>
      </c>
      <c r="O183" s="332">
        <v>93.2</v>
      </c>
      <c r="P183" s="333">
        <v>102.3</v>
      </c>
      <c r="Q183" s="333">
        <v>102.5</v>
      </c>
      <c r="R183" s="334">
        <v>94.7</v>
      </c>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row>
    <row r="184" spans="1:132" ht="30.95" customHeight="1">
      <c r="A184" s="102">
        <v>6</v>
      </c>
      <c r="B184" s="328">
        <v>100.5</v>
      </c>
      <c r="C184" s="332" t="s">
        <v>126</v>
      </c>
      <c r="D184" s="332">
        <v>98.8</v>
      </c>
      <c r="E184" s="332">
        <v>103.5</v>
      </c>
      <c r="F184" s="332">
        <v>105.5</v>
      </c>
      <c r="G184" s="332">
        <v>104.3</v>
      </c>
      <c r="H184" s="332">
        <v>93.9</v>
      </c>
      <c r="I184" s="332">
        <v>97.2</v>
      </c>
      <c r="J184" s="332">
        <v>104</v>
      </c>
      <c r="K184" s="332">
        <v>98.3</v>
      </c>
      <c r="L184" s="332">
        <v>102.4</v>
      </c>
      <c r="M184" s="332">
        <v>100</v>
      </c>
      <c r="N184" s="332">
        <v>102.9</v>
      </c>
      <c r="O184" s="332">
        <v>98.2</v>
      </c>
      <c r="P184" s="333">
        <v>109.6</v>
      </c>
      <c r="Q184" s="333">
        <v>110.7</v>
      </c>
      <c r="R184" s="334">
        <v>102.3</v>
      </c>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row>
    <row r="185" spans="1:132" ht="30.95" customHeight="1">
      <c r="A185" s="427">
        <v>7</v>
      </c>
      <c r="B185" s="428">
        <v>95.5</v>
      </c>
      <c r="C185" s="424">
        <v>0</v>
      </c>
      <c r="D185" s="424">
        <v>95.2</v>
      </c>
      <c r="E185" s="424">
        <v>101.3</v>
      </c>
      <c r="F185" s="424">
        <v>96.7</v>
      </c>
      <c r="G185" s="424">
        <v>100.4</v>
      </c>
      <c r="H185" s="424">
        <v>96.1</v>
      </c>
      <c r="I185" s="424">
        <v>92</v>
      </c>
      <c r="J185" s="424">
        <v>100.8</v>
      </c>
      <c r="K185" s="424">
        <v>73</v>
      </c>
      <c r="L185" s="424">
        <v>101.3</v>
      </c>
      <c r="M185" s="424">
        <v>96.8</v>
      </c>
      <c r="N185" s="424">
        <v>100.9</v>
      </c>
      <c r="O185" s="424">
        <v>84</v>
      </c>
      <c r="P185" s="425">
        <v>103</v>
      </c>
      <c r="Q185" s="425">
        <v>106.3</v>
      </c>
      <c r="R185" s="426">
        <v>98.8</v>
      </c>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row>
    <row r="186" spans="1:132" ht="30.95" customHeight="1">
      <c r="A186" s="67" t="s">
        <v>366</v>
      </c>
      <c r="B186" s="335">
        <v>-4.9749999999999996</v>
      </c>
      <c r="C186" s="375" t="s">
        <v>311</v>
      </c>
      <c r="D186" s="330">
        <v>-3.6440000000000001</v>
      </c>
      <c r="E186" s="330">
        <v>-2.1259999999999999</v>
      </c>
      <c r="F186" s="330">
        <v>-8.3409999999999993</v>
      </c>
      <c r="G186" s="330">
        <v>-3.7389999999999999</v>
      </c>
      <c r="H186" s="330">
        <v>2.343</v>
      </c>
      <c r="I186" s="330">
        <v>-5.35</v>
      </c>
      <c r="J186" s="330">
        <v>-3.077</v>
      </c>
      <c r="K186" s="330">
        <v>-25.737538148524919</v>
      </c>
      <c r="L186" s="330">
        <v>-1.0742187500000084</v>
      </c>
      <c r="M186" s="330">
        <v>-3.2000000000000028</v>
      </c>
      <c r="N186" s="330">
        <v>-1.9436345966958213</v>
      </c>
      <c r="O186" s="330">
        <v>-14.46</v>
      </c>
      <c r="P186" s="333">
        <v>-6.0220000000000002</v>
      </c>
      <c r="Q186" s="333">
        <v>-3.9750000000000001</v>
      </c>
      <c r="R186" s="334">
        <v>-3.4213098729227767</v>
      </c>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row>
    <row r="187" spans="1:132" ht="30.95" customHeight="1" thickBot="1">
      <c r="A187" s="406" t="s">
        <v>398</v>
      </c>
      <c r="B187" s="336">
        <v>-6.1</v>
      </c>
      <c r="C187" s="376" t="s">
        <v>1</v>
      </c>
      <c r="D187" s="337">
        <v>-8.1999999999999993</v>
      </c>
      <c r="E187" s="338">
        <v>-0.5</v>
      </c>
      <c r="F187" s="338">
        <v>-2.1</v>
      </c>
      <c r="G187" s="338">
        <v>-3.8</v>
      </c>
      <c r="H187" s="338">
        <v>-4.9000000000000004</v>
      </c>
      <c r="I187" s="338">
        <v>-7.8</v>
      </c>
      <c r="J187" s="338">
        <v>-0.4</v>
      </c>
      <c r="K187" s="337">
        <v>-21.166306695464357</v>
      </c>
      <c r="L187" s="337">
        <v>-4.0719696969696946</v>
      </c>
      <c r="M187" s="337">
        <v>-9.2783505154639219</v>
      </c>
      <c r="N187" s="337">
        <v>-14.418999151823577</v>
      </c>
      <c r="O187" s="338">
        <v>-12.1</v>
      </c>
      <c r="P187" s="338">
        <v>1.1000000000000001</v>
      </c>
      <c r="Q187" s="338">
        <v>1.4</v>
      </c>
      <c r="R187" s="339">
        <v>-4.3562439496611809</v>
      </c>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row>
    <row r="188" spans="1:132" ht="30.95" customHeight="1">
      <c r="A188" s="68" t="s">
        <v>140</v>
      </c>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row>
    <row r="189" spans="1:132" ht="30.95" customHeight="1">
      <c r="A189" s="69"/>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row>
    <row r="190" spans="1:132" ht="30.95" customHeight="1">
      <c r="A190" s="719" t="s">
        <v>87</v>
      </c>
      <c r="B190" s="719"/>
      <c r="C190" s="719"/>
      <c r="D190" s="719"/>
      <c r="E190" s="719"/>
      <c r="F190" s="719"/>
      <c r="G190" s="719"/>
      <c r="H190" s="719"/>
      <c r="I190" s="719"/>
      <c r="J190" s="719"/>
      <c r="K190" s="719"/>
      <c r="L190" s="719"/>
      <c r="M190" s="719"/>
      <c r="N190" s="719"/>
      <c r="O190" s="719"/>
      <c r="P190" s="719"/>
      <c r="Q190" s="719"/>
      <c r="R190" s="719"/>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row>
    <row r="191" spans="1:132" ht="30.95" customHeight="1" thickBot="1">
      <c r="A191" s="31" t="s">
        <v>186</v>
      </c>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row>
    <row r="192" spans="1:132" s="65" customFormat="1" ht="30.95" customHeight="1">
      <c r="A192" s="64" t="s">
        <v>187</v>
      </c>
      <c r="B192" s="327" t="s">
        <v>18</v>
      </c>
      <c r="C192" s="348" t="s">
        <v>263</v>
      </c>
      <c r="D192" s="130" t="s">
        <v>55</v>
      </c>
      <c r="E192" s="130" t="s">
        <v>17</v>
      </c>
      <c r="F192" s="129" t="s">
        <v>58</v>
      </c>
      <c r="G192" s="130" t="s">
        <v>60</v>
      </c>
      <c r="H192" s="131" t="s">
        <v>348</v>
      </c>
      <c r="I192" s="131" t="s">
        <v>265</v>
      </c>
      <c r="J192" s="131" t="s">
        <v>349</v>
      </c>
      <c r="K192" s="195" t="s">
        <v>267</v>
      </c>
      <c r="L192" s="195" t="s">
        <v>268</v>
      </c>
      <c r="M192" s="196" t="s">
        <v>269</v>
      </c>
      <c r="N192" s="195" t="s">
        <v>270</v>
      </c>
      <c r="O192" s="130" t="s">
        <v>68</v>
      </c>
      <c r="P192" s="132" t="s">
        <v>67</v>
      </c>
      <c r="Q192" s="133" t="s">
        <v>350</v>
      </c>
      <c r="R192" s="197" t="s">
        <v>71</v>
      </c>
    </row>
    <row r="193" spans="1:132" ht="30.95" customHeight="1">
      <c r="A193" s="66" t="s">
        <v>455</v>
      </c>
      <c r="B193" s="328">
        <v>100.19166666666666</v>
      </c>
      <c r="C193" s="333" t="s">
        <v>365</v>
      </c>
      <c r="D193" s="330">
        <v>100.52499999999999</v>
      </c>
      <c r="E193" s="330">
        <v>99.491666666666674</v>
      </c>
      <c r="F193" s="330">
        <v>100.44166666666666</v>
      </c>
      <c r="G193" s="330">
        <v>99.850000000000009</v>
      </c>
      <c r="H193" s="330">
        <v>100.39166666666667</v>
      </c>
      <c r="I193" s="330">
        <v>101.89166666666669</v>
      </c>
      <c r="J193" s="330">
        <v>97.424999999999997</v>
      </c>
      <c r="K193" s="330">
        <v>98.683333333333351</v>
      </c>
      <c r="L193" s="330">
        <v>99.24166666666666</v>
      </c>
      <c r="M193" s="330">
        <v>100.34166666666665</v>
      </c>
      <c r="N193" s="330">
        <v>103.76666666666665</v>
      </c>
      <c r="O193" s="330">
        <v>99.433333333333351</v>
      </c>
      <c r="P193" s="330">
        <v>101.55</v>
      </c>
      <c r="Q193" s="333">
        <v>99.183333333333337</v>
      </c>
      <c r="R193" s="334">
        <v>99.341666666666683</v>
      </c>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row>
    <row r="194" spans="1:132" ht="30.95" customHeight="1">
      <c r="A194" s="102">
        <v>7</v>
      </c>
      <c r="B194" s="322">
        <v>101.8</v>
      </c>
      <c r="C194" s="332" t="s">
        <v>126</v>
      </c>
      <c r="D194" s="332">
        <v>103.1</v>
      </c>
      <c r="E194" s="332">
        <v>102.9</v>
      </c>
      <c r="F194" s="332">
        <v>99</v>
      </c>
      <c r="G194" s="332">
        <v>105.9</v>
      </c>
      <c r="H194" s="332">
        <v>102.9</v>
      </c>
      <c r="I194" s="332">
        <v>100.3</v>
      </c>
      <c r="J194" s="332">
        <v>101.7</v>
      </c>
      <c r="K194" s="332">
        <v>102</v>
      </c>
      <c r="L194" s="332">
        <v>104.3</v>
      </c>
      <c r="M194" s="332">
        <v>102.9</v>
      </c>
      <c r="N194" s="332">
        <v>102.4</v>
      </c>
      <c r="O194" s="332">
        <v>100.3</v>
      </c>
      <c r="P194" s="333">
        <v>99.2</v>
      </c>
      <c r="Q194" s="333">
        <v>98.7</v>
      </c>
      <c r="R194" s="334">
        <v>102.5</v>
      </c>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row>
    <row r="195" spans="1:132" ht="30.95" customHeight="1">
      <c r="A195" s="102">
        <v>8</v>
      </c>
      <c r="B195" s="328">
        <v>99.1</v>
      </c>
      <c r="C195" s="332" t="s">
        <v>126</v>
      </c>
      <c r="D195" s="332">
        <v>96.7</v>
      </c>
      <c r="E195" s="332">
        <v>96.5</v>
      </c>
      <c r="F195" s="332">
        <v>102.9</v>
      </c>
      <c r="G195" s="332">
        <v>100.9</v>
      </c>
      <c r="H195" s="332">
        <v>99.5</v>
      </c>
      <c r="I195" s="332">
        <v>103.1</v>
      </c>
      <c r="J195" s="332">
        <v>97.8</v>
      </c>
      <c r="K195" s="332">
        <v>93.7</v>
      </c>
      <c r="L195" s="332">
        <v>97.4</v>
      </c>
      <c r="M195" s="332">
        <v>105.7</v>
      </c>
      <c r="N195" s="332">
        <v>102.3</v>
      </c>
      <c r="O195" s="332">
        <v>84.2</v>
      </c>
      <c r="P195" s="333">
        <v>104.4</v>
      </c>
      <c r="Q195" s="333">
        <v>99.3</v>
      </c>
      <c r="R195" s="334">
        <v>99.8</v>
      </c>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row>
    <row r="196" spans="1:132" ht="30.95" customHeight="1">
      <c r="A196" s="102">
        <v>9</v>
      </c>
      <c r="B196" s="328">
        <v>100.6</v>
      </c>
      <c r="C196" s="332" t="s">
        <v>126</v>
      </c>
      <c r="D196" s="332">
        <v>101.3</v>
      </c>
      <c r="E196" s="332">
        <v>100</v>
      </c>
      <c r="F196" s="332">
        <v>99.6</v>
      </c>
      <c r="G196" s="332">
        <v>98.6</v>
      </c>
      <c r="H196" s="332">
        <v>99.8</v>
      </c>
      <c r="I196" s="332">
        <v>100.7</v>
      </c>
      <c r="J196" s="332">
        <v>92.8</v>
      </c>
      <c r="K196" s="332">
        <v>96.2</v>
      </c>
      <c r="L196" s="332">
        <v>99.3</v>
      </c>
      <c r="M196" s="332">
        <v>101.4</v>
      </c>
      <c r="N196" s="332">
        <v>101.8</v>
      </c>
      <c r="O196" s="332">
        <v>98.2</v>
      </c>
      <c r="P196" s="333">
        <v>102.8</v>
      </c>
      <c r="Q196" s="333">
        <v>97.5</v>
      </c>
      <c r="R196" s="334">
        <v>103.6</v>
      </c>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row>
    <row r="197" spans="1:132" ht="30.95" customHeight="1">
      <c r="A197" s="102">
        <v>10</v>
      </c>
      <c r="B197" s="328">
        <v>100.7</v>
      </c>
      <c r="C197" s="332" t="s">
        <v>126</v>
      </c>
      <c r="D197" s="332">
        <v>103.5</v>
      </c>
      <c r="E197" s="332">
        <v>99.8</v>
      </c>
      <c r="F197" s="332">
        <v>100.4</v>
      </c>
      <c r="G197" s="332">
        <v>97.5</v>
      </c>
      <c r="H197" s="332">
        <v>100.2</v>
      </c>
      <c r="I197" s="332">
        <v>101.4</v>
      </c>
      <c r="J197" s="332">
        <v>93.5</v>
      </c>
      <c r="K197" s="332">
        <v>97.9</v>
      </c>
      <c r="L197" s="332">
        <v>101.4</v>
      </c>
      <c r="M197" s="332">
        <v>101.3</v>
      </c>
      <c r="N197" s="332">
        <v>105.9</v>
      </c>
      <c r="O197" s="332">
        <v>102.2</v>
      </c>
      <c r="P197" s="333">
        <v>101.3</v>
      </c>
      <c r="Q197" s="333">
        <v>101.1</v>
      </c>
      <c r="R197" s="334">
        <v>101.6</v>
      </c>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row>
    <row r="198" spans="1:132" ht="30.95" customHeight="1">
      <c r="A198" s="102">
        <v>11</v>
      </c>
      <c r="B198" s="328">
        <v>101.8</v>
      </c>
      <c r="C198" s="332" t="s">
        <v>126</v>
      </c>
      <c r="D198" s="332">
        <v>106.7</v>
      </c>
      <c r="E198" s="332">
        <v>102.4</v>
      </c>
      <c r="F198" s="332">
        <v>100.8</v>
      </c>
      <c r="G198" s="332">
        <v>99.7</v>
      </c>
      <c r="H198" s="332">
        <v>103.3</v>
      </c>
      <c r="I198" s="332">
        <v>103.5</v>
      </c>
      <c r="J198" s="332">
        <v>95.8</v>
      </c>
      <c r="K198" s="332">
        <v>96.8</v>
      </c>
      <c r="L198" s="332">
        <v>100.7</v>
      </c>
      <c r="M198" s="332">
        <v>100.4</v>
      </c>
      <c r="N198" s="332">
        <v>106.3</v>
      </c>
      <c r="O198" s="332">
        <v>99.9</v>
      </c>
      <c r="P198" s="333">
        <v>102.4</v>
      </c>
      <c r="Q198" s="333">
        <v>102.3</v>
      </c>
      <c r="R198" s="334">
        <v>100.3</v>
      </c>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row>
    <row r="199" spans="1:132" ht="30.95" customHeight="1">
      <c r="A199" s="102">
        <v>12</v>
      </c>
      <c r="B199" s="328">
        <v>100.3</v>
      </c>
      <c r="C199" s="332" t="s">
        <v>126</v>
      </c>
      <c r="D199" s="332">
        <v>102.6</v>
      </c>
      <c r="E199" s="332">
        <v>101.4</v>
      </c>
      <c r="F199" s="332">
        <v>96.8</v>
      </c>
      <c r="G199" s="332">
        <v>98.5</v>
      </c>
      <c r="H199" s="332">
        <v>102.9</v>
      </c>
      <c r="I199" s="332">
        <v>104.9</v>
      </c>
      <c r="J199" s="332">
        <v>98</v>
      </c>
      <c r="K199" s="332">
        <v>96.9</v>
      </c>
      <c r="L199" s="332">
        <v>98</v>
      </c>
      <c r="M199" s="332">
        <v>102.9</v>
      </c>
      <c r="N199" s="332">
        <v>105.8</v>
      </c>
      <c r="O199" s="330">
        <v>90</v>
      </c>
      <c r="P199" s="333">
        <v>100.3</v>
      </c>
      <c r="Q199" s="333">
        <v>101.4</v>
      </c>
      <c r="R199" s="334">
        <v>98.7</v>
      </c>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row>
    <row r="200" spans="1:132" ht="30.95" customHeight="1">
      <c r="A200" s="102" t="s">
        <v>456</v>
      </c>
      <c r="B200" s="328">
        <v>94.4</v>
      </c>
      <c r="C200" s="332" t="s">
        <v>126</v>
      </c>
      <c r="D200" s="332">
        <v>91.2</v>
      </c>
      <c r="E200" s="332">
        <v>91.5</v>
      </c>
      <c r="F200" s="332">
        <v>93.8</v>
      </c>
      <c r="G200" s="332">
        <v>90.7</v>
      </c>
      <c r="H200" s="332">
        <v>99.6</v>
      </c>
      <c r="I200" s="332">
        <v>97.2</v>
      </c>
      <c r="J200" s="332">
        <v>89.4</v>
      </c>
      <c r="K200" s="332">
        <v>85.7</v>
      </c>
      <c r="L200" s="332">
        <v>91.1</v>
      </c>
      <c r="M200" s="332">
        <v>103.6</v>
      </c>
      <c r="N200" s="332">
        <v>101.4</v>
      </c>
      <c r="O200" s="330">
        <v>91.7</v>
      </c>
      <c r="P200" s="333">
        <v>98.5</v>
      </c>
      <c r="Q200" s="333">
        <v>94.6</v>
      </c>
      <c r="R200" s="334">
        <v>91.1</v>
      </c>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row>
    <row r="201" spans="1:132" ht="30.95" customHeight="1">
      <c r="A201" s="102">
        <v>2</v>
      </c>
      <c r="B201" s="328">
        <v>98.1</v>
      </c>
      <c r="C201" s="332" t="s">
        <v>126</v>
      </c>
      <c r="D201" s="332">
        <v>102</v>
      </c>
      <c r="E201" s="332">
        <v>101.3</v>
      </c>
      <c r="F201" s="332">
        <v>97.9</v>
      </c>
      <c r="G201" s="332">
        <v>98.1</v>
      </c>
      <c r="H201" s="332">
        <v>94.9</v>
      </c>
      <c r="I201" s="332">
        <v>96</v>
      </c>
      <c r="J201" s="332">
        <v>92.4</v>
      </c>
      <c r="K201" s="332">
        <v>96.3</v>
      </c>
      <c r="L201" s="332">
        <v>100.1</v>
      </c>
      <c r="M201" s="332">
        <v>88.6</v>
      </c>
      <c r="N201" s="332">
        <v>98.9</v>
      </c>
      <c r="O201" s="330">
        <v>101.6</v>
      </c>
      <c r="P201" s="333">
        <v>99.9</v>
      </c>
      <c r="Q201" s="333">
        <v>97</v>
      </c>
      <c r="R201" s="334">
        <v>98.9</v>
      </c>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row>
    <row r="202" spans="1:132" ht="30.95" customHeight="1">
      <c r="A202" s="102">
        <v>3</v>
      </c>
      <c r="B202" s="328">
        <v>101.3</v>
      </c>
      <c r="C202" s="332" t="s">
        <v>126</v>
      </c>
      <c r="D202" s="332">
        <v>104.8</v>
      </c>
      <c r="E202" s="332">
        <v>100.6</v>
      </c>
      <c r="F202" s="332">
        <v>106.8</v>
      </c>
      <c r="G202" s="332">
        <v>99.4</v>
      </c>
      <c r="H202" s="332">
        <v>96.8</v>
      </c>
      <c r="I202" s="332">
        <v>96</v>
      </c>
      <c r="J202" s="332">
        <v>101.2</v>
      </c>
      <c r="K202" s="332">
        <v>97.9</v>
      </c>
      <c r="L202" s="332">
        <v>99.5</v>
      </c>
      <c r="M202" s="332">
        <v>96.6</v>
      </c>
      <c r="N202" s="332">
        <v>103</v>
      </c>
      <c r="O202" s="330">
        <v>112.1</v>
      </c>
      <c r="P202" s="333">
        <v>102.3</v>
      </c>
      <c r="Q202" s="333">
        <v>102.8</v>
      </c>
      <c r="R202" s="334">
        <v>104.2</v>
      </c>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row>
    <row r="203" spans="1:132" ht="30.95" customHeight="1">
      <c r="A203" s="102">
        <v>4</v>
      </c>
      <c r="B203" s="328">
        <v>103.5</v>
      </c>
      <c r="C203" s="332" t="s">
        <v>126</v>
      </c>
      <c r="D203" s="332">
        <v>98.7</v>
      </c>
      <c r="E203" s="332">
        <v>104.4</v>
      </c>
      <c r="F203" s="332">
        <v>102.1</v>
      </c>
      <c r="G203" s="332">
        <v>104.9</v>
      </c>
      <c r="H203" s="332">
        <v>101.7</v>
      </c>
      <c r="I203" s="332">
        <v>100.3</v>
      </c>
      <c r="J203" s="332">
        <v>102.5</v>
      </c>
      <c r="K203" s="332">
        <v>99.2</v>
      </c>
      <c r="L203" s="332">
        <v>103.5</v>
      </c>
      <c r="M203" s="332">
        <v>102.6</v>
      </c>
      <c r="N203" s="332">
        <v>106.5</v>
      </c>
      <c r="O203" s="330">
        <v>114.7</v>
      </c>
      <c r="P203" s="333">
        <v>104.2</v>
      </c>
      <c r="Q203" s="333">
        <v>102.7</v>
      </c>
      <c r="R203" s="334">
        <v>101.5</v>
      </c>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row>
    <row r="204" spans="1:132" ht="30.95" customHeight="1">
      <c r="A204" s="102">
        <v>5</v>
      </c>
      <c r="B204" s="328">
        <v>97.5</v>
      </c>
      <c r="C204" s="332" t="s">
        <v>126</v>
      </c>
      <c r="D204" s="332">
        <v>88.9</v>
      </c>
      <c r="E204" s="332">
        <v>94.6</v>
      </c>
      <c r="F204" s="332">
        <v>96.9</v>
      </c>
      <c r="G204" s="332">
        <v>94.6</v>
      </c>
      <c r="H204" s="332">
        <v>96.9</v>
      </c>
      <c r="I204" s="332">
        <v>96</v>
      </c>
      <c r="J204" s="332">
        <v>97.7</v>
      </c>
      <c r="K204" s="332">
        <v>91.2</v>
      </c>
      <c r="L204" s="332">
        <v>97.4</v>
      </c>
      <c r="M204" s="332">
        <v>102.8</v>
      </c>
      <c r="N204" s="332">
        <v>106.9</v>
      </c>
      <c r="O204" s="330">
        <v>106.5</v>
      </c>
      <c r="P204" s="333">
        <v>103.1</v>
      </c>
      <c r="Q204" s="333">
        <v>99.1</v>
      </c>
      <c r="R204" s="334">
        <v>95.8</v>
      </c>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row>
    <row r="205" spans="1:132" ht="30.95" customHeight="1">
      <c r="A205" s="102">
        <v>6</v>
      </c>
      <c r="B205" s="328">
        <v>104.6</v>
      </c>
      <c r="C205" s="332" t="s">
        <v>126</v>
      </c>
      <c r="D205" s="332">
        <v>103.3</v>
      </c>
      <c r="E205" s="332">
        <v>105.7</v>
      </c>
      <c r="F205" s="332">
        <v>106.1</v>
      </c>
      <c r="G205" s="332">
        <v>106.4</v>
      </c>
      <c r="H205" s="332">
        <v>100.8</v>
      </c>
      <c r="I205" s="332">
        <v>102.1</v>
      </c>
      <c r="J205" s="332">
        <v>102.2</v>
      </c>
      <c r="K205" s="332">
        <v>102.2</v>
      </c>
      <c r="L205" s="332">
        <v>106.3</v>
      </c>
      <c r="M205" s="332">
        <v>101</v>
      </c>
      <c r="N205" s="332">
        <v>104.7</v>
      </c>
      <c r="O205" s="330">
        <v>110</v>
      </c>
      <c r="P205" s="333">
        <v>109.8</v>
      </c>
      <c r="Q205" s="333">
        <v>107.8</v>
      </c>
      <c r="R205" s="334">
        <v>104.8</v>
      </c>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row>
    <row r="206" spans="1:132" ht="30.95" customHeight="1">
      <c r="A206" s="427">
        <v>7</v>
      </c>
      <c r="B206" s="428">
        <v>100.7</v>
      </c>
      <c r="C206" s="424">
        <v>0</v>
      </c>
      <c r="D206" s="424">
        <v>97</v>
      </c>
      <c r="E206" s="424">
        <v>104.2</v>
      </c>
      <c r="F206" s="424">
        <v>96.4</v>
      </c>
      <c r="G206" s="424">
        <v>103.4</v>
      </c>
      <c r="H206" s="424">
        <v>101.8</v>
      </c>
      <c r="I206" s="424">
        <v>98.9</v>
      </c>
      <c r="J206" s="424">
        <v>98.6</v>
      </c>
      <c r="K206" s="424">
        <v>99</v>
      </c>
      <c r="L206" s="424">
        <v>101.3</v>
      </c>
      <c r="M206" s="424">
        <v>106.4</v>
      </c>
      <c r="N206" s="424">
        <v>105.9</v>
      </c>
      <c r="O206" s="429">
        <v>93.2</v>
      </c>
      <c r="P206" s="425">
        <v>104.2</v>
      </c>
      <c r="Q206" s="425">
        <v>103.3</v>
      </c>
      <c r="R206" s="426">
        <v>101.1</v>
      </c>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row>
    <row r="207" spans="1:132" ht="30.95" customHeight="1">
      <c r="A207" s="67" t="s">
        <v>366</v>
      </c>
      <c r="B207" s="335">
        <v>-3.7280000000000002</v>
      </c>
      <c r="C207" s="375" t="s">
        <v>311</v>
      </c>
      <c r="D207" s="330">
        <v>-6.0990000000000002</v>
      </c>
      <c r="E207" s="330">
        <v>-1.419</v>
      </c>
      <c r="F207" s="330">
        <v>-9.1419999999999995</v>
      </c>
      <c r="G207" s="330">
        <v>-2.82</v>
      </c>
      <c r="H207" s="330">
        <v>0.99199999999999999</v>
      </c>
      <c r="I207" s="330">
        <v>-3.1339999999999999</v>
      </c>
      <c r="J207" s="330">
        <v>-3.5230000000000001</v>
      </c>
      <c r="K207" s="330">
        <v>-3.1311154598825857</v>
      </c>
      <c r="L207" s="330">
        <v>-4.7036688617121358</v>
      </c>
      <c r="M207" s="330">
        <v>5.3465346534653522</v>
      </c>
      <c r="N207" s="330">
        <v>1.1461318051575959</v>
      </c>
      <c r="O207" s="332">
        <v>-15.273</v>
      </c>
      <c r="P207" s="333">
        <v>-5.0999999999999996</v>
      </c>
      <c r="Q207" s="333">
        <v>-4.1743970315398888</v>
      </c>
      <c r="R207" s="334">
        <v>-3.5305343511450413</v>
      </c>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row>
    <row r="208" spans="1:132" ht="30.95" customHeight="1" thickBot="1">
      <c r="A208" s="406" t="s">
        <v>398</v>
      </c>
      <c r="B208" s="341">
        <v>-1.1000000000000001</v>
      </c>
      <c r="C208" s="376" t="s">
        <v>1</v>
      </c>
      <c r="D208" s="337">
        <v>-5.9</v>
      </c>
      <c r="E208" s="337">
        <v>1.3</v>
      </c>
      <c r="F208" s="337">
        <v>-2.6</v>
      </c>
      <c r="G208" s="337">
        <v>-2.4</v>
      </c>
      <c r="H208" s="337">
        <v>-1.1000000000000001</v>
      </c>
      <c r="I208" s="337">
        <v>-1.4</v>
      </c>
      <c r="J208" s="337">
        <v>-3</v>
      </c>
      <c r="K208" s="337">
        <v>-2.9411764705882351</v>
      </c>
      <c r="L208" s="337">
        <v>-2.8763183125599232</v>
      </c>
      <c r="M208" s="337">
        <v>3.4013605442176869</v>
      </c>
      <c r="N208" s="337">
        <v>3.41796875</v>
      </c>
      <c r="O208" s="337">
        <v>-7.1</v>
      </c>
      <c r="P208" s="337">
        <v>5</v>
      </c>
      <c r="Q208" s="337">
        <v>4.6605876393110375</v>
      </c>
      <c r="R208" s="339">
        <v>-1.365853658536591</v>
      </c>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row>
    <row r="209" spans="1:132" ht="30.95" customHeight="1">
      <c r="A209" s="68" t="s">
        <v>140</v>
      </c>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row>
    <row r="210" spans="1:132" ht="30.95" customHeight="1">
      <c r="A210" s="69"/>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row>
    <row r="211" spans="1:132" ht="30.95" customHeight="1">
      <c r="A211" s="719" t="s">
        <v>33</v>
      </c>
      <c r="B211" s="719"/>
      <c r="C211" s="719"/>
      <c r="D211" s="719"/>
      <c r="E211" s="719"/>
      <c r="F211" s="719"/>
      <c r="G211" s="719"/>
      <c r="H211" s="719"/>
      <c r="I211" s="719"/>
      <c r="J211" s="719"/>
      <c r="K211" s="719"/>
      <c r="L211" s="719"/>
      <c r="M211" s="719"/>
      <c r="N211" s="719"/>
      <c r="O211" s="719"/>
      <c r="P211" s="719"/>
      <c r="Q211" s="719"/>
      <c r="R211" s="719"/>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row>
    <row r="212" spans="1:132" ht="30.95" customHeight="1" thickBot="1">
      <c r="A212" s="31" t="s">
        <v>127</v>
      </c>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row>
    <row r="213" spans="1:132" s="65" customFormat="1" ht="30.95" customHeight="1">
      <c r="A213" s="64" t="s">
        <v>187</v>
      </c>
      <c r="B213" s="327" t="s">
        <v>18</v>
      </c>
      <c r="C213" s="348" t="s">
        <v>263</v>
      </c>
      <c r="D213" s="130" t="s">
        <v>55</v>
      </c>
      <c r="E213" s="130" t="s">
        <v>17</v>
      </c>
      <c r="F213" s="129" t="s">
        <v>58</v>
      </c>
      <c r="G213" s="130" t="s">
        <v>60</v>
      </c>
      <c r="H213" s="131" t="s">
        <v>348</v>
      </c>
      <c r="I213" s="131" t="s">
        <v>265</v>
      </c>
      <c r="J213" s="131" t="s">
        <v>349</v>
      </c>
      <c r="K213" s="195" t="s">
        <v>267</v>
      </c>
      <c r="L213" s="195" t="s">
        <v>268</v>
      </c>
      <c r="M213" s="196" t="s">
        <v>269</v>
      </c>
      <c r="N213" s="195" t="s">
        <v>270</v>
      </c>
      <c r="O213" s="130" t="s">
        <v>68</v>
      </c>
      <c r="P213" s="132" t="s">
        <v>67</v>
      </c>
      <c r="Q213" s="133" t="s">
        <v>350</v>
      </c>
      <c r="R213" s="197" t="s">
        <v>71</v>
      </c>
    </row>
    <row r="214" spans="1:132" ht="30.95" customHeight="1">
      <c r="A214" s="66" t="s">
        <v>455</v>
      </c>
      <c r="B214" s="328">
        <v>99.90000000000002</v>
      </c>
      <c r="C214" s="333" t="s">
        <v>365</v>
      </c>
      <c r="D214" s="330">
        <v>100.78333333333335</v>
      </c>
      <c r="E214" s="330">
        <v>99.066666666666663</v>
      </c>
      <c r="F214" s="330">
        <v>100.35000000000001</v>
      </c>
      <c r="G214" s="330">
        <v>98.566666666666677</v>
      </c>
      <c r="H214" s="330">
        <v>101.76666666666665</v>
      </c>
      <c r="I214" s="330">
        <v>98.541666666666671</v>
      </c>
      <c r="J214" s="330">
        <v>101.22499999999998</v>
      </c>
      <c r="K214" s="330">
        <v>92.55</v>
      </c>
      <c r="L214" s="330">
        <v>99.516666666666652</v>
      </c>
      <c r="M214" s="330">
        <v>100.64999999999999</v>
      </c>
      <c r="N214" s="330">
        <v>109.24166666666667</v>
      </c>
      <c r="O214" s="330">
        <v>97.866666666666674</v>
      </c>
      <c r="P214" s="330">
        <v>102.64999999999999</v>
      </c>
      <c r="Q214" s="330">
        <v>102.14166666666667</v>
      </c>
      <c r="R214" s="334">
        <v>101.16666666666667</v>
      </c>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row>
    <row r="215" spans="1:132" ht="30.95" customHeight="1">
      <c r="A215" s="102">
        <v>7</v>
      </c>
      <c r="B215" s="322">
        <v>102.3</v>
      </c>
      <c r="C215" s="332" t="s">
        <v>126</v>
      </c>
      <c r="D215" s="332">
        <v>102.3</v>
      </c>
      <c r="E215" s="332">
        <v>102.9</v>
      </c>
      <c r="F215" s="332">
        <v>100.7</v>
      </c>
      <c r="G215" s="332">
        <v>104.5</v>
      </c>
      <c r="H215" s="332">
        <v>103.4</v>
      </c>
      <c r="I215" s="332">
        <v>100.3</v>
      </c>
      <c r="J215" s="332">
        <v>104.3</v>
      </c>
      <c r="K215" s="332">
        <v>94.1</v>
      </c>
      <c r="L215" s="332">
        <v>105.6</v>
      </c>
      <c r="M215" s="332">
        <v>104.4</v>
      </c>
      <c r="N215" s="332">
        <v>114.1</v>
      </c>
      <c r="O215" s="332">
        <v>99.5</v>
      </c>
      <c r="P215" s="333">
        <v>102.7</v>
      </c>
      <c r="Q215" s="333">
        <v>105.6</v>
      </c>
      <c r="R215" s="334">
        <v>104.2</v>
      </c>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row>
    <row r="216" spans="1:132" ht="30.95" customHeight="1">
      <c r="A216" s="102">
        <v>8</v>
      </c>
      <c r="B216" s="328">
        <v>98.6</v>
      </c>
      <c r="C216" s="332" t="s">
        <v>126</v>
      </c>
      <c r="D216" s="332">
        <v>97.1</v>
      </c>
      <c r="E216" s="332">
        <v>95.8</v>
      </c>
      <c r="F216" s="332">
        <v>103.5</v>
      </c>
      <c r="G216" s="332">
        <v>99.8</v>
      </c>
      <c r="H216" s="332">
        <v>99.4</v>
      </c>
      <c r="I216" s="332">
        <v>97.8</v>
      </c>
      <c r="J216" s="332">
        <v>101.9</v>
      </c>
      <c r="K216" s="332">
        <v>86.3</v>
      </c>
      <c r="L216" s="332">
        <v>97.8</v>
      </c>
      <c r="M216" s="332">
        <v>108</v>
      </c>
      <c r="N216" s="332">
        <v>112.6</v>
      </c>
      <c r="O216" s="332">
        <v>84.2</v>
      </c>
      <c r="P216" s="333">
        <v>104.8</v>
      </c>
      <c r="Q216" s="333">
        <v>104.3</v>
      </c>
      <c r="R216" s="334">
        <v>100.6</v>
      </c>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row>
    <row r="217" spans="1:132" ht="30.95" customHeight="1">
      <c r="A217" s="102">
        <v>9</v>
      </c>
      <c r="B217" s="328">
        <v>99.9</v>
      </c>
      <c r="C217" s="332" t="s">
        <v>126</v>
      </c>
      <c r="D217" s="332">
        <v>102.7</v>
      </c>
      <c r="E217" s="332">
        <v>99.7</v>
      </c>
      <c r="F217" s="332">
        <v>99.3</v>
      </c>
      <c r="G217" s="332">
        <v>97</v>
      </c>
      <c r="H217" s="332">
        <v>100.3</v>
      </c>
      <c r="I217" s="332">
        <v>97.7</v>
      </c>
      <c r="J217" s="332">
        <v>97.9</v>
      </c>
      <c r="K217" s="332">
        <v>91.2</v>
      </c>
      <c r="L217" s="332">
        <v>100.3</v>
      </c>
      <c r="M217" s="332">
        <v>98.5</v>
      </c>
      <c r="N217" s="332">
        <v>107.3</v>
      </c>
      <c r="O217" s="332">
        <v>96.2</v>
      </c>
      <c r="P217" s="333">
        <v>104</v>
      </c>
      <c r="Q217" s="333">
        <v>102.2</v>
      </c>
      <c r="R217" s="334">
        <v>103.3</v>
      </c>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row>
    <row r="218" spans="1:132" ht="30.95" customHeight="1">
      <c r="A218" s="102">
        <v>10</v>
      </c>
      <c r="B218" s="328">
        <v>99.5</v>
      </c>
      <c r="C218" s="332" t="s">
        <v>126</v>
      </c>
      <c r="D218" s="332">
        <v>100.3</v>
      </c>
      <c r="E218" s="332">
        <v>99.1</v>
      </c>
      <c r="F218" s="332">
        <v>100.1</v>
      </c>
      <c r="G218" s="332">
        <v>95.4</v>
      </c>
      <c r="H218" s="332">
        <v>101.3</v>
      </c>
      <c r="I218" s="332">
        <v>97.4</v>
      </c>
      <c r="J218" s="332">
        <v>100.7</v>
      </c>
      <c r="K218" s="332">
        <v>89.8</v>
      </c>
      <c r="L218" s="332">
        <v>97.4</v>
      </c>
      <c r="M218" s="332">
        <v>98.1</v>
      </c>
      <c r="N218" s="332">
        <v>117.4</v>
      </c>
      <c r="O218" s="332">
        <v>99.1</v>
      </c>
      <c r="P218" s="333">
        <v>102.3</v>
      </c>
      <c r="Q218" s="333">
        <v>102.4</v>
      </c>
      <c r="R218" s="334">
        <v>101.3</v>
      </c>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row>
    <row r="219" spans="1:132" ht="30.95" customHeight="1">
      <c r="A219" s="102">
        <v>11</v>
      </c>
      <c r="B219" s="328">
        <v>101</v>
      </c>
      <c r="C219" s="332" t="s">
        <v>126</v>
      </c>
      <c r="D219" s="332">
        <v>101.4</v>
      </c>
      <c r="E219" s="332">
        <v>101.7</v>
      </c>
      <c r="F219" s="332">
        <v>99.8</v>
      </c>
      <c r="G219" s="332">
        <v>97</v>
      </c>
      <c r="H219" s="332">
        <v>102.7</v>
      </c>
      <c r="I219" s="332">
        <v>99.5</v>
      </c>
      <c r="J219" s="332">
        <v>102.6</v>
      </c>
      <c r="K219" s="332">
        <v>91.3</v>
      </c>
      <c r="L219" s="332">
        <v>105.9</v>
      </c>
      <c r="M219" s="332">
        <v>100.6</v>
      </c>
      <c r="N219" s="332">
        <v>114.2</v>
      </c>
      <c r="O219" s="332">
        <v>96.9</v>
      </c>
      <c r="P219" s="333">
        <v>103.8</v>
      </c>
      <c r="Q219" s="333">
        <v>101.3</v>
      </c>
      <c r="R219" s="334">
        <v>102.3</v>
      </c>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row>
    <row r="220" spans="1:132" ht="30.95" customHeight="1">
      <c r="A220" s="102">
        <v>12</v>
      </c>
      <c r="B220" s="328">
        <v>99.5</v>
      </c>
      <c r="C220" s="332" t="s">
        <v>126</v>
      </c>
      <c r="D220" s="332">
        <v>101</v>
      </c>
      <c r="E220" s="332">
        <v>100.2</v>
      </c>
      <c r="F220" s="332">
        <v>95.3</v>
      </c>
      <c r="G220" s="332">
        <v>95.9</v>
      </c>
      <c r="H220" s="332">
        <v>102.8</v>
      </c>
      <c r="I220" s="332">
        <v>98.5</v>
      </c>
      <c r="J220" s="332">
        <v>105.1</v>
      </c>
      <c r="K220" s="332">
        <v>90.1</v>
      </c>
      <c r="L220" s="332">
        <v>99.8</v>
      </c>
      <c r="M220" s="332">
        <v>99.7</v>
      </c>
      <c r="N220" s="332">
        <v>118.8</v>
      </c>
      <c r="O220" s="332">
        <v>90.3</v>
      </c>
      <c r="P220" s="333">
        <v>101.7</v>
      </c>
      <c r="Q220" s="333">
        <v>105</v>
      </c>
      <c r="R220" s="334">
        <v>100.1</v>
      </c>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row>
    <row r="221" spans="1:132" ht="30.95" customHeight="1">
      <c r="A221" s="102" t="s">
        <v>456</v>
      </c>
      <c r="B221" s="328">
        <v>93</v>
      </c>
      <c r="C221" s="332" t="s">
        <v>126</v>
      </c>
      <c r="D221" s="332">
        <v>86.2</v>
      </c>
      <c r="E221" s="332">
        <v>90</v>
      </c>
      <c r="F221" s="332">
        <v>95.1</v>
      </c>
      <c r="G221" s="332">
        <v>88.5</v>
      </c>
      <c r="H221" s="332">
        <v>98.1</v>
      </c>
      <c r="I221" s="332">
        <v>91</v>
      </c>
      <c r="J221" s="332">
        <v>94.1</v>
      </c>
      <c r="K221" s="332">
        <v>86.1</v>
      </c>
      <c r="L221" s="332">
        <v>90.4</v>
      </c>
      <c r="M221" s="332">
        <v>100</v>
      </c>
      <c r="N221" s="332">
        <v>124.1</v>
      </c>
      <c r="O221" s="332">
        <v>88.8</v>
      </c>
      <c r="P221" s="333">
        <v>98.7</v>
      </c>
      <c r="Q221" s="333">
        <v>101.2</v>
      </c>
      <c r="R221" s="334">
        <v>91.8</v>
      </c>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row>
    <row r="222" spans="1:132" ht="30.95" customHeight="1">
      <c r="A222" s="102">
        <v>2</v>
      </c>
      <c r="B222" s="328">
        <v>96.5</v>
      </c>
      <c r="C222" s="332" t="s">
        <v>126</v>
      </c>
      <c r="D222" s="332">
        <v>96.2</v>
      </c>
      <c r="E222" s="332">
        <v>100.1</v>
      </c>
      <c r="F222" s="332">
        <v>99.7</v>
      </c>
      <c r="G222" s="332">
        <v>96.7</v>
      </c>
      <c r="H222" s="332">
        <v>98.2</v>
      </c>
      <c r="I222" s="332">
        <v>91</v>
      </c>
      <c r="J222" s="332">
        <v>96.6</v>
      </c>
      <c r="K222" s="332">
        <v>91.7</v>
      </c>
      <c r="L222" s="332">
        <v>98.7</v>
      </c>
      <c r="M222" s="332">
        <v>92.5</v>
      </c>
      <c r="N222" s="332">
        <v>119</v>
      </c>
      <c r="O222" s="332">
        <v>97.1</v>
      </c>
      <c r="P222" s="333">
        <v>101.1</v>
      </c>
      <c r="Q222" s="333">
        <v>102.3</v>
      </c>
      <c r="R222" s="334">
        <v>98.1</v>
      </c>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row>
    <row r="223" spans="1:132" ht="30.95" customHeight="1">
      <c r="A223" s="102">
        <v>3</v>
      </c>
      <c r="B223" s="328">
        <v>99.1</v>
      </c>
      <c r="C223" s="332" t="s">
        <v>126</v>
      </c>
      <c r="D223" s="332">
        <v>97.5</v>
      </c>
      <c r="E223" s="332">
        <v>99.6</v>
      </c>
      <c r="F223" s="332">
        <v>107.8</v>
      </c>
      <c r="G223" s="332">
        <v>98.1</v>
      </c>
      <c r="H223" s="332">
        <v>99.7</v>
      </c>
      <c r="I223" s="332">
        <v>94.3</v>
      </c>
      <c r="J223" s="332">
        <v>104.3</v>
      </c>
      <c r="K223" s="332">
        <v>98.5</v>
      </c>
      <c r="L223" s="332">
        <v>97.1</v>
      </c>
      <c r="M223" s="332">
        <v>96.7</v>
      </c>
      <c r="N223" s="332">
        <v>99.2</v>
      </c>
      <c r="O223" s="332">
        <v>103.1</v>
      </c>
      <c r="P223" s="333">
        <v>102.9</v>
      </c>
      <c r="Q223" s="333">
        <v>108.4</v>
      </c>
      <c r="R223" s="334">
        <v>104</v>
      </c>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row>
    <row r="224" spans="1:132" ht="30.95" customHeight="1">
      <c r="A224" s="102">
        <v>4</v>
      </c>
      <c r="B224" s="328">
        <v>102</v>
      </c>
      <c r="C224" s="332" t="s">
        <v>126</v>
      </c>
      <c r="D224" s="332">
        <v>101</v>
      </c>
      <c r="E224" s="332">
        <v>104.1</v>
      </c>
      <c r="F224" s="332">
        <v>102.1</v>
      </c>
      <c r="G224" s="332">
        <v>103.3</v>
      </c>
      <c r="H224" s="332">
        <v>98.6</v>
      </c>
      <c r="I224" s="332">
        <v>100.8</v>
      </c>
      <c r="J224" s="332">
        <v>106.3</v>
      </c>
      <c r="K224" s="332">
        <v>99.8</v>
      </c>
      <c r="L224" s="332">
        <v>103</v>
      </c>
      <c r="M224" s="332">
        <v>98.6</v>
      </c>
      <c r="N224" s="332">
        <v>104.1</v>
      </c>
      <c r="O224" s="332">
        <v>105.7</v>
      </c>
      <c r="P224" s="333">
        <v>106</v>
      </c>
      <c r="Q224" s="333">
        <v>109</v>
      </c>
      <c r="R224" s="334">
        <v>99.9</v>
      </c>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row>
    <row r="225" spans="1:132" ht="30.95" customHeight="1">
      <c r="A225" s="102">
        <v>5</v>
      </c>
      <c r="B225" s="328">
        <v>95.2</v>
      </c>
      <c r="C225" s="332">
        <v>0</v>
      </c>
      <c r="D225" s="332">
        <v>91.7</v>
      </c>
      <c r="E225" s="332">
        <v>93.9</v>
      </c>
      <c r="F225" s="332">
        <v>98.6</v>
      </c>
      <c r="G225" s="332">
        <v>94</v>
      </c>
      <c r="H225" s="332">
        <v>93.6</v>
      </c>
      <c r="I225" s="332">
        <v>92.5</v>
      </c>
      <c r="J225" s="332">
        <v>102</v>
      </c>
      <c r="K225" s="332">
        <v>90.3</v>
      </c>
      <c r="L225" s="332">
        <v>95.4</v>
      </c>
      <c r="M225" s="332">
        <v>97.8</v>
      </c>
      <c r="N225" s="332">
        <v>107.1</v>
      </c>
      <c r="O225" s="332">
        <v>96.5</v>
      </c>
      <c r="P225" s="333">
        <v>101.8</v>
      </c>
      <c r="Q225" s="333">
        <v>104</v>
      </c>
      <c r="R225" s="334">
        <v>95.5</v>
      </c>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row>
    <row r="226" spans="1:132" ht="30.95" customHeight="1">
      <c r="A226" s="102">
        <v>6</v>
      </c>
      <c r="B226" s="328">
        <v>102</v>
      </c>
      <c r="C226" s="332">
        <v>0</v>
      </c>
      <c r="D226" s="332">
        <v>101.5</v>
      </c>
      <c r="E226" s="332">
        <v>105.3</v>
      </c>
      <c r="F226" s="332">
        <v>109.7</v>
      </c>
      <c r="G226" s="332">
        <v>106</v>
      </c>
      <c r="H226" s="332">
        <v>100.1</v>
      </c>
      <c r="I226" s="332">
        <v>97.2</v>
      </c>
      <c r="J226" s="332">
        <v>106.7</v>
      </c>
      <c r="K226" s="332">
        <v>98.4</v>
      </c>
      <c r="L226" s="332">
        <v>104.2</v>
      </c>
      <c r="M226" s="332">
        <v>101.6</v>
      </c>
      <c r="N226" s="332">
        <v>102.2</v>
      </c>
      <c r="O226" s="332">
        <v>101.9</v>
      </c>
      <c r="P226" s="333">
        <v>109.4</v>
      </c>
      <c r="Q226" s="333">
        <v>112.2</v>
      </c>
      <c r="R226" s="334">
        <v>102.9</v>
      </c>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row>
    <row r="227" spans="1:132" ht="30.95" customHeight="1">
      <c r="A227" s="427">
        <v>7</v>
      </c>
      <c r="B227" s="428">
        <v>96.7</v>
      </c>
      <c r="C227" s="424">
        <v>0</v>
      </c>
      <c r="D227" s="424">
        <v>96.4</v>
      </c>
      <c r="E227" s="424">
        <v>101.9</v>
      </c>
      <c r="F227" s="424">
        <v>100.1</v>
      </c>
      <c r="G227" s="424">
        <v>101.5</v>
      </c>
      <c r="H227" s="424">
        <v>100.8</v>
      </c>
      <c r="I227" s="424">
        <v>92.3</v>
      </c>
      <c r="J227" s="424">
        <v>103.3</v>
      </c>
      <c r="K227" s="424">
        <v>78.599999999999994</v>
      </c>
      <c r="L227" s="424">
        <v>99.1</v>
      </c>
      <c r="M227" s="424">
        <v>97.2</v>
      </c>
      <c r="N227" s="424">
        <v>93.2</v>
      </c>
      <c r="O227" s="424">
        <v>88.6</v>
      </c>
      <c r="P227" s="425">
        <v>103.3</v>
      </c>
      <c r="Q227" s="425">
        <v>107.2</v>
      </c>
      <c r="R227" s="426">
        <v>100.4</v>
      </c>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row>
    <row r="228" spans="1:132" ht="30.95" customHeight="1">
      <c r="A228" s="67" t="s">
        <v>366</v>
      </c>
      <c r="B228" s="335">
        <v>-5.1959999999999997</v>
      </c>
      <c r="C228" s="375" t="s">
        <v>311</v>
      </c>
      <c r="D228" s="330">
        <v>-5.0250000000000004</v>
      </c>
      <c r="E228" s="330">
        <v>-3.2290000000000001</v>
      </c>
      <c r="F228" s="330">
        <v>-8.7509999999999994</v>
      </c>
      <c r="G228" s="330">
        <v>-4.2450000000000001</v>
      </c>
      <c r="H228" s="330">
        <v>0.69899999999999995</v>
      </c>
      <c r="I228" s="330">
        <v>-5.0410000000000004</v>
      </c>
      <c r="J228" s="330">
        <v>-3.1869999999999998</v>
      </c>
      <c r="K228" s="330">
        <v>-20.121951219512205</v>
      </c>
      <c r="L228" s="330">
        <v>-4.8944337811900276</v>
      </c>
      <c r="M228" s="330">
        <v>-4.3307086614173143</v>
      </c>
      <c r="N228" s="330">
        <v>-8.8062622309197653</v>
      </c>
      <c r="O228" s="330">
        <v>-13.052</v>
      </c>
      <c r="P228" s="333">
        <v>-5.5759999999999996</v>
      </c>
      <c r="Q228" s="333">
        <v>-4.4560000000000004</v>
      </c>
      <c r="R228" s="334">
        <v>-2.4295432458697763</v>
      </c>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row>
    <row r="229" spans="1:132" ht="30.95" customHeight="1" thickBot="1">
      <c r="A229" s="406" t="s">
        <v>398</v>
      </c>
      <c r="B229" s="336">
        <v>-5.5</v>
      </c>
      <c r="C229" s="376" t="s">
        <v>1</v>
      </c>
      <c r="D229" s="337">
        <v>-5.8</v>
      </c>
      <c r="E229" s="338">
        <v>-1</v>
      </c>
      <c r="F229" s="338">
        <v>-0.6</v>
      </c>
      <c r="G229" s="338">
        <v>-2.9</v>
      </c>
      <c r="H229" s="338">
        <v>-2.5</v>
      </c>
      <c r="I229" s="338">
        <v>-8</v>
      </c>
      <c r="J229" s="338">
        <v>-1</v>
      </c>
      <c r="K229" s="337">
        <v>-16.47183846971307</v>
      </c>
      <c r="L229" s="337">
        <v>-6.1553030303030303</v>
      </c>
      <c r="M229" s="337">
        <v>-6.8965517241379342</v>
      </c>
      <c r="N229" s="337">
        <v>-18.317265556529353</v>
      </c>
      <c r="O229" s="338">
        <v>-11</v>
      </c>
      <c r="P229" s="338">
        <v>0.6</v>
      </c>
      <c r="Q229" s="338">
        <v>1.5</v>
      </c>
      <c r="R229" s="339">
        <v>-3.6468330134356979</v>
      </c>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row>
    <row r="230" spans="1:132" ht="30.95" customHeight="1">
      <c r="A230" s="68" t="s">
        <v>140</v>
      </c>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c r="CN230" s="31"/>
      <c r="CO230" s="31"/>
      <c r="CP230" s="31"/>
      <c r="CQ230" s="31"/>
      <c r="CR230" s="31"/>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row>
    <row r="231" spans="1:132" ht="30.95" customHeight="1">
      <c r="A231" s="324"/>
      <c r="B231" s="324"/>
      <c r="C231" s="371"/>
      <c r="D231" s="324"/>
      <c r="E231" s="324"/>
      <c r="F231" s="324"/>
      <c r="G231" s="324"/>
      <c r="H231" s="324"/>
      <c r="I231" s="324"/>
      <c r="J231" s="324"/>
      <c r="K231" s="324"/>
      <c r="L231" s="324"/>
      <c r="M231" s="324"/>
      <c r="N231" s="324"/>
      <c r="O231" s="324"/>
      <c r="P231" s="324"/>
      <c r="Q231" s="324"/>
      <c r="R231" s="324"/>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row>
    <row r="232" spans="1:132" ht="30.95" customHeight="1">
      <c r="A232" s="719" t="s">
        <v>6</v>
      </c>
      <c r="B232" s="719"/>
      <c r="C232" s="719"/>
      <c r="D232" s="719"/>
      <c r="E232" s="719"/>
      <c r="F232" s="719"/>
      <c r="G232" s="719"/>
      <c r="H232" s="719"/>
      <c r="I232" s="719"/>
      <c r="J232" s="719"/>
      <c r="K232" s="719"/>
      <c r="L232" s="719"/>
      <c r="M232" s="719"/>
      <c r="N232" s="719"/>
      <c r="O232" s="719"/>
      <c r="P232" s="719"/>
      <c r="Q232" s="719"/>
      <c r="R232" s="719"/>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c r="CN232" s="31"/>
      <c r="CO232" s="31"/>
      <c r="CP232" s="31"/>
      <c r="CQ232" s="31"/>
      <c r="CR232" s="31"/>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row>
    <row r="233" spans="1:132" ht="30.95" customHeight="1" thickBot="1">
      <c r="A233" s="31" t="s">
        <v>186</v>
      </c>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row>
    <row r="234" spans="1:132" s="65" customFormat="1" ht="30.95" customHeight="1">
      <c r="A234" s="64" t="s">
        <v>187</v>
      </c>
      <c r="B234" s="327" t="s">
        <v>18</v>
      </c>
      <c r="C234" s="348" t="s">
        <v>263</v>
      </c>
      <c r="D234" s="130" t="s">
        <v>55</v>
      </c>
      <c r="E234" s="130" t="s">
        <v>17</v>
      </c>
      <c r="F234" s="129" t="s">
        <v>58</v>
      </c>
      <c r="G234" s="130" t="s">
        <v>60</v>
      </c>
      <c r="H234" s="131" t="s">
        <v>348</v>
      </c>
      <c r="I234" s="131" t="s">
        <v>265</v>
      </c>
      <c r="J234" s="131" t="s">
        <v>349</v>
      </c>
      <c r="K234" s="195" t="s">
        <v>267</v>
      </c>
      <c r="L234" s="195" t="s">
        <v>268</v>
      </c>
      <c r="M234" s="196" t="s">
        <v>269</v>
      </c>
      <c r="N234" s="195" t="s">
        <v>270</v>
      </c>
      <c r="O234" s="130" t="s">
        <v>68</v>
      </c>
      <c r="P234" s="132" t="s">
        <v>67</v>
      </c>
      <c r="Q234" s="133" t="s">
        <v>350</v>
      </c>
      <c r="R234" s="197" t="s">
        <v>71</v>
      </c>
    </row>
    <row r="235" spans="1:132" ht="30.95" customHeight="1">
      <c r="A235" s="66" t="s">
        <v>455</v>
      </c>
      <c r="B235" s="328">
        <v>100.27499999999999</v>
      </c>
      <c r="C235" s="333" t="s">
        <v>365</v>
      </c>
      <c r="D235" s="330">
        <v>101.64166666666667</v>
      </c>
      <c r="E235" s="330">
        <v>99.483333333333334</v>
      </c>
      <c r="F235" s="330">
        <v>99.95</v>
      </c>
      <c r="G235" s="330">
        <v>99.7</v>
      </c>
      <c r="H235" s="330">
        <v>102.45</v>
      </c>
      <c r="I235" s="330">
        <v>100.8</v>
      </c>
      <c r="J235" s="330">
        <v>98.391666666666652</v>
      </c>
      <c r="K235" s="330">
        <v>97.391666666666666</v>
      </c>
      <c r="L235" s="330">
        <v>98.77500000000002</v>
      </c>
      <c r="M235" s="330">
        <v>99.933333333333351</v>
      </c>
      <c r="N235" s="330">
        <v>103.63333333333333</v>
      </c>
      <c r="O235" s="330">
        <v>99.466666666666654</v>
      </c>
      <c r="P235" s="330">
        <v>101.46666666666665</v>
      </c>
      <c r="Q235" s="333">
        <v>99.533333333333317</v>
      </c>
      <c r="R235" s="334">
        <v>99.358333333333334</v>
      </c>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row>
    <row r="236" spans="1:132" ht="30.95" customHeight="1">
      <c r="A236" s="102">
        <v>7</v>
      </c>
      <c r="B236" s="322">
        <v>102.5</v>
      </c>
      <c r="C236" s="332" t="s">
        <v>126</v>
      </c>
      <c r="D236" s="332">
        <v>104.1</v>
      </c>
      <c r="E236" s="332">
        <v>103</v>
      </c>
      <c r="F236" s="332">
        <v>100.2</v>
      </c>
      <c r="G236" s="332">
        <v>107.8</v>
      </c>
      <c r="H236" s="332">
        <v>104.7</v>
      </c>
      <c r="I236" s="332">
        <v>102.1</v>
      </c>
      <c r="J236" s="332">
        <v>103</v>
      </c>
      <c r="K236" s="332">
        <v>101.5</v>
      </c>
      <c r="L236" s="332">
        <v>104.7</v>
      </c>
      <c r="M236" s="332">
        <v>102.2</v>
      </c>
      <c r="N236" s="332">
        <v>102.5</v>
      </c>
      <c r="O236" s="332">
        <v>100.3</v>
      </c>
      <c r="P236" s="333">
        <v>99.9</v>
      </c>
      <c r="Q236" s="333">
        <v>99.5</v>
      </c>
      <c r="R236" s="334">
        <v>102.3</v>
      </c>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row>
    <row r="237" spans="1:132" ht="30.95" customHeight="1">
      <c r="A237" s="102">
        <v>8</v>
      </c>
      <c r="B237" s="328">
        <v>99.1</v>
      </c>
      <c r="C237" s="332" t="s">
        <v>126</v>
      </c>
      <c r="D237" s="330">
        <v>96.9</v>
      </c>
      <c r="E237" s="330">
        <v>96.2</v>
      </c>
      <c r="F237" s="330">
        <v>103.1</v>
      </c>
      <c r="G237" s="330">
        <v>102.2</v>
      </c>
      <c r="H237" s="330">
        <v>101.1</v>
      </c>
      <c r="I237" s="330">
        <v>101.1</v>
      </c>
      <c r="J237" s="330">
        <v>99.6</v>
      </c>
      <c r="K237" s="330">
        <v>93.6</v>
      </c>
      <c r="L237" s="330">
        <v>97.2</v>
      </c>
      <c r="M237" s="330">
        <v>104.5</v>
      </c>
      <c r="N237" s="330">
        <v>102.2</v>
      </c>
      <c r="O237" s="330">
        <v>86.1</v>
      </c>
      <c r="P237" s="333">
        <v>105</v>
      </c>
      <c r="Q237" s="333">
        <v>100</v>
      </c>
      <c r="R237" s="334">
        <v>99.5</v>
      </c>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row>
    <row r="238" spans="1:132" ht="30.95" customHeight="1">
      <c r="A238" s="102">
        <v>9</v>
      </c>
      <c r="B238" s="328">
        <v>101.3</v>
      </c>
      <c r="C238" s="332" t="s">
        <v>126</v>
      </c>
      <c r="D238" s="330">
        <v>103.5</v>
      </c>
      <c r="E238" s="330">
        <v>100</v>
      </c>
      <c r="F238" s="330">
        <v>98.9</v>
      </c>
      <c r="G238" s="330">
        <v>99.2</v>
      </c>
      <c r="H238" s="330">
        <v>102.1</v>
      </c>
      <c r="I238" s="330">
        <v>102</v>
      </c>
      <c r="J238" s="330">
        <v>94.3</v>
      </c>
      <c r="K238" s="330">
        <v>96.1</v>
      </c>
      <c r="L238" s="330">
        <v>98.5</v>
      </c>
      <c r="M238" s="330">
        <v>101.6</v>
      </c>
      <c r="N238" s="330">
        <v>101.7</v>
      </c>
      <c r="O238" s="330">
        <v>98.8</v>
      </c>
      <c r="P238" s="333">
        <v>102.9</v>
      </c>
      <c r="Q238" s="333">
        <v>98.2</v>
      </c>
      <c r="R238" s="334">
        <v>104.1</v>
      </c>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c r="CN238" s="31"/>
      <c r="CO238" s="31"/>
      <c r="CP238" s="31"/>
      <c r="CQ238" s="31"/>
      <c r="CR238" s="31"/>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row>
    <row r="239" spans="1:132" ht="30.95" customHeight="1">
      <c r="A239" s="102">
        <v>10</v>
      </c>
      <c r="B239" s="328">
        <v>100.5</v>
      </c>
      <c r="C239" s="332" t="s">
        <v>126</v>
      </c>
      <c r="D239" s="330">
        <v>103.6</v>
      </c>
      <c r="E239" s="330">
        <v>99.4</v>
      </c>
      <c r="F239" s="330">
        <v>100</v>
      </c>
      <c r="G239" s="330">
        <v>98.3</v>
      </c>
      <c r="H239" s="330">
        <v>101.5</v>
      </c>
      <c r="I239" s="330">
        <v>99.4</v>
      </c>
      <c r="J239" s="330">
        <v>95</v>
      </c>
      <c r="K239" s="330">
        <v>96.8</v>
      </c>
      <c r="L239" s="330">
        <v>99.9</v>
      </c>
      <c r="M239" s="330">
        <v>101.2</v>
      </c>
      <c r="N239" s="330">
        <v>106</v>
      </c>
      <c r="O239" s="330">
        <v>102.4</v>
      </c>
      <c r="P239" s="333">
        <v>101.3</v>
      </c>
      <c r="Q239" s="333">
        <v>100.5</v>
      </c>
      <c r="R239" s="334">
        <v>101.2</v>
      </c>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c r="CN239" s="31"/>
      <c r="CO239" s="31"/>
      <c r="CP239" s="31"/>
      <c r="CQ239" s="31"/>
      <c r="CR239" s="31"/>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row>
    <row r="240" spans="1:132" ht="30.95" customHeight="1">
      <c r="A240" s="102">
        <v>11</v>
      </c>
      <c r="B240" s="328">
        <v>101.7</v>
      </c>
      <c r="C240" s="332" t="s">
        <v>126</v>
      </c>
      <c r="D240" s="330">
        <v>106.8</v>
      </c>
      <c r="E240" s="330">
        <v>101.8</v>
      </c>
      <c r="F240" s="330">
        <v>99.1</v>
      </c>
      <c r="G240" s="330">
        <v>100.1</v>
      </c>
      <c r="H240" s="330">
        <v>104.3</v>
      </c>
      <c r="I240" s="330">
        <v>101.8</v>
      </c>
      <c r="J240" s="330">
        <v>97.4</v>
      </c>
      <c r="K240" s="330">
        <v>95.4</v>
      </c>
      <c r="L240" s="330">
        <v>99.6</v>
      </c>
      <c r="M240" s="330">
        <v>100.5</v>
      </c>
      <c r="N240" s="330">
        <v>106.4</v>
      </c>
      <c r="O240" s="330">
        <v>100.5</v>
      </c>
      <c r="P240" s="333">
        <v>102.3</v>
      </c>
      <c r="Q240" s="333">
        <v>101.1</v>
      </c>
      <c r="R240" s="334">
        <v>100.7</v>
      </c>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row>
    <row r="241" spans="1:132" ht="30.95" customHeight="1">
      <c r="A241" s="102">
        <v>12</v>
      </c>
      <c r="B241" s="328">
        <v>100.1</v>
      </c>
      <c r="C241" s="332" t="s">
        <v>126</v>
      </c>
      <c r="D241" s="330">
        <v>104.1</v>
      </c>
      <c r="E241" s="330">
        <v>101.1</v>
      </c>
      <c r="F241" s="330">
        <v>94.9</v>
      </c>
      <c r="G241" s="330">
        <v>98.9</v>
      </c>
      <c r="H241" s="330">
        <v>104.6</v>
      </c>
      <c r="I241" s="330">
        <v>102.8</v>
      </c>
      <c r="J241" s="330">
        <v>99.6</v>
      </c>
      <c r="K241" s="330">
        <v>96.9</v>
      </c>
      <c r="L241" s="330">
        <v>97.2</v>
      </c>
      <c r="M241" s="330">
        <v>102.9</v>
      </c>
      <c r="N241" s="330">
        <v>105.6</v>
      </c>
      <c r="O241" s="330">
        <v>90.6</v>
      </c>
      <c r="P241" s="333">
        <v>100</v>
      </c>
      <c r="Q241" s="333">
        <v>101.1</v>
      </c>
      <c r="R241" s="334">
        <v>98.6</v>
      </c>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row>
    <row r="242" spans="1:132" ht="30.95" customHeight="1">
      <c r="A242" s="102" t="s">
        <v>456</v>
      </c>
      <c r="B242" s="328">
        <v>94.4</v>
      </c>
      <c r="C242" s="332" t="s">
        <v>126</v>
      </c>
      <c r="D242" s="330">
        <v>91.9</v>
      </c>
      <c r="E242" s="330">
        <v>90.8</v>
      </c>
      <c r="F242" s="330">
        <v>94.2</v>
      </c>
      <c r="G242" s="330">
        <v>91</v>
      </c>
      <c r="H242" s="330">
        <v>102.3</v>
      </c>
      <c r="I242" s="330">
        <v>95</v>
      </c>
      <c r="J242" s="330">
        <v>90.5</v>
      </c>
      <c r="K242" s="330">
        <v>85.5</v>
      </c>
      <c r="L242" s="330">
        <v>90.5</v>
      </c>
      <c r="M242" s="330">
        <v>103.9</v>
      </c>
      <c r="N242" s="330">
        <v>101.7</v>
      </c>
      <c r="O242" s="330">
        <v>92.8</v>
      </c>
      <c r="P242" s="333">
        <v>98.1</v>
      </c>
      <c r="Q242" s="333">
        <v>94.8</v>
      </c>
      <c r="R242" s="334">
        <v>91.1</v>
      </c>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row>
    <row r="243" spans="1:132" ht="30.95" customHeight="1">
      <c r="A243" s="102">
        <v>2</v>
      </c>
      <c r="B243" s="328">
        <v>98.8</v>
      </c>
      <c r="C243" s="332" t="s">
        <v>126</v>
      </c>
      <c r="D243" s="330">
        <v>103</v>
      </c>
      <c r="E243" s="330">
        <v>100.7</v>
      </c>
      <c r="F243" s="330">
        <v>98.7</v>
      </c>
      <c r="G243" s="330">
        <v>97.9</v>
      </c>
      <c r="H243" s="330">
        <v>98.9</v>
      </c>
      <c r="I243" s="330">
        <v>97.6</v>
      </c>
      <c r="J243" s="330">
        <v>94.3</v>
      </c>
      <c r="K243" s="330">
        <v>95.5</v>
      </c>
      <c r="L243" s="330">
        <v>99.1</v>
      </c>
      <c r="M243" s="330">
        <v>89.5</v>
      </c>
      <c r="N243" s="330">
        <v>100</v>
      </c>
      <c r="O243" s="330">
        <v>102.6</v>
      </c>
      <c r="P243" s="333">
        <v>99.8</v>
      </c>
      <c r="Q243" s="333">
        <v>97.3</v>
      </c>
      <c r="R243" s="334">
        <v>98.8</v>
      </c>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row>
    <row r="244" spans="1:132" ht="30.95" customHeight="1">
      <c r="A244" s="102">
        <v>3</v>
      </c>
      <c r="B244" s="328">
        <v>101.8</v>
      </c>
      <c r="C244" s="332" t="s">
        <v>126</v>
      </c>
      <c r="D244" s="330">
        <v>104.8</v>
      </c>
      <c r="E244" s="330">
        <v>99.9</v>
      </c>
      <c r="F244" s="330">
        <v>108</v>
      </c>
      <c r="G244" s="330">
        <v>99.1</v>
      </c>
      <c r="H244" s="330">
        <v>100.8</v>
      </c>
      <c r="I244" s="330">
        <v>97.3</v>
      </c>
      <c r="J244" s="330">
        <v>103</v>
      </c>
      <c r="K244" s="330">
        <v>98.2</v>
      </c>
      <c r="L244" s="330">
        <v>98.3</v>
      </c>
      <c r="M244" s="330">
        <v>96.9</v>
      </c>
      <c r="N244" s="330">
        <v>103.2</v>
      </c>
      <c r="O244" s="330">
        <v>112.8</v>
      </c>
      <c r="P244" s="333">
        <v>102.4</v>
      </c>
      <c r="Q244" s="333">
        <v>103.8</v>
      </c>
      <c r="R244" s="334">
        <v>104.1</v>
      </c>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row>
    <row r="245" spans="1:132" ht="30.95" customHeight="1">
      <c r="A245" s="102">
        <v>4</v>
      </c>
      <c r="B245" s="328">
        <v>104.1</v>
      </c>
      <c r="C245" s="332" t="s">
        <v>126</v>
      </c>
      <c r="D245" s="330">
        <v>100.4</v>
      </c>
      <c r="E245" s="330">
        <v>104.1</v>
      </c>
      <c r="F245" s="330">
        <v>100.9</v>
      </c>
      <c r="G245" s="330">
        <v>105.7</v>
      </c>
      <c r="H245" s="330">
        <v>104.9</v>
      </c>
      <c r="I245" s="330">
        <v>102</v>
      </c>
      <c r="J245" s="330">
        <v>103.9</v>
      </c>
      <c r="K245" s="330">
        <v>99</v>
      </c>
      <c r="L245" s="330">
        <v>102.3</v>
      </c>
      <c r="M245" s="330">
        <v>101.9</v>
      </c>
      <c r="N245" s="330">
        <v>105.9</v>
      </c>
      <c r="O245" s="330">
        <v>116.8</v>
      </c>
      <c r="P245" s="333">
        <v>103.8</v>
      </c>
      <c r="Q245" s="333">
        <v>102.7</v>
      </c>
      <c r="R245" s="334">
        <v>101.7</v>
      </c>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row>
    <row r="246" spans="1:132" ht="30.95" customHeight="1">
      <c r="A246" s="102">
        <v>5</v>
      </c>
      <c r="B246" s="328">
        <v>98.3</v>
      </c>
      <c r="C246" s="332">
        <v>0</v>
      </c>
      <c r="D246" s="330">
        <v>91.7</v>
      </c>
      <c r="E246" s="330">
        <v>94.7</v>
      </c>
      <c r="F246" s="330">
        <v>97.7</v>
      </c>
      <c r="G246" s="330">
        <v>95.6</v>
      </c>
      <c r="H246" s="330">
        <v>100.5</v>
      </c>
      <c r="I246" s="330">
        <v>97.7</v>
      </c>
      <c r="J246" s="330">
        <v>99.5</v>
      </c>
      <c r="K246" s="330">
        <v>92.7</v>
      </c>
      <c r="L246" s="330">
        <v>97.9</v>
      </c>
      <c r="M246" s="330">
        <v>102.2</v>
      </c>
      <c r="N246" s="330">
        <v>106.1</v>
      </c>
      <c r="O246" s="330">
        <v>105.6</v>
      </c>
      <c r="P246" s="333">
        <v>102.6</v>
      </c>
      <c r="Q246" s="333">
        <v>99.5</v>
      </c>
      <c r="R246" s="334">
        <v>96.3</v>
      </c>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row>
    <row r="247" spans="1:132" ht="30.95" customHeight="1">
      <c r="A247" s="102">
        <v>6</v>
      </c>
      <c r="B247" s="328">
        <v>105.8</v>
      </c>
      <c r="C247" s="332">
        <v>0</v>
      </c>
      <c r="D247" s="330">
        <v>107</v>
      </c>
      <c r="E247" s="330">
        <v>106.4</v>
      </c>
      <c r="F247" s="330">
        <v>109.5</v>
      </c>
      <c r="G247" s="330">
        <v>108.4</v>
      </c>
      <c r="H247" s="330">
        <v>105.1</v>
      </c>
      <c r="I247" s="330">
        <v>104.3</v>
      </c>
      <c r="J247" s="330">
        <v>104.6</v>
      </c>
      <c r="K247" s="330">
        <v>103.1</v>
      </c>
      <c r="L247" s="330">
        <v>106.8</v>
      </c>
      <c r="M247" s="330">
        <v>101.1</v>
      </c>
      <c r="N247" s="330">
        <v>105.2</v>
      </c>
      <c r="O247" s="330">
        <v>109.6</v>
      </c>
      <c r="P247" s="333">
        <v>109.6</v>
      </c>
      <c r="Q247" s="333">
        <v>108.2</v>
      </c>
      <c r="R247" s="334">
        <v>104.6</v>
      </c>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row>
    <row r="248" spans="1:132" ht="30.95" customHeight="1">
      <c r="A248" s="427">
        <v>7</v>
      </c>
      <c r="B248" s="428">
        <v>101.5</v>
      </c>
      <c r="C248" s="424">
        <v>0</v>
      </c>
      <c r="D248" s="429">
        <v>99.7</v>
      </c>
      <c r="E248" s="429">
        <v>103.5</v>
      </c>
      <c r="F248" s="429">
        <v>98.8</v>
      </c>
      <c r="G248" s="429">
        <v>105.1</v>
      </c>
      <c r="H248" s="429">
        <v>104</v>
      </c>
      <c r="I248" s="429">
        <v>100.9</v>
      </c>
      <c r="J248" s="429">
        <v>100.9</v>
      </c>
      <c r="K248" s="429">
        <v>99.7</v>
      </c>
      <c r="L248" s="429">
        <v>100.3</v>
      </c>
      <c r="M248" s="429">
        <v>106.3</v>
      </c>
      <c r="N248" s="429">
        <v>105.7</v>
      </c>
      <c r="O248" s="429">
        <v>94.9</v>
      </c>
      <c r="P248" s="425">
        <v>104</v>
      </c>
      <c r="Q248" s="425">
        <v>103.9</v>
      </c>
      <c r="R248" s="426">
        <v>101.8</v>
      </c>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row>
    <row r="249" spans="1:132" ht="30.95" customHeight="1">
      <c r="A249" s="67" t="s">
        <v>366</v>
      </c>
      <c r="B249" s="335">
        <v>-4.0640000000000001</v>
      </c>
      <c r="C249" s="375" t="s">
        <v>311</v>
      </c>
      <c r="D249" s="330">
        <v>-6.8220000000000001</v>
      </c>
      <c r="E249" s="330">
        <v>-2.726</v>
      </c>
      <c r="F249" s="330">
        <v>-9.7720000000000002</v>
      </c>
      <c r="G249" s="330">
        <v>-3.044</v>
      </c>
      <c r="H249" s="330">
        <v>-1.0469999999999999</v>
      </c>
      <c r="I249" s="330">
        <v>-3.26</v>
      </c>
      <c r="J249" s="330">
        <v>-3.5369999999999999</v>
      </c>
      <c r="K249" s="330">
        <v>-3.297769156159061</v>
      </c>
      <c r="L249" s="330">
        <v>-6.0861423220973787</v>
      </c>
      <c r="M249" s="330">
        <v>5.1434223541048496</v>
      </c>
      <c r="N249" s="330">
        <v>0.47528517110266161</v>
      </c>
      <c r="O249" s="330">
        <v>-13.412000000000001</v>
      </c>
      <c r="P249" s="333">
        <v>-5.109</v>
      </c>
      <c r="Q249" s="333">
        <v>-3.9741219963031398</v>
      </c>
      <c r="R249" s="334">
        <v>-2.6768642447418713</v>
      </c>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c r="CN249" s="31"/>
      <c r="CO249" s="31"/>
      <c r="CP249" s="31"/>
      <c r="CQ249" s="31"/>
      <c r="CR249" s="31"/>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row>
    <row r="250" spans="1:132" ht="30.95" customHeight="1" thickBot="1">
      <c r="A250" s="406" t="s">
        <v>398</v>
      </c>
      <c r="B250" s="341">
        <v>-1</v>
      </c>
      <c r="C250" s="376" t="s">
        <v>1</v>
      </c>
      <c r="D250" s="337">
        <v>-4.2</v>
      </c>
      <c r="E250" s="337">
        <v>0.5</v>
      </c>
      <c r="F250" s="337">
        <v>-1.4</v>
      </c>
      <c r="G250" s="337">
        <v>-2.5</v>
      </c>
      <c r="H250" s="337">
        <v>-0.7</v>
      </c>
      <c r="I250" s="337">
        <v>-1.2</v>
      </c>
      <c r="J250" s="337">
        <v>-2</v>
      </c>
      <c r="K250" s="337">
        <v>-1.7733990147783225</v>
      </c>
      <c r="L250" s="337">
        <v>-4.2024832855778467</v>
      </c>
      <c r="M250" s="337">
        <v>4.011741682974554</v>
      </c>
      <c r="N250" s="337">
        <v>3.1219512195121979</v>
      </c>
      <c r="O250" s="337">
        <v>-5.4</v>
      </c>
      <c r="P250" s="337">
        <v>4.0999999999999996</v>
      </c>
      <c r="Q250" s="337">
        <v>4.4221105527638249</v>
      </c>
      <c r="R250" s="339">
        <v>-0.48875855327468232</v>
      </c>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row>
    <row r="251" spans="1:132" ht="30.95" customHeight="1">
      <c r="A251" s="68" t="s">
        <v>140</v>
      </c>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row>
    <row r="252" spans="1:132" ht="30.95" customHeight="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c r="CN252" s="31"/>
      <c r="CO252" s="31"/>
      <c r="CP252" s="31"/>
      <c r="CQ252" s="31"/>
      <c r="CR252" s="31"/>
      <c r="CS252" s="31"/>
      <c r="CT252" s="31"/>
      <c r="CU252" s="31"/>
      <c r="CV252" s="31"/>
      <c r="CW252" s="31"/>
      <c r="CX252" s="31"/>
      <c r="CY252" s="31"/>
      <c r="CZ252" s="31"/>
      <c r="DA252" s="31"/>
      <c r="DB252" s="31"/>
      <c r="DC252" s="31"/>
      <c r="DD252" s="31"/>
      <c r="DE252" s="31"/>
      <c r="DF252" s="31"/>
      <c r="DG252" s="31"/>
      <c r="DH252" s="31"/>
      <c r="DI252" s="31"/>
      <c r="DJ252" s="31"/>
      <c r="DK252" s="31"/>
      <c r="DL252" s="31"/>
      <c r="DM252" s="31"/>
      <c r="DN252" s="31"/>
      <c r="DO252" s="31"/>
      <c r="DP252" s="31"/>
      <c r="DQ252" s="31"/>
      <c r="DR252" s="31"/>
      <c r="DS252" s="31"/>
      <c r="DT252" s="31"/>
      <c r="DU252" s="31"/>
      <c r="DV252" s="31"/>
      <c r="DW252" s="31"/>
      <c r="DX252" s="31"/>
      <c r="DY252" s="31"/>
      <c r="DZ252" s="31"/>
      <c r="EA252" s="31"/>
      <c r="EB252" s="31"/>
    </row>
    <row r="253" spans="1:132" ht="30.95" customHeight="1">
      <c r="A253" s="719" t="s">
        <v>92</v>
      </c>
      <c r="B253" s="719"/>
      <c r="C253" s="719"/>
      <c r="D253" s="719"/>
      <c r="E253" s="719"/>
      <c r="F253" s="719"/>
      <c r="G253" s="719"/>
      <c r="H253" s="719"/>
      <c r="I253" s="719"/>
      <c r="J253" s="719"/>
      <c r="K253" s="719"/>
      <c r="L253" s="719"/>
      <c r="M253" s="719"/>
      <c r="N253" s="719"/>
      <c r="O253" s="719"/>
      <c r="P253" s="719"/>
      <c r="Q253" s="719"/>
      <c r="R253" s="719"/>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c r="CN253" s="31"/>
      <c r="CO253" s="31"/>
      <c r="CP253" s="31"/>
      <c r="CQ253" s="31"/>
      <c r="CR253" s="31"/>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row>
    <row r="254" spans="1:132" ht="30.95" customHeight="1" thickBot="1">
      <c r="A254" s="31" t="s">
        <v>127</v>
      </c>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c r="CN254" s="31"/>
      <c r="CO254" s="31"/>
      <c r="CP254" s="31"/>
      <c r="CQ254" s="31"/>
      <c r="CR254" s="31"/>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row>
    <row r="255" spans="1:132" s="65" customFormat="1" ht="30.95" customHeight="1">
      <c r="A255" s="64" t="s">
        <v>187</v>
      </c>
      <c r="B255" s="327" t="s">
        <v>18</v>
      </c>
      <c r="C255" s="348" t="s">
        <v>263</v>
      </c>
      <c r="D255" s="130" t="s">
        <v>55</v>
      </c>
      <c r="E255" s="130" t="s">
        <v>17</v>
      </c>
      <c r="F255" s="129" t="s">
        <v>58</v>
      </c>
      <c r="G255" s="130" t="s">
        <v>60</v>
      </c>
      <c r="H255" s="131" t="s">
        <v>348</v>
      </c>
      <c r="I255" s="131" t="s">
        <v>265</v>
      </c>
      <c r="J255" s="131" t="s">
        <v>349</v>
      </c>
      <c r="K255" s="195" t="s">
        <v>267</v>
      </c>
      <c r="L255" s="195" t="s">
        <v>268</v>
      </c>
      <c r="M255" s="196" t="s">
        <v>269</v>
      </c>
      <c r="N255" s="195" t="s">
        <v>270</v>
      </c>
      <c r="O255" s="130" t="s">
        <v>68</v>
      </c>
      <c r="P255" s="132" t="s">
        <v>67</v>
      </c>
      <c r="Q255" s="133" t="s">
        <v>350</v>
      </c>
      <c r="R255" s="197" t="s">
        <v>71</v>
      </c>
    </row>
    <row r="256" spans="1:132" ht="30.95" customHeight="1">
      <c r="A256" s="66" t="s">
        <v>455</v>
      </c>
      <c r="B256" s="328">
        <v>95.24166666666666</v>
      </c>
      <c r="C256" s="333" t="s">
        <v>365</v>
      </c>
      <c r="D256" s="330">
        <v>94.658333333333346</v>
      </c>
      <c r="E256" s="330">
        <v>94.041666666666671</v>
      </c>
      <c r="F256" s="330">
        <v>98.624999999999986</v>
      </c>
      <c r="G256" s="330">
        <v>103.80833333333334</v>
      </c>
      <c r="H256" s="330">
        <v>81.2</v>
      </c>
      <c r="I256" s="330">
        <v>111.41666666666664</v>
      </c>
      <c r="J256" s="330">
        <v>70.900000000000006</v>
      </c>
      <c r="K256" s="330">
        <v>77.433333333333323</v>
      </c>
      <c r="L256" s="330">
        <v>108.92500000000001</v>
      </c>
      <c r="M256" s="330">
        <v>129.64166666666668</v>
      </c>
      <c r="N256" s="330">
        <v>177.35833333333332</v>
      </c>
      <c r="O256" s="330">
        <v>53.391666666666652</v>
      </c>
      <c r="P256" s="330">
        <v>103.625</v>
      </c>
      <c r="Q256" s="330">
        <v>96.55</v>
      </c>
      <c r="R256" s="334">
        <v>92.325000000000003</v>
      </c>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row>
    <row r="257" spans="1:132" ht="30.95" customHeight="1">
      <c r="A257" s="102">
        <v>7</v>
      </c>
      <c r="B257" s="322">
        <v>94.3</v>
      </c>
      <c r="C257" s="332" t="s">
        <v>126</v>
      </c>
      <c r="D257" s="332">
        <v>119.8</v>
      </c>
      <c r="E257" s="332">
        <v>92.5</v>
      </c>
      <c r="F257" s="332">
        <v>87.6</v>
      </c>
      <c r="G257" s="332">
        <v>103.6</v>
      </c>
      <c r="H257" s="332">
        <v>86.8</v>
      </c>
      <c r="I257" s="332">
        <v>91.3</v>
      </c>
      <c r="J257" s="332">
        <v>71.900000000000006</v>
      </c>
      <c r="K257" s="332">
        <v>82</v>
      </c>
      <c r="L257" s="332">
        <v>105</v>
      </c>
      <c r="M257" s="332">
        <v>148.1</v>
      </c>
      <c r="N257" s="332">
        <v>171</v>
      </c>
      <c r="O257" s="332">
        <v>51.4</v>
      </c>
      <c r="P257" s="333">
        <v>83.5</v>
      </c>
      <c r="Q257" s="333">
        <v>92.4</v>
      </c>
      <c r="R257" s="334">
        <v>91.3</v>
      </c>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row>
    <row r="258" spans="1:132" ht="30.95" customHeight="1">
      <c r="A258" s="102">
        <v>8</v>
      </c>
      <c r="B258" s="328">
        <v>94.3</v>
      </c>
      <c r="C258" s="332" t="s">
        <v>126</v>
      </c>
      <c r="D258" s="330">
        <v>110.7</v>
      </c>
      <c r="E258" s="330">
        <v>90.2</v>
      </c>
      <c r="F258" s="330">
        <v>97.3</v>
      </c>
      <c r="G258" s="330">
        <v>93.6</v>
      </c>
      <c r="H258" s="330">
        <v>83.6</v>
      </c>
      <c r="I258" s="330">
        <v>122.9</v>
      </c>
      <c r="J258" s="330">
        <v>63.1</v>
      </c>
      <c r="K258" s="330">
        <v>39</v>
      </c>
      <c r="L258" s="330">
        <v>98.9</v>
      </c>
      <c r="M258" s="330">
        <v>154.9</v>
      </c>
      <c r="N258" s="330">
        <v>224</v>
      </c>
      <c r="O258" s="330">
        <v>36.299999999999997</v>
      </c>
      <c r="P258" s="333">
        <v>89</v>
      </c>
      <c r="Q258" s="333">
        <v>87.9</v>
      </c>
      <c r="R258" s="334">
        <v>86</v>
      </c>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row>
    <row r="259" spans="1:132" ht="30.95" customHeight="1">
      <c r="A259" s="102">
        <v>9</v>
      </c>
      <c r="B259" s="328">
        <v>86.6</v>
      </c>
      <c r="C259" s="332" t="s">
        <v>126</v>
      </c>
      <c r="D259" s="330">
        <v>96.6</v>
      </c>
      <c r="E259" s="330">
        <v>90.8</v>
      </c>
      <c r="F259" s="330">
        <v>98.6</v>
      </c>
      <c r="G259" s="330">
        <v>95.4</v>
      </c>
      <c r="H259" s="330">
        <v>70.400000000000006</v>
      </c>
      <c r="I259" s="330">
        <v>94.8</v>
      </c>
      <c r="J259" s="330">
        <v>61.7</v>
      </c>
      <c r="K259" s="330">
        <v>69.8</v>
      </c>
      <c r="L259" s="330">
        <v>94.8</v>
      </c>
      <c r="M259" s="330">
        <v>85.1</v>
      </c>
      <c r="N259" s="330">
        <v>208.8</v>
      </c>
      <c r="O259" s="330">
        <v>41.3</v>
      </c>
      <c r="P259" s="333">
        <v>94.4</v>
      </c>
      <c r="Q259" s="333">
        <v>76.8</v>
      </c>
      <c r="R259" s="334">
        <v>88.1</v>
      </c>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row>
    <row r="260" spans="1:132" ht="30.95" customHeight="1">
      <c r="A260" s="102">
        <v>10</v>
      </c>
      <c r="B260" s="328">
        <v>94.3</v>
      </c>
      <c r="C260" s="332" t="s">
        <v>126</v>
      </c>
      <c r="D260" s="330">
        <v>100.2</v>
      </c>
      <c r="E260" s="330">
        <v>94.8</v>
      </c>
      <c r="F260" s="330">
        <v>97.8</v>
      </c>
      <c r="G260" s="330">
        <v>101.7</v>
      </c>
      <c r="H260" s="330">
        <v>74.8</v>
      </c>
      <c r="I260" s="330">
        <v>120.6</v>
      </c>
      <c r="J260" s="330">
        <v>71.2</v>
      </c>
      <c r="K260" s="330">
        <v>79</v>
      </c>
      <c r="L260" s="330">
        <v>112.4</v>
      </c>
      <c r="M260" s="330">
        <v>83.4</v>
      </c>
      <c r="N260" s="330">
        <v>232.6</v>
      </c>
      <c r="O260" s="330">
        <v>46.4</v>
      </c>
      <c r="P260" s="333">
        <v>92.6</v>
      </c>
      <c r="Q260" s="333">
        <v>92.4</v>
      </c>
      <c r="R260" s="334">
        <v>89.1</v>
      </c>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row>
    <row r="261" spans="1:132" ht="30.95" customHeight="1">
      <c r="A261" s="102">
        <v>11</v>
      </c>
      <c r="B261" s="328">
        <v>97.7</v>
      </c>
      <c r="C261" s="332" t="s">
        <v>126</v>
      </c>
      <c r="D261" s="330">
        <v>118.4</v>
      </c>
      <c r="E261" s="330">
        <v>99.4</v>
      </c>
      <c r="F261" s="330">
        <v>105</v>
      </c>
      <c r="G261" s="330">
        <v>100.5</v>
      </c>
      <c r="H261" s="330">
        <v>79.2</v>
      </c>
      <c r="I261" s="330">
        <v>122.9</v>
      </c>
      <c r="J261" s="330">
        <v>70.5</v>
      </c>
      <c r="K261" s="330">
        <v>75</v>
      </c>
      <c r="L261" s="330">
        <v>121.9</v>
      </c>
      <c r="M261" s="330">
        <v>100.4</v>
      </c>
      <c r="N261" s="330">
        <v>209.9</v>
      </c>
      <c r="O261" s="330">
        <v>44.3</v>
      </c>
      <c r="P261" s="333">
        <v>96.2</v>
      </c>
      <c r="Q261" s="333">
        <v>110.2</v>
      </c>
      <c r="R261" s="334">
        <v>82.9</v>
      </c>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row>
    <row r="262" spans="1:132" ht="30.95" customHeight="1">
      <c r="A262" s="102">
        <v>12</v>
      </c>
      <c r="B262" s="328">
        <v>98.6</v>
      </c>
      <c r="C262" s="332" t="s">
        <v>126</v>
      </c>
      <c r="D262" s="330">
        <v>97.3</v>
      </c>
      <c r="E262" s="330">
        <v>99.9</v>
      </c>
      <c r="F262" s="330">
        <v>103.3</v>
      </c>
      <c r="G262" s="330">
        <v>99.2</v>
      </c>
      <c r="H262" s="330">
        <v>79.2</v>
      </c>
      <c r="I262" s="330">
        <v>126.5</v>
      </c>
      <c r="J262" s="330">
        <v>70.5</v>
      </c>
      <c r="K262" s="330">
        <v>67.099999999999994</v>
      </c>
      <c r="L262" s="330">
        <v>111.8</v>
      </c>
      <c r="M262" s="330">
        <v>91.9</v>
      </c>
      <c r="N262" s="330">
        <v>260.8</v>
      </c>
      <c r="O262" s="330">
        <v>39.299999999999997</v>
      </c>
      <c r="P262" s="333">
        <v>101.6</v>
      </c>
      <c r="Q262" s="333">
        <v>105.7</v>
      </c>
      <c r="R262" s="334">
        <v>112.3</v>
      </c>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row>
    <row r="263" spans="1:132" ht="30.95" customHeight="1">
      <c r="A263" s="102" t="s">
        <v>456</v>
      </c>
      <c r="B263" s="328">
        <v>84.6</v>
      </c>
      <c r="C263" s="332" t="s">
        <v>126</v>
      </c>
      <c r="D263" s="330">
        <v>73.900000000000006</v>
      </c>
      <c r="E263" s="330">
        <v>88.6</v>
      </c>
      <c r="F263" s="330">
        <v>85.1</v>
      </c>
      <c r="G263" s="330">
        <v>84.3</v>
      </c>
      <c r="H263" s="330">
        <v>62.8</v>
      </c>
      <c r="I263" s="330">
        <v>107.1</v>
      </c>
      <c r="J263" s="330">
        <v>73.599999999999994</v>
      </c>
      <c r="K263" s="330">
        <v>80.3</v>
      </c>
      <c r="L263" s="330">
        <v>102.7</v>
      </c>
      <c r="M263" s="330">
        <v>96.6</v>
      </c>
      <c r="N263" s="330">
        <v>170.7</v>
      </c>
      <c r="O263" s="330">
        <v>40.4</v>
      </c>
      <c r="P263" s="333">
        <v>103.6</v>
      </c>
      <c r="Q263" s="333">
        <v>83.3</v>
      </c>
      <c r="R263" s="334">
        <v>78.900000000000006</v>
      </c>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row>
    <row r="264" spans="1:132" ht="30.95" customHeight="1">
      <c r="A264" s="102">
        <v>2</v>
      </c>
      <c r="B264" s="328">
        <v>82.9</v>
      </c>
      <c r="C264" s="332" t="s">
        <v>126</v>
      </c>
      <c r="D264" s="330">
        <v>78.2</v>
      </c>
      <c r="E264" s="330">
        <v>97.7</v>
      </c>
      <c r="F264" s="330">
        <v>86.4</v>
      </c>
      <c r="G264" s="330">
        <v>98.1</v>
      </c>
      <c r="H264" s="330">
        <v>54.4</v>
      </c>
      <c r="I264" s="330">
        <v>90.6</v>
      </c>
      <c r="J264" s="330">
        <v>70.3</v>
      </c>
      <c r="K264" s="330">
        <v>84.6</v>
      </c>
      <c r="L264" s="330">
        <v>120.3</v>
      </c>
      <c r="M264" s="330">
        <v>84.7</v>
      </c>
      <c r="N264" s="330">
        <v>148.9</v>
      </c>
      <c r="O264" s="330">
        <v>42.4</v>
      </c>
      <c r="P264" s="333">
        <v>107.3</v>
      </c>
      <c r="Q264" s="333">
        <v>80</v>
      </c>
      <c r="R264" s="334">
        <v>86.3</v>
      </c>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row>
    <row r="265" spans="1:132" ht="30.95" customHeight="1">
      <c r="A265" s="102">
        <v>3</v>
      </c>
      <c r="B265" s="328">
        <v>88</v>
      </c>
      <c r="C265" s="332" t="s">
        <v>126</v>
      </c>
      <c r="D265" s="330">
        <v>83.8</v>
      </c>
      <c r="E265" s="330">
        <v>96.6</v>
      </c>
      <c r="F265" s="330">
        <v>92.3</v>
      </c>
      <c r="G265" s="330">
        <v>98.7</v>
      </c>
      <c r="H265" s="330">
        <v>53.6</v>
      </c>
      <c r="I265" s="330">
        <v>102.4</v>
      </c>
      <c r="J265" s="330">
        <v>81.8</v>
      </c>
      <c r="K265" s="330">
        <v>109.2</v>
      </c>
      <c r="L265" s="330">
        <v>119.6</v>
      </c>
      <c r="M265" s="330">
        <v>96.6</v>
      </c>
      <c r="N265" s="330">
        <v>107.6</v>
      </c>
      <c r="O265" s="330">
        <v>49.5</v>
      </c>
      <c r="P265" s="333">
        <v>109.1</v>
      </c>
      <c r="Q265" s="333">
        <v>104.4</v>
      </c>
      <c r="R265" s="334">
        <v>90.5</v>
      </c>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row>
    <row r="266" spans="1:132" ht="30.95" customHeight="1">
      <c r="A266" s="102">
        <v>4</v>
      </c>
      <c r="B266" s="328">
        <v>86.3</v>
      </c>
      <c r="C266" s="332" t="s">
        <v>126</v>
      </c>
      <c r="D266" s="330">
        <v>75.400000000000006</v>
      </c>
      <c r="E266" s="330">
        <v>94.3</v>
      </c>
      <c r="F266" s="330">
        <v>103</v>
      </c>
      <c r="G266" s="330">
        <v>94.3</v>
      </c>
      <c r="H266" s="330">
        <v>58.8</v>
      </c>
      <c r="I266" s="330">
        <v>98.8</v>
      </c>
      <c r="J266" s="330">
        <v>91.9</v>
      </c>
      <c r="K266" s="330">
        <v>91.7</v>
      </c>
      <c r="L266" s="330">
        <v>109.5</v>
      </c>
      <c r="M266" s="330">
        <v>103.4</v>
      </c>
      <c r="N266" s="330">
        <v>113</v>
      </c>
      <c r="O266" s="330">
        <v>43.4</v>
      </c>
      <c r="P266" s="333">
        <v>118.2</v>
      </c>
      <c r="Q266" s="333">
        <v>98.9</v>
      </c>
      <c r="R266" s="334">
        <v>85.3</v>
      </c>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row>
    <row r="267" spans="1:132" ht="30.95" customHeight="1">
      <c r="A267" s="102">
        <v>5</v>
      </c>
      <c r="B267" s="328">
        <v>81.2</v>
      </c>
      <c r="C267" s="332">
        <v>0</v>
      </c>
      <c r="D267" s="330">
        <v>63.4</v>
      </c>
      <c r="E267" s="330">
        <v>85.1</v>
      </c>
      <c r="F267" s="330">
        <v>86</v>
      </c>
      <c r="G267" s="330">
        <v>79.2</v>
      </c>
      <c r="H267" s="330">
        <v>54.8</v>
      </c>
      <c r="I267" s="330">
        <v>92.9</v>
      </c>
      <c r="J267" s="330">
        <v>81.099999999999994</v>
      </c>
      <c r="K267" s="330">
        <v>88.6</v>
      </c>
      <c r="L267" s="330">
        <v>102</v>
      </c>
      <c r="M267" s="330">
        <v>93.2</v>
      </c>
      <c r="N267" s="330">
        <v>133.69999999999999</v>
      </c>
      <c r="O267" s="330">
        <v>56.6</v>
      </c>
      <c r="P267" s="333">
        <v>114.5</v>
      </c>
      <c r="Q267" s="333">
        <v>78.900000000000006</v>
      </c>
      <c r="R267" s="334">
        <v>83.2</v>
      </c>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row>
    <row r="268" spans="1:132" ht="30.95" customHeight="1">
      <c r="A268" s="102">
        <v>6</v>
      </c>
      <c r="B268" s="328">
        <v>82.1</v>
      </c>
      <c r="C268" s="332">
        <v>0</v>
      </c>
      <c r="D268" s="330">
        <v>68.3</v>
      </c>
      <c r="E268" s="330">
        <v>88</v>
      </c>
      <c r="F268" s="330">
        <v>80.900000000000006</v>
      </c>
      <c r="G268" s="330">
        <v>88.1</v>
      </c>
      <c r="H268" s="330">
        <v>55.2</v>
      </c>
      <c r="I268" s="330">
        <v>97.6</v>
      </c>
      <c r="J268" s="330">
        <v>78.400000000000006</v>
      </c>
      <c r="K268" s="330">
        <v>97.4</v>
      </c>
      <c r="L268" s="330">
        <v>83.8</v>
      </c>
      <c r="M268" s="330">
        <v>72.900000000000006</v>
      </c>
      <c r="N268" s="330">
        <v>113</v>
      </c>
      <c r="O268" s="330">
        <v>56.6</v>
      </c>
      <c r="P268" s="333">
        <v>114.5</v>
      </c>
      <c r="Q268" s="333">
        <v>87.8</v>
      </c>
      <c r="R268" s="334">
        <v>93.7</v>
      </c>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row>
    <row r="269" spans="1:132" ht="30.95" customHeight="1">
      <c r="A269" s="427">
        <v>7</v>
      </c>
      <c r="B269" s="428">
        <v>80.3</v>
      </c>
      <c r="C269" s="424">
        <v>0</v>
      </c>
      <c r="D269" s="429">
        <v>81.7</v>
      </c>
      <c r="E269" s="429">
        <v>96.6</v>
      </c>
      <c r="F269" s="429">
        <v>76.599999999999994</v>
      </c>
      <c r="G269" s="429">
        <v>89.9</v>
      </c>
      <c r="H269" s="429">
        <v>66.8</v>
      </c>
      <c r="I269" s="429">
        <v>85.9</v>
      </c>
      <c r="J269" s="429">
        <v>77.7</v>
      </c>
      <c r="K269" s="429">
        <v>35.1</v>
      </c>
      <c r="L269" s="429">
        <v>123</v>
      </c>
      <c r="M269" s="429">
        <v>89.8</v>
      </c>
      <c r="N269" s="429">
        <v>208.7</v>
      </c>
      <c r="O269" s="429">
        <v>31.3</v>
      </c>
      <c r="P269" s="425">
        <v>96.4</v>
      </c>
      <c r="Q269" s="425">
        <v>92.2</v>
      </c>
      <c r="R269" s="426">
        <v>75.8</v>
      </c>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row>
    <row r="270" spans="1:132" ht="30.95" customHeight="1">
      <c r="A270" s="67" t="s">
        <v>366</v>
      </c>
      <c r="B270" s="335">
        <v>-2.1920000000000002</v>
      </c>
      <c r="C270" s="375" t="s">
        <v>311</v>
      </c>
      <c r="D270" s="330">
        <v>19.619</v>
      </c>
      <c r="E270" s="330">
        <v>9.7729999999999997</v>
      </c>
      <c r="F270" s="330">
        <v>-5.3150000000000004</v>
      </c>
      <c r="G270" s="330">
        <v>2.0430000000000001</v>
      </c>
      <c r="H270" s="330">
        <v>21.013999999999999</v>
      </c>
      <c r="I270" s="330">
        <v>-11.988</v>
      </c>
      <c r="J270" s="330">
        <v>-0.89300000000000002</v>
      </c>
      <c r="K270" s="330">
        <v>-63.963039014373713</v>
      </c>
      <c r="L270" s="330">
        <v>46.778042959427211</v>
      </c>
      <c r="M270" s="330">
        <v>23.182441700960204</v>
      </c>
      <c r="N270" s="330">
        <v>84.690265486725664</v>
      </c>
      <c r="O270" s="330">
        <v>-44.7</v>
      </c>
      <c r="P270" s="333">
        <v>-15.808</v>
      </c>
      <c r="Q270" s="333">
        <v>5.0110000000000001</v>
      </c>
      <c r="R270" s="334">
        <v>-19.103521878335116</v>
      </c>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row>
    <row r="271" spans="1:132" ht="30.95" customHeight="1" thickBot="1">
      <c r="A271" s="406" t="s">
        <v>398</v>
      </c>
      <c r="B271" s="336">
        <v>-14.8</v>
      </c>
      <c r="C271" s="376" t="s">
        <v>1</v>
      </c>
      <c r="D271" s="337">
        <v>-31.8</v>
      </c>
      <c r="E271" s="338">
        <v>4.4000000000000004</v>
      </c>
      <c r="F271" s="338">
        <v>-12.6</v>
      </c>
      <c r="G271" s="338">
        <v>-13.2</v>
      </c>
      <c r="H271" s="338">
        <v>-23</v>
      </c>
      <c r="I271" s="338">
        <v>-5.9</v>
      </c>
      <c r="J271" s="338">
        <v>8.1</v>
      </c>
      <c r="K271" s="337">
        <v>-57.195121951219505</v>
      </c>
      <c r="L271" s="337">
        <v>17.142857142857142</v>
      </c>
      <c r="M271" s="337">
        <v>-39.36529372045915</v>
      </c>
      <c r="N271" s="337">
        <v>22.046783625730988</v>
      </c>
      <c r="O271" s="338">
        <v>-39.1</v>
      </c>
      <c r="P271" s="338">
        <v>15.4</v>
      </c>
      <c r="Q271" s="338">
        <v>-0.2</v>
      </c>
      <c r="R271" s="339">
        <v>-16.976998904709749</v>
      </c>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row>
    <row r="272" spans="1:132" ht="30.95" customHeight="1">
      <c r="A272" s="68" t="s">
        <v>140</v>
      </c>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row>
    <row r="273" spans="1:132" ht="30.95" customHeight="1">
      <c r="A273" s="69"/>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c r="AY273" s="31"/>
      <c r="AZ273" s="31"/>
      <c r="BA273" s="31"/>
      <c r="BB273" s="31"/>
      <c r="BC273" s="31"/>
      <c r="BD273" s="31"/>
      <c r="BE273" s="31"/>
      <c r="BF273" s="31"/>
      <c r="BG273" s="31"/>
      <c r="BH273" s="31"/>
      <c r="BI273" s="31"/>
      <c r="BJ273" s="31"/>
      <c r="BK273" s="31"/>
      <c r="BL273" s="31"/>
      <c r="BM273" s="31"/>
      <c r="BN273" s="31"/>
      <c r="BO273" s="31"/>
      <c r="BP273" s="31"/>
      <c r="BQ273" s="31"/>
      <c r="BR273" s="31"/>
      <c r="BS273" s="31"/>
      <c r="BT273" s="31"/>
      <c r="BU273" s="31"/>
      <c r="BV273" s="31"/>
      <c r="BW273" s="31"/>
      <c r="BX273" s="31"/>
      <c r="BY273" s="31"/>
      <c r="BZ273" s="31"/>
      <c r="CA273" s="31"/>
      <c r="CB273" s="31"/>
      <c r="CC273" s="31"/>
      <c r="CD273" s="31"/>
      <c r="CE273" s="31"/>
      <c r="CF273" s="31"/>
      <c r="CG273" s="31"/>
      <c r="CH273" s="31"/>
      <c r="CI273" s="31"/>
      <c r="CJ273" s="31"/>
      <c r="CK273" s="31"/>
      <c r="CL273" s="31"/>
      <c r="CM273" s="31"/>
      <c r="CN273" s="31"/>
      <c r="CO273" s="31"/>
      <c r="CP273" s="31"/>
      <c r="CQ273" s="31"/>
      <c r="CR273" s="31"/>
      <c r="CS273" s="31"/>
      <c r="CT273" s="31"/>
      <c r="CU273" s="31"/>
      <c r="CV273" s="31"/>
      <c r="CW273" s="31"/>
      <c r="CX273" s="31"/>
      <c r="CY273" s="31"/>
      <c r="CZ273" s="31"/>
      <c r="DA273" s="31"/>
      <c r="DB273" s="31"/>
      <c r="DC273" s="31"/>
      <c r="DD273" s="31"/>
      <c r="DE273" s="31"/>
      <c r="DF273" s="31"/>
      <c r="DG273" s="31"/>
      <c r="DH273" s="31"/>
      <c r="DI273" s="31"/>
      <c r="DJ273" s="31"/>
      <c r="DK273" s="31"/>
      <c r="DL273" s="31"/>
      <c r="DM273" s="31"/>
      <c r="DN273" s="31"/>
      <c r="DO273" s="31"/>
      <c r="DP273" s="31"/>
      <c r="DQ273" s="31"/>
      <c r="DR273" s="31"/>
      <c r="DS273" s="31"/>
      <c r="DT273" s="31"/>
      <c r="DU273" s="31"/>
      <c r="DV273" s="31"/>
      <c r="DW273" s="31"/>
      <c r="DX273" s="31"/>
      <c r="DY273" s="31"/>
      <c r="DZ273" s="31"/>
      <c r="EA273" s="31"/>
      <c r="EB273" s="31"/>
    </row>
    <row r="274" spans="1:132" ht="30.95" customHeight="1">
      <c r="A274" s="719" t="s">
        <v>93</v>
      </c>
      <c r="B274" s="719"/>
      <c r="C274" s="719"/>
      <c r="D274" s="719"/>
      <c r="E274" s="719"/>
      <c r="F274" s="719"/>
      <c r="G274" s="719"/>
      <c r="H274" s="719"/>
      <c r="I274" s="719"/>
      <c r="J274" s="719"/>
      <c r="K274" s="719"/>
      <c r="L274" s="719"/>
      <c r="M274" s="719"/>
      <c r="N274" s="719"/>
      <c r="O274" s="719"/>
      <c r="P274" s="719"/>
      <c r="Q274" s="719"/>
      <c r="R274" s="719"/>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c r="AY274" s="31"/>
      <c r="AZ274" s="31"/>
      <c r="BA274" s="31"/>
      <c r="BB274" s="31"/>
      <c r="BC274" s="31"/>
      <c r="BD274" s="31"/>
      <c r="BE274" s="31"/>
      <c r="BF274" s="31"/>
      <c r="BG274" s="31"/>
      <c r="BH274" s="31"/>
      <c r="BI274" s="31"/>
      <c r="BJ274" s="31"/>
      <c r="BK274" s="31"/>
      <c r="BL274" s="31"/>
      <c r="BM274" s="31"/>
      <c r="BN274" s="31"/>
      <c r="BO274" s="31"/>
      <c r="BP274" s="31"/>
      <c r="BQ274" s="31"/>
      <c r="BR274" s="31"/>
      <c r="BS274" s="31"/>
      <c r="BT274" s="31"/>
      <c r="BU274" s="31"/>
      <c r="BV274" s="31"/>
      <c r="BW274" s="31"/>
      <c r="BX274" s="31"/>
      <c r="BY274" s="31"/>
      <c r="BZ274" s="31"/>
      <c r="CA274" s="31"/>
      <c r="CB274" s="31"/>
      <c r="CC274" s="31"/>
      <c r="CD274" s="31"/>
      <c r="CE274" s="31"/>
      <c r="CF274" s="31"/>
      <c r="CG274" s="31"/>
      <c r="CH274" s="31"/>
      <c r="CI274" s="31"/>
      <c r="CJ274" s="31"/>
      <c r="CK274" s="31"/>
      <c r="CL274" s="31"/>
      <c r="CM274" s="31"/>
      <c r="CN274" s="31"/>
      <c r="CO274" s="31"/>
      <c r="CP274" s="31"/>
      <c r="CQ274" s="31"/>
      <c r="CR274" s="31"/>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row>
    <row r="275" spans="1:132" ht="30.95" customHeight="1" thickBot="1">
      <c r="A275" s="31" t="s">
        <v>186</v>
      </c>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c r="AY275" s="31"/>
      <c r="AZ275" s="31"/>
      <c r="BA275" s="31"/>
      <c r="BB275" s="31"/>
      <c r="BC275" s="31"/>
      <c r="BD275" s="31"/>
      <c r="BE275" s="31"/>
      <c r="BF275" s="31"/>
      <c r="BG275" s="31"/>
      <c r="BH275" s="31"/>
      <c r="BI275" s="31"/>
      <c r="BJ275" s="31"/>
      <c r="BK275" s="31"/>
      <c r="BL275" s="31"/>
      <c r="BM275" s="31"/>
      <c r="BN275" s="31"/>
      <c r="BO275" s="31"/>
      <c r="BP275" s="31"/>
      <c r="BQ275" s="31"/>
      <c r="BR275" s="31"/>
      <c r="BS275" s="31"/>
      <c r="BT275" s="31"/>
      <c r="BU275" s="31"/>
      <c r="BV275" s="31"/>
      <c r="BW275" s="31"/>
      <c r="BX275" s="31"/>
      <c r="BY275" s="31"/>
      <c r="BZ275" s="31"/>
      <c r="CA275" s="31"/>
      <c r="CB275" s="31"/>
      <c r="CC275" s="31"/>
      <c r="CD275" s="31"/>
      <c r="CE275" s="31"/>
      <c r="CF275" s="31"/>
      <c r="CG275" s="31"/>
      <c r="CH275" s="31"/>
      <c r="CI275" s="31"/>
      <c r="CJ275" s="31"/>
      <c r="CK275" s="31"/>
      <c r="CL275" s="31"/>
      <c r="CM275" s="31"/>
      <c r="CN275" s="31"/>
      <c r="CO275" s="31"/>
      <c r="CP275" s="31"/>
      <c r="CQ275" s="31"/>
      <c r="CR275" s="31"/>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row>
    <row r="276" spans="1:132" s="65" customFormat="1" ht="30.95" customHeight="1">
      <c r="A276" s="64" t="s">
        <v>187</v>
      </c>
      <c r="B276" s="327" t="s">
        <v>18</v>
      </c>
      <c r="C276" s="348" t="s">
        <v>263</v>
      </c>
      <c r="D276" s="130" t="s">
        <v>55</v>
      </c>
      <c r="E276" s="130" t="s">
        <v>17</v>
      </c>
      <c r="F276" s="129" t="s">
        <v>58</v>
      </c>
      <c r="G276" s="130" t="s">
        <v>60</v>
      </c>
      <c r="H276" s="131" t="s">
        <v>348</v>
      </c>
      <c r="I276" s="131" t="s">
        <v>265</v>
      </c>
      <c r="J276" s="131" t="s">
        <v>349</v>
      </c>
      <c r="K276" s="195" t="s">
        <v>267</v>
      </c>
      <c r="L276" s="195" t="s">
        <v>268</v>
      </c>
      <c r="M276" s="196" t="s">
        <v>269</v>
      </c>
      <c r="N276" s="195" t="s">
        <v>270</v>
      </c>
      <c r="O276" s="130" t="s">
        <v>68</v>
      </c>
      <c r="P276" s="132" t="s">
        <v>67</v>
      </c>
      <c r="Q276" s="133" t="s">
        <v>350</v>
      </c>
      <c r="R276" s="197" t="s">
        <v>71</v>
      </c>
    </row>
    <row r="277" spans="1:132" ht="30.95" customHeight="1">
      <c r="A277" s="66" t="s">
        <v>455</v>
      </c>
      <c r="B277" s="328">
        <v>99.424999999999997</v>
      </c>
      <c r="C277" s="333" t="s">
        <v>137</v>
      </c>
      <c r="D277" s="330">
        <v>91.750000000000014</v>
      </c>
      <c r="E277" s="330">
        <v>99.61666666666666</v>
      </c>
      <c r="F277" s="330">
        <v>103.00833333333333</v>
      </c>
      <c r="G277" s="330">
        <v>101.21666666666665</v>
      </c>
      <c r="H277" s="330">
        <v>88.416666666666643</v>
      </c>
      <c r="I277" s="330">
        <v>114.19166666666666</v>
      </c>
      <c r="J277" s="330">
        <v>87.391666666666666</v>
      </c>
      <c r="K277" s="330">
        <v>114.36666666666666</v>
      </c>
      <c r="L277" s="330">
        <v>103.53333333333332</v>
      </c>
      <c r="M277" s="330">
        <v>106.69166666666668</v>
      </c>
      <c r="N277" s="330">
        <v>106.26666666666669</v>
      </c>
      <c r="O277" s="330">
        <v>98.891666666666666</v>
      </c>
      <c r="P277" s="330">
        <v>102.91666666666667</v>
      </c>
      <c r="Q277" s="330">
        <v>93.075000000000003</v>
      </c>
      <c r="R277" s="334">
        <v>99.466666666666654</v>
      </c>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c r="AY277" s="31"/>
      <c r="AZ277" s="31"/>
      <c r="BA277" s="31"/>
      <c r="BB277" s="31"/>
      <c r="BC277" s="31"/>
      <c r="BD277" s="31"/>
      <c r="BE277" s="31"/>
      <c r="BF277" s="31"/>
      <c r="BG277" s="31"/>
      <c r="BH277" s="31"/>
      <c r="BI277" s="31"/>
      <c r="BJ277" s="31"/>
      <c r="BK277" s="31"/>
      <c r="BL277" s="31"/>
      <c r="BM277" s="31"/>
      <c r="BN277" s="31"/>
      <c r="BO277" s="31"/>
      <c r="BP277" s="31"/>
      <c r="BQ277" s="31"/>
      <c r="BR277" s="31"/>
      <c r="BS277" s="31"/>
      <c r="BT277" s="31"/>
      <c r="BU277" s="31"/>
      <c r="BV277" s="31"/>
      <c r="BW277" s="31"/>
      <c r="BX277" s="31"/>
      <c r="BY277" s="31"/>
      <c r="BZ277" s="31"/>
      <c r="CA277" s="31"/>
      <c r="CB277" s="31"/>
      <c r="CC277" s="31"/>
      <c r="CD277" s="31"/>
      <c r="CE277" s="31"/>
      <c r="CF277" s="31"/>
      <c r="CG277" s="31"/>
      <c r="CH277" s="31"/>
      <c r="CI277" s="31"/>
      <c r="CJ277" s="31"/>
      <c r="CK277" s="31"/>
      <c r="CL277" s="31"/>
      <c r="CM277" s="31"/>
      <c r="CN277" s="31"/>
      <c r="CO277" s="31"/>
      <c r="CP277" s="31"/>
      <c r="CQ277" s="31"/>
      <c r="CR277" s="31"/>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row>
    <row r="278" spans="1:132" ht="30.95" customHeight="1">
      <c r="A278" s="102">
        <v>7</v>
      </c>
      <c r="B278" s="322">
        <v>94.9</v>
      </c>
      <c r="C278" s="332" t="s">
        <v>126</v>
      </c>
      <c r="D278" s="332">
        <v>96</v>
      </c>
      <c r="E278" s="332">
        <v>101.7</v>
      </c>
      <c r="F278" s="332">
        <v>91.7</v>
      </c>
      <c r="G278" s="332">
        <v>90.8</v>
      </c>
      <c r="H278" s="332">
        <v>91.9</v>
      </c>
      <c r="I278" s="332">
        <v>79.099999999999994</v>
      </c>
      <c r="J278" s="332">
        <v>88.8</v>
      </c>
      <c r="K278" s="332">
        <v>108.9</v>
      </c>
      <c r="L278" s="332">
        <v>99.8</v>
      </c>
      <c r="M278" s="332">
        <v>114.7</v>
      </c>
      <c r="N278" s="332">
        <v>102.1</v>
      </c>
      <c r="O278" s="332">
        <v>99.5</v>
      </c>
      <c r="P278" s="333">
        <v>81.7</v>
      </c>
      <c r="Q278" s="333">
        <v>85.2</v>
      </c>
      <c r="R278" s="334">
        <v>107</v>
      </c>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c r="AY278" s="31"/>
      <c r="AZ278" s="31"/>
      <c r="BA278" s="31"/>
      <c r="BB278" s="31"/>
      <c r="BC278" s="31"/>
      <c r="BD278" s="31"/>
      <c r="BE278" s="31"/>
      <c r="BF278" s="31"/>
      <c r="BG278" s="31"/>
      <c r="BH278" s="31"/>
      <c r="BI278" s="31"/>
      <c r="BJ278" s="31"/>
      <c r="BK278" s="31"/>
      <c r="BL278" s="31"/>
      <c r="BM278" s="31"/>
      <c r="BN278" s="31"/>
      <c r="BO278" s="31"/>
      <c r="BP278" s="31"/>
      <c r="BQ278" s="31"/>
      <c r="BR278" s="31"/>
      <c r="BS278" s="31"/>
      <c r="BT278" s="31"/>
      <c r="BU278" s="31"/>
      <c r="BV278" s="31"/>
      <c r="BW278" s="31"/>
      <c r="BX278" s="31"/>
      <c r="BY278" s="31"/>
      <c r="BZ278" s="31"/>
      <c r="CA278" s="31"/>
      <c r="CB278" s="31"/>
      <c r="CC278" s="31"/>
      <c r="CD278" s="31"/>
      <c r="CE278" s="31"/>
      <c r="CF278" s="31"/>
      <c r="CG278" s="31"/>
      <c r="CH278" s="31"/>
      <c r="CI278" s="31"/>
      <c r="CJ278" s="31"/>
      <c r="CK278" s="31"/>
      <c r="CL278" s="31"/>
      <c r="CM278" s="31"/>
      <c r="CN278" s="31"/>
      <c r="CO278" s="31"/>
      <c r="CP278" s="31"/>
      <c r="CQ278" s="31"/>
      <c r="CR278" s="31"/>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c r="DP278" s="31"/>
      <c r="DQ278" s="31"/>
      <c r="DR278" s="31"/>
      <c r="DS278" s="31"/>
      <c r="DT278" s="31"/>
      <c r="DU278" s="31"/>
      <c r="DV278" s="31"/>
      <c r="DW278" s="31"/>
      <c r="DX278" s="31"/>
      <c r="DY278" s="31"/>
      <c r="DZ278" s="31"/>
      <c r="EA278" s="31"/>
      <c r="EB278" s="31"/>
    </row>
    <row r="279" spans="1:132" ht="30.95" customHeight="1">
      <c r="A279" s="102">
        <v>8</v>
      </c>
      <c r="B279" s="328">
        <v>98</v>
      </c>
      <c r="C279" s="332" t="s">
        <v>126</v>
      </c>
      <c r="D279" s="330">
        <v>95.5</v>
      </c>
      <c r="E279" s="330">
        <v>99.4</v>
      </c>
      <c r="F279" s="330">
        <v>102</v>
      </c>
      <c r="G279" s="330">
        <v>89.1</v>
      </c>
      <c r="H279" s="330">
        <v>90.4</v>
      </c>
      <c r="I279" s="330">
        <v>126.1</v>
      </c>
      <c r="J279" s="330">
        <v>78.099999999999994</v>
      </c>
      <c r="K279" s="330">
        <v>95.5</v>
      </c>
      <c r="L279" s="330">
        <v>99.8</v>
      </c>
      <c r="M279" s="330">
        <v>123.3</v>
      </c>
      <c r="N279" s="330">
        <v>103.7</v>
      </c>
      <c r="O279" s="330">
        <v>53.5</v>
      </c>
      <c r="P279" s="333">
        <v>92.9</v>
      </c>
      <c r="Q279" s="333">
        <v>86.3</v>
      </c>
      <c r="R279" s="334">
        <v>103.7</v>
      </c>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c r="BE279" s="31"/>
      <c r="BF279" s="31"/>
      <c r="BG279" s="31"/>
      <c r="BH279" s="31"/>
      <c r="BI279" s="31"/>
      <c r="BJ279" s="31"/>
      <c r="BK279" s="31"/>
      <c r="BL279" s="31"/>
      <c r="BM279" s="31"/>
      <c r="BN279" s="31"/>
      <c r="BO279" s="31"/>
      <c r="BP279" s="31"/>
      <c r="BQ279" s="31"/>
      <c r="BR279" s="31"/>
      <c r="BS279" s="31"/>
      <c r="BT279" s="31"/>
      <c r="BU279" s="31"/>
      <c r="BV279" s="31"/>
      <c r="BW279" s="31"/>
      <c r="BX279" s="31"/>
      <c r="BY279" s="31"/>
      <c r="BZ279" s="31"/>
      <c r="CA279" s="31"/>
      <c r="CB279" s="31"/>
      <c r="CC279" s="31"/>
      <c r="CD279" s="31"/>
      <c r="CE279" s="31"/>
      <c r="CF279" s="31"/>
      <c r="CG279" s="31"/>
      <c r="CH279" s="31"/>
      <c r="CI279" s="31"/>
      <c r="CJ279" s="31"/>
      <c r="CK279" s="31"/>
      <c r="CL279" s="31"/>
      <c r="CM279" s="31"/>
      <c r="CN279" s="31"/>
      <c r="CO279" s="31"/>
      <c r="CP279" s="31"/>
      <c r="CQ279" s="31"/>
      <c r="CR279" s="31"/>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row>
    <row r="280" spans="1:132" ht="30.95" customHeight="1">
      <c r="A280" s="102">
        <v>9</v>
      </c>
      <c r="B280" s="328">
        <v>93.3</v>
      </c>
      <c r="C280" s="332" t="s">
        <v>126</v>
      </c>
      <c r="D280" s="330">
        <v>84.2</v>
      </c>
      <c r="E280" s="330">
        <v>99.9</v>
      </c>
      <c r="F280" s="330">
        <v>103.3</v>
      </c>
      <c r="G280" s="330">
        <v>94.3</v>
      </c>
      <c r="H280" s="330">
        <v>86.9</v>
      </c>
      <c r="I280" s="330">
        <v>86.1</v>
      </c>
      <c r="J280" s="330">
        <v>76.599999999999994</v>
      </c>
      <c r="K280" s="330">
        <v>97.2</v>
      </c>
      <c r="L280" s="330">
        <v>107.1</v>
      </c>
      <c r="M280" s="330">
        <v>98.9</v>
      </c>
      <c r="N280" s="330">
        <v>103.7</v>
      </c>
      <c r="O280" s="330">
        <v>87.6</v>
      </c>
      <c r="P280" s="333">
        <v>100.9</v>
      </c>
      <c r="Q280" s="333">
        <v>85.2</v>
      </c>
      <c r="R280" s="334">
        <v>97</v>
      </c>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c r="AY280" s="31"/>
      <c r="AZ280" s="31"/>
      <c r="BA280" s="31"/>
      <c r="BB280" s="31"/>
      <c r="BC280" s="31"/>
      <c r="BD280" s="31"/>
      <c r="BE280" s="31"/>
      <c r="BF280" s="31"/>
      <c r="BG280" s="31"/>
      <c r="BH280" s="31"/>
      <c r="BI280" s="31"/>
      <c r="BJ280" s="31"/>
      <c r="BK280" s="31"/>
      <c r="BL280" s="31"/>
      <c r="BM280" s="31"/>
      <c r="BN280" s="31"/>
      <c r="BO280" s="31"/>
      <c r="BP280" s="31"/>
      <c r="BQ280" s="31"/>
      <c r="BR280" s="31"/>
      <c r="BS280" s="31"/>
      <c r="BT280" s="31"/>
      <c r="BU280" s="31"/>
      <c r="BV280" s="31"/>
      <c r="BW280" s="31"/>
      <c r="BX280" s="31"/>
      <c r="BY280" s="31"/>
      <c r="BZ280" s="31"/>
      <c r="CA280" s="31"/>
      <c r="CB280" s="31"/>
      <c r="CC280" s="31"/>
      <c r="CD280" s="31"/>
      <c r="CE280" s="31"/>
      <c r="CF280" s="31"/>
      <c r="CG280" s="31"/>
      <c r="CH280" s="31"/>
      <c r="CI280" s="31"/>
      <c r="CJ280" s="31"/>
      <c r="CK280" s="31"/>
      <c r="CL280" s="31"/>
      <c r="CM280" s="31"/>
      <c r="CN280" s="31"/>
      <c r="CO280" s="31"/>
      <c r="CP280" s="31"/>
      <c r="CQ280" s="31"/>
      <c r="CR280" s="31"/>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row>
    <row r="281" spans="1:132" ht="30.95" customHeight="1">
      <c r="A281" s="102">
        <v>10</v>
      </c>
      <c r="B281" s="328">
        <v>103.6</v>
      </c>
      <c r="C281" s="332" t="s">
        <v>126</v>
      </c>
      <c r="D281" s="330">
        <v>102.7</v>
      </c>
      <c r="E281" s="330">
        <v>103.3</v>
      </c>
      <c r="F281" s="330">
        <v>102.8</v>
      </c>
      <c r="G281" s="330">
        <v>92.1</v>
      </c>
      <c r="H281" s="330">
        <v>93.5</v>
      </c>
      <c r="I281" s="330">
        <v>124.3</v>
      </c>
      <c r="J281" s="330">
        <v>78.099999999999994</v>
      </c>
      <c r="K281" s="330">
        <v>111.6</v>
      </c>
      <c r="L281" s="330">
        <v>115.6</v>
      </c>
      <c r="M281" s="330">
        <v>101.8</v>
      </c>
      <c r="N281" s="330">
        <v>103.7</v>
      </c>
      <c r="O281" s="330">
        <v>99.5</v>
      </c>
      <c r="P281" s="333">
        <v>100.9</v>
      </c>
      <c r="Q281" s="333">
        <v>112.3</v>
      </c>
      <c r="R281" s="334">
        <v>108.1</v>
      </c>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c r="AY281" s="31"/>
      <c r="AZ281" s="31"/>
      <c r="BA281" s="31"/>
      <c r="BB281" s="31"/>
      <c r="BC281" s="31"/>
      <c r="BD281" s="31"/>
      <c r="BE281" s="31"/>
      <c r="BF281" s="31"/>
      <c r="BG281" s="31"/>
      <c r="BH281" s="31"/>
      <c r="BI281" s="31"/>
      <c r="BJ281" s="31"/>
      <c r="BK281" s="31"/>
      <c r="BL281" s="31"/>
      <c r="BM281" s="31"/>
      <c r="BN281" s="31"/>
      <c r="BO281" s="31"/>
      <c r="BP281" s="31"/>
      <c r="BQ281" s="31"/>
      <c r="BR281" s="31"/>
      <c r="BS281" s="31"/>
      <c r="BT281" s="31"/>
      <c r="BU281" s="31"/>
      <c r="BV281" s="31"/>
      <c r="BW281" s="31"/>
      <c r="BX281" s="31"/>
      <c r="BY281" s="31"/>
      <c r="BZ281" s="31"/>
      <c r="CA281" s="31"/>
      <c r="CB281" s="31"/>
      <c r="CC281" s="31"/>
      <c r="CD281" s="31"/>
      <c r="CE281" s="31"/>
      <c r="CF281" s="31"/>
      <c r="CG281" s="31"/>
      <c r="CH281" s="31"/>
      <c r="CI281" s="31"/>
      <c r="CJ281" s="31"/>
      <c r="CK281" s="31"/>
      <c r="CL281" s="31"/>
      <c r="CM281" s="31"/>
      <c r="CN281" s="31"/>
      <c r="CO281" s="31"/>
      <c r="CP281" s="31"/>
      <c r="CQ281" s="31"/>
      <c r="CR281" s="31"/>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row>
    <row r="282" spans="1:132" ht="30.95" customHeight="1">
      <c r="A282" s="102">
        <v>11</v>
      </c>
      <c r="B282" s="328">
        <v>103.6</v>
      </c>
      <c r="C282" s="332" t="s">
        <v>126</v>
      </c>
      <c r="D282" s="330">
        <v>106.2</v>
      </c>
      <c r="E282" s="330">
        <v>107.3</v>
      </c>
      <c r="F282" s="330">
        <v>110.8</v>
      </c>
      <c r="G282" s="330">
        <v>95.6</v>
      </c>
      <c r="H282" s="330">
        <v>97.3</v>
      </c>
      <c r="I282" s="330">
        <v>122.6</v>
      </c>
      <c r="J282" s="330">
        <v>78.099999999999994</v>
      </c>
      <c r="K282" s="330">
        <v>113.3</v>
      </c>
      <c r="L282" s="330">
        <v>110.3</v>
      </c>
      <c r="M282" s="330">
        <v>98.9</v>
      </c>
      <c r="N282" s="330">
        <v>105.4</v>
      </c>
      <c r="O282" s="330">
        <v>90.6</v>
      </c>
      <c r="P282" s="333">
        <v>104.2</v>
      </c>
      <c r="Q282" s="333">
        <v>124.7</v>
      </c>
      <c r="R282" s="334">
        <v>95.8</v>
      </c>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c r="AY282" s="31"/>
      <c r="AZ282" s="31"/>
      <c r="BA282" s="31"/>
      <c r="BB282" s="31"/>
      <c r="BC282" s="31"/>
      <c r="BD282" s="31"/>
      <c r="BE282" s="31"/>
      <c r="BF282" s="31"/>
      <c r="BG282" s="31"/>
      <c r="BH282" s="31"/>
      <c r="BI282" s="31"/>
      <c r="BJ282" s="31"/>
      <c r="BK282" s="31"/>
      <c r="BL282" s="31"/>
      <c r="BM282" s="31"/>
      <c r="BN282" s="31"/>
      <c r="BO282" s="31"/>
      <c r="BP282" s="31"/>
      <c r="BQ282" s="31"/>
      <c r="BR282" s="31"/>
      <c r="BS282" s="31"/>
      <c r="BT282" s="31"/>
      <c r="BU282" s="31"/>
      <c r="BV282" s="31"/>
      <c r="BW282" s="31"/>
      <c r="BX282" s="31"/>
      <c r="BY282" s="31"/>
      <c r="BZ282" s="31"/>
      <c r="CA282" s="31"/>
      <c r="CB282" s="31"/>
      <c r="CC282" s="31"/>
      <c r="CD282" s="31"/>
      <c r="CE282" s="31"/>
      <c r="CF282" s="31"/>
      <c r="CG282" s="31"/>
      <c r="CH282" s="31"/>
      <c r="CI282" s="31"/>
      <c r="CJ282" s="31"/>
      <c r="CK282" s="31"/>
      <c r="CL282" s="31"/>
      <c r="CM282" s="31"/>
      <c r="CN282" s="31"/>
      <c r="CO282" s="31"/>
      <c r="CP282" s="31"/>
      <c r="CQ282" s="31"/>
      <c r="CR282" s="31"/>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row>
    <row r="283" spans="1:132" ht="30.95" customHeight="1">
      <c r="A283" s="102">
        <v>12</v>
      </c>
      <c r="B283" s="328">
        <v>102</v>
      </c>
      <c r="C283" s="332" t="s">
        <v>126</v>
      </c>
      <c r="D283" s="330">
        <v>90.8</v>
      </c>
      <c r="E283" s="330">
        <v>104.5</v>
      </c>
      <c r="F283" s="330">
        <v>107.5</v>
      </c>
      <c r="G283" s="330">
        <v>95.6</v>
      </c>
      <c r="H283" s="330">
        <v>92.6</v>
      </c>
      <c r="I283" s="330">
        <v>128.69999999999999</v>
      </c>
      <c r="J283" s="330">
        <v>80.5</v>
      </c>
      <c r="K283" s="330">
        <v>97.2</v>
      </c>
      <c r="L283" s="330">
        <v>105.7</v>
      </c>
      <c r="M283" s="330">
        <v>101.8</v>
      </c>
      <c r="N283" s="330">
        <v>110.5</v>
      </c>
      <c r="O283" s="330">
        <v>80.2</v>
      </c>
      <c r="P283" s="333">
        <v>107.3</v>
      </c>
      <c r="Q283" s="333">
        <v>107.4</v>
      </c>
      <c r="R283" s="334">
        <v>100.3</v>
      </c>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c r="AY283" s="31"/>
      <c r="AZ283" s="31"/>
      <c r="BA283" s="31"/>
      <c r="BB283" s="31"/>
      <c r="BC283" s="31"/>
      <c r="BD283" s="31"/>
      <c r="BE283" s="31"/>
      <c r="BF283" s="31"/>
      <c r="BG283" s="31"/>
      <c r="BH283" s="31"/>
      <c r="BI283" s="31"/>
      <c r="BJ283" s="31"/>
      <c r="BK283" s="31"/>
      <c r="BL283" s="31"/>
      <c r="BM283" s="31"/>
      <c r="BN283" s="31"/>
      <c r="BO283" s="31"/>
      <c r="BP283" s="31"/>
      <c r="BQ283" s="31"/>
      <c r="BR283" s="31"/>
      <c r="BS283" s="31"/>
      <c r="BT283" s="31"/>
      <c r="BU283" s="31"/>
      <c r="BV283" s="31"/>
      <c r="BW283" s="31"/>
      <c r="BX283" s="31"/>
      <c r="BY283" s="31"/>
      <c r="BZ283" s="31"/>
      <c r="CA283" s="31"/>
      <c r="CB283" s="31"/>
      <c r="CC283" s="31"/>
      <c r="CD283" s="31"/>
      <c r="CE283" s="31"/>
      <c r="CF283" s="31"/>
      <c r="CG283" s="31"/>
      <c r="CH283" s="31"/>
      <c r="CI283" s="31"/>
      <c r="CJ283" s="31"/>
      <c r="CK283" s="31"/>
      <c r="CL283" s="31"/>
      <c r="CM283" s="31"/>
      <c r="CN283" s="31"/>
      <c r="CO283" s="31"/>
      <c r="CP283" s="31"/>
      <c r="CQ283" s="31"/>
      <c r="CR283" s="31"/>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row>
    <row r="284" spans="1:132" ht="30.95" customHeight="1">
      <c r="A284" s="102" t="s">
        <v>456</v>
      </c>
      <c r="B284" s="328">
        <v>94.5</v>
      </c>
      <c r="C284" s="332" t="s">
        <v>126</v>
      </c>
      <c r="D284" s="330">
        <v>85.6</v>
      </c>
      <c r="E284" s="330">
        <v>97.7</v>
      </c>
      <c r="F284" s="330">
        <v>91.7</v>
      </c>
      <c r="G284" s="330">
        <v>87.2</v>
      </c>
      <c r="H284" s="330">
        <v>83.5</v>
      </c>
      <c r="I284" s="330">
        <v>121.7</v>
      </c>
      <c r="J284" s="330">
        <v>78</v>
      </c>
      <c r="K284" s="330">
        <v>87.5</v>
      </c>
      <c r="L284" s="330">
        <v>96.7</v>
      </c>
      <c r="M284" s="330">
        <v>98.6</v>
      </c>
      <c r="N284" s="330">
        <v>96.7</v>
      </c>
      <c r="O284" s="330">
        <v>74.599999999999994</v>
      </c>
      <c r="P284" s="333">
        <v>108.1</v>
      </c>
      <c r="Q284" s="333">
        <v>91.4</v>
      </c>
      <c r="R284" s="334">
        <v>92.2</v>
      </c>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c r="AY284" s="31"/>
      <c r="AZ284" s="31"/>
      <c r="BA284" s="31"/>
      <c r="BB284" s="31"/>
      <c r="BC284" s="31"/>
      <c r="BD284" s="31"/>
      <c r="BE284" s="31"/>
      <c r="BF284" s="31"/>
      <c r="BG284" s="31"/>
      <c r="BH284" s="31"/>
      <c r="BI284" s="31"/>
      <c r="BJ284" s="31"/>
      <c r="BK284" s="31"/>
      <c r="BL284" s="31"/>
      <c r="BM284" s="31"/>
      <c r="BN284" s="31"/>
      <c r="BO284" s="31"/>
      <c r="BP284" s="31"/>
      <c r="BQ284" s="31"/>
      <c r="BR284" s="31"/>
      <c r="BS284" s="31"/>
      <c r="BT284" s="31"/>
      <c r="BU284" s="31"/>
      <c r="BV284" s="31"/>
      <c r="BW284" s="31"/>
      <c r="BX284" s="31"/>
      <c r="BY284" s="31"/>
      <c r="BZ284" s="31"/>
      <c r="CA284" s="31"/>
      <c r="CB284" s="31"/>
      <c r="CC284" s="31"/>
      <c r="CD284" s="31"/>
      <c r="CE284" s="31"/>
      <c r="CF284" s="31"/>
      <c r="CG284" s="31"/>
      <c r="CH284" s="31"/>
      <c r="CI284" s="31"/>
      <c r="CJ284" s="31"/>
      <c r="CK284" s="31"/>
      <c r="CL284" s="31"/>
      <c r="CM284" s="31"/>
      <c r="CN284" s="31"/>
      <c r="CO284" s="31"/>
      <c r="CP284" s="31"/>
      <c r="CQ284" s="31"/>
      <c r="CR284" s="31"/>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row>
    <row r="285" spans="1:132" ht="30.95" customHeight="1">
      <c r="A285" s="102">
        <v>2</v>
      </c>
      <c r="B285" s="328">
        <v>90.6</v>
      </c>
      <c r="C285" s="332" t="s">
        <v>126</v>
      </c>
      <c r="D285" s="330">
        <v>94.4</v>
      </c>
      <c r="E285" s="330">
        <v>106.8</v>
      </c>
      <c r="F285" s="330">
        <v>93.8</v>
      </c>
      <c r="G285" s="330">
        <v>99.4</v>
      </c>
      <c r="H285" s="330">
        <v>71.5</v>
      </c>
      <c r="I285" s="330">
        <v>78.3</v>
      </c>
      <c r="J285" s="330">
        <v>72</v>
      </c>
      <c r="K285" s="330">
        <v>105.4</v>
      </c>
      <c r="L285" s="330">
        <v>109.9</v>
      </c>
      <c r="M285" s="330">
        <v>74.3</v>
      </c>
      <c r="N285" s="330">
        <v>78.3</v>
      </c>
      <c r="O285" s="330">
        <v>86.6</v>
      </c>
      <c r="P285" s="333">
        <v>103.2</v>
      </c>
      <c r="Q285" s="333">
        <v>92.6</v>
      </c>
      <c r="R285" s="334">
        <v>101.1</v>
      </c>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c r="AY285" s="31"/>
      <c r="AZ285" s="31"/>
      <c r="BA285" s="31"/>
      <c r="BB285" s="31"/>
      <c r="BC285" s="31"/>
      <c r="BD285" s="31"/>
      <c r="BE285" s="31"/>
      <c r="BF285" s="31"/>
      <c r="BG285" s="31"/>
      <c r="BH285" s="31"/>
      <c r="BI285" s="31"/>
      <c r="BJ285" s="31"/>
      <c r="BK285" s="31"/>
      <c r="BL285" s="31"/>
      <c r="BM285" s="31"/>
      <c r="BN285" s="31"/>
      <c r="BO285" s="31"/>
      <c r="BP285" s="31"/>
      <c r="BQ285" s="31"/>
      <c r="BR285" s="31"/>
      <c r="BS285" s="31"/>
      <c r="BT285" s="31"/>
      <c r="BU285" s="31"/>
      <c r="BV285" s="31"/>
      <c r="BW285" s="31"/>
      <c r="BX285" s="31"/>
      <c r="BY285" s="31"/>
      <c r="BZ285" s="31"/>
      <c r="CA285" s="31"/>
      <c r="CB285" s="31"/>
      <c r="CC285" s="31"/>
      <c r="CD285" s="31"/>
      <c r="CE285" s="31"/>
      <c r="CF285" s="31"/>
      <c r="CG285" s="31"/>
      <c r="CH285" s="31"/>
      <c r="CI285" s="31"/>
      <c r="CJ285" s="31"/>
      <c r="CK285" s="31"/>
      <c r="CL285" s="31"/>
      <c r="CM285" s="31"/>
      <c r="CN285" s="31"/>
      <c r="CO285" s="31"/>
      <c r="CP285" s="31"/>
      <c r="CQ285" s="31"/>
      <c r="CR285" s="31"/>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row>
    <row r="286" spans="1:132" ht="30.95" customHeight="1">
      <c r="A286" s="102">
        <v>3</v>
      </c>
      <c r="B286" s="328">
        <v>94.5</v>
      </c>
      <c r="C286" s="332" t="s">
        <v>126</v>
      </c>
      <c r="D286" s="330">
        <v>104.1</v>
      </c>
      <c r="E286" s="330">
        <v>107.4</v>
      </c>
      <c r="F286" s="330">
        <v>100.8</v>
      </c>
      <c r="G286" s="330">
        <v>101.2</v>
      </c>
      <c r="H286" s="330">
        <v>73.099999999999994</v>
      </c>
      <c r="I286" s="330">
        <v>80.900000000000006</v>
      </c>
      <c r="J286" s="330">
        <v>82.6</v>
      </c>
      <c r="K286" s="330">
        <v>93.8</v>
      </c>
      <c r="L286" s="330">
        <v>111.2</v>
      </c>
      <c r="M286" s="330">
        <v>91.4</v>
      </c>
      <c r="N286" s="330">
        <v>98.3</v>
      </c>
      <c r="O286" s="330">
        <v>103</v>
      </c>
      <c r="P286" s="333">
        <v>103.2</v>
      </c>
      <c r="Q286" s="333">
        <v>86.4</v>
      </c>
      <c r="R286" s="334">
        <v>105.6</v>
      </c>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c r="AY286" s="31"/>
      <c r="AZ286" s="31"/>
      <c r="BA286" s="31"/>
      <c r="BB286" s="31"/>
      <c r="BC286" s="31"/>
      <c r="BD286" s="31"/>
      <c r="BE286" s="31"/>
      <c r="BF286" s="31"/>
      <c r="BG286" s="31"/>
      <c r="BH286" s="31"/>
      <c r="BI286" s="31"/>
      <c r="BJ286" s="31"/>
      <c r="BK286" s="31"/>
      <c r="BL286" s="31"/>
      <c r="BM286" s="31"/>
      <c r="BN286" s="31"/>
      <c r="BO286" s="31"/>
      <c r="BP286" s="31"/>
      <c r="BQ286" s="31"/>
      <c r="BR286" s="31"/>
      <c r="BS286" s="31"/>
      <c r="BT286" s="31"/>
      <c r="BU286" s="31"/>
      <c r="BV286" s="31"/>
      <c r="BW286" s="31"/>
      <c r="BX286" s="31"/>
      <c r="BY286" s="31"/>
      <c r="BZ286" s="31"/>
      <c r="CA286" s="31"/>
      <c r="CB286" s="31"/>
      <c r="CC286" s="31"/>
      <c r="CD286" s="31"/>
      <c r="CE286" s="31"/>
      <c r="CF286" s="31"/>
      <c r="CG286" s="31"/>
      <c r="CH286" s="31"/>
      <c r="CI286" s="31"/>
      <c r="CJ286" s="31"/>
      <c r="CK286" s="31"/>
      <c r="CL286" s="31"/>
      <c r="CM286" s="31"/>
      <c r="CN286" s="31"/>
      <c r="CO286" s="31"/>
      <c r="CP286" s="31"/>
      <c r="CQ286" s="31"/>
      <c r="CR286" s="31"/>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row>
    <row r="287" spans="1:132" ht="30.95" customHeight="1">
      <c r="A287" s="102">
        <v>4</v>
      </c>
      <c r="B287" s="328">
        <v>96.1</v>
      </c>
      <c r="C287" s="332" t="s">
        <v>126</v>
      </c>
      <c r="D287" s="330">
        <v>85.6</v>
      </c>
      <c r="E287" s="330">
        <v>106.8</v>
      </c>
      <c r="F287" s="330">
        <v>109.1</v>
      </c>
      <c r="G287" s="330">
        <v>97.7</v>
      </c>
      <c r="H287" s="330">
        <v>82.3</v>
      </c>
      <c r="I287" s="330">
        <v>80.900000000000006</v>
      </c>
      <c r="J287" s="330">
        <v>87.9</v>
      </c>
      <c r="K287" s="330">
        <v>100.9</v>
      </c>
      <c r="L287" s="330">
        <v>115.1</v>
      </c>
      <c r="M287" s="330">
        <v>112.9</v>
      </c>
      <c r="N287" s="330">
        <v>116.7</v>
      </c>
      <c r="O287" s="330">
        <v>82.1</v>
      </c>
      <c r="P287" s="333">
        <v>114.5</v>
      </c>
      <c r="Q287" s="333">
        <v>102.5</v>
      </c>
      <c r="R287" s="334">
        <v>100</v>
      </c>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c r="AY287" s="31"/>
      <c r="AZ287" s="31"/>
      <c r="BA287" s="31"/>
      <c r="BB287" s="31"/>
      <c r="BC287" s="31"/>
      <c r="BD287" s="31"/>
      <c r="BE287" s="31"/>
      <c r="BF287" s="31"/>
      <c r="BG287" s="31"/>
      <c r="BH287" s="31"/>
      <c r="BI287" s="31"/>
      <c r="BJ287" s="31"/>
      <c r="BK287" s="31"/>
      <c r="BL287" s="31"/>
      <c r="BM287" s="31"/>
      <c r="BN287" s="31"/>
      <c r="BO287" s="31"/>
      <c r="BP287" s="31"/>
      <c r="BQ287" s="31"/>
      <c r="BR287" s="31"/>
      <c r="BS287" s="31"/>
      <c r="BT287" s="31"/>
      <c r="BU287" s="31"/>
      <c r="BV287" s="31"/>
      <c r="BW287" s="31"/>
      <c r="BX287" s="31"/>
      <c r="BY287" s="31"/>
      <c r="BZ287" s="31"/>
      <c r="CA287" s="31"/>
      <c r="CB287" s="31"/>
      <c r="CC287" s="31"/>
      <c r="CD287" s="31"/>
      <c r="CE287" s="31"/>
      <c r="CF287" s="31"/>
      <c r="CG287" s="31"/>
      <c r="CH287" s="31"/>
      <c r="CI287" s="31"/>
      <c r="CJ287" s="31"/>
      <c r="CK287" s="31"/>
      <c r="CL287" s="31"/>
      <c r="CM287" s="31"/>
      <c r="CN287" s="31"/>
      <c r="CO287" s="31"/>
      <c r="CP287" s="31"/>
      <c r="CQ287" s="31"/>
      <c r="CR287" s="31"/>
      <c r="CS287" s="31"/>
      <c r="CT287" s="31"/>
      <c r="CU287" s="31"/>
      <c r="CV287" s="31"/>
      <c r="CW287" s="31"/>
      <c r="CX287" s="31"/>
      <c r="CY287" s="31"/>
      <c r="CZ287" s="31"/>
      <c r="DA287" s="31"/>
      <c r="DB287" s="31"/>
      <c r="DC287" s="31"/>
      <c r="DD287" s="31"/>
      <c r="DE287" s="31"/>
      <c r="DF287" s="31"/>
      <c r="DG287" s="31"/>
      <c r="DH287" s="31"/>
      <c r="DI287" s="31"/>
      <c r="DJ287" s="31"/>
      <c r="DK287" s="31"/>
      <c r="DL287" s="31"/>
      <c r="DM287" s="31"/>
      <c r="DN287" s="31"/>
      <c r="DO287" s="31"/>
      <c r="DP287" s="31"/>
      <c r="DQ287" s="31"/>
      <c r="DR287" s="31"/>
      <c r="DS287" s="31"/>
      <c r="DT287" s="31"/>
      <c r="DU287" s="31"/>
      <c r="DV287" s="31"/>
      <c r="DW287" s="31"/>
      <c r="DX287" s="31"/>
      <c r="DY287" s="31"/>
      <c r="DZ287" s="31"/>
      <c r="EA287" s="31"/>
      <c r="EB287" s="31"/>
    </row>
    <row r="288" spans="1:132" ht="30.95" customHeight="1">
      <c r="A288" s="102">
        <v>5</v>
      </c>
      <c r="B288" s="328">
        <v>88.2</v>
      </c>
      <c r="C288" s="332">
        <v>0</v>
      </c>
      <c r="D288" s="330">
        <v>66.2</v>
      </c>
      <c r="E288" s="330">
        <v>94.3</v>
      </c>
      <c r="F288" s="330">
        <v>92.5</v>
      </c>
      <c r="G288" s="330">
        <v>85.5</v>
      </c>
      <c r="H288" s="330">
        <v>75.8</v>
      </c>
      <c r="I288" s="330">
        <v>77.400000000000006</v>
      </c>
      <c r="J288" s="330">
        <v>78.8</v>
      </c>
      <c r="K288" s="330">
        <v>73.2</v>
      </c>
      <c r="L288" s="330">
        <v>92.8</v>
      </c>
      <c r="M288" s="330">
        <v>111.4</v>
      </c>
      <c r="N288" s="330">
        <v>121.7</v>
      </c>
      <c r="O288" s="330">
        <v>122.4</v>
      </c>
      <c r="P288" s="333">
        <v>114.5</v>
      </c>
      <c r="Q288" s="333">
        <v>91.4</v>
      </c>
      <c r="R288" s="334">
        <v>87.8</v>
      </c>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row>
    <row r="289" spans="1:132" ht="30.95" customHeight="1">
      <c r="A289" s="102">
        <v>6</v>
      </c>
      <c r="B289" s="328">
        <v>91.3</v>
      </c>
      <c r="C289" s="332">
        <v>0</v>
      </c>
      <c r="D289" s="330">
        <v>74.400000000000006</v>
      </c>
      <c r="E289" s="330">
        <v>100.6</v>
      </c>
      <c r="F289" s="330">
        <v>87.1</v>
      </c>
      <c r="G289" s="330">
        <v>88.4</v>
      </c>
      <c r="H289" s="330">
        <v>75</v>
      </c>
      <c r="I289" s="330">
        <v>78.3</v>
      </c>
      <c r="J289" s="330">
        <v>76.5</v>
      </c>
      <c r="K289" s="330">
        <v>91.1</v>
      </c>
      <c r="L289" s="330">
        <v>102</v>
      </c>
      <c r="M289" s="330">
        <v>100</v>
      </c>
      <c r="N289" s="330">
        <v>95</v>
      </c>
      <c r="O289" s="330">
        <v>117.9</v>
      </c>
      <c r="P289" s="333">
        <v>117.7</v>
      </c>
      <c r="Q289" s="333">
        <v>101.2</v>
      </c>
      <c r="R289" s="334">
        <v>108.9</v>
      </c>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c r="AY289" s="31"/>
      <c r="AZ289" s="31"/>
      <c r="BA289" s="31"/>
      <c r="BB289" s="31"/>
      <c r="BC289" s="31"/>
      <c r="BD289" s="31"/>
      <c r="BE289" s="31"/>
      <c r="BF289" s="31"/>
      <c r="BG289" s="31"/>
      <c r="BH289" s="31"/>
      <c r="BI289" s="31"/>
      <c r="BJ289" s="31"/>
      <c r="BK289" s="31"/>
      <c r="BL289" s="31"/>
      <c r="BM289" s="31"/>
      <c r="BN289" s="31"/>
      <c r="BO289" s="31"/>
      <c r="BP289" s="31"/>
      <c r="BQ289" s="31"/>
      <c r="BR289" s="31"/>
      <c r="BS289" s="31"/>
      <c r="BT289" s="31"/>
      <c r="BU289" s="31"/>
      <c r="BV289" s="31"/>
      <c r="BW289" s="31"/>
      <c r="BX289" s="31"/>
      <c r="BY289" s="31"/>
      <c r="BZ289" s="31"/>
      <c r="CA289" s="31"/>
      <c r="CB289" s="31"/>
      <c r="CC289" s="31"/>
      <c r="CD289" s="31"/>
      <c r="CE289" s="31"/>
      <c r="CF289" s="31"/>
      <c r="CG289" s="31"/>
      <c r="CH289" s="31"/>
      <c r="CI289" s="31"/>
      <c r="CJ289" s="31"/>
      <c r="CK289" s="31"/>
      <c r="CL289" s="31"/>
      <c r="CM289" s="31"/>
      <c r="CN289" s="31"/>
      <c r="CO289" s="31"/>
      <c r="CP289" s="31"/>
      <c r="CQ289" s="31"/>
      <c r="CR289" s="31"/>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c r="DP289" s="31"/>
      <c r="DQ289" s="31"/>
      <c r="DR289" s="31"/>
      <c r="DS289" s="31"/>
      <c r="DT289" s="31"/>
      <c r="DU289" s="31"/>
      <c r="DV289" s="31"/>
      <c r="DW289" s="31"/>
      <c r="DX289" s="31"/>
      <c r="DY289" s="31"/>
      <c r="DZ289" s="31"/>
      <c r="EA289" s="31"/>
      <c r="EB289" s="31"/>
    </row>
    <row r="290" spans="1:132" ht="30.95" customHeight="1">
      <c r="A290" s="427">
        <v>7</v>
      </c>
      <c r="B290" s="428">
        <v>91.3</v>
      </c>
      <c r="C290" s="424">
        <v>0</v>
      </c>
      <c r="D290" s="429">
        <v>75.400000000000006</v>
      </c>
      <c r="E290" s="429">
        <v>110.8</v>
      </c>
      <c r="F290" s="429">
        <v>83.4</v>
      </c>
      <c r="G290" s="429">
        <v>88.4</v>
      </c>
      <c r="H290" s="429">
        <v>89.2</v>
      </c>
      <c r="I290" s="429">
        <v>76.5</v>
      </c>
      <c r="J290" s="429">
        <v>74.2</v>
      </c>
      <c r="K290" s="429">
        <v>90.2</v>
      </c>
      <c r="L290" s="429">
        <v>111.2</v>
      </c>
      <c r="M290" s="429">
        <v>107.1</v>
      </c>
      <c r="N290" s="429">
        <v>110</v>
      </c>
      <c r="O290" s="429">
        <v>67.2</v>
      </c>
      <c r="P290" s="425">
        <v>111.3</v>
      </c>
      <c r="Q290" s="425">
        <v>92.6</v>
      </c>
      <c r="R290" s="426">
        <v>91.1</v>
      </c>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31"/>
      <c r="BH290" s="31"/>
      <c r="BI290" s="31"/>
      <c r="BJ290" s="31"/>
      <c r="BK290" s="31"/>
      <c r="BL290" s="31"/>
      <c r="BM290" s="31"/>
      <c r="BN290" s="31"/>
      <c r="BO290" s="31"/>
      <c r="BP290" s="31"/>
      <c r="BQ290" s="31"/>
      <c r="BR290" s="31"/>
      <c r="BS290" s="31"/>
      <c r="BT290" s="31"/>
      <c r="BU290" s="31"/>
      <c r="BV290" s="31"/>
      <c r="BW290" s="31"/>
      <c r="BX290" s="31"/>
      <c r="BY290" s="31"/>
      <c r="BZ290" s="31"/>
      <c r="CA290" s="31"/>
      <c r="CB290" s="31"/>
      <c r="CC290" s="31"/>
      <c r="CD290" s="31"/>
      <c r="CE290" s="31"/>
      <c r="CF290" s="31"/>
      <c r="CG290" s="31"/>
      <c r="CH290" s="31"/>
      <c r="CI290" s="31"/>
      <c r="CJ290" s="31"/>
      <c r="CK290" s="31"/>
      <c r="CL290" s="31"/>
      <c r="CM290" s="31"/>
      <c r="CN290" s="31"/>
      <c r="CO290" s="31"/>
      <c r="CP290" s="31"/>
      <c r="CQ290" s="31"/>
      <c r="CR290" s="31"/>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row>
    <row r="291" spans="1:132" ht="30.95" customHeight="1">
      <c r="A291" s="67" t="s">
        <v>366</v>
      </c>
      <c r="B291" s="493">
        <v>0</v>
      </c>
      <c r="C291" s="375" t="s">
        <v>311</v>
      </c>
      <c r="D291" s="330">
        <v>1.3440000000000001</v>
      </c>
      <c r="E291" s="330">
        <v>10.138999999999999</v>
      </c>
      <c r="F291" s="330">
        <v>-4.2480000000000002</v>
      </c>
      <c r="G291" s="494">
        <v>0</v>
      </c>
      <c r="H291" s="330">
        <v>18.933</v>
      </c>
      <c r="I291" s="330">
        <v>-2.2989999999999999</v>
      </c>
      <c r="J291" s="330">
        <v>-3.0070000000000001</v>
      </c>
      <c r="K291" s="330">
        <v>-0.98792535675081405</v>
      </c>
      <c r="L291" s="330">
        <v>9.0196078431372584</v>
      </c>
      <c r="M291" s="330">
        <v>7.0999999999999934</v>
      </c>
      <c r="N291" s="330">
        <v>15.789473684210526</v>
      </c>
      <c r="O291" s="332">
        <v>-43.003</v>
      </c>
      <c r="P291" s="333">
        <v>-5.4379999999999997</v>
      </c>
      <c r="Q291" s="330">
        <v>-8.4980237154150284</v>
      </c>
      <c r="R291" s="334">
        <v>-16.345270890725448</v>
      </c>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c r="AY291" s="31"/>
      <c r="AZ291" s="31"/>
      <c r="BA291" s="31"/>
      <c r="BB291" s="31"/>
      <c r="BC291" s="31"/>
      <c r="BD291" s="31"/>
      <c r="BE291" s="31"/>
      <c r="BF291" s="31"/>
      <c r="BG291" s="31"/>
      <c r="BH291" s="31"/>
      <c r="BI291" s="31"/>
      <c r="BJ291" s="31"/>
      <c r="BK291" s="31"/>
      <c r="BL291" s="31"/>
      <c r="BM291" s="31"/>
      <c r="BN291" s="31"/>
      <c r="BO291" s="31"/>
      <c r="BP291" s="31"/>
      <c r="BQ291" s="31"/>
      <c r="BR291" s="31"/>
      <c r="BS291" s="31"/>
      <c r="BT291" s="31"/>
      <c r="BU291" s="31"/>
      <c r="BV291" s="31"/>
      <c r="BW291" s="31"/>
      <c r="BX291" s="31"/>
      <c r="BY291" s="31"/>
      <c r="BZ291" s="31"/>
      <c r="CA291" s="31"/>
      <c r="CB291" s="31"/>
      <c r="CC291" s="31"/>
      <c r="CD291" s="31"/>
      <c r="CE291" s="31"/>
      <c r="CF291" s="31"/>
      <c r="CG291" s="31"/>
      <c r="CH291" s="31"/>
      <c r="CI291" s="31"/>
      <c r="CJ291" s="31"/>
      <c r="CK291" s="31"/>
      <c r="CL291" s="31"/>
      <c r="CM291" s="31"/>
      <c r="CN291" s="31"/>
      <c r="CO291" s="31"/>
      <c r="CP291" s="31"/>
      <c r="CQ291" s="31"/>
      <c r="CR291" s="31"/>
      <c r="CS291" s="31"/>
      <c r="CT291" s="31"/>
      <c r="CU291" s="31"/>
      <c r="CV291" s="31"/>
      <c r="CW291" s="31"/>
      <c r="CX291" s="31"/>
      <c r="CY291" s="31"/>
      <c r="CZ291" s="31"/>
      <c r="DA291" s="31"/>
      <c r="DB291" s="31"/>
      <c r="DC291" s="31"/>
      <c r="DD291" s="31"/>
      <c r="DE291" s="31"/>
      <c r="DF291" s="31"/>
      <c r="DG291" s="31"/>
      <c r="DH291" s="31"/>
      <c r="DI291" s="31"/>
      <c r="DJ291" s="31"/>
      <c r="DK291" s="31"/>
      <c r="DL291" s="31"/>
      <c r="DM291" s="31"/>
      <c r="DN291" s="31"/>
      <c r="DO291" s="31"/>
      <c r="DP291" s="31"/>
      <c r="DQ291" s="31"/>
      <c r="DR291" s="31"/>
      <c r="DS291" s="31"/>
      <c r="DT291" s="31"/>
      <c r="DU291" s="31"/>
      <c r="DV291" s="31"/>
      <c r="DW291" s="31"/>
      <c r="DX291" s="31"/>
      <c r="DY291" s="31"/>
      <c r="DZ291" s="31"/>
      <c r="EA291" s="31"/>
      <c r="EB291" s="31"/>
    </row>
    <row r="292" spans="1:132" ht="30.95" customHeight="1" thickBot="1">
      <c r="A292" s="406" t="s">
        <v>398</v>
      </c>
      <c r="B292" s="341">
        <v>-3.8</v>
      </c>
      <c r="C292" s="376" t="s">
        <v>1</v>
      </c>
      <c r="D292" s="337">
        <v>-21.5</v>
      </c>
      <c r="E292" s="337">
        <v>8.9</v>
      </c>
      <c r="F292" s="337">
        <v>-9.1</v>
      </c>
      <c r="G292" s="337">
        <v>-2.6</v>
      </c>
      <c r="H292" s="337">
        <v>-2.9</v>
      </c>
      <c r="I292" s="337">
        <v>-3.3</v>
      </c>
      <c r="J292" s="337">
        <v>-16.399999999999999</v>
      </c>
      <c r="K292" s="337">
        <v>-17.171717171717173</v>
      </c>
      <c r="L292" s="337">
        <v>11.422845691382772</v>
      </c>
      <c r="M292" s="337">
        <v>-6.6259808195292136</v>
      </c>
      <c r="N292" s="337">
        <v>7.7375122428991254</v>
      </c>
      <c r="O292" s="337">
        <v>-32.5</v>
      </c>
      <c r="P292" s="337">
        <v>36.200000000000003</v>
      </c>
      <c r="Q292" s="337">
        <v>8.6854460093896613</v>
      </c>
      <c r="R292" s="339">
        <v>-14.859813084112156</v>
      </c>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c r="AY292" s="31"/>
      <c r="AZ292" s="31"/>
      <c r="BA292" s="31"/>
      <c r="BB292" s="31"/>
      <c r="BC292" s="31"/>
      <c r="BD292" s="31"/>
      <c r="BE292" s="31"/>
      <c r="BF292" s="31"/>
      <c r="BG292" s="31"/>
      <c r="BH292" s="31"/>
      <c r="BI292" s="31"/>
      <c r="BJ292" s="31"/>
      <c r="BK292" s="31"/>
      <c r="BL292" s="31"/>
      <c r="BM292" s="31"/>
      <c r="BN292" s="31"/>
      <c r="BO292" s="31"/>
      <c r="BP292" s="31"/>
      <c r="BQ292" s="31"/>
      <c r="BR292" s="31"/>
      <c r="BS292" s="31"/>
      <c r="BT292" s="31"/>
      <c r="BU292" s="31"/>
      <c r="BV292" s="31"/>
      <c r="BW292" s="31"/>
      <c r="BX292" s="31"/>
      <c r="BY292" s="31"/>
      <c r="BZ292" s="31"/>
      <c r="CA292" s="31"/>
      <c r="CB292" s="31"/>
      <c r="CC292" s="31"/>
      <c r="CD292" s="31"/>
      <c r="CE292" s="31"/>
      <c r="CF292" s="31"/>
      <c r="CG292" s="31"/>
      <c r="CH292" s="31"/>
      <c r="CI292" s="31"/>
      <c r="CJ292" s="31"/>
      <c r="CK292" s="31"/>
      <c r="CL292" s="31"/>
      <c r="CM292" s="31"/>
      <c r="CN292" s="31"/>
      <c r="CO292" s="31"/>
      <c r="CP292" s="31"/>
      <c r="CQ292" s="31"/>
      <c r="CR292" s="31"/>
      <c r="CS292" s="31"/>
      <c r="CT292" s="31"/>
      <c r="CU292" s="31"/>
      <c r="CV292" s="31"/>
      <c r="CW292" s="31"/>
      <c r="CX292" s="31"/>
      <c r="CY292" s="31"/>
      <c r="CZ292" s="31"/>
      <c r="DA292" s="31"/>
      <c r="DB292" s="31"/>
      <c r="DC292" s="31"/>
      <c r="DD292" s="31"/>
      <c r="DE292" s="31"/>
      <c r="DF292" s="31"/>
      <c r="DG292" s="31"/>
      <c r="DH292" s="31"/>
      <c r="DI292" s="31"/>
      <c r="DJ292" s="31"/>
      <c r="DK292" s="31"/>
      <c r="DL292" s="31"/>
      <c r="DM292" s="31"/>
      <c r="DN292" s="31"/>
      <c r="DO292" s="31"/>
      <c r="DP292" s="31"/>
      <c r="DQ292" s="31"/>
      <c r="DR292" s="31"/>
      <c r="DS292" s="31"/>
      <c r="DT292" s="31"/>
      <c r="DU292" s="31"/>
      <c r="DV292" s="31"/>
      <c r="DW292" s="31"/>
      <c r="DX292" s="31"/>
      <c r="DY292" s="31"/>
      <c r="DZ292" s="31"/>
      <c r="EA292" s="31"/>
      <c r="EB292" s="31"/>
    </row>
    <row r="293" spans="1:132" ht="30.95" customHeight="1">
      <c r="A293" s="68" t="s">
        <v>140</v>
      </c>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c r="AY293" s="31"/>
      <c r="AZ293" s="31"/>
      <c r="BA293" s="31"/>
      <c r="BB293" s="31"/>
      <c r="BC293" s="31"/>
      <c r="BD293" s="31"/>
      <c r="BE293" s="31"/>
      <c r="BF293" s="31"/>
      <c r="BG293" s="31"/>
      <c r="BH293" s="31"/>
      <c r="BI293" s="31"/>
      <c r="BJ293" s="31"/>
      <c r="BK293" s="31"/>
      <c r="BL293" s="31"/>
      <c r="BM293" s="31"/>
      <c r="BN293" s="31"/>
      <c r="BO293" s="31"/>
      <c r="BP293" s="31"/>
      <c r="BQ293" s="31"/>
      <c r="BR293" s="31"/>
      <c r="BS293" s="31"/>
      <c r="BT293" s="31"/>
      <c r="BU293" s="31"/>
      <c r="BV293" s="31"/>
      <c r="BW293" s="31"/>
      <c r="BX293" s="31"/>
      <c r="BY293" s="31"/>
      <c r="BZ293" s="31"/>
      <c r="CA293" s="31"/>
      <c r="CB293" s="31"/>
      <c r="CC293" s="31"/>
      <c r="CD293" s="31"/>
      <c r="CE293" s="31"/>
      <c r="CF293" s="31"/>
      <c r="CG293" s="31"/>
      <c r="CH293" s="31"/>
      <c r="CI293" s="31"/>
      <c r="CJ293" s="31"/>
      <c r="CK293" s="31"/>
      <c r="CL293" s="31"/>
      <c r="CM293" s="31"/>
      <c r="CN293" s="31"/>
      <c r="CO293" s="31"/>
      <c r="CP293" s="31"/>
      <c r="CQ293" s="31"/>
      <c r="CR293" s="31"/>
      <c r="CS293" s="31"/>
      <c r="CT293" s="31"/>
      <c r="CU293" s="31"/>
      <c r="CV293" s="31"/>
      <c r="CW293" s="31"/>
      <c r="CX293" s="31"/>
      <c r="CY293" s="31"/>
      <c r="CZ293" s="31"/>
      <c r="DA293" s="31"/>
      <c r="DB293" s="31"/>
      <c r="DC293" s="31"/>
      <c r="DD293" s="31"/>
      <c r="DE293" s="31"/>
      <c r="DF293" s="31"/>
      <c r="DG293" s="31"/>
      <c r="DH293" s="31"/>
      <c r="DI293" s="31"/>
      <c r="DJ293" s="31"/>
      <c r="DK293" s="31"/>
      <c r="DL293" s="31"/>
      <c r="DM293" s="31"/>
      <c r="DN293" s="31"/>
      <c r="DO293" s="31"/>
      <c r="DP293" s="31"/>
      <c r="DQ293" s="31"/>
      <c r="DR293" s="31"/>
      <c r="DS293" s="31"/>
      <c r="DT293" s="31"/>
      <c r="DU293" s="31"/>
      <c r="DV293" s="31"/>
      <c r="DW293" s="31"/>
      <c r="DX293" s="31"/>
      <c r="DY293" s="31"/>
      <c r="DZ293" s="31"/>
      <c r="EA293" s="31"/>
      <c r="EB293" s="31"/>
    </row>
    <row r="294" spans="1:132" ht="30.95" customHeight="1">
      <c r="A294" s="69"/>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c r="AY294" s="31"/>
      <c r="AZ294" s="31"/>
      <c r="BA294" s="31"/>
      <c r="BB294" s="31"/>
      <c r="BC294" s="31"/>
      <c r="BD294" s="31"/>
      <c r="BE294" s="31"/>
      <c r="BF294" s="31"/>
      <c r="BG294" s="31"/>
      <c r="BH294" s="31"/>
      <c r="BI294" s="31"/>
      <c r="BJ294" s="31"/>
      <c r="BK294" s="31"/>
      <c r="BL294" s="31"/>
      <c r="BM294" s="31"/>
      <c r="BN294" s="31"/>
      <c r="BO294" s="31"/>
      <c r="BP294" s="31"/>
      <c r="BQ294" s="31"/>
      <c r="BR294" s="31"/>
      <c r="BS294" s="31"/>
      <c r="BT294" s="31"/>
      <c r="BU294" s="31"/>
      <c r="BV294" s="31"/>
      <c r="BW294" s="31"/>
      <c r="BX294" s="31"/>
      <c r="BY294" s="31"/>
      <c r="BZ294" s="31"/>
      <c r="CA294" s="31"/>
      <c r="CB294" s="31"/>
      <c r="CC294" s="31"/>
      <c r="CD294" s="31"/>
      <c r="CE294" s="31"/>
      <c r="CF294" s="31"/>
      <c r="CG294" s="31"/>
      <c r="CH294" s="31"/>
      <c r="CI294" s="31"/>
      <c r="CJ294" s="31"/>
      <c r="CK294" s="31"/>
      <c r="CL294" s="31"/>
      <c r="CM294" s="31"/>
      <c r="CN294" s="31"/>
      <c r="CO294" s="31"/>
      <c r="CP294" s="31"/>
      <c r="CQ294" s="31"/>
      <c r="CR294" s="31"/>
      <c r="CS294" s="31"/>
      <c r="CT294" s="31"/>
      <c r="CU294" s="31"/>
      <c r="CV294" s="31"/>
      <c r="CW294" s="31"/>
      <c r="CX294" s="31"/>
      <c r="CY294" s="31"/>
      <c r="CZ294" s="31"/>
      <c r="DA294" s="31"/>
      <c r="DB294" s="31"/>
      <c r="DC294" s="31"/>
      <c r="DD294" s="31"/>
      <c r="DE294" s="31"/>
      <c r="DF294" s="31"/>
      <c r="DG294" s="31"/>
      <c r="DH294" s="31"/>
      <c r="DI294" s="31"/>
      <c r="DJ294" s="31"/>
      <c r="DK294" s="31"/>
      <c r="DL294" s="31"/>
      <c r="DM294" s="31"/>
      <c r="DN294" s="31"/>
      <c r="DO294" s="31"/>
      <c r="DP294" s="31"/>
      <c r="DQ294" s="31"/>
      <c r="DR294" s="31"/>
      <c r="DS294" s="31"/>
      <c r="DT294" s="31"/>
      <c r="DU294" s="31"/>
      <c r="DV294" s="31"/>
      <c r="DW294" s="31"/>
      <c r="DX294" s="31"/>
      <c r="DY294" s="31"/>
      <c r="DZ294" s="31"/>
      <c r="EA294" s="31"/>
      <c r="EB294" s="31"/>
    </row>
    <row r="295" spans="1:132" ht="30.95" customHeight="1">
      <c r="A295" s="719" t="s">
        <v>162</v>
      </c>
      <c r="B295" s="719"/>
      <c r="C295" s="719"/>
      <c r="D295" s="719"/>
      <c r="E295" s="719"/>
      <c r="F295" s="719"/>
      <c r="G295" s="719"/>
      <c r="H295" s="719"/>
      <c r="I295" s="719"/>
      <c r="J295" s="719"/>
      <c r="K295" s="719"/>
      <c r="L295" s="719"/>
      <c r="M295" s="719"/>
      <c r="N295" s="719"/>
      <c r="O295" s="719"/>
      <c r="P295" s="719"/>
      <c r="Q295" s="719"/>
      <c r="R295" s="719"/>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c r="AY295" s="31"/>
      <c r="AZ295" s="31"/>
      <c r="BA295" s="31"/>
      <c r="BB295" s="31"/>
      <c r="BC295" s="31"/>
      <c r="BD295" s="31"/>
      <c r="BE295" s="31"/>
      <c r="BF295" s="31"/>
      <c r="BG295" s="31"/>
      <c r="BH295" s="31"/>
      <c r="BI295" s="31"/>
      <c r="BJ295" s="31"/>
      <c r="BK295" s="31"/>
      <c r="BL295" s="31"/>
      <c r="BM295" s="31"/>
      <c r="BN295" s="31"/>
      <c r="BO295" s="31"/>
      <c r="BP295" s="31"/>
      <c r="BQ295" s="31"/>
      <c r="BR295" s="31"/>
      <c r="BS295" s="31"/>
      <c r="BT295" s="31"/>
      <c r="BU295" s="31"/>
      <c r="BV295" s="31"/>
      <c r="BW295" s="31"/>
      <c r="BX295" s="31"/>
      <c r="BY295" s="31"/>
      <c r="BZ295" s="31"/>
      <c r="CA295" s="31"/>
      <c r="CB295" s="31"/>
      <c r="CC295" s="31"/>
      <c r="CD295" s="31"/>
      <c r="CE295" s="31"/>
      <c r="CF295" s="31"/>
      <c r="CG295" s="31"/>
      <c r="CH295" s="31"/>
      <c r="CI295" s="31"/>
      <c r="CJ295" s="31"/>
      <c r="CK295" s="31"/>
      <c r="CL295" s="31"/>
      <c r="CM295" s="31"/>
      <c r="CN295" s="31"/>
      <c r="CO295" s="31"/>
      <c r="CP295" s="31"/>
      <c r="CQ295" s="31"/>
      <c r="CR295" s="31"/>
      <c r="CS295" s="31"/>
      <c r="CT295" s="31"/>
      <c r="CU295" s="31"/>
      <c r="CV295" s="31"/>
      <c r="CW295" s="31"/>
      <c r="CX295" s="31"/>
      <c r="CY295" s="31"/>
      <c r="CZ295" s="31"/>
      <c r="DA295" s="31"/>
      <c r="DB295" s="31"/>
      <c r="DC295" s="31"/>
      <c r="DD295" s="31"/>
      <c r="DE295" s="31"/>
      <c r="DF295" s="31"/>
      <c r="DG295" s="31"/>
      <c r="DH295" s="31"/>
      <c r="DI295" s="31"/>
      <c r="DJ295" s="31"/>
      <c r="DK295" s="31"/>
      <c r="DL295" s="31"/>
      <c r="DM295" s="31"/>
      <c r="DN295" s="31"/>
      <c r="DO295" s="31"/>
      <c r="DP295" s="31"/>
      <c r="DQ295" s="31"/>
      <c r="DR295" s="31"/>
      <c r="DS295" s="31"/>
      <c r="DT295" s="31"/>
      <c r="DU295" s="31"/>
      <c r="DV295" s="31"/>
      <c r="DW295" s="31"/>
      <c r="DX295" s="31"/>
      <c r="DY295" s="31"/>
      <c r="DZ295" s="31"/>
      <c r="EA295" s="31"/>
      <c r="EB295" s="31"/>
    </row>
    <row r="296" spans="1:132" ht="30.95" customHeight="1" thickBot="1">
      <c r="A296" s="31" t="s">
        <v>127</v>
      </c>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c r="AY296" s="31"/>
      <c r="AZ296" s="31"/>
      <c r="BA296" s="31"/>
      <c r="BB296" s="31"/>
      <c r="BC296" s="31"/>
      <c r="BD296" s="31"/>
      <c r="BE296" s="31"/>
      <c r="BF296" s="31"/>
      <c r="BG296" s="31"/>
      <c r="BH296" s="31"/>
      <c r="BI296" s="31"/>
      <c r="BJ296" s="31"/>
      <c r="BK296" s="31"/>
      <c r="BL296" s="31"/>
      <c r="BM296" s="31"/>
      <c r="BN296" s="31"/>
      <c r="BO296" s="31"/>
      <c r="BP296" s="31"/>
      <c r="BQ296" s="31"/>
      <c r="BR296" s="31"/>
      <c r="BS296" s="31"/>
      <c r="BT296" s="31"/>
      <c r="BU296" s="31"/>
      <c r="BV296" s="31"/>
      <c r="BW296" s="31"/>
      <c r="BX296" s="31"/>
      <c r="BY296" s="31"/>
      <c r="BZ296" s="31"/>
      <c r="CA296" s="31"/>
      <c r="CB296" s="31"/>
      <c r="CC296" s="31"/>
      <c r="CD296" s="31"/>
      <c r="CE296" s="31"/>
      <c r="CF296" s="31"/>
      <c r="CG296" s="31"/>
      <c r="CH296" s="31"/>
      <c r="CI296" s="31"/>
      <c r="CJ296" s="31"/>
      <c r="CK296" s="31"/>
      <c r="CL296" s="31"/>
      <c r="CM296" s="31"/>
      <c r="CN296" s="31"/>
      <c r="CO296" s="31"/>
      <c r="CP296" s="31"/>
      <c r="CQ296" s="31"/>
      <c r="CR296" s="31"/>
      <c r="CS296" s="31"/>
      <c r="CT296" s="31"/>
      <c r="CU296" s="31"/>
      <c r="CV296" s="31"/>
      <c r="CW296" s="31"/>
      <c r="CX296" s="31"/>
      <c r="CY296" s="31"/>
      <c r="CZ296" s="31"/>
      <c r="DA296" s="31"/>
      <c r="DB296" s="31"/>
      <c r="DC296" s="31"/>
      <c r="DD296" s="31"/>
      <c r="DE296" s="31"/>
      <c r="DF296" s="31"/>
      <c r="DG296" s="31"/>
      <c r="DH296" s="31"/>
      <c r="DI296" s="31"/>
      <c r="DJ296" s="31"/>
      <c r="DK296" s="31"/>
      <c r="DL296" s="31"/>
      <c r="DM296" s="31"/>
      <c r="DN296" s="31"/>
      <c r="DO296" s="31"/>
      <c r="DP296" s="31"/>
      <c r="DQ296" s="31"/>
      <c r="DR296" s="31"/>
      <c r="DS296" s="31"/>
      <c r="DT296" s="31"/>
      <c r="DU296" s="31"/>
      <c r="DV296" s="31"/>
      <c r="DW296" s="31"/>
      <c r="DX296" s="31"/>
      <c r="DY296" s="31"/>
      <c r="DZ296" s="31"/>
      <c r="EA296" s="31"/>
      <c r="EB296" s="31"/>
    </row>
    <row r="297" spans="1:132" s="65" customFormat="1" ht="30.95" customHeight="1">
      <c r="A297" s="64" t="s">
        <v>187</v>
      </c>
      <c r="B297" s="327" t="s">
        <v>18</v>
      </c>
      <c r="C297" s="348" t="s">
        <v>263</v>
      </c>
      <c r="D297" s="130" t="s">
        <v>55</v>
      </c>
      <c r="E297" s="130" t="s">
        <v>17</v>
      </c>
      <c r="F297" s="129" t="s">
        <v>58</v>
      </c>
      <c r="G297" s="130" t="s">
        <v>60</v>
      </c>
      <c r="H297" s="131" t="s">
        <v>348</v>
      </c>
      <c r="I297" s="131" t="s">
        <v>265</v>
      </c>
      <c r="J297" s="131" t="s">
        <v>349</v>
      </c>
      <c r="K297" s="195" t="s">
        <v>267</v>
      </c>
      <c r="L297" s="195" t="s">
        <v>268</v>
      </c>
      <c r="M297" s="196" t="s">
        <v>269</v>
      </c>
      <c r="N297" s="195" t="s">
        <v>270</v>
      </c>
      <c r="O297" s="130" t="s">
        <v>68</v>
      </c>
      <c r="P297" s="132" t="s">
        <v>67</v>
      </c>
      <c r="Q297" s="133" t="s">
        <v>350</v>
      </c>
      <c r="R297" s="197" t="s">
        <v>71</v>
      </c>
    </row>
    <row r="298" spans="1:132" ht="30.95" customHeight="1">
      <c r="A298" s="66" t="s">
        <v>455</v>
      </c>
      <c r="B298" s="328">
        <v>100.85833333333331</v>
      </c>
      <c r="C298" s="333" t="s">
        <v>365</v>
      </c>
      <c r="D298" s="330">
        <v>96.608333333333334</v>
      </c>
      <c r="E298" s="330">
        <v>102.31666666666666</v>
      </c>
      <c r="F298" s="330">
        <v>107.74166666666667</v>
      </c>
      <c r="G298" s="330">
        <v>102.78333333333335</v>
      </c>
      <c r="H298" s="330">
        <v>101.72500000000001</v>
      </c>
      <c r="I298" s="330">
        <v>101.30833333333334</v>
      </c>
      <c r="J298" s="330">
        <v>97.600000000000009</v>
      </c>
      <c r="K298" s="330">
        <v>98.566666666666663</v>
      </c>
      <c r="L298" s="330">
        <v>92.466666666666654</v>
      </c>
      <c r="M298" s="330">
        <v>104.31666666666666</v>
      </c>
      <c r="N298" s="330">
        <v>96.016666666666666</v>
      </c>
      <c r="O298" s="330">
        <v>104.01666666666667</v>
      </c>
      <c r="P298" s="330">
        <v>100.05</v>
      </c>
      <c r="Q298" s="330">
        <v>94.133333333333326</v>
      </c>
      <c r="R298" s="334">
        <v>100.85000000000001</v>
      </c>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c r="AY298" s="31"/>
      <c r="AZ298" s="31"/>
      <c r="BA298" s="31"/>
      <c r="BB298" s="31"/>
      <c r="BC298" s="31"/>
      <c r="BD298" s="31"/>
      <c r="BE298" s="31"/>
      <c r="BF298" s="31"/>
      <c r="BG298" s="31"/>
      <c r="BH298" s="31"/>
      <c r="BI298" s="31"/>
      <c r="BJ298" s="31"/>
      <c r="BK298" s="31"/>
      <c r="BL298" s="31"/>
      <c r="BM298" s="31"/>
      <c r="BN298" s="31"/>
      <c r="BO298" s="31"/>
      <c r="BP298" s="31"/>
      <c r="BQ298" s="31"/>
      <c r="BR298" s="31"/>
      <c r="BS298" s="31"/>
      <c r="BT298" s="31"/>
      <c r="BU298" s="31"/>
      <c r="BV298" s="31"/>
      <c r="BW298" s="31"/>
      <c r="BX298" s="31"/>
      <c r="BY298" s="31"/>
      <c r="BZ298" s="31"/>
      <c r="CA298" s="31"/>
      <c r="CB298" s="31"/>
      <c r="CC298" s="31"/>
      <c r="CD298" s="31"/>
      <c r="CE298" s="31"/>
      <c r="CF298" s="31"/>
      <c r="CG298" s="31"/>
      <c r="CH298" s="31"/>
      <c r="CI298" s="31"/>
      <c r="CJ298" s="31"/>
      <c r="CK298" s="31"/>
      <c r="CL298" s="31"/>
      <c r="CM298" s="31"/>
      <c r="CN298" s="31"/>
      <c r="CO298" s="31"/>
      <c r="CP298" s="31"/>
      <c r="CQ298" s="31"/>
      <c r="CR298" s="31"/>
      <c r="CS298" s="31"/>
      <c r="CT298" s="31"/>
      <c r="CU298" s="31"/>
      <c r="CV298" s="31"/>
      <c r="CW298" s="31"/>
      <c r="CX298" s="31"/>
      <c r="CY298" s="31"/>
      <c r="CZ298" s="31"/>
      <c r="DA298" s="31"/>
      <c r="DB298" s="31"/>
      <c r="DC298" s="31"/>
      <c r="DD298" s="31"/>
      <c r="DE298" s="31"/>
      <c r="DF298" s="31"/>
      <c r="DG298" s="31"/>
      <c r="DH298" s="31"/>
      <c r="DI298" s="31"/>
      <c r="DJ298" s="31"/>
      <c r="DK298" s="31"/>
      <c r="DL298" s="31"/>
      <c r="DM298" s="31"/>
      <c r="DN298" s="31"/>
      <c r="DO298" s="31"/>
      <c r="DP298" s="31"/>
      <c r="DQ298" s="31"/>
      <c r="DR298" s="31"/>
      <c r="DS298" s="31"/>
      <c r="DT298" s="31"/>
      <c r="DU298" s="31"/>
      <c r="DV298" s="31"/>
      <c r="DW298" s="31"/>
      <c r="DX298" s="31"/>
      <c r="DY298" s="31"/>
      <c r="DZ298" s="31"/>
      <c r="EA298" s="31"/>
      <c r="EB298" s="31"/>
    </row>
    <row r="299" spans="1:132" ht="30.95" customHeight="1">
      <c r="A299" s="102">
        <v>7</v>
      </c>
      <c r="B299" s="322">
        <v>101.4</v>
      </c>
      <c r="C299" s="332" t="s">
        <v>126</v>
      </c>
      <c r="D299" s="332">
        <v>98.5</v>
      </c>
      <c r="E299" s="332">
        <v>104.4</v>
      </c>
      <c r="F299" s="332">
        <v>108.7</v>
      </c>
      <c r="G299" s="332">
        <v>104.3</v>
      </c>
      <c r="H299" s="332">
        <v>103</v>
      </c>
      <c r="I299" s="332">
        <v>101.3</v>
      </c>
      <c r="J299" s="332">
        <v>96.6</v>
      </c>
      <c r="K299" s="332">
        <v>99.4</v>
      </c>
      <c r="L299" s="332">
        <v>90.3</v>
      </c>
      <c r="M299" s="332">
        <v>102.7</v>
      </c>
      <c r="N299" s="332">
        <v>96</v>
      </c>
      <c r="O299" s="332">
        <v>105.7</v>
      </c>
      <c r="P299" s="333">
        <v>101.3</v>
      </c>
      <c r="Q299" s="333">
        <v>94.7</v>
      </c>
      <c r="R299" s="334">
        <v>100.9</v>
      </c>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c r="AY299" s="31"/>
      <c r="AZ299" s="31"/>
      <c r="BA299" s="31"/>
      <c r="BB299" s="31"/>
      <c r="BC299" s="31"/>
      <c r="BD299" s="31"/>
      <c r="BE299" s="31"/>
      <c r="BF299" s="31"/>
      <c r="BG299" s="31"/>
      <c r="BH299" s="31"/>
      <c r="BI299" s="31"/>
      <c r="BJ299" s="31"/>
      <c r="BK299" s="31"/>
      <c r="BL299" s="31"/>
      <c r="BM299" s="31"/>
      <c r="BN299" s="31"/>
      <c r="BO299" s="31"/>
      <c r="BP299" s="31"/>
      <c r="BQ299" s="31"/>
      <c r="BR299" s="31"/>
      <c r="BS299" s="31"/>
      <c r="BT299" s="31"/>
      <c r="BU299" s="31"/>
      <c r="BV299" s="31"/>
      <c r="BW299" s="31"/>
      <c r="BX299" s="31"/>
      <c r="BY299" s="31"/>
      <c r="BZ299" s="31"/>
      <c r="CA299" s="31"/>
      <c r="CB299" s="31"/>
      <c r="CC299" s="31"/>
      <c r="CD299" s="31"/>
      <c r="CE299" s="31"/>
      <c r="CF299" s="31"/>
      <c r="CG299" s="31"/>
      <c r="CH299" s="31"/>
      <c r="CI299" s="31"/>
      <c r="CJ299" s="31"/>
      <c r="CK299" s="31"/>
      <c r="CL299" s="31"/>
      <c r="CM299" s="31"/>
      <c r="CN299" s="31"/>
      <c r="CO299" s="31"/>
      <c r="CP299" s="31"/>
      <c r="CQ299" s="31"/>
      <c r="CR299" s="31"/>
      <c r="CS299" s="31"/>
      <c r="CT299" s="31"/>
      <c r="CU299" s="31"/>
      <c r="CV299" s="31"/>
      <c r="CW299" s="31"/>
      <c r="CX299" s="31"/>
      <c r="CY299" s="31"/>
      <c r="CZ299" s="31"/>
      <c r="DA299" s="31"/>
      <c r="DB299" s="31"/>
      <c r="DC299" s="31"/>
      <c r="DD299" s="31"/>
      <c r="DE299" s="31"/>
      <c r="DF299" s="31"/>
      <c r="DG299" s="31"/>
      <c r="DH299" s="31"/>
      <c r="DI299" s="31"/>
      <c r="DJ299" s="31"/>
      <c r="DK299" s="31"/>
      <c r="DL299" s="31"/>
      <c r="DM299" s="31"/>
      <c r="DN299" s="31"/>
      <c r="DO299" s="31"/>
      <c r="DP299" s="31"/>
      <c r="DQ299" s="31"/>
      <c r="DR299" s="31"/>
      <c r="DS299" s="31"/>
      <c r="DT299" s="31"/>
      <c r="DU299" s="31"/>
      <c r="DV299" s="31"/>
      <c r="DW299" s="31"/>
      <c r="DX299" s="31"/>
      <c r="DY299" s="31"/>
      <c r="DZ299" s="31"/>
      <c r="EA299" s="31"/>
      <c r="EB299" s="31"/>
    </row>
    <row r="300" spans="1:132" ht="30.95" customHeight="1">
      <c r="A300" s="102">
        <v>8</v>
      </c>
      <c r="B300" s="328">
        <v>101.4</v>
      </c>
      <c r="C300" s="332" t="s">
        <v>126</v>
      </c>
      <c r="D300" s="330">
        <v>96.8</v>
      </c>
      <c r="E300" s="330">
        <v>103.8</v>
      </c>
      <c r="F300" s="330">
        <v>108.1</v>
      </c>
      <c r="G300" s="330">
        <v>104.2</v>
      </c>
      <c r="H300" s="330">
        <v>102.7</v>
      </c>
      <c r="I300" s="330">
        <v>102.2</v>
      </c>
      <c r="J300" s="330">
        <v>97.2</v>
      </c>
      <c r="K300" s="330">
        <v>100.8</v>
      </c>
      <c r="L300" s="330">
        <v>89</v>
      </c>
      <c r="M300" s="330">
        <v>104.1</v>
      </c>
      <c r="N300" s="330">
        <v>95.2</v>
      </c>
      <c r="O300" s="330">
        <v>105.8</v>
      </c>
      <c r="P300" s="333">
        <v>99.7</v>
      </c>
      <c r="Q300" s="333">
        <v>94.6</v>
      </c>
      <c r="R300" s="334">
        <v>101.6</v>
      </c>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c r="AY300" s="31"/>
      <c r="AZ300" s="31"/>
      <c r="BA300" s="31"/>
      <c r="BB300" s="31"/>
      <c r="BC300" s="31"/>
      <c r="BD300" s="31"/>
      <c r="BE300" s="31"/>
      <c r="BF300" s="31"/>
      <c r="BG300" s="31"/>
      <c r="BH300" s="31"/>
      <c r="BI300" s="31"/>
      <c r="BJ300" s="31"/>
      <c r="BK300" s="31"/>
      <c r="BL300" s="31"/>
      <c r="BM300" s="31"/>
      <c r="BN300" s="31"/>
      <c r="BO300" s="31"/>
      <c r="BP300" s="31"/>
      <c r="BQ300" s="31"/>
      <c r="BR300" s="31"/>
      <c r="BS300" s="31"/>
      <c r="BT300" s="31"/>
      <c r="BU300" s="31"/>
      <c r="BV300" s="31"/>
      <c r="BW300" s="31"/>
      <c r="BX300" s="31"/>
      <c r="BY300" s="31"/>
      <c r="BZ300" s="31"/>
      <c r="CA300" s="31"/>
      <c r="CB300" s="31"/>
      <c r="CC300" s="31"/>
      <c r="CD300" s="31"/>
      <c r="CE300" s="31"/>
      <c r="CF300" s="31"/>
      <c r="CG300" s="31"/>
      <c r="CH300" s="31"/>
      <c r="CI300" s="31"/>
      <c r="CJ300" s="31"/>
      <c r="CK300" s="31"/>
      <c r="CL300" s="31"/>
      <c r="CM300" s="31"/>
      <c r="CN300" s="31"/>
      <c r="CO300" s="31"/>
      <c r="CP300" s="31"/>
      <c r="CQ300" s="31"/>
      <c r="CR300" s="31"/>
      <c r="CS300" s="31"/>
      <c r="CT300" s="31"/>
      <c r="CU300" s="31"/>
      <c r="CV300" s="31"/>
      <c r="CW300" s="31"/>
      <c r="CX300" s="31"/>
      <c r="CY300" s="31"/>
      <c r="CZ300" s="31"/>
      <c r="DA300" s="31"/>
      <c r="DB300" s="31"/>
      <c r="DC300" s="31"/>
      <c r="DD300" s="31"/>
      <c r="DE300" s="31"/>
      <c r="DF300" s="31"/>
      <c r="DG300" s="31"/>
      <c r="DH300" s="31"/>
      <c r="DI300" s="31"/>
      <c r="DJ300" s="31"/>
      <c r="DK300" s="31"/>
      <c r="DL300" s="31"/>
      <c r="DM300" s="31"/>
      <c r="DN300" s="31"/>
      <c r="DO300" s="31"/>
      <c r="DP300" s="31"/>
      <c r="DQ300" s="31"/>
      <c r="DR300" s="31"/>
      <c r="DS300" s="31"/>
      <c r="DT300" s="31"/>
      <c r="DU300" s="31"/>
      <c r="DV300" s="31"/>
      <c r="DW300" s="31"/>
      <c r="DX300" s="31"/>
      <c r="DY300" s="31"/>
      <c r="DZ300" s="31"/>
      <c r="EA300" s="31"/>
      <c r="EB300" s="31"/>
    </row>
    <row r="301" spans="1:132" ht="30.95" customHeight="1">
      <c r="A301" s="102">
        <v>9</v>
      </c>
      <c r="B301" s="328">
        <v>101</v>
      </c>
      <c r="C301" s="332" t="s">
        <v>126</v>
      </c>
      <c r="D301" s="330">
        <v>95.6</v>
      </c>
      <c r="E301" s="330">
        <v>103.5</v>
      </c>
      <c r="F301" s="330">
        <v>107.8</v>
      </c>
      <c r="G301" s="330">
        <v>103.7</v>
      </c>
      <c r="H301" s="330">
        <v>101.4</v>
      </c>
      <c r="I301" s="330">
        <v>103.4</v>
      </c>
      <c r="J301" s="330">
        <v>96.9</v>
      </c>
      <c r="K301" s="330">
        <v>101.1</v>
      </c>
      <c r="L301" s="330">
        <v>89.5</v>
      </c>
      <c r="M301" s="330">
        <v>101.5</v>
      </c>
      <c r="N301" s="330">
        <v>95.1</v>
      </c>
      <c r="O301" s="330">
        <v>101.3</v>
      </c>
      <c r="P301" s="333">
        <v>100.1</v>
      </c>
      <c r="Q301" s="333">
        <v>94.5</v>
      </c>
      <c r="R301" s="334">
        <v>101.9</v>
      </c>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c r="CL301" s="31"/>
      <c r="CM301" s="31"/>
      <c r="CN301" s="31"/>
      <c r="CO301" s="31"/>
      <c r="CP301" s="31"/>
      <c r="CQ301" s="31"/>
      <c r="CR301" s="31"/>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row>
    <row r="302" spans="1:132" ht="30.95" customHeight="1">
      <c r="A302" s="102">
        <v>10</v>
      </c>
      <c r="B302" s="328">
        <v>100.7</v>
      </c>
      <c r="C302" s="332" t="s">
        <v>126</v>
      </c>
      <c r="D302" s="330">
        <v>95.1</v>
      </c>
      <c r="E302" s="330">
        <v>103.7</v>
      </c>
      <c r="F302" s="330">
        <v>108.5</v>
      </c>
      <c r="G302" s="330">
        <v>103.6</v>
      </c>
      <c r="H302" s="330">
        <v>101.1</v>
      </c>
      <c r="I302" s="330">
        <v>102.8</v>
      </c>
      <c r="J302" s="330">
        <v>97</v>
      </c>
      <c r="K302" s="330">
        <v>99.9</v>
      </c>
      <c r="L302" s="330">
        <v>89</v>
      </c>
      <c r="M302" s="330">
        <v>101</v>
      </c>
      <c r="N302" s="330">
        <v>94.4</v>
      </c>
      <c r="O302" s="330">
        <v>105.1</v>
      </c>
      <c r="P302" s="333">
        <v>99.2</v>
      </c>
      <c r="Q302" s="333">
        <v>94.3</v>
      </c>
      <c r="R302" s="334">
        <v>100.5</v>
      </c>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c r="CO302" s="31"/>
      <c r="CP302" s="31"/>
      <c r="CQ302" s="31"/>
      <c r="CR302" s="31"/>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c r="DT302" s="31"/>
      <c r="DU302" s="31"/>
      <c r="DV302" s="31"/>
      <c r="DW302" s="31"/>
      <c r="DX302" s="31"/>
      <c r="DY302" s="31"/>
      <c r="DZ302" s="31"/>
      <c r="EA302" s="31"/>
      <c r="EB302" s="31"/>
    </row>
    <row r="303" spans="1:132" ht="30.95" customHeight="1">
      <c r="A303" s="102">
        <v>11</v>
      </c>
      <c r="B303" s="328">
        <v>100.5</v>
      </c>
      <c r="C303" s="332" t="s">
        <v>126</v>
      </c>
      <c r="D303" s="330">
        <v>91.1</v>
      </c>
      <c r="E303" s="330">
        <v>103.7</v>
      </c>
      <c r="F303" s="330">
        <v>107</v>
      </c>
      <c r="G303" s="330">
        <v>104</v>
      </c>
      <c r="H303" s="330">
        <v>102.7</v>
      </c>
      <c r="I303" s="330">
        <v>102.4</v>
      </c>
      <c r="J303" s="330">
        <v>97.1</v>
      </c>
      <c r="K303" s="330">
        <v>97.8</v>
      </c>
      <c r="L303" s="330">
        <v>89.9</v>
      </c>
      <c r="M303" s="330">
        <v>101.9</v>
      </c>
      <c r="N303" s="330">
        <v>95.3</v>
      </c>
      <c r="O303" s="330">
        <v>105.8</v>
      </c>
      <c r="P303" s="333">
        <v>98.5</v>
      </c>
      <c r="Q303" s="333">
        <v>93.5</v>
      </c>
      <c r="R303" s="334">
        <v>100.8</v>
      </c>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c r="CO303" s="31"/>
      <c r="CP303" s="31"/>
      <c r="CQ303" s="31"/>
      <c r="CR303" s="31"/>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c r="DP303" s="31"/>
      <c r="DQ303" s="31"/>
      <c r="DR303" s="31"/>
      <c r="DS303" s="31"/>
      <c r="DT303" s="31"/>
      <c r="DU303" s="31"/>
      <c r="DV303" s="31"/>
      <c r="DW303" s="31"/>
      <c r="DX303" s="31"/>
      <c r="DY303" s="31"/>
      <c r="DZ303" s="31"/>
      <c r="EA303" s="31"/>
      <c r="EB303" s="31"/>
    </row>
    <row r="304" spans="1:132" ht="30.95" customHeight="1">
      <c r="A304" s="102">
        <v>12</v>
      </c>
      <c r="B304" s="328">
        <v>99.6</v>
      </c>
      <c r="C304" s="332" t="s">
        <v>126</v>
      </c>
      <c r="D304" s="330">
        <v>91.1</v>
      </c>
      <c r="E304" s="330">
        <v>102.9</v>
      </c>
      <c r="F304" s="330">
        <v>107.9</v>
      </c>
      <c r="G304" s="330">
        <v>103</v>
      </c>
      <c r="H304" s="330">
        <v>103.3</v>
      </c>
      <c r="I304" s="330">
        <v>103.2</v>
      </c>
      <c r="J304" s="330">
        <v>97.7</v>
      </c>
      <c r="K304" s="330">
        <v>98.3</v>
      </c>
      <c r="L304" s="330">
        <v>91</v>
      </c>
      <c r="M304" s="330">
        <v>100.8</v>
      </c>
      <c r="N304" s="330">
        <v>92.8</v>
      </c>
      <c r="O304" s="330">
        <v>105.9</v>
      </c>
      <c r="P304" s="333">
        <v>98.5</v>
      </c>
      <c r="Q304" s="333">
        <v>93.5</v>
      </c>
      <c r="R304" s="334">
        <v>93</v>
      </c>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c r="BQ304" s="31"/>
      <c r="BR304" s="31"/>
      <c r="BS304" s="31"/>
      <c r="BT304" s="31"/>
      <c r="BU304" s="31"/>
      <c r="BV304" s="31"/>
      <c r="BW304" s="31"/>
      <c r="BX304" s="31"/>
      <c r="BY304" s="31"/>
      <c r="BZ304" s="31"/>
      <c r="CA304" s="31"/>
      <c r="CB304" s="31"/>
      <c r="CC304" s="31"/>
      <c r="CD304" s="31"/>
      <c r="CE304" s="31"/>
      <c r="CF304" s="31"/>
      <c r="CG304" s="31"/>
      <c r="CH304" s="31"/>
      <c r="CI304" s="31"/>
      <c r="CJ304" s="31"/>
      <c r="CK304" s="31"/>
      <c r="CL304" s="31"/>
      <c r="CM304" s="31"/>
      <c r="CN304" s="31"/>
      <c r="CO304" s="31"/>
      <c r="CP304" s="31"/>
      <c r="CQ304" s="31"/>
      <c r="CR304" s="31"/>
      <c r="CS304" s="31"/>
      <c r="CT304" s="31"/>
      <c r="CU304" s="31"/>
      <c r="CV304" s="31"/>
      <c r="CW304" s="31"/>
      <c r="CX304" s="31"/>
      <c r="CY304" s="31"/>
      <c r="CZ304" s="31"/>
      <c r="DA304" s="31"/>
      <c r="DB304" s="31"/>
      <c r="DC304" s="31"/>
      <c r="DD304" s="31"/>
      <c r="DE304" s="31"/>
      <c r="DF304" s="31"/>
      <c r="DG304" s="31"/>
      <c r="DH304" s="31"/>
      <c r="DI304" s="31"/>
      <c r="DJ304" s="31"/>
      <c r="DK304" s="31"/>
      <c r="DL304" s="31"/>
      <c r="DM304" s="31"/>
      <c r="DN304" s="31"/>
      <c r="DO304" s="31"/>
      <c r="DP304" s="31"/>
      <c r="DQ304" s="31"/>
      <c r="DR304" s="31"/>
      <c r="DS304" s="31"/>
      <c r="DT304" s="31"/>
      <c r="DU304" s="31"/>
      <c r="DV304" s="31"/>
      <c r="DW304" s="31"/>
      <c r="DX304" s="31"/>
      <c r="DY304" s="31"/>
      <c r="DZ304" s="31"/>
      <c r="EA304" s="31"/>
      <c r="EB304" s="31"/>
    </row>
    <row r="305" spans="1:132" ht="30.95" customHeight="1">
      <c r="A305" s="102" t="s">
        <v>456</v>
      </c>
      <c r="B305" s="328">
        <v>100</v>
      </c>
      <c r="C305" s="332" t="s">
        <v>126</v>
      </c>
      <c r="D305" s="330">
        <v>91.1</v>
      </c>
      <c r="E305" s="330">
        <v>100.2</v>
      </c>
      <c r="F305" s="330">
        <v>108</v>
      </c>
      <c r="G305" s="330">
        <v>102.6</v>
      </c>
      <c r="H305" s="330">
        <v>102.3</v>
      </c>
      <c r="I305" s="330">
        <v>102.5</v>
      </c>
      <c r="J305" s="330">
        <v>96.9</v>
      </c>
      <c r="K305" s="330">
        <v>98.2</v>
      </c>
      <c r="L305" s="330">
        <v>90.8</v>
      </c>
      <c r="M305" s="330">
        <v>103.8</v>
      </c>
      <c r="N305" s="330">
        <v>92.9</v>
      </c>
      <c r="O305" s="330">
        <v>104.7</v>
      </c>
      <c r="P305" s="333">
        <v>98.3</v>
      </c>
      <c r="Q305" s="333">
        <v>93.4</v>
      </c>
      <c r="R305" s="334">
        <v>100.5</v>
      </c>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1"/>
      <c r="AZ305" s="31"/>
      <c r="BA305" s="31"/>
      <c r="BB305" s="31"/>
      <c r="BC305" s="31"/>
      <c r="BD305" s="31"/>
      <c r="BE305" s="31"/>
      <c r="BF305" s="31"/>
      <c r="BG305" s="31"/>
      <c r="BH305" s="31"/>
      <c r="BI305" s="31"/>
      <c r="BJ305" s="31"/>
      <c r="BK305" s="31"/>
      <c r="BL305" s="31"/>
      <c r="BM305" s="31"/>
      <c r="BN305" s="31"/>
      <c r="BO305" s="31"/>
      <c r="BP305" s="31"/>
      <c r="BQ305" s="31"/>
      <c r="BR305" s="31"/>
      <c r="BS305" s="31"/>
      <c r="BT305" s="31"/>
      <c r="BU305" s="31"/>
      <c r="BV305" s="31"/>
      <c r="BW305" s="31"/>
      <c r="BX305" s="31"/>
      <c r="BY305" s="31"/>
      <c r="BZ305" s="31"/>
      <c r="CA305" s="31"/>
      <c r="CB305" s="31"/>
      <c r="CC305" s="31"/>
      <c r="CD305" s="31"/>
      <c r="CE305" s="31"/>
      <c r="CF305" s="31"/>
      <c r="CG305" s="31"/>
      <c r="CH305" s="31"/>
      <c r="CI305" s="31"/>
      <c r="CJ305" s="31"/>
      <c r="CK305" s="31"/>
      <c r="CL305" s="31"/>
      <c r="CM305" s="31"/>
      <c r="CN305" s="31"/>
      <c r="CO305" s="31"/>
      <c r="CP305" s="31"/>
      <c r="CQ305" s="31"/>
      <c r="CR305" s="31"/>
      <c r="CS305" s="31"/>
      <c r="CT305" s="31"/>
      <c r="CU305" s="31"/>
      <c r="CV305" s="31"/>
      <c r="CW305" s="31"/>
      <c r="CX305" s="31"/>
      <c r="CY305" s="31"/>
      <c r="CZ305" s="31"/>
      <c r="DA305" s="31"/>
      <c r="DB305" s="31"/>
      <c r="DC305" s="31"/>
      <c r="DD305" s="31"/>
      <c r="DE305" s="31"/>
      <c r="DF305" s="31"/>
      <c r="DG305" s="31"/>
      <c r="DH305" s="31"/>
      <c r="DI305" s="31"/>
      <c r="DJ305" s="31"/>
      <c r="DK305" s="31"/>
      <c r="DL305" s="31"/>
      <c r="DM305" s="31"/>
      <c r="DN305" s="31"/>
      <c r="DO305" s="31"/>
      <c r="DP305" s="31"/>
      <c r="DQ305" s="31"/>
      <c r="DR305" s="31"/>
      <c r="DS305" s="31"/>
      <c r="DT305" s="31"/>
      <c r="DU305" s="31"/>
      <c r="DV305" s="31"/>
      <c r="DW305" s="31"/>
      <c r="DX305" s="31"/>
      <c r="DY305" s="31"/>
      <c r="DZ305" s="31"/>
      <c r="EA305" s="31"/>
      <c r="EB305" s="31"/>
    </row>
    <row r="306" spans="1:132" ht="30.95" customHeight="1">
      <c r="A306" s="102">
        <v>2</v>
      </c>
      <c r="B306" s="328">
        <v>100.1</v>
      </c>
      <c r="C306" s="332" t="s">
        <v>126</v>
      </c>
      <c r="D306" s="330">
        <v>90.8</v>
      </c>
      <c r="E306" s="330">
        <v>100.5</v>
      </c>
      <c r="F306" s="330">
        <v>109.3</v>
      </c>
      <c r="G306" s="330">
        <v>101.2</v>
      </c>
      <c r="H306" s="330">
        <v>102.2</v>
      </c>
      <c r="I306" s="330">
        <v>102.4</v>
      </c>
      <c r="J306" s="330">
        <v>96.4</v>
      </c>
      <c r="K306" s="330">
        <v>98.4</v>
      </c>
      <c r="L306" s="330">
        <v>89.8</v>
      </c>
      <c r="M306" s="330">
        <v>105.3</v>
      </c>
      <c r="N306" s="330">
        <v>92</v>
      </c>
      <c r="O306" s="330">
        <v>104.5</v>
      </c>
      <c r="P306" s="333">
        <v>98.7</v>
      </c>
      <c r="Q306" s="333">
        <v>93.1</v>
      </c>
      <c r="R306" s="334">
        <v>100.6</v>
      </c>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c r="AY306" s="31"/>
      <c r="AZ306" s="31"/>
      <c r="BA306" s="31"/>
      <c r="BB306" s="31"/>
      <c r="BC306" s="31"/>
      <c r="BD306" s="31"/>
      <c r="BE306" s="31"/>
      <c r="BF306" s="31"/>
      <c r="BG306" s="31"/>
      <c r="BH306" s="31"/>
      <c r="BI306" s="31"/>
      <c r="BJ306" s="31"/>
      <c r="BK306" s="31"/>
      <c r="BL306" s="31"/>
      <c r="BM306" s="31"/>
      <c r="BN306" s="31"/>
      <c r="BO306" s="31"/>
      <c r="BP306" s="31"/>
      <c r="BQ306" s="31"/>
      <c r="BR306" s="31"/>
      <c r="BS306" s="31"/>
      <c r="BT306" s="31"/>
      <c r="BU306" s="31"/>
      <c r="BV306" s="31"/>
      <c r="BW306" s="31"/>
      <c r="BX306" s="31"/>
      <c r="BY306" s="31"/>
      <c r="BZ306" s="31"/>
      <c r="CA306" s="31"/>
      <c r="CB306" s="31"/>
      <c r="CC306" s="31"/>
      <c r="CD306" s="31"/>
      <c r="CE306" s="31"/>
      <c r="CF306" s="31"/>
      <c r="CG306" s="31"/>
      <c r="CH306" s="31"/>
      <c r="CI306" s="31"/>
      <c r="CJ306" s="31"/>
      <c r="CK306" s="31"/>
      <c r="CL306" s="31"/>
      <c r="CM306" s="31"/>
      <c r="CN306" s="31"/>
      <c r="CO306" s="31"/>
      <c r="CP306" s="31"/>
      <c r="CQ306" s="31"/>
      <c r="CR306" s="31"/>
      <c r="CS306" s="31"/>
      <c r="CT306" s="31"/>
      <c r="CU306" s="31"/>
      <c r="CV306" s="31"/>
      <c r="CW306" s="31"/>
      <c r="CX306" s="31"/>
      <c r="CY306" s="31"/>
      <c r="CZ306" s="31"/>
      <c r="DA306" s="31"/>
      <c r="DB306" s="31"/>
      <c r="DC306" s="31"/>
      <c r="DD306" s="31"/>
      <c r="DE306" s="31"/>
      <c r="DF306" s="31"/>
      <c r="DG306" s="31"/>
      <c r="DH306" s="31"/>
      <c r="DI306" s="31"/>
      <c r="DJ306" s="31"/>
      <c r="DK306" s="31"/>
      <c r="DL306" s="31"/>
      <c r="DM306" s="31"/>
      <c r="DN306" s="31"/>
      <c r="DO306" s="31"/>
      <c r="DP306" s="31"/>
      <c r="DQ306" s="31"/>
      <c r="DR306" s="31"/>
      <c r="DS306" s="31"/>
      <c r="DT306" s="31"/>
      <c r="DU306" s="31"/>
      <c r="DV306" s="31"/>
      <c r="DW306" s="31"/>
      <c r="DX306" s="31"/>
      <c r="DY306" s="31"/>
      <c r="DZ306" s="31"/>
      <c r="EA306" s="31"/>
      <c r="EB306" s="31"/>
    </row>
    <row r="307" spans="1:132" ht="30.95" customHeight="1">
      <c r="A307" s="102">
        <v>3</v>
      </c>
      <c r="B307" s="328">
        <v>98.3</v>
      </c>
      <c r="C307" s="332" t="s">
        <v>126</v>
      </c>
      <c r="D307" s="330">
        <v>87.6</v>
      </c>
      <c r="E307" s="330">
        <v>100</v>
      </c>
      <c r="F307" s="330">
        <v>109.1</v>
      </c>
      <c r="G307" s="330">
        <v>99.5</v>
      </c>
      <c r="H307" s="330">
        <v>102</v>
      </c>
      <c r="I307" s="330">
        <v>101.4</v>
      </c>
      <c r="J307" s="330">
        <v>98.9</v>
      </c>
      <c r="K307" s="330">
        <v>99.2</v>
      </c>
      <c r="L307" s="330">
        <v>90.7</v>
      </c>
      <c r="M307" s="330">
        <v>102.4</v>
      </c>
      <c r="N307" s="330">
        <v>93.5</v>
      </c>
      <c r="O307" s="330">
        <v>88.4</v>
      </c>
      <c r="P307" s="333">
        <v>98.2</v>
      </c>
      <c r="Q307" s="333">
        <v>92.9</v>
      </c>
      <c r="R307" s="334">
        <v>101.3</v>
      </c>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c r="CA307" s="31"/>
      <c r="CB307" s="31"/>
      <c r="CC307" s="31"/>
      <c r="CD307" s="31"/>
      <c r="CE307" s="31"/>
      <c r="CF307" s="31"/>
      <c r="CG307" s="31"/>
      <c r="CH307" s="31"/>
      <c r="CI307" s="31"/>
      <c r="CJ307" s="31"/>
      <c r="CK307" s="31"/>
      <c r="CL307" s="31"/>
      <c r="CM307" s="31"/>
      <c r="CN307" s="31"/>
      <c r="CO307" s="31"/>
      <c r="CP307" s="31"/>
      <c r="CQ307" s="31"/>
      <c r="CR307" s="31"/>
      <c r="CS307" s="31"/>
      <c r="CT307" s="31"/>
      <c r="CU307" s="31"/>
      <c r="CV307" s="31"/>
      <c r="CW307" s="31"/>
      <c r="CX307" s="31"/>
      <c r="CY307" s="31"/>
      <c r="CZ307" s="31"/>
      <c r="DA307" s="31"/>
      <c r="DB307" s="31"/>
      <c r="DC307" s="31"/>
      <c r="DD307" s="31"/>
      <c r="DE307" s="31"/>
      <c r="DF307" s="31"/>
      <c r="DG307" s="31"/>
      <c r="DH307" s="31"/>
      <c r="DI307" s="31"/>
      <c r="DJ307" s="31"/>
      <c r="DK307" s="31"/>
      <c r="DL307" s="31"/>
      <c r="DM307" s="31"/>
      <c r="DN307" s="31"/>
      <c r="DO307" s="31"/>
      <c r="DP307" s="31"/>
      <c r="DQ307" s="31"/>
      <c r="DR307" s="31"/>
      <c r="DS307" s="31"/>
      <c r="DT307" s="31"/>
      <c r="DU307" s="31"/>
      <c r="DV307" s="31"/>
      <c r="DW307" s="31"/>
      <c r="DX307" s="31"/>
      <c r="DY307" s="31"/>
      <c r="DZ307" s="31"/>
      <c r="EA307" s="31"/>
      <c r="EB307" s="31"/>
    </row>
    <row r="308" spans="1:132" ht="30.95" customHeight="1">
      <c r="A308" s="102">
        <v>4</v>
      </c>
      <c r="B308" s="328">
        <v>99.9</v>
      </c>
      <c r="C308" s="332" t="s">
        <v>126</v>
      </c>
      <c r="D308" s="330">
        <v>86.8</v>
      </c>
      <c r="E308" s="330">
        <v>100.3</v>
      </c>
      <c r="F308" s="330">
        <v>110.9</v>
      </c>
      <c r="G308" s="330">
        <v>102.6</v>
      </c>
      <c r="H308" s="330">
        <v>103.8</v>
      </c>
      <c r="I308" s="330">
        <v>101</v>
      </c>
      <c r="J308" s="330">
        <v>98</v>
      </c>
      <c r="K308" s="330">
        <v>100.8</v>
      </c>
      <c r="L308" s="330">
        <v>92.8</v>
      </c>
      <c r="M308" s="330">
        <v>102.4</v>
      </c>
      <c r="N308" s="330">
        <v>87.8</v>
      </c>
      <c r="O308" s="330">
        <v>103.9</v>
      </c>
      <c r="P308" s="333">
        <v>101.4</v>
      </c>
      <c r="Q308" s="333">
        <v>91.5</v>
      </c>
      <c r="R308" s="334">
        <v>101.6</v>
      </c>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c r="CN308" s="31"/>
      <c r="CO308" s="31"/>
      <c r="CP308" s="31"/>
      <c r="CQ308" s="31"/>
      <c r="CR308" s="31"/>
      <c r="CS308" s="31"/>
      <c r="CT308" s="31"/>
      <c r="CU308" s="31"/>
      <c r="CV308" s="31"/>
      <c r="CW308" s="31"/>
      <c r="CX308" s="31"/>
      <c r="CY308" s="31"/>
      <c r="CZ308" s="31"/>
      <c r="DA308" s="31"/>
      <c r="DB308" s="31"/>
      <c r="DC308" s="31"/>
      <c r="DD308" s="31"/>
      <c r="DE308" s="31"/>
      <c r="DF308" s="31"/>
      <c r="DG308" s="31"/>
      <c r="DH308" s="31"/>
      <c r="DI308" s="31"/>
      <c r="DJ308" s="31"/>
      <c r="DK308" s="31"/>
      <c r="DL308" s="31"/>
      <c r="DM308" s="31"/>
      <c r="DN308" s="31"/>
      <c r="DO308" s="31"/>
      <c r="DP308" s="31"/>
      <c r="DQ308" s="31"/>
      <c r="DR308" s="31"/>
      <c r="DS308" s="31"/>
      <c r="DT308" s="31"/>
      <c r="DU308" s="31"/>
      <c r="DV308" s="31"/>
      <c r="DW308" s="31"/>
      <c r="DX308" s="31"/>
      <c r="DY308" s="31"/>
      <c r="DZ308" s="31"/>
      <c r="EA308" s="31"/>
      <c r="EB308" s="31"/>
    </row>
    <row r="309" spans="1:132" ht="30.95" customHeight="1">
      <c r="A309" s="102">
        <v>5</v>
      </c>
      <c r="B309" s="328">
        <v>100.1</v>
      </c>
      <c r="C309" s="332">
        <v>0</v>
      </c>
      <c r="D309" s="330">
        <v>86.6</v>
      </c>
      <c r="E309" s="330">
        <v>100.2</v>
      </c>
      <c r="F309" s="330">
        <v>112.4</v>
      </c>
      <c r="G309" s="330">
        <v>102.3</v>
      </c>
      <c r="H309" s="330">
        <v>104.7</v>
      </c>
      <c r="I309" s="330">
        <v>99.7</v>
      </c>
      <c r="J309" s="330">
        <v>98.3</v>
      </c>
      <c r="K309" s="330">
        <v>98.9</v>
      </c>
      <c r="L309" s="330">
        <v>92.1</v>
      </c>
      <c r="M309" s="330">
        <v>103.2</v>
      </c>
      <c r="N309" s="330">
        <v>90.1</v>
      </c>
      <c r="O309" s="330">
        <v>115.2</v>
      </c>
      <c r="P309" s="333">
        <v>97.6</v>
      </c>
      <c r="Q309" s="333">
        <v>91.7</v>
      </c>
      <c r="R309" s="334">
        <v>101.8</v>
      </c>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c r="CN309" s="31"/>
      <c r="CO309" s="31"/>
      <c r="CP309" s="31"/>
      <c r="CQ309" s="31"/>
      <c r="CR309" s="31"/>
      <c r="CS309" s="31"/>
      <c r="CT309" s="31"/>
      <c r="CU309" s="31"/>
      <c r="CV309" s="31"/>
      <c r="CW309" s="31"/>
      <c r="CX309" s="31"/>
      <c r="CY309" s="31"/>
      <c r="CZ309" s="31"/>
      <c r="DA309" s="31"/>
      <c r="DB309" s="31"/>
      <c r="DC309" s="31"/>
      <c r="DD309" s="31"/>
      <c r="DE309" s="31"/>
      <c r="DF309" s="31"/>
      <c r="DG309" s="31"/>
      <c r="DH309" s="31"/>
      <c r="DI309" s="31"/>
      <c r="DJ309" s="31"/>
      <c r="DK309" s="31"/>
      <c r="DL309" s="31"/>
      <c r="DM309" s="31"/>
      <c r="DN309" s="31"/>
      <c r="DO309" s="31"/>
      <c r="DP309" s="31"/>
      <c r="DQ309" s="31"/>
      <c r="DR309" s="31"/>
      <c r="DS309" s="31"/>
      <c r="DT309" s="31"/>
      <c r="DU309" s="31"/>
      <c r="DV309" s="31"/>
      <c r="DW309" s="31"/>
      <c r="DX309" s="31"/>
      <c r="DY309" s="31"/>
      <c r="DZ309" s="31"/>
      <c r="EA309" s="31"/>
      <c r="EB309" s="31"/>
    </row>
    <row r="310" spans="1:132" ht="30.95" customHeight="1">
      <c r="A310" s="102">
        <v>6</v>
      </c>
      <c r="B310" s="328">
        <v>100.5</v>
      </c>
      <c r="C310" s="332">
        <v>0</v>
      </c>
      <c r="D310" s="330">
        <v>86</v>
      </c>
      <c r="E310" s="330">
        <v>100.1</v>
      </c>
      <c r="F310" s="330">
        <v>112</v>
      </c>
      <c r="G310" s="330">
        <v>102.7</v>
      </c>
      <c r="H310" s="330">
        <v>104.7</v>
      </c>
      <c r="I310" s="330">
        <v>100</v>
      </c>
      <c r="J310" s="330">
        <v>97.6</v>
      </c>
      <c r="K310" s="330">
        <v>98.9</v>
      </c>
      <c r="L310" s="330">
        <v>92</v>
      </c>
      <c r="M310" s="330">
        <v>106.1</v>
      </c>
      <c r="N310" s="330">
        <v>90.7</v>
      </c>
      <c r="O310" s="330">
        <v>116.3</v>
      </c>
      <c r="P310" s="333">
        <v>99</v>
      </c>
      <c r="Q310" s="333">
        <v>92.1</v>
      </c>
      <c r="R310" s="334">
        <v>100.8</v>
      </c>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c r="CN310" s="31"/>
      <c r="CO310" s="31"/>
      <c r="CP310" s="31"/>
      <c r="CQ310" s="31"/>
      <c r="CR310" s="31"/>
      <c r="CS310" s="31"/>
      <c r="CT310" s="31"/>
      <c r="CU310" s="31"/>
      <c r="CV310" s="31"/>
      <c r="CW310" s="31"/>
      <c r="CX310" s="31"/>
      <c r="CY310" s="31"/>
      <c r="CZ310" s="31"/>
      <c r="DA310" s="31"/>
      <c r="DB310" s="31"/>
      <c r="DC310" s="31"/>
      <c r="DD310" s="31"/>
      <c r="DE310" s="31"/>
      <c r="DF310" s="31"/>
      <c r="DG310" s="31"/>
      <c r="DH310" s="31"/>
      <c r="DI310" s="31"/>
      <c r="DJ310" s="31"/>
      <c r="DK310" s="31"/>
      <c r="DL310" s="31"/>
      <c r="DM310" s="31"/>
      <c r="DN310" s="31"/>
      <c r="DO310" s="31"/>
      <c r="DP310" s="31"/>
      <c r="DQ310" s="31"/>
      <c r="DR310" s="31"/>
      <c r="DS310" s="31"/>
      <c r="DT310" s="31"/>
      <c r="DU310" s="31"/>
      <c r="DV310" s="31"/>
      <c r="DW310" s="31"/>
      <c r="DX310" s="31"/>
      <c r="DY310" s="31"/>
      <c r="DZ310" s="31"/>
      <c r="EA310" s="31"/>
      <c r="EB310" s="31"/>
    </row>
    <row r="311" spans="1:132" ht="30.95" customHeight="1">
      <c r="A311" s="427">
        <v>7</v>
      </c>
      <c r="B311" s="428">
        <v>100.3</v>
      </c>
      <c r="C311" s="424">
        <v>0</v>
      </c>
      <c r="D311" s="429">
        <v>86.5</v>
      </c>
      <c r="E311" s="429">
        <v>99</v>
      </c>
      <c r="F311" s="429">
        <v>108.2</v>
      </c>
      <c r="G311" s="429">
        <v>102.3</v>
      </c>
      <c r="H311" s="429">
        <v>103.6</v>
      </c>
      <c r="I311" s="429">
        <v>99.6</v>
      </c>
      <c r="J311" s="429">
        <v>97.2</v>
      </c>
      <c r="K311" s="429">
        <v>100.8</v>
      </c>
      <c r="L311" s="429">
        <v>91.7</v>
      </c>
      <c r="M311" s="429">
        <v>107</v>
      </c>
      <c r="N311" s="429">
        <v>94.4</v>
      </c>
      <c r="O311" s="429">
        <v>116.7</v>
      </c>
      <c r="P311" s="425">
        <v>98.4</v>
      </c>
      <c r="Q311" s="425">
        <v>92.5</v>
      </c>
      <c r="R311" s="426">
        <v>100.1</v>
      </c>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c r="CN311" s="31"/>
      <c r="CO311" s="31"/>
      <c r="CP311" s="31"/>
      <c r="CQ311" s="31"/>
      <c r="CR311" s="31"/>
      <c r="CS311" s="31"/>
      <c r="CT311" s="31"/>
      <c r="CU311" s="31"/>
      <c r="CV311" s="31"/>
      <c r="CW311" s="31"/>
      <c r="CX311" s="31"/>
      <c r="CY311" s="31"/>
      <c r="CZ311" s="31"/>
      <c r="DA311" s="31"/>
      <c r="DB311" s="31"/>
      <c r="DC311" s="31"/>
      <c r="DD311" s="31"/>
      <c r="DE311" s="31"/>
      <c r="DF311" s="31"/>
      <c r="DG311" s="31"/>
      <c r="DH311" s="31"/>
      <c r="DI311" s="31"/>
      <c r="DJ311" s="31"/>
      <c r="DK311" s="31"/>
      <c r="DL311" s="31"/>
      <c r="DM311" s="31"/>
      <c r="DN311" s="31"/>
      <c r="DO311" s="31"/>
      <c r="DP311" s="31"/>
      <c r="DQ311" s="31"/>
      <c r="DR311" s="31"/>
      <c r="DS311" s="31"/>
      <c r="DT311" s="31"/>
      <c r="DU311" s="31"/>
      <c r="DV311" s="31"/>
      <c r="DW311" s="31"/>
      <c r="DX311" s="31"/>
      <c r="DY311" s="31"/>
      <c r="DZ311" s="31"/>
      <c r="EA311" s="31"/>
      <c r="EB311" s="31"/>
    </row>
    <row r="312" spans="1:132" ht="30.95" customHeight="1">
      <c r="A312" s="67" t="s">
        <v>366</v>
      </c>
      <c r="B312" s="335">
        <v>-0.19900000000000001</v>
      </c>
      <c r="C312" s="375" t="s">
        <v>311</v>
      </c>
      <c r="D312" s="330">
        <v>0.58099999999999996</v>
      </c>
      <c r="E312" s="330">
        <v>-1.099</v>
      </c>
      <c r="F312" s="330">
        <v>-3.3929999999999998</v>
      </c>
      <c r="G312" s="330">
        <v>-0.38900000000000001</v>
      </c>
      <c r="H312" s="330">
        <v>-1.0509999999999999</v>
      </c>
      <c r="I312" s="330">
        <v>-0.4</v>
      </c>
      <c r="J312" s="330">
        <v>-0.41</v>
      </c>
      <c r="K312" s="413">
        <v>1.9211324570272914</v>
      </c>
      <c r="L312" s="330">
        <v>-0.32608695652173603</v>
      </c>
      <c r="M312" s="413">
        <v>0.8482563619227198</v>
      </c>
      <c r="N312" s="330">
        <v>4.079382579933851</v>
      </c>
      <c r="O312" s="330">
        <v>0.34399999999999997</v>
      </c>
      <c r="P312" s="333">
        <v>-0.60599999999999998</v>
      </c>
      <c r="Q312" s="333">
        <v>0.434</v>
      </c>
      <c r="R312" s="334">
        <v>-0.69444444444444731</v>
      </c>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c r="CQ312" s="31"/>
      <c r="CR312" s="31"/>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c r="DX312" s="31"/>
      <c r="DY312" s="31"/>
      <c r="DZ312" s="31"/>
      <c r="EA312" s="31"/>
      <c r="EB312" s="31"/>
    </row>
    <row r="313" spans="1:132" ht="30.95" customHeight="1" thickBot="1">
      <c r="A313" s="406" t="s">
        <v>398</v>
      </c>
      <c r="B313" s="336">
        <v>-1.1000000000000001</v>
      </c>
      <c r="C313" s="376" t="s">
        <v>1</v>
      </c>
      <c r="D313" s="337">
        <v>-12.2</v>
      </c>
      <c r="E313" s="338">
        <v>-5.2</v>
      </c>
      <c r="F313" s="338">
        <v>-0.5</v>
      </c>
      <c r="G313" s="338">
        <v>-1.9</v>
      </c>
      <c r="H313" s="338">
        <v>0.6</v>
      </c>
      <c r="I313" s="338">
        <v>-1.7</v>
      </c>
      <c r="J313" s="338">
        <v>0.6</v>
      </c>
      <c r="K313" s="337">
        <v>1.4084507042253436</v>
      </c>
      <c r="L313" s="337">
        <v>1.5503875968992311</v>
      </c>
      <c r="M313" s="337">
        <v>4.1869522882181087</v>
      </c>
      <c r="N313" s="337">
        <v>-1.6666666666666607</v>
      </c>
      <c r="O313" s="338">
        <v>10.4</v>
      </c>
      <c r="P313" s="338">
        <v>-2.9</v>
      </c>
      <c r="Q313" s="338">
        <v>-2.2999999999999998</v>
      </c>
      <c r="R313" s="339">
        <v>-0.79286422200199347</v>
      </c>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c r="CN313" s="31"/>
      <c r="CO313" s="31"/>
      <c r="CP313" s="31"/>
      <c r="CQ313" s="31"/>
      <c r="CR313" s="31"/>
      <c r="CS313" s="31"/>
      <c r="CT313" s="31"/>
      <c r="CU313" s="31"/>
      <c r="CV313" s="31"/>
      <c r="CW313" s="31"/>
      <c r="CX313" s="31"/>
      <c r="CY313" s="31"/>
      <c r="CZ313" s="31"/>
      <c r="DA313" s="31"/>
      <c r="DB313" s="31"/>
      <c r="DC313" s="31"/>
      <c r="DD313" s="31"/>
      <c r="DE313" s="31"/>
      <c r="DF313" s="31"/>
      <c r="DG313" s="31"/>
      <c r="DH313" s="31"/>
      <c r="DI313" s="31"/>
      <c r="DJ313" s="31"/>
      <c r="DK313" s="31"/>
      <c r="DL313" s="31"/>
      <c r="DM313" s="31"/>
      <c r="DN313" s="31"/>
      <c r="DO313" s="31"/>
      <c r="DP313" s="31"/>
      <c r="DQ313" s="31"/>
      <c r="DR313" s="31"/>
      <c r="DS313" s="31"/>
      <c r="DT313" s="31"/>
      <c r="DU313" s="31"/>
      <c r="DV313" s="31"/>
      <c r="DW313" s="31"/>
      <c r="DX313" s="31"/>
      <c r="DY313" s="31"/>
      <c r="DZ313" s="31"/>
      <c r="EA313" s="31"/>
      <c r="EB313" s="31"/>
    </row>
    <row r="314" spans="1:132" ht="30.95" customHeight="1">
      <c r="A314" s="68" t="s">
        <v>140</v>
      </c>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c r="CN314" s="31"/>
      <c r="CO314" s="31"/>
      <c r="CP314" s="31"/>
      <c r="CQ314" s="31"/>
      <c r="CR314" s="31"/>
      <c r="CS314" s="31"/>
      <c r="CT314" s="31"/>
      <c r="CU314" s="31"/>
      <c r="CV314" s="31"/>
      <c r="CW314" s="31"/>
      <c r="CX314" s="31"/>
      <c r="CY314" s="31"/>
      <c r="CZ314" s="31"/>
      <c r="DA314" s="31"/>
      <c r="DB314" s="31"/>
      <c r="DC314" s="31"/>
      <c r="DD314" s="31"/>
      <c r="DE314" s="31"/>
      <c r="DF314" s="31"/>
      <c r="DG314" s="31"/>
      <c r="DH314" s="31"/>
      <c r="DI314" s="31"/>
      <c r="DJ314" s="31"/>
      <c r="DK314" s="31"/>
      <c r="DL314" s="31"/>
      <c r="DM314" s="31"/>
      <c r="DN314" s="31"/>
      <c r="DO314" s="31"/>
      <c r="DP314" s="31"/>
      <c r="DQ314" s="31"/>
      <c r="DR314" s="31"/>
      <c r="DS314" s="31"/>
      <c r="DT314" s="31"/>
      <c r="DU314" s="31"/>
      <c r="DV314" s="31"/>
      <c r="DW314" s="31"/>
      <c r="DX314" s="31"/>
      <c r="DY314" s="31"/>
      <c r="DZ314" s="31"/>
      <c r="EA314" s="31"/>
      <c r="EB314" s="31"/>
    </row>
    <row r="315" spans="1:132" ht="30.95" customHeight="1">
      <c r="A315" s="69"/>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c r="CQ315" s="31"/>
      <c r="CR315" s="31"/>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row>
    <row r="316" spans="1:132" ht="30.95" customHeight="1">
      <c r="A316" s="719" t="s">
        <v>163</v>
      </c>
      <c r="B316" s="719"/>
      <c r="C316" s="719"/>
      <c r="D316" s="719"/>
      <c r="E316" s="719"/>
      <c r="F316" s="719"/>
      <c r="G316" s="719"/>
      <c r="H316" s="719"/>
      <c r="I316" s="719"/>
      <c r="J316" s="719"/>
      <c r="K316" s="719"/>
      <c r="L316" s="719"/>
      <c r="M316" s="719"/>
      <c r="N316" s="719"/>
      <c r="O316" s="719"/>
      <c r="P316" s="719"/>
      <c r="Q316" s="719"/>
      <c r="R316" s="719"/>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c r="CQ316" s="31"/>
      <c r="CR316" s="31"/>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row>
    <row r="317" spans="1:132" ht="30.95" customHeight="1" thickBot="1">
      <c r="A317" s="31" t="s">
        <v>186</v>
      </c>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c r="CQ317" s="31"/>
      <c r="CR317" s="31"/>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row>
    <row r="318" spans="1:132" s="65" customFormat="1" ht="30.95" customHeight="1">
      <c r="A318" s="64" t="s">
        <v>187</v>
      </c>
      <c r="B318" s="327" t="s">
        <v>18</v>
      </c>
      <c r="C318" s="348" t="s">
        <v>263</v>
      </c>
      <c r="D318" s="130" t="s">
        <v>55</v>
      </c>
      <c r="E318" s="130" t="s">
        <v>17</v>
      </c>
      <c r="F318" s="129" t="s">
        <v>58</v>
      </c>
      <c r="G318" s="130" t="s">
        <v>60</v>
      </c>
      <c r="H318" s="131" t="s">
        <v>348</v>
      </c>
      <c r="I318" s="131" t="s">
        <v>265</v>
      </c>
      <c r="J318" s="131" t="s">
        <v>349</v>
      </c>
      <c r="K318" s="195" t="s">
        <v>267</v>
      </c>
      <c r="L318" s="195" t="s">
        <v>268</v>
      </c>
      <c r="M318" s="196" t="s">
        <v>269</v>
      </c>
      <c r="N318" s="195" t="s">
        <v>270</v>
      </c>
      <c r="O318" s="130" t="s">
        <v>68</v>
      </c>
      <c r="P318" s="132" t="s">
        <v>67</v>
      </c>
      <c r="Q318" s="133" t="s">
        <v>350</v>
      </c>
      <c r="R318" s="197" t="s">
        <v>71</v>
      </c>
    </row>
    <row r="319" spans="1:132" ht="30.95" customHeight="1">
      <c r="A319" s="66" t="s">
        <v>455</v>
      </c>
      <c r="B319" s="328">
        <v>99.424999999999997</v>
      </c>
      <c r="C319" s="333" t="s">
        <v>365</v>
      </c>
      <c r="D319" s="330">
        <v>91.358333333333334</v>
      </c>
      <c r="E319" s="330">
        <v>101.10000000000001</v>
      </c>
      <c r="F319" s="330">
        <v>101.31666666666666</v>
      </c>
      <c r="G319" s="330">
        <v>101.71666666666668</v>
      </c>
      <c r="H319" s="330">
        <v>101.375</v>
      </c>
      <c r="I319" s="330">
        <v>96.758333333333326</v>
      </c>
      <c r="J319" s="330">
        <v>97.858333333333334</v>
      </c>
      <c r="K319" s="330">
        <v>103.5</v>
      </c>
      <c r="L319" s="330">
        <v>88.9</v>
      </c>
      <c r="M319" s="330">
        <v>97.2</v>
      </c>
      <c r="N319" s="330">
        <v>95.1</v>
      </c>
      <c r="O319" s="330">
        <v>103.38333333333334</v>
      </c>
      <c r="P319" s="330">
        <v>101.51666666666667</v>
      </c>
      <c r="Q319" s="333">
        <v>95</v>
      </c>
      <c r="R319" s="334">
        <v>100.7</v>
      </c>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c r="CQ319" s="31"/>
      <c r="CR319" s="31"/>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row>
    <row r="320" spans="1:132" ht="30.95" customHeight="1">
      <c r="A320" s="102">
        <v>7</v>
      </c>
      <c r="B320" s="322">
        <v>99.1</v>
      </c>
      <c r="C320" s="332" t="s">
        <v>126</v>
      </c>
      <c r="D320" s="332">
        <v>92.8</v>
      </c>
      <c r="E320" s="332">
        <v>101.2</v>
      </c>
      <c r="F320" s="332">
        <v>101.9</v>
      </c>
      <c r="G320" s="332">
        <v>102.9</v>
      </c>
      <c r="H320" s="332">
        <v>101.8</v>
      </c>
      <c r="I320" s="332">
        <v>96.1</v>
      </c>
      <c r="J320" s="332">
        <v>96.4</v>
      </c>
      <c r="K320" s="332">
        <v>104.9</v>
      </c>
      <c r="L320" s="332">
        <v>86.1</v>
      </c>
      <c r="M320" s="332">
        <v>91.6</v>
      </c>
      <c r="N320" s="332">
        <v>96.7</v>
      </c>
      <c r="O320" s="332">
        <v>104.1</v>
      </c>
      <c r="P320" s="333">
        <v>101.9</v>
      </c>
      <c r="Q320" s="333">
        <v>94.8</v>
      </c>
      <c r="R320" s="334">
        <v>99.6</v>
      </c>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c r="CO320" s="31"/>
      <c r="CP320" s="31"/>
      <c r="CQ320" s="31"/>
      <c r="CR320" s="31"/>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row>
    <row r="321" spans="1:132" ht="30.95" customHeight="1">
      <c r="A321" s="102">
        <v>8</v>
      </c>
      <c r="B321" s="328">
        <v>99.6</v>
      </c>
      <c r="C321" s="332" t="s">
        <v>126</v>
      </c>
      <c r="D321" s="330">
        <v>91.8</v>
      </c>
      <c r="E321" s="330">
        <v>101.1</v>
      </c>
      <c r="F321" s="330">
        <v>101.9</v>
      </c>
      <c r="G321" s="330">
        <v>102.3</v>
      </c>
      <c r="H321" s="330">
        <v>101.6</v>
      </c>
      <c r="I321" s="330">
        <v>96.7</v>
      </c>
      <c r="J321" s="330">
        <v>96.8</v>
      </c>
      <c r="K321" s="330">
        <v>105.1</v>
      </c>
      <c r="L321" s="330">
        <v>84.7</v>
      </c>
      <c r="M321" s="330">
        <v>99.4</v>
      </c>
      <c r="N321" s="330">
        <v>95.1</v>
      </c>
      <c r="O321" s="330">
        <v>105.6</v>
      </c>
      <c r="P321" s="333">
        <v>101.6</v>
      </c>
      <c r="Q321" s="333">
        <v>94.6</v>
      </c>
      <c r="R321" s="334">
        <v>100.1</v>
      </c>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1"/>
      <c r="AZ321" s="31"/>
      <c r="BA321" s="31"/>
      <c r="BB321" s="31"/>
      <c r="BC321" s="31"/>
      <c r="BD321" s="31"/>
      <c r="BE321" s="31"/>
      <c r="BF321" s="31"/>
      <c r="BG321" s="31"/>
      <c r="BH321" s="31"/>
      <c r="BI321" s="31"/>
      <c r="BJ321" s="31"/>
      <c r="BK321" s="31"/>
      <c r="BL321" s="31"/>
      <c r="BM321" s="31"/>
      <c r="BN321" s="31"/>
      <c r="BO321" s="31"/>
      <c r="BP321" s="31"/>
      <c r="BQ321" s="31"/>
      <c r="BR321" s="31"/>
      <c r="BS321" s="31"/>
      <c r="BT321" s="31"/>
      <c r="BU321" s="31"/>
      <c r="BV321" s="31"/>
      <c r="BW321" s="31"/>
      <c r="BX321" s="31"/>
      <c r="BY321" s="31"/>
      <c r="BZ321" s="31"/>
      <c r="CA321" s="31"/>
      <c r="CB321" s="31"/>
      <c r="CC321" s="31"/>
      <c r="CD321" s="31"/>
      <c r="CE321" s="31"/>
      <c r="CF321" s="31"/>
      <c r="CG321" s="31"/>
      <c r="CH321" s="31"/>
      <c r="CI321" s="31"/>
      <c r="CJ321" s="31"/>
      <c r="CK321" s="31"/>
      <c r="CL321" s="31"/>
      <c r="CM321" s="31"/>
      <c r="CN321" s="31"/>
      <c r="CO321" s="31"/>
      <c r="CP321" s="31"/>
      <c r="CQ321" s="31"/>
      <c r="CR321" s="31"/>
      <c r="CS321" s="31"/>
      <c r="CT321" s="31"/>
      <c r="CU321" s="31"/>
      <c r="CV321" s="31"/>
      <c r="CW321" s="31"/>
      <c r="CX321" s="31"/>
      <c r="CY321" s="31"/>
      <c r="CZ321" s="31"/>
      <c r="DA321" s="31"/>
      <c r="DB321" s="31"/>
      <c r="DC321" s="31"/>
      <c r="DD321" s="31"/>
      <c r="DE321" s="31"/>
      <c r="DF321" s="31"/>
      <c r="DG321" s="31"/>
      <c r="DH321" s="31"/>
      <c r="DI321" s="31"/>
      <c r="DJ321" s="31"/>
      <c r="DK321" s="31"/>
      <c r="DL321" s="31"/>
      <c r="DM321" s="31"/>
      <c r="DN321" s="31"/>
      <c r="DO321" s="31"/>
      <c r="DP321" s="31"/>
      <c r="DQ321" s="31"/>
      <c r="DR321" s="31"/>
      <c r="DS321" s="31"/>
      <c r="DT321" s="31"/>
      <c r="DU321" s="31"/>
      <c r="DV321" s="31"/>
      <c r="DW321" s="31"/>
      <c r="DX321" s="31"/>
      <c r="DY321" s="31"/>
      <c r="DZ321" s="31"/>
      <c r="EA321" s="31"/>
      <c r="EB321" s="31"/>
    </row>
    <row r="322" spans="1:132" ht="30.95" customHeight="1">
      <c r="A322" s="102">
        <v>9</v>
      </c>
      <c r="B322" s="328">
        <v>98.6</v>
      </c>
      <c r="C322" s="332" t="s">
        <v>126</v>
      </c>
      <c r="D322" s="330">
        <v>89.7</v>
      </c>
      <c r="E322" s="330">
        <v>101.2</v>
      </c>
      <c r="F322" s="330">
        <v>101.6</v>
      </c>
      <c r="G322" s="330">
        <v>101.5</v>
      </c>
      <c r="H322" s="330">
        <v>100.6</v>
      </c>
      <c r="I322" s="330">
        <v>96.2</v>
      </c>
      <c r="J322" s="330">
        <v>96.3</v>
      </c>
      <c r="K322" s="330">
        <v>104.4</v>
      </c>
      <c r="L322" s="330">
        <v>84.6</v>
      </c>
      <c r="M322" s="330">
        <v>99.4</v>
      </c>
      <c r="N322" s="330">
        <v>94.6</v>
      </c>
      <c r="O322" s="330">
        <v>97.6</v>
      </c>
      <c r="P322" s="333">
        <v>101.5</v>
      </c>
      <c r="Q322" s="333">
        <v>94.5</v>
      </c>
      <c r="R322" s="334">
        <v>100.4</v>
      </c>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1"/>
      <c r="BG322" s="31"/>
      <c r="BH322" s="31"/>
      <c r="BI322" s="31"/>
      <c r="BJ322" s="31"/>
      <c r="BK322" s="31"/>
      <c r="BL322" s="31"/>
      <c r="BM322" s="31"/>
      <c r="BN322" s="31"/>
      <c r="BO322" s="31"/>
      <c r="BP322" s="31"/>
      <c r="BQ322" s="31"/>
      <c r="BR322" s="31"/>
      <c r="BS322" s="31"/>
      <c r="BT322" s="31"/>
      <c r="BU322" s="31"/>
      <c r="BV322" s="31"/>
      <c r="BW322" s="31"/>
      <c r="BX322" s="31"/>
      <c r="BY322" s="31"/>
      <c r="BZ322" s="31"/>
      <c r="CA322" s="31"/>
      <c r="CB322" s="31"/>
      <c r="CC322" s="31"/>
      <c r="CD322" s="31"/>
      <c r="CE322" s="31"/>
      <c r="CF322" s="31"/>
      <c r="CG322" s="31"/>
      <c r="CH322" s="31"/>
      <c r="CI322" s="31"/>
      <c r="CJ322" s="31"/>
      <c r="CK322" s="31"/>
      <c r="CL322" s="31"/>
      <c r="CM322" s="31"/>
      <c r="CN322" s="31"/>
      <c r="CO322" s="31"/>
      <c r="CP322" s="31"/>
      <c r="CQ322" s="31"/>
      <c r="CR322" s="31"/>
      <c r="CS322" s="31"/>
      <c r="CT322" s="31"/>
      <c r="CU322" s="31"/>
      <c r="CV322" s="31"/>
      <c r="CW322" s="31"/>
      <c r="CX322" s="31"/>
      <c r="CY322" s="31"/>
      <c r="CZ322" s="31"/>
      <c r="DA322" s="31"/>
      <c r="DB322" s="31"/>
      <c r="DC322" s="31"/>
      <c r="DD322" s="31"/>
      <c r="DE322" s="31"/>
      <c r="DF322" s="31"/>
      <c r="DG322" s="31"/>
      <c r="DH322" s="31"/>
      <c r="DI322" s="31"/>
      <c r="DJ322" s="31"/>
      <c r="DK322" s="31"/>
      <c r="DL322" s="31"/>
      <c r="DM322" s="31"/>
      <c r="DN322" s="31"/>
      <c r="DO322" s="31"/>
      <c r="DP322" s="31"/>
      <c r="DQ322" s="31"/>
      <c r="DR322" s="31"/>
      <c r="DS322" s="31"/>
      <c r="DT322" s="31"/>
      <c r="DU322" s="31"/>
      <c r="DV322" s="31"/>
      <c r="DW322" s="31"/>
      <c r="DX322" s="31"/>
      <c r="DY322" s="31"/>
      <c r="DZ322" s="31"/>
      <c r="EA322" s="31"/>
      <c r="EB322" s="31"/>
    </row>
    <row r="323" spans="1:132" ht="30.95" customHeight="1">
      <c r="A323" s="102">
        <v>10</v>
      </c>
      <c r="B323" s="328">
        <v>98.8</v>
      </c>
      <c r="C323" s="332" t="s">
        <v>126</v>
      </c>
      <c r="D323" s="330">
        <v>87.9</v>
      </c>
      <c r="E323" s="330">
        <v>101.2</v>
      </c>
      <c r="F323" s="330">
        <v>102.3</v>
      </c>
      <c r="G323" s="330">
        <v>101.4</v>
      </c>
      <c r="H323" s="330">
        <v>100.3</v>
      </c>
      <c r="I323" s="330">
        <v>96.5</v>
      </c>
      <c r="J323" s="330">
        <v>96.4</v>
      </c>
      <c r="K323" s="330">
        <v>104.6</v>
      </c>
      <c r="L323" s="330">
        <v>84.4</v>
      </c>
      <c r="M323" s="330">
        <v>100.2</v>
      </c>
      <c r="N323" s="330">
        <v>94.1</v>
      </c>
      <c r="O323" s="330">
        <v>103.8</v>
      </c>
      <c r="P323" s="333">
        <v>101.2</v>
      </c>
      <c r="Q323" s="333">
        <v>94</v>
      </c>
      <c r="R323" s="334">
        <v>98.8</v>
      </c>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c r="CO323" s="31"/>
      <c r="CP323" s="31"/>
      <c r="CQ323" s="31"/>
      <c r="CR323" s="31"/>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row>
    <row r="324" spans="1:132" ht="30.95" customHeight="1">
      <c r="A324" s="102">
        <v>11</v>
      </c>
      <c r="B324" s="328">
        <v>99.1</v>
      </c>
      <c r="C324" s="332" t="s">
        <v>126</v>
      </c>
      <c r="D324" s="330">
        <v>87.2</v>
      </c>
      <c r="E324" s="330">
        <v>101.3</v>
      </c>
      <c r="F324" s="330">
        <v>101.4</v>
      </c>
      <c r="G324" s="330">
        <v>101.4</v>
      </c>
      <c r="H324" s="330">
        <v>103.1</v>
      </c>
      <c r="I324" s="330">
        <v>97.1</v>
      </c>
      <c r="J324" s="330">
        <v>96.6</v>
      </c>
      <c r="K324" s="330">
        <v>103.9</v>
      </c>
      <c r="L324" s="330">
        <v>84.3</v>
      </c>
      <c r="M324" s="330">
        <v>99.6</v>
      </c>
      <c r="N324" s="330">
        <v>96.1</v>
      </c>
      <c r="O324" s="330">
        <v>104.4</v>
      </c>
      <c r="P324" s="333">
        <v>101.1</v>
      </c>
      <c r="Q324" s="333">
        <v>93.8</v>
      </c>
      <c r="R324" s="334">
        <v>98.8</v>
      </c>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c r="CQ324" s="31"/>
      <c r="CR324" s="31"/>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row>
    <row r="325" spans="1:132" ht="30.95" customHeight="1">
      <c r="A325" s="102">
        <v>12</v>
      </c>
      <c r="B325" s="328">
        <v>99</v>
      </c>
      <c r="C325" s="332" t="s">
        <v>126</v>
      </c>
      <c r="D325" s="330">
        <v>86.7</v>
      </c>
      <c r="E325" s="330">
        <v>100.8</v>
      </c>
      <c r="F325" s="330">
        <v>102.6</v>
      </c>
      <c r="G325" s="330">
        <v>100.4</v>
      </c>
      <c r="H325" s="330">
        <v>103.9</v>
      </c>
      <c r="I325" s="330">
        <v>97.1</v>
      </c>
      <c r="J325" s="330">
        <v>96.9</v>
      </c>
      <c r="K325" s="330">
        <v>103.5</v>
      </c>
      <c r="L325" s="330">
        <v>84.2</v>
      </c>
      <c r="M325" s="330">
        <v>93.9</v>
      </c>
      <c r="N325" s="330">
        <v>90.6</v>
      </c>
      <c r="O325" s="330">
        <v>104.3</v>
      </c>
      <c r="P325" s="333">
        <v>101</v>
      </c>
      <c r="Q325" s="333">
        <v>93.8</v>
      </c>
      <c r="R325" s="334">
        <v>101.1</v>
      </c>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c r="AY325" s="31"/>
      <c r="AZ325" s="31"/>
      <c r="BA325" s="31"/>
      <c r="BB325" s="31"/>
      <c r="BC325" s="31"/>
      <c r="BD325" s="31"/>
      <c r="BE325" s="31"/>
      <c r="BF325" s="31"/>
      <c r="BG325" s="31"/>
      <c r="BH325" s="31"/>
      <c r="BI325" s="31"/>
      <c r="BJ325" s="31"/>
      <c r="BK325" s="31"/>
      <c r="BL325" s="31"/>
      <c r="BM325" s="31"/>
      <c r="BN325" s="31"/>
      <c r="BO325" s="31"/>
      <c r="BP325" s="31"/>
      <c r="BQ325" s="31"/>
      <c r="BR325" s="31"/>
      <c r="BS325" s="31"/>
      <c r="BT325" s="31"/>
      <c r="BU325" s="31"/>
      <c r="BV325" s="31"/>
      <c r="BW325" s="31"/>
      <c r="BX325" s="31"/>
      <c r="BY325" s="31"/>
      <c r="BZ325" s="31"/>
      <c r="CA325" s="31"/>
      <c r="CB325" s="31"/>
      <c r="CC325" s="31"/>
      <c r="CD325" s="31"/>
      <c r="CE325" s="31"/>
      <c r="CF325" s="31"/>
      <c r="CG325" s="31"/>
      <c r="CH325" s="31"/>
      <c r="CI325" s="31"/>
      <c r="CJ325" s="31"/>
      <c r="CK325" s="31"/>
      <c r="CL325" s="31"/>
      <c r="CM325" s="31"/>
      <c r="CN325" s="31"/>
      <c r="CO325" s="31"/>
      <c r="CP325" s="31"/>
      <c r="CQ325" s="31"/>
      <c r="CR325" s="31"/>
      <c r="CS325" s="31"/>
      <c r="CT325" s="31"/>
      <c r="CU325" s="31"/>
      <c r="CV325" s="31"/>
      <c r="CW325" s="31"/>
      <c r="CX325" s="31"/>
      <c r="CY325" s="31"/>
      <c r="CZ325" s="31"/>
      <c r="DA325" s="31"/>
      <c r="DB325" s="31"/>
      <c r="DC325" s="31"/>
      <c r="DD325" s="31"/>
      <c r="DE325" s="31"/>
      <c r="DF325" s="31"/>
      <c r="DG325" s="31"/>
      <c r="DH325" s="31"/>
      <c r="DI325" s="31"/>
      <c r="DJ325" s="31"/>
      <c r="DK325" s="31"/>
      <c r="DL325" s="31"/>
      <c r="DM325" s="31"/>
      <c r="DN325" s="31"/>
      <c r="DO325" s="31"/>
      <c r="DP325" s="31"/>
      <c r="DQ325" s="31"/>
      <c r="DR325" s="31"/>
      <c r="DS325" s="31"/>
      <c r="DT325" s="31"/>
      <c r="DU325" s="31"/>
      <c r="DV325" s="31"/>
      <c r="DW325" s="31"/>
      <c r="DX325" s="31"/>
      <c r="DY325" s="31"/>
      <c r="DZ325" s="31"/>
      <c r="EA325" s="31"/>
      <c r="EB325" s="31"/>
    </row>
    <row r="326" spans="1:132" ht="30.75" customHeight="1">
      <c r="A326" s="102" t="s">
        <v>456</v>
      </c>
      <c r="B326" s="328">
        <v>98.3</v>
      </c>
      <c r="C326" s="332" t="s">
        <v>126</v>
      </c>
      <c r="D326" s="330">
        <v>86.6</v>
      </c>
      <c r="E326" s="330">
        <v>95.8</v>
      </c>
      <c r="F326" s="330">
        <v>102.2</v>
      </c>
      <c r="G326" s="330">
        <v>99.8</v>
      </c>
      <c r="H326" s="330">
        <v>103.8</v>
      </c>
      <c r="I326" s="330">
        <v>97.2</v>
      </c>
      <c r="J326" s="330">
        <v>95.7</v>
      </c>
      <c r="K326" s="330">
        <v>103.2</v>
      </c>
      <c r="L326" s="330">
        <v>83.9</v>
      </c>
      <c r="M326" s="330">
        <v>103.6</v>
      </c>
      <c r="N326" s="330">
        <v>90.8</v>
      </c>
      <c r="O326" s="330">
        <v>103.8</v>
      </c>
      <c r="P326" s="333">
        <v>100.8</v>
      </c>
      <c r="Q326" s="333">
        <v>93.8</v>
      </c>
      <c r="R326" s="334">
        <v>99.3</v>
      </c>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c r="AY326" s="31"/>
      <c r="AZ326" s="31"/>
      <c r="BA326" s="31"/>
      <c r="BB326" s="31"/>
      <c r="BC326" s="31"/>
      <c r="BD326" s="31"/>
      <c r="BE326" s="31"/>
      <c r="BF326" s="31"/>
      <c r="BG326" s="31"/>
      <c r="BH326" s="31"/>
      <c r="BI326" s="31"/>
      <c r="BJ326" s="31"/>
      <c r="BK326" s="31"/>
      <c r="BL326" s="31"/>
      <c r="BM326" s="31"/>
      <c r="BN326" s="31"/>
      <c r="BO326" s="31"/>
      <c r="BP326" s="31"/>
      <c r="BQ326" s="31"/>
      <c r="BR326" s="31"/>
      <c r="BS326" s="31"/>
      <c r="BT326" s="31"/>
      <c r="BU326" s="31"/>
      <c r="BV326" s="31"/>
      <c r="BW326" s="31"/>
      <c r="BX326" s="31"/>
      <c r="BY326" s="31"/>
      <c r="BZ326" s="31"/>
      <c r="CA326" s="31"/>
      <c r="CB326" s="31"/>
      <c r="CC326" s="31"/>
      <c r="CD326" s="31"/>
      <c r="CE326" s="31"/>
      <c r="CF326" s="31"/>
      <c r="CG326" s="31"/>
      <c r="CH326" s="31"/>
      <c r="CI326" s="31"/>
      <c r="CJ326" s="31"/>
      <c r="CK326" s="31"/>
      <c r="CL326" s="31"/>
      <c r="CM326" s="31"/>
      <c r="CN326" s="31"/>
      <c r="CO326" s="31"/>
      <c r="CP326" s="31"/>
      <c r="CQ326" s="31"/>
      <c r="CR326" s="31"/>
      <c r="CS326" s="31"/>
      <c r="CT326" s="31"/>
      <c r="CU326" s="31"/>
      <c r="CV326" s="31"/>
      <c r="CW326" s="31"/>
      <c r="CX326" s="31"/>
      <c r="CY326" s="31"/>
      <c r="CZ326" s="31"/>
      <c r="DA326" s="31"/>
      <c r="DB326" s="31"/>
      <c r="DC326" s="31"/>
      <c r="DD326" s="31"/>
      <c r="DE326" s="31"/>
      <c r="DF326" s="31"/>
      <c r="DG326" s="31"/>
      <c r="DH326" s="31"/>
      <c r="DI326" s="31"/>
      <c r="DJ326" s="31"/>
      <c r="DK326" s="31"/>
      <c r="DL326" s="31"/>
      <c r="DM326" s="31"/>
      <c r="DN326" s="31"/>
      <c r="DO326" s="31"/>
      <c r="DP326" s="31"/>
      <c r="DQ326" s="31"/>
      <c r="DR326" s="31"/>
      <c r="DS326" s="31"/>
      <c r="DT326" s="31"/>
      <c r="DU326" s="31"/>
      <c r="DV326" s="31"/>
      <c r="DW326" s="31"/>
      <c r="DX326" s="31"/>
      <c r="DY326" s="31"/>
      <c r="DZ326" s="31"/>
      <c r="EA326" s="31"/>
      <c r="EB326" s="31"/>
    </row>
    <row r="327" spans="1:132" ht="30.75" customHeight="1">
      <c r="A327" s="102">
        <v>2</v>
      </c>
      <c r="B327" s="328">
        <v>98</v>
      </c>
      <c r="C327" s="332" t="s">
        <v>126</v>
      </c>
      <c r="D327" s="330">
        <v>86.3</v>
      </c>
      <c r="E327" s="330">
        <v>95.6</v>
      </c>
      <c r="F327" s="330">
        <v>102.9</v>
      </c>
      <c r="G327" s="330">
        <v>98.5</v>
      </c>
      <c r="H327" s="330">
        <v>102.5</v>
      </c>
      <c r="I327" s="330">
        <v>96.7</v>
      </c>
      <c r="J327" s="330">
        <v>95.6</v>
      </c>
      <c r="K327" s="330">
        <v>104</v>
      </c>
      <c r="L327" s="330">
        <v>84.2</v>
      </c>
      <c r="M327" s="330">
        <v>103</v>
      </c>
      <c r="N327" s="330">
        <v>88.8</v>
      </c>
      <c r="O327" s="330">
        <v>103.9</v>
      </c>
      <c r="P327" s="333">
        <v>100.8</v>
      </c>
      <c r="Q327" s="333">
        <v>93.2</v>
      </c>
      <c r="R327" s="334">
        <v>99.5</v>
      </c>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c r="CQ327" s="31"/>
      <c r="CR327" s="31"/>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row>
    <row r="328" spans="1:132" ht="30.75" customHeight="1">
      <c r="A328" s="102">
        <v>3</v>
      </c>
      <c r="B328" s="328">
        <v>94.8</v>
      </c>
      <c r="C328" s="332" t="s">
        <v>126</v>
      </c>
      <c r="D328" s="330">
        <v>84.6</v>
      </c>
      <c r="E328" s="330">
        <v>94.9</v>
      </c>
      <c r="F328" s="330">
        <v>103.4</v>
      </c>
      <c r="G328" s="330">
        <v>97</v>
      </c>
      <c r="H328" s="330">
        <v>102.1</v>
      </c>
      <c r="I328" s="330">
        <v>96</v>
      </c>
      <c r="J328" s="330">
        <v>97</v>
      </c>
      <c r="K328" s="330">
        <v>104.3</v>
      </c>
      <c r="L328" s="330">
        <v>84.1</v>
      </c>
      <c r="M328" s="330">
        <v>91.1</v>
      </c>
      <c r="N328" s="330">
        <v>92.2</v>
      </c>
      <c r="O328" s="330">
        <v>79.5</v>
      </c>
      <c r="P328" s="333">
        <v>99.7</v>
      </c>
      <c r="Q328" s="333">
        <v>92.8</v>
      </c>
      <c r="R328" s="334">
        <v>99.9</v>
      </c>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c r="BE328" s="31"/>
      <c r="BF328" s="31"/>
      <c r="BG328" s="31"/>
      <c r="BH328" s="31"/>
      <c r="BI328" s="31"/>
      <c r="BJ328" s="31"/>
      <c r="BK328" s="31"/>
      <c r="BL328" s="31"/>
      <c r="BM328" s="31"/>
      <c r="BN328" s="31"/>
      <c r="BO328" s="31"/>
      <c r="BP328" s="31"/>
      <c r="BQ328" s="31"/>
      <c r="BR328" s="31"/>
      <c r="BS328" s="31"/>
      <c r="BT328" s="31"/>
      <c r="BU328" s="31"/>
      <c r="BV328" s="31"/>
      <c r="BW328" s="31"/>
      <c r="BX328" s="31"/>
      <c r="BY328" s="31"/>
      <c r="BZ328" s="31"/>
      <c r="CA328" s="31"/>
      <c r="CB328" s="31"/>
      <c r="CC328" s="31"/>
      <c r="CD328" s="31"/>
      <c r="CE328" s="31"/>
      <c r="CF328" s="31"/>
      <c r="CG328" s="31"/>
      <c r="CH328" s="31"/>
      <c r="CI328" s="31"/>
      <c r="CJ328" s="31"/>
      <c r="CK328" s="31"/>
      <c r="CL328" s="31"/>
      <c r="CM328" s="31"/>
      <c r="CN328" s="31"/>
      <c r="CO328" s="31"/>
      <c r="CP328" s="31"/>
      <c r="CQ328" s="31"/>
      <c r="CR328" s="31"/>
      <c r="CS328" s="31"/>
      <c r="CT328" s="31"/>
      <c r="CU328" s="31"/>
      <c r="CV328" s="31"/>
      <c r="CW328" s="31"/>
      <c r="CX328" s="31"/>
      <c r="CY328" s="31"/>
      <c r="CZ328" s="31"/>
      <c r="DA328" s="31"/>
      <c r="DB328" s="31"/>
      <c r="DC328" s="31"/>
      <c r="DD328" s="31"/>
      <c r="DE328" s="31"/>
      <c r="DF328" s="31"/>
      <c r="DG328" s="31"/>
      <c r="DH328" s="31"/>
      <c r="DI328" s="31"/>
      <c r="DJ328" s="31"/>
      <c r="DK328" s="31"/>
      <c r="DL328" s="31"/>
      <c r="DM328" s="31"/>
      <c r="DN328" s="31"/>
      <c r="DO328" s="31"/>
      <c r="DP328" s="31"/>
      <c r="DQ328" s="31"/>
      <c r="DR328" s="31"/>
      <c r="DS328" s="31"/>
      <c r="DT328" s="31"/>
      <c r="DU328" s="31"/>
      <c r="DV328" s="31"/>
      <c r="DW328" s="31"/>
      <c r="DX328" s="31"/>
      <c r="DY328" s="31"/>
      <c r="DZ328" s="31"/>
      <c r="EA328" s="31"/>
      <c r="EB328" s="31"/>
    </row>
    <row r="329" spans="1:132" ht="30.75" customHeight="1">
      <c r="A329" s="102">
        <v>4</v>
      </c>
      <c r="B329" s="328">
        <v>97.6</v>
      </c>
      <c r="C329" s="332" t="s">
        <v>126</v>
      </c>
      <c r="D329" s="330">
        <v>84.9</v>
      </c>
      <c r="E329" s="330">
        <v>95.2</v>
      </c>
      <c r="F329" s="330">
        <v>105.2</v>
      </c>
      <c r="G329" s="330">
        <v>99.6</v>
      </c>
      <c r="H329" s="330">
        <v>103.5</v>
      </c>
      <c r="I329" s="330">
        <v>95.8</v>
      </c>
      <c r="J329" s="330">
        <v>96</v>
      </c>
      <c r="K329" s="330">
        <v>101.7</v>
      </c>
      <c r="L329" s="330">
        <v>83.8</v>
      </c>
      <c r="M329" s="330">
        <v>95.8</v>
      </c>
      <c r="N329" s="330">
        <v>92.2</v>
      </c>
      <c r="O329" s="330">
        <v>100.3</v>
      </c>
      <c r="P329" s="333">
        <v>103.5</v>
      </c>
      <c r="Q329" s="333">
        <v>91</v>
      </c>
      <c r="R329" s="334">
        <v>99.9</v>
      </c>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c r="AY329" s="31"/>
      <c r="AZ329" s="31"/>
      <c r="BA329" s="31"/>
      <c r="BB329" s="31"/>
      <c r="BC329" s="31"/>
      <c r="BD329" s="31"/>
      <c r="BE329" s="31"/>
      <c r="BF329" s="31"/>
      <c r="BG329" s="31"/>
      <c r="BH329" s="31"/>
      <c r="BI329" s="31"/>
      <c r="BJ329" s="31"/>
      <c r="BK329" s="31"/>
      <c r="BL329" s="31"/>
      <c r="BM329" s="31"/>
      <c r="BN329" s="31"/>
      <c r="BO329" s="31"/>
      <c r="BP329" s="31"/>
      <c r="BQ329" s="31"/>
      <c r="BR329" s="31"/>
      <c r="BS329" s="31"/>
      <c r="BT329" s="31"/>
      <c r="BU329" s="31"/>
      <c r="BV329" s="31"/>
      <c r="BW329" s="31"/>
      <c r="BX329" s="31"/>
      <c r="BY329" s="31"/>
      <c r="BZ329" s="31"/>
      <c r="CA329" s="31"/>
      <c r="CB329" s="31"/>
      <c r="CC329" s="31"/>
      <c r="CD329" s="31"/>
      <c r="CE329" s="31"/>
      <c r="CF329" s="31"/>
      <c r="CG329" s="31"/>
      <c r="CH329" s="31"/>
      <c r="CI329" s="31"/>
      <c r="CJ329" s="31"/>
      <c r="CK329" s="31"/>
      <c r="CL329" s="31"/>
      <c r="CM329" s="31"/>
      <c r="CN329" s="31"/>
      <c r="CO329" s="31"/>
      <c r="CP329" s="31"/>
      <c r="CQ329" s="31"/>
      <c r="CR329" s="31"/>
      <c r="CS329" s="31"/>
      <c r="CT329" s="31"/>
      <c r="CU329" s="31"/>
      <c r="CV329" s="31"/>
      <c r="CW329" s="31"/>
      <c r="CX329" s="31"/>
      <c r="CY329" s="31"/>
      <c r="CZ329" s="31"/>
      <c r="DA329" s="31"/>
      <c r="DB329" s="31"/>
      <c r="DC329" s="31"/>
      <c r="DD329" s="31"/>
      <c r="DE329" s="31"/>
      <c r="DF329" s="31"/>
      <c r="DG329" s="31"/>
      <c r="DH329" s="31"/>
      <c r="DI329" s="31"/>
      <c r="DJ329" s="31"/>
      <c r="DK329" s="31"/>
      <c r="DL329" s="31"/>
      <c r="DM329" s="31"/>
      <c r="DN329" s="31"/>
      <c r="DO329" s="31"/>
      <c r="DP329" s="31"/>
      <c r="DQ329" s="31"/>
      <c r="DR329" s="31"/>
      <c r="DS329" s="31"/>
      <c r="DT329" s="31"/>
      <c r="DU329" s="31"/>
      <c r="DV329" s="31"/>
      <c r="DW329" s="31"/>
      <c r="DX329" s="31"/>
      <c r="DY329" s="31"/>
      <c r="DZ329" s="31"/>
      <c r="EA329" s="31"/>
      <c r="EB329" s="31"/>
    </row>
    <row r="330" spans="1:132" ht="30.75" customHeight="1">
      <c r="A330" s="102">
        <v>5</v>
      </c>
      <c r="B330" s="328">
        <v>98.1</v>
      </c>
      <c r="C330" s="332">
        <v>0</v>
      </c>
      <c r="D330" s="330">
        <v>83.6</v>
      </c>
      <c r="E330" s="330">
        <v>94.9</v>
      </c>
      <c r="F330" s="330">
        <v>106.3</v>
      </c>
      <c r="G330" s="330">
        <v>98.8</v>
      </c>
      <c r="H330" s="330">
        <v>102.9</v>
      </c>
      <c r="I330" s="330">
        <v>95.4</v>
      </c>
      <c r="J330" s="330">
        <v>96.5</v>
      </c>
      <c r="K330" s="330">
        <v>102.8</v>
      </c>
      <c r="L330" s="330">
        <v>84</v>
      </c>
      <c r="M330" s="330">
        <v>98.4</v>
      </c>
      <c r="N330" s="330">
        <v>92.8</v>
      </c>
      <c r="O330" s="330">
        <v>113.4</v>
      </c>
      <c r="P330" s="333">
        <v>97.6</v>
      </c>
      <c r="Q330" s="333">
        <v>90.5</v>
      </c>
      <c r="R330" s="334">
        <v>100.6</v>
      </c>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c r="AY330" s="31"/>
      <c r="AZ330" s="31"/>
      <c r="BA330" s="31"/>
      <c r="BB330" s="31"/>
      <c r="BC330" s="31"/>
      <c r="BD330" s="31"/>
      <c r="BE330" s="31"/>
      <c r="BF330" s="31"/>
      <c r="BG330" s="31"/>
      <c r="BH330" s="31"/>
      <c r="BI330" s="31"/>
      <c r="BJ330" s="31"/>
      <c r="BK330" s="31"/>
      <c r="BL330" s="31"/>
      <c r="BM330" s="31"/>
      <c r="BN330" s="31"/>
      <c r="BO330" s="31"/>
      <c r="BP330" s="31"/>
      <c r="BQ330" s="31"/>
      <c r="BR330" s="31"/>
      <c r="BS330" s="31"/>
      <c r="BT330" s="31"/>
      <c r="BU330" s="31"/>
      <c r="BV330" s="31"/>
      <c r="BW330" s="31"/>
      <c r="BX330" s="31"/>
      <c r="BY330" s="31"/>
      <c r="BZ330" s="31"/>
      <c r="CA330" s="31"/>
      <c r="CB330" s="31"/>
      <c r="CC330" s="31"/>
      <c r="CD330" s="31"/>
      <c r="CE330" s="31"/>
      <c r="CF330" s="31"/>
      <c r="CG330" s="31"/>
      <c r="CH330" s="31"/>
      <c r="CI330" s="31"/>
      <c r="CJ330" s="31"/>
      <c r="CK330" s="31"/>
      <c r="CL330" s="31"/>
      <c r="CM330" s="31"/>
      <c r="CN330" s="31"/>
      <c r="CO330" s="31"/>
      <c r="CP330" s="31"/>
      <c r="CQ330" s="31"/>
      <c r="CR330" s="31"/>
      <c r="CS330" s="31"/>
      <c r="CT330" s="31"/>
      <c r="CU330" s="31"/>
      <c r="CV330" s="31"/>
      <c r="CW330" s="31"/>
      <c r="CX330" s="31"/>
      <c r="CY330" s="31"/>
      <c r="CZ330" s="31"/>
      <c r="DA330" s="31"/>
      <c r="DB330" s="31"/>
      <c r="DC330" s="31"/>
      <c r="DD330" s="31"/>
      <c r="DE330" s="31"/>
      <c r="DF330" s="31"/>
      <c r="DG330" s="31"/>
      <c r="DH330" s="31"/>
      <c r="DI330" s="31"/>
      <c r="DJ330" s="31"/>
      <c r="DK330" s="31"/>
      <c r="DL330" s="31"/>
      <c r="DM330" s="31"/>
      <c r="DN330" s="31"/>
      <c r="DO330" s="31"/>
      <c r="DP330" s="31"/>
      <c r="DQ330" s="31"/>
      <c r="DR330" s="31"/>
      <c r="DS330" s="31"/>
      <c r="DT330" s="31"/>
      <c r="DU330" s="31"/>
      <c r="DV330" s="31"/>
      <c r="DW330" s="31"/>
      <c r="DX330" s="31"/>
      <c r="DY330" s="31"/>
      <c r="DZ330" s="31"/>
      <c r="EA330" s="31"/>
      <c r="EB330" s="31"/>
    </row>
    <row r="331" spans="1:132" ht="30.75" customHeight="1">
      <c r="A331" s="102">
        <v>6</v>
      </c>
      <c r="B331" s="328">
        <v>98.1</v>
      </c>
      <c r="C331" s="332">
        <v>0</v>
      </c>
      <c r="D331" s="330">
        <v>81.900000000000006</v>
      </c>
      <c r="E331" s="330">
        <v>94.8</v>
      </c>
      <c r="F331" s="330">
        <v>105.9</v>
      </c>
      <c r="G331" s="330">
        <v>99.3</v>
      </c>
      <c r="H331" s="330">
        <v>103</v>
      </c>
      <c r="I331" s="330">
        <v>95.5</v>
      </c>
      <c r="J331" s="330">
        <v>96</v>
      </c>
      <c r="K331" s="330">
        <v>103</v>
      </c>
      <c r="L331" s="330">
        <v>83.7</v>
      </c>
      <c r="M331" s="330">
        <v>99.9</v>
      </c>
      <c r="N331" s="330">
        <v>94.1</v>
      </c>
      <c r="O331" s="330">
        <v>115.2</v>
      </c>
      <c r="P331" s="333">
        <v>98.1</v>
      </c>
      <c r="Q331" s="333">
        <v>91.3</v>
      </c>
      <c r="R331" s="334">
        <v>99.1</v>
      </c>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c r="CO331" s="31"/>
      <c r="CP331" s="31"/>
      <c r="CQ331" s="31"/>
      <c r="CR331" s="31"/>
      <c r="CS331" s="31"/>
      <c r="CT331" s="31"/>
      <c r="CU331" s="31"/>
      <c r="CV331" s="31"/>
      <c r="CW331" s="31"/>
      <c r="CX331" s="31"/>
      <c r="CY331" s="31"/>
      <c r="CZ331" s="31"/>
      <c r="DA331" s="31"/>
      <c r="DB331" s="31"/>
      <c r="DC331" s="31"/>
      <c r="DD331" s="31"/>
      <c r="DE331" s="31"/>
      <c r="DF331" s="31"/>
      <c r="DG331" s="31"/>
      <c r="DH331" s="31"/>
      <c r="DI331" s="31"/>
      <c r="DJ331" s="31"/>
      <c r="DK331" s="31"/>
      <c r="DL331" s="31"/>
      <c r="DM331" s="31"/>
      <c r="DN331" s="31"/>
      <c r="DO331" s="31"/>
      <c r="DP331" s="31"/>
      <c r="DQ331" s="31"/>
      <c r="DR331" s="31"/>
      <c r="DS331" s="31"/>
      <c r="DT331" s="31"/>
      <c r="DU331" s="31"/>
      <c r="DV331" s="31"/>
      <c r="DW331" s="31"/>
      <c r="DX331" s="31"/>
      <c r="DY331" s="31"/>
      <c r="DZ331" s="31"/>
      <c r="EA331" s="31"/>
      <c r="EB331" s="31"/>
    </row>
    <row r="332" spans="1:132" ht="30.75" customHeight="1">
      <c r="A332" s="427">
        <v>7</v>
      </c>
      <c r="B332" s="428">
        <v>97.4</v>
      </c>
      <c r="C332" s="424">
        <v>0</v>
      </c>
      <c r="D332" s="429">
        <v>83.1</v>
      </c>
      <c r="E332" s="429">
        <v>94.5</v>
      </c>
      <c r="F332" s="429">
        <v>100.7</v>
      </c>
      <c r="G332" s="429">
        <v>98.8</v>
      </c>
      <c r="H332" s="429">
        <v>101.3</v>
      </c>
      <c r="I332" s="429">
        <v>96</v>
      </c>
      <c r="J332" s="429">
        <v>95.4</v>
      </c>
      <c r="K332" s="429">
        <v>102.8</v>
      </c>
      <c r="L332" s="429">
        <v>83.2</v>
      </c>
      <c r="M332" s="429">
        <v>93.9</v>
      </c>
      <c r="N332" s="429">
        <v>95.3</v>
      </c>
      <c r="O332" s="429">
        <v>115.7</v>
      </c>
      <c r="P332" s="425">
        <v>97.9</v>
      </c>
      <c r="Q332" s="425">
        <v>92</v>
      </c>
      <c r="R332" s="426">
        <v>97.5</v>
      </c>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c r="CO332" s="31"/>
      <c r="CP332" s="31"/>
      <c r="CQ332" s="31"/>
      <c r="CR332" s="31"/>
      <c r="CS332" s="31"/>
      <c r="CT332" s="31"/>
      <c r="CU332" s="31"/>
      <c r="CV332" s="31"/>
      <c r="CW332" s="31"/>
      <c r="CX332" s="31"/>
      <c r="CY332" s="31"/>
      <c r="CZ332" s="31"/>
      <c r="DA332" s="31"/>
      <c r="DB332" s="31"/>
      <c r="DC332" s="31"/>
      <c r="DD332" s="31"/>
      <c r="DE332" s="31"/>
      <c r="DF332" s="31"/>
      <c r="DG332" s="31"/>
      <c r="DH332" s="31"/>
      <c r="DI332" s="31"/>
      <c r="DJ332" s="31"/>
      <c r="DK332" s="31"/>
      <c r="DL332" s="31"/>
      <c r="DM332" s="31"/>
      <c r="DN332" s="31"/>
      <c r="DO332" s="31"/>
      <c r="DP332" s="31"/>
      <c r="DQ332" s="31"/>
      <c r="DR332" s="31"/>
      <c r="DS332" s="31"/>
      <c r="DT332" s="31"/>
      <c r="DU332" s="31"/>
      <c r="DV332" s="31"/>
      <c r="DW332" s="31"/>
      <c r="DX332" s="31"/>
      <c r="DY332" s="31"/>
      <c r="DZ332" s="31"/>
      <c r="EA332" s="31"/>
      <c r="EB332" s="31"/>
    </row>
    <row r="333" spans="1:132" ht="30.95" customHeight="1">
      <c r="A333" s="67" t="s">
        <v>366</v>
      </c>
      <c r="B333" s="335">
        <v>-0.71399999999999997</v>
      </c>
      <c r="C333" s="375" t="s">
        <v>311</v>
      </c>
      <c r="D333" s="330">
        <v>1.4650000000000001</v>
      </c>
      <c r="E333" s="330">
        <v>-0.316</v>
      </c>
      <c r="F333" s="330">
        <v>-4.91</v>
      </c>
      <c r="G333" s="330">
        <v>-0.504</v>
      </c>
      <c r="H333" s="330">
        <v>-1.65</v>
      </c>
      <c r="I333" s="330">
        <v>0.52400000000000002</v>
      </c>
      <c r="J333" s="330">
        <v>-0.625</v>
      </c>
      <c r="K333" s="330">
        <v>-0.19417475728155617</v>
      </c>
      <c r="L333" s="330">
        <v>-0.59737156511350054</v>
      </c>
      <c r="M333" s="330">
        <v>-6.0060060060060056</v>
      </c>
      <c r="N333" s="413">
        <v>1.2752391073326279</v>
      </c>
      <c r="O333" s="332">
        <v>0.434</v>
      </c>
      <c r="P333" s="333">
        <v>-0.20399999999999999</v>
      </c>
      <c r="Q333" s="412">
        <v>0.76670317634173368</v>
      </c>
      <c r="R333" s="445">
        <v>-1.6145307769929309</v>
      </c>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c r="AY333" s="31"/>
      <c r="AZ333" s="31"/>
      <c r="BA333" s="31"/>
      <c r="BB333" s="31"/>
      <c r="BC333" s="31"/>
      <c r="BD333" s="31"/>
      <c r="BE333" s="31"/>
      <c r="BF333" s="31"/>
      <c r="BG333" s="31"/>
      <c r="BH333" s="31"/>
      <c r="BI333" s="31"/>
      <c r="BJ333" s="31"/>
      <c r="BK333" s="31"/>
      <c r="BL333" s="31"/>
      <c r="BM333" s="31"/>
      <c r="BN333" s="31"/>
      <c r="BO333" s="31"/>
      <c r="BP333" s="31"/>
      <c r="BQ333" s="31"/>
      <c r="BR333" s="31"/>
      <c r="BS333" s="31"/>
      <c r="BT333" s="31"/>
      <c r="BU333" s="31"/>
      <c r="BV333" s="31"/>
      <c r="BW333" s="31"/>
      <c r="BX333" s="31"/>
      <c r="BY333" s="31"/>
      <c r="BZ333" s="31"/>
      <c r="CA333" s="31"/>
      <c r="CB333" s="31"/>
      <c r="CC333" s="31"/>
      <c r="CD333" s="31"/>
      <c r="CE333" s="31"/>
      <c r="CF333" s="31"/>
      <c r="CG333" s="31"/>
      <c r="CH333" s="31"/>
      <c r="CI333" s="31"/>
      <c r="CJ333" s="31"/>
      <c r="CK333" s="31"/>
      <c r="CL333" s="31"/>
      <c r="CM333" s="31"/>
      <c r="CN333" s="31"/>
      <c r="CO333" s="31"/>
      <c r="CP333" s="31"/>
      <c r="CQ333" s="31"/>
      <c r="CR333" s="31"/>
      <c r="CS333" s="31"/>
      <c r="CT333" s="31"/>
      <c r="CU333" s="31"/>
      <c r="CV333" s="31"/>
      <c r="CW333" s="31"/>
      <c r="CX333" s="31"/>
      <c r="CY333" s="31"/>
      <c r="CZ333" s="31"/>
      <c r="DA333" s="31"/>
      <c r="DB333" s="31"/>
      <c r="DC333" s="31"/>
      <c r="DD333" s="31"/>
      <c r="DE333" s="31"/>
      <c r="DF333" s="31"/>
      <c r="DG333" s="31"/>
      <c r="DH333" s="31"/>
      <c r="DI333" s="31"/>
      <c r="DJ333" s="31"/>
      <c r="DK333" s="31"/>
      <c r="DL333" s="31"/>
      <c r="DM333" s="31"/>
      <c r="DN333" s="31"/>
      <c r="DO333" s="31"/>
      <c r="DP333" s="31"/>
      <c r="DQ333" s="31"/>
      <c r="DR333" s="31"/>
      <c r="DS333" s="31"/>
      <c r="DT333" s="31"/>
      <c r="DU333" s="31"/>
      <c r="DV333" s="31"/>
      <c r="DW333" s="31"/>
      <c r="DX333" s="31"/>
      <c r="DY333" s="31"/>
      <c r="DZ333" s="31"/>
      <c r="EA333" s="31"/>
      <c r="EB333" s="31"/>
    </row>
    <row r="334" spans="1:132" ht="30.95" customHeight="1" thickBot="1">
      <c r="A334" s="406" t="s">
        <v>398</v>
      </c>
      <c r="B334" s="341">
        <v>-1.7</v>
      </c>
      <c r="C334" s="376" t="s">
        <v>1</v>
      </c>
      <c r="D334" s="337">
        <v>-10.5</v>
      </c>
      <c r="E334" s="337">
        <v>-6.6</v>
      </c>
      <c r="F334" s="337">
        <v>-1.2</v>
      </c>
      <c r="G334" s="337">
        <v>-4</v>
      </c>
      <c r="H334" s="337">
        <v>-0.5</v>
      </c>
      <c r="I334" s="337">
        <v>-0.1</v>
      </c>
      <c r="J334" s="337">
        <v>-1</v>
      </c>
      <c r="K334" s="337">
        <v>-2.0019065776930489</v>
      </c>
      <c r="L334" s="337">
        <v>-3.3681765389082368</v>
      </c>
      <c r="M334" s="337">
        <v>2.5109170305676982</v>
      </c>
      <c r="N334" s="337">
        <v>-1.4477766287487133</v>
      </c>
      <c r="O334" s="337">
        <v>11.1</v>
      </c>
      <c r="P334" s="337">
        <v>-3.9</v>
      </c>
      <c r="Q334" s="337">
        <v>-2.9535864978902926</v>
      </c>
      <c r="R334" s="339">
        <v>-2.1084337349397533</v>
      </c>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c r="AY334" s="31"/>
      <c r="AZ334" s="31"/>
      <c r="BA334" s="31"/>
      <c r="BB334" s="31"/>
      <c r="BC334" s="31"/>
      <c r="BD334" s="31"/>
      <c r="BE334" s="31"/>
      <c r="BF334" s="31"/>
      <c r="BG334" s="31"/>
      <c r="BH334" s="31"/>
      <c r="BI334" s="31"/>
      <c r="BJ334" s="31"/>
      <c r="BK334" s="31"/>
      <c r="BL334" s="31"/>
      <c r="BM334" s="31"/>
      <c r="BN334" s="31"/>
      <c r="BO334" s="31"/>
      <c r="BP334" s="31"/>
      <c r="BQ334" s="31"/>
      <c r="BR334" s="31"/>
      <c r="BS334" s="31"/>
      <c r="BT334" s="31"/>
      <c r="BU334" s="31"/>
      <c r="BV334" s="31"/>
      <c r="BW334" s="31"/>
      <c r="BX334" s="31"/>
      <c r="BY334" s="31"/>
      <c r="BZ334" s="31"/>
      <c r="CA334" s="31"/>
      <c r="CB334" s="31"/>
      <c r="CC334" s="31"/>
      <c r="CD334" s="31"/>
      <c r="CE334" s="31"/>
      <c r="CF334" s="31"/>
      <c r="CG334" s="31"/>
      <c r="CH334" s="31"/>
      <c r="CI334" s="31"/>
      <c r="CJ334" s="31"/>
      <c r="CK334" s="31"/>
      <c r="CL334" s="31"/>
      <c r="CM334" s="31"/>
      <c r="CN334" s="31"/>
      <c r="CO334" s="31"/>
      <c r="CP334" s="31"/>
      <c r="CQ334" s="31"/>
      <c r="CR334" s="31"/>
      <c r="CS334" s="31"/>
      <c r="CT334" s="31"/>
      <c r="CU334" s="31"/>
      <c r="CV334" s="31"/>
      <c r="CW334" s="31"/>
      <c r="CX334" s="31"/>
      <c r="CY334" s="31"/>
      <c r="CZ334" s="31"/>
      <c r="DA334" s="31"/>
      <c r="DB334" s="31"/>
      <c r="DC334" s="31"/>
      <c r="DD334" s="31"/>
      <c r="DE334" s="31"/>
      <c r="DF334" s="31"/>
      <c r="DG334" s="31"/>
      <c r="DH334" s="31"/>
      <c r="DI334" s="31"/>
      <c r="DJ334" s="31"/>
      <c r="DK334" s="31"/>
      <c r="DL334" s="31"/>
      <c r="DM334" s="31"/>
      <c r="DN334" s="31"/>
      <c r="DO334" s="31"/>
      <c r="DP334" s="31"/>
      <c r="DQ334" s="31"/>
      <c r="DR334" s="31"/>
      <c r="DS334" s="31"/>
      <c r="DT334" s="31"/>
      <c r="DU334" s="31"/>
      <c r="DV334" s="31"/>
      <c r="DW334" s="31"/>
      <c r="DX334" s="31"/>
      <c r="DY334" s="31"/>
      <c r="DZ334" s="31"/>
      <c r="EA334" s="31"/>
      <c r="EB334" s="31"/>
    </row>
    <row r="335" spans="1:132" ht="30.95" customHeight="1">
      <c r="A335" s="68" t="s">
        <v>140</v>
      </c>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c r="AY335" s="31"/>
      <c r="AZ335" s="31"/>
      <c r="BA335" s="31"/>
      <c r="BB335" s="31"/>
      <c r="BC335" s="31"/>
      <c r="BD335" s="31"/>
      <c r="BE335" s="31"/>
      <c r="BF335" s="31"/>
      <c r="BG335" s="31"/>
      <c r="BH335" s="31"/>
      <c r="BI335" s="31"/>
      <c r="BJ335" s="31"/>
      <c r="BK335" s="31"/>
      <c r="BL335" s="31"/>
      <c r="BM335" s="31"/>
      <c r="BN335" s="31"/>
      <c r="BO335" s="31"/>
      <c r="BP335" s="31"/>
      <c r="BQ335" s="31"/>
      <c r="BR335" s="31"/>
      <c r="BS335" s="31"/>
      <c r="BT335" s="31"/>
      <c r="BU335" s="31"/>
      <c r="BV335" s="31"/>
      <c r="BW335" s="31"/>
      <c r="BX335" s="31"/>
      <c r="BY335" s="31"/>
      <c r="BZ335" s="31"/>
      <c r="CA335" s="31"/>
      <c r="CB335" s="31"/>
      <c r="CC335" s="31"/>
      <c r="CD335" s="31"/>
      <c r="CE335" s="31"/>
      <c r="CF335" s="31"/>
      <c r="CG335" s="31"/>
      <c r="CH335" s="31"/>
      <c r="CI335" s="31"/>
      <c r="CJ335" s="31"/>
      <c r="CK335" s="31"/>
      <c r="CL335" s="31"/>
      <c r="CM335" s="31"/>
      <c r="CN335" s="31"/>
      <c r="CO335" s="31"/>
      <c r="CP335" s="31"/>
      <c r="CQ335" s="31"/>
      <c r="CR335" s="31"/>
      <c r="CS335" s="31"/>
      <c r="CT335" s="31"/>
      <c r="CU335" s="31"/>
      <c r="CV335" s="31"/>
      <c r="CW335" s="31"/>
      <c r="CX335" s="31"/>
      <c r="CY335" s="31"/>
      <c r="CZ335" s="31"/>
      <c r="DA335" s="31"/>
      <c r="DB335" s="31"/>
      <c r="DC335" s="31"/>
      <c r="DD335" s="31"/>
      <c r="DE335" s="31"/>
      <c r="DF335" s="31"/>
      <c r="DG335" s="31"/>
      <c r="DH335" s="31"/>
      <c r="DI335" s="31"/>
      <c r="DJ335" s="31"/>
      <c r="DK335" s="31"/>
      <c r="DL335" s="31"/>
      <c r="DM335" s="31"/>
      <c r="DN335" s="31"/>
      <c r="DO335" s="31"/>
      <c r="DP335" s="31"/>
      <c r="DQ335" s="31"/>
      <c r="DR335" s="31"/>
      <c r="DS335" s="31"/>
      <c r="DT335" s="31"/>
      <c r="DU335" s="31"/>
      <c r="DV335" s="31"/>
      <c r="DW335" s="31"/>
      <c r="DX335" s="31"/>
      <c r="DY335" s="31"/>
      <c r="DZ335" s="31"/>
      <c r="EA335" s="31"/>
      <c r="EB335" s="31"/>
    </row>
  </sheetData>
  <mergeCells count="16">
    <mergeCell ref="A1:R1"/>
    <mergeCell ref="A43:R43"/>
    <mergeCell ref="A85:R85"/>
    <mergeCell ref="A22:R22"/>
    <mergeCell ref="A64:R64"/>
    <mergeCell ref="A316:R316"/>
    <mergeCell ref="A211:R211"/>
    <mergeCell ref="A232:R232"/>
    <mergeCell ref="A106:R106"/>
    <mergeCell ref="A169:R169"/>
    <mergeCell ref="A127:R127"/>
    <mergeCell ref="A253:R253"/>
    <mergeCell ref="A148:R148"/>
    <mergeCell ref="A295:R295"/>
    <mergeCell ref="A274:R274"/>
    <mergeCell ref="A190:R190"/>
  </mergeCells>
  <phoneticPr fontId="2"/>
  <pageMargins left="0.74803149606299213" right="0.31496062992125984" top="0.51181102362204722" bottom="0.47244094488188981" header="0.39370078740157483" footer="0.31496062992125984"/>
  <pageSetup paperSize="9" scale="64"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R243"/>
  <sheetViews>
    <sheetView view="pageBreakPreview" zoomScale="80" zoomScaleNormal="80" zoomScaleSheetLayoutView="80" workbookViewId="0">
      <selection activeCell="AE95" sqref="AE95:AF95"/>
    </sheetView>
  </sheetViews>
  <sheetFormatPr defaultRowHeight="12"/>
  <cols>
    <col min="1" max="1" width="7.875" style="63" customWidth="1"/>
    <col min="2" max="2" width="1.625" style="31" customWidth="1"/>
    <col min="3" max="3" width="20.625" style="31" customWidth="1"/>
    <col min="4" max="4" width="11.625" style="31" customWidth="1"/>
    <col min="5" max="14" width="10.625" style="31" customWidth="1"/>
    <col min="15" max="15" width="7.875" style="63" customWidth="1"/>
    <col min="16" max="16" width="1.625" style="31" customWidth="1"/>
    <col min="17" max="17" width="20.625" style="31" customWidth="1"/>
    <col min="18" max="29" width="9.75" style="31" customWidth="1"/>
    <col min="30" max="30" width="7.875" style="63" customWidth="1"/>
    <col min="31" max="31" width="1.625" style="31" customWidth="1"/>
    <col min="32" max="32" width="20.625" style="31" customWidth="1"/>
    <col min="33" max="44" width="9.75" style="31" customWidth="1"/>
    <col min="45" max="45" width="2.75" style="48" customWidth="1"/>
    <col min="46" max="16384" width="9" style="31"/>
  </cols>
  <sheetData>
    <row r="1" spans="1:44" ht="17.25">
      <c r="A1" s="31"/>
      <c r="B1" s="719" t="s">
        <v>209</v>
      </c>
      <c r="C1" s="725"/>
      <c r="D1" s="719"/>
      <c r="E1" s="719"/>
      <c r="F1" s="719"/>
      <c r="G1" s="719"/>
      <c r="H1" s="719"/>
      <c r="I1" s="719"/>
      <c r="J1" s="719"/>
      <c r="K1" s="719"/>
      <c r="L1" s="719"/>
      <c r="M1" s="719"/>
      <c r="N1" s="719"/>
      <c r="O1" s="719" t="s">
        <v>143</v>
      </c>
      <c r="P1" s="719"/>
      <c r="Q1" s="719"/>
      <c r="R1" s="719"/>
      <c r="S1" s="719"/>
      <c r="T1" s="719"/>
      <c r="U1" s="719"/>
      <c r="V1" s="719"/>
      <c r="W1" s="719"/>
      <c r="X1" s="719"/>
      <c r="Y1" s="719"/>
      <c r="Z1" s="719"/>
      <c r="AA1" s="719"/>
      <c r="AB1" s="719"/>
      <c r="AC1" s="719"/>
      <c r="AD1" s="719" t="s">
        <v>178</v>
      </c>
      <c r="AE1" s="719"/>
      <c r="AF1" s="719"/>
      <c r="AG1" s="719"/>
      <c r="AH1" s="719"/>
      <c r="AI1" s="719"/>
      <c r="AJ1" s="719"/>
      <c r="AK1" s="719"/>
      <c r="AL1" s="719"/>
      <c r="AM1" s="719"/>
      <c r="AN1" s="719"/>
      <c r="AO1" s="719"/>
      <c r="AP1" s="719"/>
      <c r="AQ1" s="719"/>
      <c r="AR1" s="719"/>
    </row>
    <row r="2" spans="1:44" ht="14.25" customHeight="1" thickBot="1">
      <c r="A2" s="31" t="s">
        <v>166</v>
      </c>
      <c r="B2" s="386"/>
      <c r="D2" s="187"/>
      <c r="E2" s="187"/>
      <c r="F2" s="187"/>
      <c r="G2" s="187"/>
      <c r="H2" s="187"/>
      <c r="I2" s="187"/>
      <c r="J2" s="187"/>
      <c r="K2" s="187"/>
      <c r="L2" s="187"/>
      <c r="M2" s="187"/>
      <c r="N2" s="31" t="s">
        <v>39</v>
      </c>
      <c r="O2" s="31" t="s">
        <v>166</v>
      </c>
      <c r="AB2" s="31" t="s">
        <v>40</v>
      </c>
      <c r="AD2" s="31" t="s">
        <v>166</v>
      </c>
      <c r="AR2" s="31" t="s">
        <v>41</v>
      </c>
    </row>
    <row r="3" spans="1:44" ht="15.75" customHeight="1" thickBot="1">
      <c r="A3" s="742" t="s">
        <v>42</v>
      </c>
      <c r="B3" s="743"/>
      <c r="C3" s="744"/>
      <c r="D3" s="718" t="s">
        <v>96</v>
      </c>
      <c r="E3" s="711"/>
      <c r="F3" s="712"/>
      <c r="G3" s="710" t="s">
        <v>97</v>
      </c>
      <c r="H3" s="711"/>
      <c r="I3" s="711"/>
      <c r="J3" s="711"/>
      <c r="K3" s="712"/>
      <c r="L3" s="710" t="s">
        <v>2</v>
      </c>
      <c r="M3" s="711"/>
      <c r="N3" s="717"/>
      <c r="O3" s="742" t="s">
        <v>42</v>
      </c>
      <c r="P3" s="743"/>
      <c r="Q3" s="744"/>
      <c r="R3" s="718" t="s">
        <v>153</v>
      </c>
      <c r="S3" s="711"/>
      <c r="T3" s="712"/>
      <c r="U3" s="710" t="s">
        <v>176</v>
      </c>
      <c r="V3" s="711"/>
      <c r="W3" s="712"/>
      <c r="X3" s="710" t="s">
        <v>24</v>
      </c>
      <c r="Y3" s="711"/>
      <c r="Z3" s="712"/>
      <c r="AA3" s="710" t="s">
        <v>25</v>
      </c>
      <c r="AB3" s="711"/>
      <c r="AC3" s="717"/>
      <c r="AD3" s="742" t="s">
        <v>42</v>
      </c>
      <c r="AE3" s="743"/>
      <c r="AF3" s="744"/>
      <c r="AG3" s="718" t="s">
        <v>188</v>
      </c>
      <c r="AH3" s="711"/>
      <c r="AI3" s="711"/>
      <c r="AJ3" s="711"/>
      <c r="AK3" s="711"/>
      <c r="AL3" s="712"/>
      <c r="AM3" s="710" t="s">
        <v>26</v>
      </c>
      <c r="AN3" s="711"/>
      <c r="AO3" s="712"/>
      <c r="AP3" s="710" t="s">
        <v>27</v>
      </c>
      <c r="AQ3" s="711"/>
      <c r="AR3" s="717"/>
    </row>
    <row r="4" spans="1:44" ht="3" customHeight="1">
      <c r="A4" s="745"/>
      <c r="B4" s="742"/>
      <c r="C4" s="744"/>
      <c r="D4" s="45"/>
      <c r="E4" s="90"/>
      <c r="F4" s="91"/>
      <c r="G4" s="48"/>
      <c r="H4" s="48"/>
      <c r="I4" s="48"/>
      <c r="J4" s="93"/>
      <c r="K4" s="49"/>
      <c r="L4" s="46"/>
      <c r="M4" s="90"/>
      <c r="N4" s="92"/>
      <c r="O4" s="742"/>
      <c r="P4" s="743"/>
      <c r="Q4" s="744"/>
      <c r="R4" s="48"/>
      <c r="S4" s="90"/>
      <c r="T4" s="91"/>
      <c r="U4" s="48"/>
      <c r="V4" s="90"/>
      <c r="W4" s="48"/>
      <c r="X4" s="49"/>
      <c r="Y4" s="46"/>
      <c r="Z4" s="48"/>
      <c r="AA4" s="93"/>
      <c r="AB4" s="90"/>
      <c r="AC4" s="92"/>
      <c r="AD4" s="742"/>
      <c r="AE4" s="743"/>
      <c r="AF4" s="744"/>
      <c r="AG4" s="45"/>
      <c r="AH4" s="94"/>
      <c r="AI4" s="48"/>
      <c r="AJ4" s="95"/>
      <c r="AK4" s="48"/>
      <c r="AL4" s="91"/>
      <c r="AM4" s="46"/>
      <c r="AN4" s="46"/>
      <c r="AO4" s="46"/>
      <c r="AP4" s="46"/>
      <c r="AQ4" s="46"/>
      <c r="AR4" s="50"/>
    </row>
    <row r="5" spans="1:44" ht="15.75" customHeight="1" thickBot="1">
      <c r="A5" s="748"/>
      <c r="B5" s="748"/>
      <c r="C5" s="750"/>
      <c r="D5" s="54" t="s">
        <v>28</v>
      </c>
      <c r="E5" s="55" t="s">
        <v>357</v>
      </c>
      <c r="F5" s="56" t="s">
        <v>358</v>
      </c>
      <c r="G5" s="57" t="s">
        <v>28</v>
      </c>
      <c r="H5" s="58" t="s">
        <v>195</v>
      </c>
      <c r="I5" s="59" t="s">
        <v>145</v>
      </c>
      <c r="J5" s="60" t="s">
        <v>357</v>
      </c>
      <c r="K5" s="60" t="s">
        <v>358</v>
      </c>
      <c r="L5" s="55" t="s">
        <v>28</v>
      </c>
      <c r="M5" s="55" t="s">
        <v>357</v>
      </c>
      <c r="N5" s="61" t="s">
        <v>358</v>
      </c>
      <c r="O5" s="748"/>
      <c r="P5" s="749"/>
      <c r="Q5" s="750"/>
      <c r="R5" s="57" t="s">
        <v>28</v>
      </c>
      <c r="S5" s="55" t="s">
        <v>357</v>
      </c>
      <c r="T5" s="56" t="s">
        <v>358</v>
      </c>
      <c r="U5" s="57" t="s">
        <v>28</v>
      </c>
      <c r="V5" s="55" t="s">
        <v>357</v>
      </c>
      <c r="W5" s="60" t="s">
        <v>358</v>
      </c>
      <c r="X5" s="60" t="s">
        <v>28</v>
      </c>
      <c r="Y5" s="55" t="s">
        <v>357</v>
      </c>
      <c r="Z5" s="57" t="s">
        <v>358</v>
      </c>
      <c r="AA5" s="60" t="s">
        <v>28</v>
      </c>
      <c r="AB5" s="55" t="s">
        <v>357</v>
      </c>
      <c r="AC5" s="61" t="s">
        <v>358</v>
      </c>
      <c r="AD5" s="748"/>
      <c r="AE5" s="749"/>
      <c r="AF5" s="750"/>
      <c r="AG5" s="54" t="s">
        <v>28</v>
      </c>
      <c r="AH5" s="62" t="s">
        <v>146</v>
      </c>
      <c r="AI5" s="57" t="s">
        <v>357</v>
      </c>
      <c r="AJ5" s="62" t="s">
        <v>146</v>
      </c>
      <c r="AK5" s="55" t="s">
        <v>358</v>
      </c>
      <c r="AL5" s="62" t="s">
        <v>146</v>
      </c>
      <c r="AM5" s="55" t="s">
        <v>28</v>
      </c>
      <c r="AN5" s="55" t="s">
        <v>357</v>
      </c>
      <c r="AO5" s="55" t="s">
        <v>358</v>
      </c>
      <c r="AP5" s="55" t="s">
        <v>125</v>
      </c>
      <c r="AQ5" s="60" t="s">
        <v>405</v>
      </c>
      <c r="AR5" s="61" t="s">
        <v>406</v>
      </c>
    </row>
    <row r="6" spans="1:44" s="48" customFormat="1" ht="13.5" customHeight="1">
      <c r="A6" s="165" t="s">
        <v>52</v>
      </c>
      <c r="B6" s="739" t="s">
        <v>18</v>
      </c>
      <c r="C6" s="740"/>
      <c r="D6" s="513">
        <v>326571</v>
      </c>
      <c r="E6" s="514">
        <v>427415</v>
      </c>
      <c r="F6" s="515">
        <v>210815</v>
      </c>
      <c r="G6" s="514">
        <v>234224</v>
      </c>
      <c r="H6" s="514">
        <v>219012</v>
      </c>
      <c r="I6" s="515">
        <v>15212</v>
      </c>
      <c r="J6" s="514">
        <v>297777</v>
      </c>
      <c r="K6" s="514">
        <v>161273</v>
      </c>
      <c r="L6" s="515">
        <v>92347</v>
      </c>
      <c r="M6" s="514">
        <v>129638</v>
      </c>
      <c r="N6" s="516">
        <v>49542</v>
      </c>
      <c r="O6" s="165" t="s">
        <v>52</v>
      </c>
      <c r="P6" s="739" t="s">
        <v>18</v>
      </c>
      <c r="Q6" s="740"/>
      <c r="R6" s="540">
        <v>142.80000000000001</v>
      </c>
      <c r="S6" s="541">
        <v>158.1</v>
      </c>
      <c r="T6" s="542">
        <v>125.4</v>
      </c>
      <c r="U6" s="541">
        <v>133.4</v>
      </c>
      <c r="V6" s="541">
        <v>144.6</v>
      </c>
      <c r="W6" s="542">
        <v>120.6</v>
      </c>
      <c r="X6" s="541">
        <v>9.4</v>
      </c>
      <c r="Y6" s="541">
        <v>13.5</v>
      </c>
      <c r="Z6" s="542">
        <v>4.8</v>
      </c>
      <c r="AA6" s="541">
        <v>18.899999999999999</v>
      </c>
      <c r="AB6" s="542">
        <v>19.600000000000001</v>
      </c>
      <c r="AC6" s="543">
        <v>18.100000000000001</v>
      </c>
      <c r="AD6" s="165" t="s">
        <v>52</v>
      </c>
      <c r="AE6" s="739" t="s">
        <v>18</v>
      </c>
      <c r="AF6" s="740"/>
      <c r="AG6" s="513">
        <v>829619</v>
      </c>
      <c r="AH6" s="514">
        <v>278087</v>
      </c>
      <c r="AI6" s="515">
        <v>442970</v>
      </c>
      <c r="AJ6" s="514">
        <v>77462</v>
      </c>
      <c r="AK6" s="514">
        <v>386649</v>
      </c>
      <c r="AL6" s="515">
        <v>200625</v>
      </c>
      <c r="AM6" s="514">
        <v>20442</v>
      </c>
      <c r="AN6" s="514">
        <v>9899</v>
      </c>
      <c r="AO6" s="515">
        <v>10543</v>
      </c>
      <c r="AP6" s="514">
        <v>21428</v>
      </c>
      <c r="AQ6" s="515">
        <v>11225</v>
      </c>
      <c r="AR6" s="516">
        <v>10203</v>
      </c>
    </row>
    <row r="7" spans="1:44" s="48" customFormat="1" ht="11.45" customHeight="1">
      <c r="A7" s="166" t="s">
        <v>221</v>
      </c>
      <c r="B7" s="726" t="s">
        <v>263</v>
      </c>
      <c r="C7" s="727"/>
      <c r="D7" s="301" t="s">
        <v>137</v>
      </c>
      <c r="E7" s="301" t="s">
        <v>190</v>
      </c>
      <c r="F7" s="301" t="s">
        <v>190</v>
      </c>
      <c r="G7" s="301" t="s">
        <v>190</v>
      </c>
      <c r="H7" s="301" t="s">
        <v>190</v>
      </c>
      <c r="I7" s="301" t="s">
        <v>190</v>
      </c>
      <c r="J7" s="301" t="s">
        <v>190</v>
      </c>
      <c r="K7" s="301" t="s">
        <v>190</v>
      </c>
      <c r="L7" s="301" t="s">
        <v>190</v>
      </c>
      <c r="M7" s="301" t="s">
        <v>190</v>
      </c>
      <c r="N7" s="304" t="s">
        <v>190</v>
      </c>
      <c r="O7" s="166" t="s">
        <v>221</v>
      </c>
      <c r="P7" s="726" t="s">
        <v>263</v>
      </c>
      <c r="Q7" s="727"/>
      <c r="R7" s="301" t="s">
        <v>341</v>
      </c>
      <c r="S7" s="301" t="s">
        <v>190</v>
      </c>
      <c r="T7" s="301" t="s">
        <v>190</v>
      </c>
      <c r="U7" s="301" t="s">
        <v>190</v>
      </c>
      <c r="V7" s="301" t="s">
        <v>190</v>
      </c>
      <c r="W7" s="301" t="s">
        <v>190</v>
      </c>
      <c r="X7" s="301" t="s">
        <v>190</v>
      </c>
      <c r="Y7" s="301" t="s">
        <v>190</v>
      </c>
      <c r="Z7" s="301" t="s">
        <v>190</v>
      </c>
      <c r="AA7" s="301" t="s">
        <v>190</v>
      </c>
      <c r="AB7" s="303" t="s">
        <v>190</v>
      </c>
      <c r="AC7" s="304" t="s">
        <v>190</v>
      </c>
      <c r="AD7" s="166" t="s">
        <v>221</v>
      </c>
      <c r="AE7" s="726" t="s">
        <v>263</v>
      </c>
      <c r="AF7" s="727"/>
      <c r="AG7" s="305" t="s">
        <v>342</v>
      </c>
      <c r="AH7" s="301" t="s">
        <v>190</v>
      </c>
      <c r="AI7" s="303" t="s">
        <v>190</v>
      </c>
      <c r="AJ7" s="301" t="s">
        <v>190</v>
      </c>
      <c r="AK7" s="301" t="s">
        <v>190</v>
      </c>
      <c r="AL7" s="303" t="s">
        <v>190</v>
      </c>
      <c r="AM7" s="301" t="s">
        <v>190</v>
      </c>
      <c r="AN7" s="301" t="s">
        <v>190</v>
      </c>
      <c r="AO7" s="303" t="s">
        <v>190</v>
      </c>
      <c r="AP7" s="301" t="s">
        <v>190</v>
      </c>
      <c r="AQ7" s="303" t="s">
        <v>190</v>
      </c>
      <c r="AR7" s="304" t="s">
        <v>190</v>
      </c>
    </row>
    <row r="8" spans="1:44" s="48" customFormat="1" ht="11.45" customHeight="1">
      <c r="A8" s="166" t="s">
        <v>53</v>
      </c>
      <c r="B8" s="726" t="s">
        <v>55</v>
      </c>
      <c r="C8" s="727"/>
      <c r="D8" s="517">
        <v>334911</v>
      </c>
      <c r="E8" s="518">
        <v>358750</v>
      </c>
      <c r="F8" s="518">
        <v>200965</v>
      </c>
      <c r="G8" s="518">
        <v>297472</v>
      </c>
      <c r="H8" s="518">
        <v>279724</v>
      </c>
      <c r="I8" s="518">
        <v>17748</v>
      </c>
      <c r="J8" s="519">
        <v>317574</v>
      </c>
      <c r="K8" s="519">
        <v>184520</v>
      </c>
      <c r="L8" s="518">
        <v>37439</v>
      </c>
      <c r="M8" s="518">
        <v>41176</v>
      </c>
      <c r="N8" s="520">
        <v>16445</v>
      </c>
      <c r="O8" s="166" t="s">
        <v>53</v>
      </c>
      <c r="P8" s="726" t="s">
        <v>55</v>
      </c>
      <c r="Q8" s="727"/>
      <c r="R8" s="544">
        <v>165</v>
      </c>
      <c r="S8" s="545">
        <v>169.9</v>
      </c>
      <c r="T8" s="545">
        <v>137.30000000000001</v>
      </c>
      <c r="U8" s="545">
        <v>153.4</v>
      </c>
      <c r="V8" s="545">
        <v>156.80000000000001</v>
      </c>
      <c r="W8" s="545">
        <v>134.5</v>
      </c>
      <c r="X8" s="546">
        <v>11.6</v>
      </c>
      <c r="Y8" s="546">
        <v>13.1</v>
      </c>
      <c r="Z8" s="545">
        <v>2.8</v>
      </c>
      <c r="AA8" s="545">
        <v>21.6</v>
      </c>
      <c r="AB8" s="547">
        <v>22.1</v>
      </c>
      <c r="AC8" s="548">
        <v>18.600000000000001</v>
      </c>
      <c r="AD8" s="166" t="s">
        <v>53</v>
      </c>
      <c r="AE8" s="726" t="s">
        <v>55</v>
      </c>
      <c r="AF8" s="727"/>
      <c r="AG8" s="530">
        <v>54485</v>
      </c>
      <c r="AH8" s="531">
        <v>4062</v>
      </c>
      <c r="AI8" s="532">
        <v>46281</v>
      </c>
      <c r="AJ8" s="531">
        <v>2439</v>
      </c>
      <c r="AK8" s="531">
        <v>8204</v>
      </c>
      <c r="AL8" s="532">
        <v>1623</v>
      </c>
      <c r="AM8" s="531">
        <v>859</v>
      </c>
      <c r="AN8" s="531">
        <v>858</v>
      </c>
      <c r="AO8" s="532">
        <v>1</v>
      </c>
      <c r="AP8" s="531">
        <v>492</v>
      </c>
      <c r="AQ8" s="532">
        <v>491</v>
      </c>
      <c r="AR8" s="571">
        <v>1</v>
      </c>
    </row>
    <row r="9" spans="1:44" s="48" customFormat="1" ht="11.45" customHeight="1">
      <c r="A9" s="166" t="s">
        <v>54</v>
      </c>
      <c r="B9" s="726" t="s">
        <v>17</v>
      </c>
      <c r="C9" s="727"/>
      <c r="D9" s="517">
        <v>418240</v>
      </c>
      <c r="E9" s="518">
        <v>505229</v>
      </c>
      <c r="F9" s="518">
        <v>239847</v>
      </c>
      <c r="G9" s="518">
        <v>271663</v>
      </c>
      <c r="H9" s="518">
        <v>238334</v>
      </c>
      <c r="I9" s="518">
        <v>33329</v>
      </c>
      <c r="J9" s="519">
        <v>320996</v>
      </c>
      <c r="K9" s="519">
        <v>170494</v>
      </c>
      <c r="L9" s="518">
        <v>146577</v>
      </c>
      <c r="M9" s="518">
        <v>184233</v>
      </c>
      <c r="N9" s="520">
        <v>69353</v>
      </c>
      <c r="O9" s="166" t="s">
        <v>54</v>
      </c>
      <c r="P9" s="726" t="s">
        <v>17</v>
      </c>
      <c r="Q9" s="727"/>
      <c r="R9" s="544">
        <v>168.3</v>
      </c>
      <c r="S9" s="545">
        <v>177.4</v>
      </c>
      <c r="T9" s="545">
        <v>149.6</v>
      </c>
      <c r="U9" s="545">
        <v>151.4</v>
      </c>
      <c r="V9" s="545">
        <v>156.4</v>
      </c>
      <c r="W9" s="545">
        <v>141.1</v>
      </c>
      <c r="X9" s="546">
        <v>16.899999999999999</v>
      </c>
      <c r="Y9" s="546">
        <v>21</v>
      </c>
      <c r="Z9" s="545">
        <v>8.5</v>
      </c>
      <c r="AA9" s="545">
        <v>20.3</v>
      </c>
      <c r="AB9" s="547">
        <v>20.5</v>
      </c>
      <c r="AC9" s="548">
        <v>19.899999999999999</v>
      </c>
      <c r="AD9" s="166" t="s">
        <v>54</v>
      </c>
      <c r="AE9" s="726" t="s">
        <v>17</v>
      </c>
      <c r="AF9" s="727"/>
      <c r="AG9" s="530">
        <v>91702</v>
      </c>
      <c r="AH9" s="531">
        <v>11717</v>
      </c>
      <c r="AI9" s="532">
        <v>61776</v>
      </c>
      <c r="AJ9" s="531">
        <v>2318</v>
      </c>
      <c r="AK9" s="531">
        <v>29926</v>
      </c>
      <c r="AL9" s="532">
        <v>9399</v>
      </c>
      <c r="AM9" s="531">
        <v>782</v>
      </c>
      <c r="AN9" s="531">
        <v>491</v>
      </c>
      <c r="AO9" s="532">
        <v>291</v>
      </c>
      <c r="AP9" s="531">
        <v>1249</v>
      </c>
      <c r="AQ9" s="532">
        <v>540</v>
      </c>
      <c r="AR9" s="571">
        <v>709</v>
      </c>
    </row>
    <row r="10" spans="1:44" s="48" customFormat="1" ht="11.45" customHeight="1">
      <c r="A10" s="166" t="s">
        <v>56</v>
      </c>
      <c r="B10" s="726" t="s">
        <v>58</v>
      </c>
      <c r="C10" s="727"/>
      <c r="D10" s="517">
        <v>486253</v>
      </c>
      <c r="E10" s="518">
        <v>553183</v>
      </c>
      <c r="F10" s="518">
        <v>219012</v>
      </c>
      <c r="G10" s="518">
        <v>461828</v>
      </c>
      <c r="H10" s="518">
        <v>401808</v>
      </c>
      <c r="I10" s="518">
        <v>60020</v>
      </c>
      <c r="J10" s="519">
        <v>525171</v>
      </c>
      <c r="K10" s="519">
        <v>208913</v>
      </c>
      <c r="L10" s="518">
        <v>24425</v>
      </c>
      <c r="M10" s="518">
        <v>28012</v>
      </c>
      <c r="N10" s="520">
        <v>10099</v>
      </c>
      <c r="O10" s="166" t="s">
        <v>56</v>
      </c>
      <c r="P10" s="726" t="s">
        <v>58</v>
      </c>
      <c r="Q10" s="727"/>
      <c r="R10" s="544">
        <v>153.9</v>
      </c>
      <c r="S10" s="545">
        <v>159.30000000000001</v>
      </c>
      <c r="T10" s="545">
        <v>132.80000000000001</v>
      </c>
      <c r="U10" s="545">
        <v>135.9</v>
      </c>
      <c r="V10" s="545">
        <v>138.69999999999999</v>
      </c>
      <c r="W10" s="545">
        <v>124.9</v>
      </c>
      <c r="X10" s="546">
        <v>18</v>
      </c>
      <c r="Y10" s="546">
        <v>20.6</v>
      </c>
      <c r="Z10" s="545">
        <v>7.9</v>
      </c>
      <c r="AA10" s="545">
        <v>18.399999999999999</v>
      </c>
      <c r="AB10" s="547">
        <v>18.5</v>
      </c>
      <c r="AC10" s="548">
        <v>17.7</v>
      </c>
      <c r="AD10" s="166" t="s">
        <v>56</v>
      </c>
      <c r="AE10" s="726" t="s">
        <v>58</v>
      </c>
      <c r="AF10" s="727"/>
      <c r="AG10" s="530">
        <v>7168</v>
      </c>
      <c r="AH10" s="531">
        <v>473</v>
      </c>
      <c r="AI10" s="532">
        <v>5723</v>
      </c>
      <c r="AJ10" s="531">
        <v>32</v>
      </c>
      <c r="AK10" s="531">
        <v>1445</v>
      </c>
      <c r="AL10" s="532">
        <v>441</v>
      </c>
      <c r="AM10" s="531">
        <v>1792</v>
      </c>
      <c r="AN10" s="531">
        <v>1490</v>
      </c>
      <c r="AO10" s="532">
        <v>302</v>
      </c>
      <c r="AP10" s="531">
        <v>2045</v>
      </c>
      <c r="AQ10" s="532">
        <v>1711</v>
      </c>
      <c r="AR10" s="571">
        <v>334</v>
      </c>
    </row>
    <row r="11" spans="1:44" s="48" customFormat="1" ht="11.45" customHeight="1">
      <c r="A11" s="166" t="s">
        <v>57</v>
      </c>
      <c r="B11" s="726" t="s">
        <v>60</v>
      </c>
      <c r="C11" s="727"/>
      <c r="D11" s="517">
        <v>455096</v>
      </c>
      <c r="E11" s="518">
        <v>469357</v>
      </c>
      <c r="F11" s="518">
        <v>396158</v>
      </c>
      <c r="G11" s="518">
        <v>344531</v>
      </c>
      <c r="H11" s="518">
        <v>312344</v>
      </c>
      <c r="I11" s="518">
        <v>32187</v>
      </c>
      <c r="J11" s="519">
        <v>363697</v>
      </c>
      <c r="K11" s="519">
        <v>265320</v>
      </c>
      <c r="L11" s="518">
        <v>110565</v>
      </c>
      <c r="M11" s="518">
        <v>105660</v>
      </c>
      <c r="N11" s="520">
        <v>130838</v>
      </c>
      <c r="O11" s="166" t="s">
        <v>57</v>
      </c>
      <c r="P11" s="726" t="s">
        <v>60</v>
      </c>
      <c r="Q11" s="727"/>
      <c r="R11" s="544">
        <v>167.4</v>
      </c>
      <c r="S11" s="545">
        <v>169.5</v>
      </c>
      <c r="T11" s="545">
        <v>159.1</v>
      </c>
      <c r="U11" s="545">
        <v>153.1</v>
      </c>
      <c r="V11" s="545">
        <v>154.30000000000001</v>
      </c>
      <c r="W11" s="545">
        <v>148.30000000000001</v>
      </c>
      <c r="X11" s="546">
        <v>14.3</v>
      </c>
      <c r="Y11" s="546">
        <v>15.2</v>
      </c>
      <c r="Z11" s="545">
        <v>10.8</v>
      </c>
      <c r="AA11" s="545">
        <v>20.2</v>
      </c>
      <c r="AB11" s="547">
        <v>20.3</v>
      </c>
      <c r="AC11" s="548">
        <v>19.600000000000001</v>
      </c>
      <c r="AD11" s="166" t="s">
        <v>57</v>
      </c>
      <c r="AE11" s="726" t="s">
        <v>60</v>
      </c>
      <c r="AF11" s="727"/>
      <c r="AG11" s="530">
        <v>20187</v>
      </c>
      <c r="AH11" s="531">
        <v>629</v>
      </c>
      <c r="AI11" s="532">
        <v>16220</v>
      </c>
      <c r="AJ11" s="531">
        <v>212</v>
      </c>
      <c r="AK11" s="531">
        <v>3967</v>
      </c>
      <c r="AL11" s="532">
        <v>417</v>
      </c>
      <c r="AM11" s="531">
        <v>181</v>
      </c>
      <c r="AN11" s="531">
        <v>56</v>
      </c>
      <c r="AO11" s="532">
        <v>125</v>
      </c>
      <c r="AP11" s="531">
        <v>260</v>
      </c>
      <c r="AQ11" s="532">
        <v>188</v>
      </c>
      <c r="AR11" s="571">
        <v>72</v>
      </c>
    </row>
    <row r="12" spans="1:44" s="48" customFormat="1" ht="11.45" customHeight="1">
      <c r="A12" s="166" t="s">
        <v>59</v>
      </c>
      <c r="B12" s="726" t="s">
        <v>264</v>
      </c>
      <c r="C12" s="727"/>
      <c r="D12" s="517">
        <v>314866</v>
      </c>
      <c r="E12" s="518">
        <v>330133</v>
      </c>
      <c r="F12" s="518">
        <v>187881</v>
      </c>
      <c r="G12" s="518">
        <v>257612</v>
      </c>
      <c r="H12" s="518">
        <v>233786</v>
      </c>
      <c r="I12" s="518">
        <v>23826</v>
      </c>
      <c r="J12" s="519">
        <v>267573</v>
      </c>
      <c r="K12" s="519">
        <v>174762</v>
      </c>
      <c r="L12" s="518">
        <v>57254</v>
      </c>
      <c r="M12" s="518">
        <v>62560</v>
      </c>
      <c r="N12" s="520">
        <v>13119</v>
      </c>
      <c r="O12" s="166" t="s">
        <v>59</v>
      </c>
      <c r="P12" s="726" t="s">
        <v>264</v>
      </c>
      <c r="Q12" s="727"/>
      <c r="R12" s="544">
        <v>173.6</v>
      </c>
      <c r="S12" s="545">
        <v>177.9</v>
      </c>
      <c r="T12" s="545">
        <v>138.4</v>
      </c>
      <c r="U12" s="545">
        <v>156.9</v>
      </c>
      <c r="V12" s="545">
        <v>159.80000000000001</v>
      </c>
      <c r="W12" s="545">
        <v>132.9</v>
      </c>
      <c r="X12" s="546">
        <v>16.7</v>
      </c>
      <c r="Y12" s="546">
        <v>18.100000000000001</v>
      </c>
      <c r="Z12" s="545">
        <v>5.5</v>
      </c>
      <c r="AA12" s="545">
        <v>19.899999999999999</v>
      </c>
      <c r="AB12" s="547">
        <v>19.899999999999999</v>
      </c>
      <c r="AC12" s="548">
        <v>19.2</v>
      </c>
      <c r="AD12" s="166" t="s">
        <v>59</v>
      </c>
      <c r="AE12" s="726" t="s">
        <v>264</v>
      </c>
      <c r="AF12" s="727"/>
      <c r="AG12" s="530">
        <v>54888</v>
      </c>
      <c r="AH12" s="531">
        <v>5505</v>
      </c>
      <c r="AI12" s="532">
        <v>48973</v>
      </c>
      <c r="AJ12" s="531">
        <v>2688</v>
      </c>
      <c r="AK12" s="531">
        <v>5915</v>
      </c>
      <c r="AL12" s="532">
        <v>2817</v>
      </c>
      <c r="AM12" s="531">
        <v>318</v>
      </c>
      <c r="AN12" s="531">
        <v>286</v>
      </c>
      <c r="AO12" s="532">
        <v>32</v>
      </c>
      <c r="AP12" s="531">
        <v>897</v>
      </c>
      <c r="AQ12" s="532">
        <v>851</v>
      </c>
      <c r="AR12" s="571">
        <v>46</v>
      </c>
    </row>
    <row r="13" spans="1:44" s="48" customFormat="1" ht="11.45" customHeight="1">
      <c r="A13" s="166" t="s">
        <v>61</v>
      </c>
      <c r="B13" s="726" t="s">
        <v>265</v>
      </c>
      <c r="C13" s="727"/>
      <c r="D13" s="517">
        <v>416668</v>
      </c>
      <c r="E13" s="518">
        <v>680559</v>
      </c>
      <c r="F13" s="518">
        <v>190106</v>
      </c>
      <c r="G13" s="518">
        <v>212586</v>
      </c>
      <c r="H13" s="518">
        <v>202563</v>
      </c>
      <c r="I13" s="518">
        <v>10023</v>
      </c>
      <c r="J13" s="519">
        <v>313082</v>
      </c>
      <c r="K13" s="519">
        <v>126306</v>
      </c>
      <c r="L13" s="518">
        <v>204082</v>
      </c>
      <c r="M13" s="518">
        <v>367477</v>
      </c>
      <c r="N13" s="520">
        <v>63800</v>
      </c>
      <c r="O13" s="166" t="s">
        <v>61</v>
      </c>
      <c r="P13" s="726" t="s">
        <v>265</v>
      </c>
      <c r="Q13" s="727"/>
      <c r="R13" s="544">
        <v>135.19999999999999</v>
      </c>
      <c r="S13" s="545">
        <v>156.19999999999999</v>
      </c>
      <c r="T13" s="545">
        <v>117.3</v>
      </c>
      <c r="U13" s="545">
        <v>127.9</v>
      </c>
      <c r="V13" s="545">
        <v>144.80000000000001</v>
      </c>
      <c r="W13" s="545">
        <v>113.5</v>
      </c>
      <c r="X13" s="546">
        <v>7.3</v>
      </c>
      <c r="Y13" s="546">
        <v>11.4</v>
      </c>
      <c r="Z13" s="545">
        <v>3.8</v>
      </c>
      <c r="AA13" s="545">
        <v>19.399999999999999</v>
      </c>
      <c r="AB13" s="547">
        <v>20.3</v>
      </c>
      <c r="AC13" s="548">
        <v>18.600000000000001</v>
      </c>
      <c r="AD13" s="166" t="s">
        <v>61</v>
      </c>
      <c r="AE13" s="726" t="s">
        <v>265</v>
      </c>
      <c r="AF13" s="727"/>
      <c r="AG13" s="530">
        <v>172486</v>
      </c>
      <c r="AH13" s="531">
        <v>87409</v>
      </c>
      <c r="AI13" s="532">
        <v>79242</v>
      </c>
      <c r="AJ13" s="531">
        <v>18026</v>
      </c>
      <c r="AK13" s="531">
        <v>93244</v>
      </c>
      <c r="AL13" s="532">
        <v>69383</v>
      </c>
      <c r="AM13" s="531">
        <v>2319</v>
      </c>
      <c r="AN13" s="531">
        <v>1141</v>
      </c>
      <c r="AO13" s="532">
        <v>1178</v>
      </c>
      <c r="AP13" s="531">
        <v>3013</v>
      </c>
      <c r="AQ13" s="532">
        <v>2336</v>
      </c>
      <c r="AR13" s="571">
        <v>677</v>
      </c>
    </row>
    <row r="14" spans="1:44" s="48" customFormat="1" ht="11.45" customHeight="1">
      <c r="A14" s="166" t="s">
        <v>62</v>
      </c>
      <c r="B14" s="726" t="s">
        <v>266</v>
      </c>
      <c r="C14" s="727"/>
      <c r="D14" s="517">
        <v>413266</v>
      </c>
      <c r="E14" s="518">
        <v>516935</v>
      </c>
      <c r="F14" s="518">
        <v>306711</v>
      </c>
      <c r="G14" s="518">
        <v>337076</v>
      </c>
      <c r="H14" s="518">
        <v>317143</v>
      </c>
      <c r="I14" s="518">
        <v>19933</v>
      </c>
      <c r="J14" s="519">
        <v>442292</v>
      </c>
      <c r="K14" s="519">
        <v>228931</v>
      </c>
      <c r="L14" s="518">
        <v>76190</v>
      </c>
      <c r="M14" s="518">
        <v>74643</v>
      </c>
      <c r="N14" s="520">
        <v>77780</v>
      </c>
      <c r="O14" s="166" t="s">
        <v>62</v>
      </c>
      <c r="P14" s="726" t="s">
        <v>266</v>
      </c>
      <c r="Q14" s="727"/>
      <c r="R14" s="544">
        <v>155.69999999999999</v>
      </c>
      <c r="S14" s="545">
        <v>168.7</v>
      </c>
      <c r="T14" s="545">
        <v>142.30000000000001</v>
      </c>
      <c r="U14" s="545">
        <v>144.19999999999999</v>
      </c>
      <c r="V14" s="545">
        <v>153.5</v>
      </c>
      <c r="W14" s="545">
        <v>134.69999999999999</v>
      </c>
      <c r="X14" s="546">
        <v>11.5</v>
      </c>
      <c r="Y14" s="546">
        <v>15.2</v>
      </c>
      <c r="Z14" s="545">
        <v>7.6</v>
      </c>
      <c r="AA14" s="545">
        <v>18.899999999999999</v>
      </c>
      <c r="AB14" s="547">
        <v>19.399999999999999</v>
      </c>
      <c r="AC14" s="548">
        <v>18.5</v>
      </c>
      <c r="AD14" s="166" t="s">
        <v>62</v>
      </c>
      <c r="AE14" s="726" t="s">
        <v>266</v>
      </c>
      <c r="AF14" s="727"/>
      <c r="AG14" s="530">
        <v>21016</v>
      </c>
      <c r="AH14" s="531">
        <v>2526</v>
      </c>
      <c r="AI14" s="532">
        <v>10651</v>
      </c>
      <c r="AJ14" s="531">
        <v>70</v>
      </c>
      <c r="AK14" s="531">
        <v>10365</v>
      </c>
      <c r="AL14" s="532">
        <v>2456</v>
      </c>
      <c r="AM14" s="531">
        <v>127</v>
      </c>
      <c r="AN14" s="531">
        <v>64</v>
      </c>
      <c r="AO14" s="532">
        <v>63</v>
      </c>
      <c r="AP14" s="531">
        <v>207</v>
      </c>
      <c r="AQ14" s="532">
        <v>107</v>
      </c>
      <c r="AR14" s="571">
        <v>100</v>
      </c>
    </row>
    <row r="15" spans="1:44" s="48" customFormat="1" ht="11.45" customHeight="1">
      <c r="A15" s="166" t="s">
        <v>63</v>
      </c>
      <c r="B15" s="726" t="s">
        <v>267</v>
      </c>
      <c r="C15" s="727"/>
      <c r="D15" s="517">
        <v>270311</v>
      </c>
      <c r="E15" s="518">
        <v>311859</v>
      </c>
      <c r="F15" s="518">
        <v>188958</v>
      </c>
      <c r="G15" s="518">
        <v>169782</v>
      </c>
      <c r="H15" s="518">
        <v>157176</v>
      </c>
      <c r="I15" s="518">
        <v>12606</v>
      </c>
      <c r="J15" s="519">
        <v>190334</v>
      </c>
      <c r="K15" s="519">
        <v>129540</v>
      </c>
      <c r="L15" s="518">
        <v>100529</v>
      </c>
      <c r="M15" s="518">
        <v>121525</v>
      </c>
      <c r="N15" s="520">
        <v>59418</v>
      </c>
      <c r="O15" s="166" t="s">
        <v>63</v>
      </c>
      <c r="P15" s="726" t="s">
        <v>267</v>
      </c>
      <c r="Q15" s="727"/>
      <c r="R15" s="544">
        <v>129.6</v>
      </c>
      <c r="S15" s="545">
        <v>134.1</v>
      </c>
      <c r="T15" s="545">
        <v>120.7</v>
      </c>
      <c r="U15" s="545">
        <v>121.6</v>
      </c>
      <c r="V15" s="545">
        <v>124.7</v>
      </c>
      <c r="W15" s="545">
        <v>115.4</v>
      </c>
      <c r="X15" s="546">
        <v>8</v>
      </c>
      <c r="Y15" s="546">
        <v>9.4</v>
      </c>
      <c r="Z15" s="545">
        <v>5.3</v>
      </c>
      <c r="AA15" s="545">
        <v>17.5</v>
      </c>
      <c r="AB15" s="547">
        <v>17.8</v>
      </c>
      <c r="AC15" s="548">
        <v>17</v>
      </c>
      <c r="AD15" s="166" t="s">
        <v>63</v>
      </c>
      <c r="AE15" s="726" t="s">
        <v>267</v>
      </c>
      <c r="AF15" s="727"/>
      <c r="AG15" s="530">
        <v>21820</v>
      </c>
      <c r="AH15" s="531">
        <v>12101</v>
      </c>
      <c r="AI15" s="532">
        <v>14331</v>
      </c>
      <c r="AJ15" s="531">
        <v>7396</v>
      </c>
      <c r="AK15" s="531">
        <v>7489</v>
      </c>
      <c r="AL15" s="532">
        <v>4705</v>
      </c>
      <c r="AM15" s="531">
        <v>786</v>
      </c>
      <c r="AN15" s="531">
        <v>390</v>
      </c>
      <c r="AO15" s="532">
        <v>396</v>
      </c>
      <c r="AP15" s="531">
        <v>375</v>
      </c>
      <c r="AQ15" s="532">
        <v>343</v>
      </c>
      <c r="AR15" s="571">
        <v>32</v>
      </c>
    </row>
    <row r="16" spans="1:44" s="48" customFormat="1" ht="11.45" customHeight="1">
      <c r="A16" s="166" t="s">
        <v>64</v>
      </c>
      <c r="B16" s="726" t="s">
        <v>268</v>
      </c>
      <c r="C16" s="727"/>
      <c r="D16" s="517">
        <v>382804</v>
      </c>
      <c r="E16" s="518">
        <v>420585</v>
      </c>
      <c r="F16" s="518">
        <v>289476</v>
      </c>
      <c r="G16" s="518">
        <v>327985</v>
      </c>
      <c r="H16" s="518">
        <v>300815</v>
      </c>
      <c r="I16" s="518">
        <v>27170</v>
      </c>
      <c r="J16" s="519">
        <v>363810</v>
      </c>
      <c r="K16" s="519">
        <v>239489</v>
      </c>
      <c r="L16" s="518">
        <v>54819</v>
      </c>
      <c r="M16" s="518">
        <v>56775</v>
      </c>
      <c r="N16" s="520">
        <v>49987</v>
      </c>
      <c r="O16" s="166" t="s">
        <v>64</v>
      </c>
      <c r="P16" s="726" t="s">
        <v>268</v>
      </c>
      <c r="Q16" s="727"/>
      <c r="R16" s="544">
        <v>165.4</v>
      </c>
      <c r="S16" s="545">
        <v>166.6</v>
      </c>
      <c r="T16" s="545">
        <v>162.6</v>
      </c>
      <c r="U16" s="545">
        <v>147.19999999999999</v>
      </c>
      <c r="V16" s="545">
        <v>146.6</v>
      </c>
      <c r="W16" s="545">
        <v>148.9</v>
      </c>
      <c r="X16" s="546">
        <v>18.2</v>
      </c>
      <c r="Y16" s="546">
        <v>20</v>
      </c>
      <c r="Z16" s="545">
        <v>13.7</v>
      </c>
      <c r="AA16" s="545">
        <v>19.8</v>
      </c>
      <c r="AB16" s="547">
        <v>19.399999999999999</v>
      </c>
      <c r="AC16" s="548">
        <v>20.5</v>
      </c>
      <c r="AD16" s="166" t="s">
        <v>64</v>
      </c>
      <c r="AE16" s="726" t="s">
        <v>268</v>
      </c>
      <c r="AF16" s="727"/>
      <c r="AG16" s="530">
        <v>22502</v>
      </c>
      <c r="AH16" s="531">
        <v>2648</v>
      </c>
      <c r="AI16" s="532">
        <v>16014</v>
      </c>
      <c r="AJ16" s="531">
        <v>1503</v>
      </c>
      <c r="AK16" s="531">
        <v>6488</v>
      </c>
      <c r="AL16" s="532">
        <v>1145</v>
      </c>
      <c r="AM16" s="531">
        <v>0</v>
      </c>
      <c r="AN16" s="531">
        <v>0</v>
      </c>
      <c r="AO16" s="532">
        <v>0</v>
      </c>
      <c r="AP16" s="531">
        <v>70</v>
      </c>
      <c r="AQ16" s="532">
        <v>57</v>
      </c>
      <c r="AR16" s="571">
        <v>13</v>
      </c>
    </row>
    <row r="17" spans="1:44" s="48" customFormat="1" ht="11.45" customHeight="1">
      <c r="A17" s="166" t="s">
        <v>65</v>
      </c>
      <c r="B17" s="726" t="s">
        <v>269</v>
      </c>
      <c r="C17" s="727"/>
      <c r="D17" s="517">
        <v>116558</v>
      </c>
      <c r="E17" s="518">
        <v>165484</v>
      </c>
      <c r="F17" s="518">
        <v>94370</v>
      </c>
      <c r="G17" s="518">
        <v>112126</v>
      </c>
      <c r="H17" s="518">
        <v>106905</v>
      </c>
      <c r="I17" s="518">
        <v>5221</v>
      </c>
      <c r="J17" s="519">
        <v>157757</v>
      </c>
      <c r="K17" s="519">
        <v>91432</v>
      </c>
      <c r="L17" s="518">
        <v>4432</v>
      </c>
      <c r="M17" s="518">
        <v>7727</v>
      </c>
      <c r="N17" s="520">
        <v>2938</v>
      </c>
      <c r="O17" s="166" t="s">
        <v>65</v>
      </c>
      <c r="P17" s="726" t="s">
        <v>269</v>
      </c>
      <c r="Q17" s="727"/>
      <c r="R17" s="544">
        <v>104</v>
      </c>
      <c r="S17" s="545">
        <v>125.1</v>
      </c>
      <c r="T17" s="545">
        <v>94.4</v>
      </c>
      <c r="U17" s="545">
        <v>98.7</v>
      </c>
      <c r="V17" s="545">
        <v>117.3</v>
      </c>
      <c r="W17" s="545">
        <v>90.3</v>
      </c>
      <c r="X17" s="546">
        <v>5.3</v>
      </c>
      <c r="Y17" s="546">
        <v>7.8</v>
      </c>
      <c r="Z17" s="545">
        <v>4.0999999999999996</v>
      </c>
      <c r="AA17" s="545">
        <v>16.5</v>
      </c>
      <c r="AB17" s="547">
        <v>17.3</v>
      </c>
      <c r="AC17" s="548">
        <v>16.100000000000001</v>
      </c>
      <c r="AD17" s="166" t="s">
        <v>65</v>
      </c>
      <c r="AE17" s="726" t="s">
        <v>269</v>
      </c>
      <c r="AF17" s="727"/>
      <c r="AG17" s="530">
        <v>79899</v>
      </c>
      <c r="AH17" s="531">
        <v>64993</v>
      </c>
      <c r="AI17" s="532">
        <v>24613</v>
      </c>
      <c r="AJ17" s="531">
        <v>15656</v>
      </c>
      <c r="AK17" s="531">
        <v>55286</v>
      </c>
      <c r="AL17" s="532">
        <v>49337</v>
      </c>
      <c r="AM17" s="531">
        <v>5749</v>
      </c>
      <c r="AN17" s="531">
        <v>1406</v>
      </c>
      <c r="AO17" s="532">
        <v>4343</v>
      </c>
      <c r="AP17" s="531">
        <v>5107</v>
      </c>
      <c r="AQ17" s="532">
        <v>1837</v>
      </c>
      <c r="AR17" s="571">
        <v>3270</v>
      </c>
    </row>
    <row r="18" spans="1:44" s="48" customFormat="1" ht="11.45" customHeight="1">
      <c r="A18" s="166" t="s">
        <v>66</v>
      </c>
      <c r="B18" s="726" t="s">
        <v>270</v>
      </c>
      <c r="C18" s="727"/>
      <c r="D18" s="517">
        <v>213591</v>
      </c>
      <c r="E18" s="518">
        <v>270558</v>
      </c>
      <c r="F18" s="518">
        <v>119791</v>
      </c>
      <c r="G18" s="518">
        <v>194529</v>
      </c>
      <c r="H18" s="518">
        <v>189475</v>
      </c>
      <c r="I18" s="518">
        <v>5054</v>
      </c>
      <c r="J18" s="519">
        <v>242719</v>
      </c>
      <c r="K18" s="519">
        <v>115181</v>
      </c>
      <c r="L18" s="518">
        <v>19062</v>
      </c>
      <c r="M18" s="518">
        <v>27839</v>
      </c>
      <c r="N18" s="520">
        <v>4610</v>
      </c>
      <c r="O18" s="166" t="s">
        <v>66</v>
      </c>
      <c r="P18" s="726" t="s">
        <v>270</v>
      </c>
      <c r="Q18" s="727"/>
      <c r="R18" s="544">
        <v>140.69999999999999</v>
      </c>
      <c r="S18" s="545">
        <v>159.19999999999999</v>
      </c>
      <c r="T18" s="545">
        <v>110.2</v>
      </c>
      <c r="U18" s="545">
        <v>121.5</v>
      </c>
      <c r="V18" s="545">
        <v>129.9</v>
      </c>
      <c r="W18" s="545">
        <v>107.5</v>
      </c>
      <c r="X18" s="546">
        <v>19.2</v>
      </c>
      <c r="Y18" s="546">
        <v>29.3</v>
      </c>
      <c r="Z18" s="545">
        <v>2.7</v>
      </c>
      <c r="AA18" s="545">
        <v>18.2</v>
      </c>
      <c r="AB18" s="547">
        <v>18.600000000000001</v>
      </c>
      <c r="AC18" s="548">
        <v>17.5</v>
      </c>
      <c r="AD18" s="166" t="s">
        <v>66</v>
      </c>
      <c r="AE18" s="726" t="s">
        <v>270</v>
      </c>
      <c r="AF18" s="727"/>
      <c r="AG18" s="530">
        <v>19639</v>
      </c>
      <c r="AH18" s="531">
        <v>12189</v>
      </c>
      <c r="AI18" s="532">
        <v>12334</v>
      </c>
      <c r="AJ18" s="531">
        <v>5490</v>
      </c>
      <c r="AK18" s="531">
        <v>7305</v>
      </c>
      <c r="AL18" s="532">
        <v>6699</v>
      </c>
      <c r="AM18" s="531">
        <v>880</v>
      </c>
      <c r="AN18" s="531">
        <v>783</v>
      </c>
      <c r="AO18" s="532">
        <v>97</v>
      </c>
      <c r="AP18" s="531">
        <v>110</v>
      </c>
      <c r="AQ18" s="532">
        <v>73</v>
      </c>
      <c r="AR18" s="571">
        <v>37</v>
      </c>
    </row>
    <row r="19" spans="1:44" s="48" customFormat="1" ht="11.45" customHeight="1">
      <c r="A19" s="166" t="s">
        <v>208</v>
      </c>
      <c r="B19" s="726" t="s">
        <v>68</v>
      </c>
      <c r="C19" s="727"/>
      <c r="D19" s="517">
        <v>253473</v>
      </c>
      <c r="E19" s="518">
        <v>308367</v>
      </c>
      <c r="F19" s="518">
        <v>197736</v>
      </c>
      <c r="G19" s="518">
        <v>238471</v>
      </c>
      <c r="H19" s="518">
        <v>234780</v>
      </c>
      <c r="I19" s="518">
        <v>3691</v>
      </c>
      <c r="J19" s="519">
        <v>305202</v>
      </c>
      <c r="K19" s="519">
        <v>170714</v>
      </c>
      <c r="L19" s="518">
        <v>15002</v>
      </c>
      <c r="M19" s="518">
        <v>3165</v>
      </c>
      <c r="N19" s="520">
        <v>27022</v>
      </c>
      <c r="O19" s="166" t="s">
        <v>208</v>
      </c>
      <c r="P19" s="726" t="s">
        <v>68</v>
      </c>
      <c r="Q19" s="727"/>
      <c r="R19" s="544">
        <v>105.4</v>
      </c>
      <c r="S19" s="545">
        <v>104.9</v>
      </c>
      <c r="T19" s="545">
        <v>105.9</v>
      </c>
      <c r="U19" s="545">
        <v>102.3</v>
      </c>
      <c r="V19" s="545">
        <v>101.4</v>
      </c>
      <c r="W19" s="545">
        <v>103.2</v>
      </c>
      <c r="X19" s="546">
        <v>3.1</v>
      </c>
      <c r="Y19" s="546">
        <v>3.5</v>
      </c>
      <c r="Z19" s="545">
        <v>2.7</v>
      </c>
      <c r="AA19" s="545">
        <v>14.8</v>
      </c>
      <c r="AB19" s="547">
        <v>14.6</v>
      </c>
      <c r="AC19" s="548">
        <v>14.9</v>
      </c>
      <c r="AD19" s="166" t="s">
        <v>208</v>
      </c>
      <c r="AE19" s="726" t="s">
        <v>68</v>
      </c>
      <c r="AF19" s="727"/>
      <c r="AG19" s="530">
        <v>72265</v>
      </c>
      <c r="AH19" s="531">
        <v>32646</v>
      </c>
      <c r="AI19" s="532">
        <v>36452</v>
      </c>
      <c r="AJ19" s="531">
        <v>15125</v>
      </c>
      <c r="AK19" s="531">
        <v>35813</v>
      </c>
      <c r="AL19" s="532">
        <v>17521</v>
      </c>
      <c r="AM19" s="531">
        <v>2938</v>
      </c>
      <c r="AN19" s="531">
        <v>834</v>
      </c>
      <c r="AO19" s="532">
        <v>2104</v>
      </c>
      <c r="AP19" s="531">
        <v>2719</v>
      </c>
      <c r="AQ19" s="532">
        <v>636</v>
      </c>
      <c r="AR19" s="571">
        <v>2083</v>
      </c>
    </row>
    <row r="20" spans="1:44" s="48" customFormat="1" ht="11.45" customHeight="1">
      <c r="A20" s="166" t="s">
        <v>69</v>
      </c>
      <c r="B20" s="728" t="s">
        <v>67</v>
      </c>
      <c r="C20" s="729"/>
      <c r="D20" s="517">
        <v>341320</v>
      </c>
      <c r="E20" s="518">
        <v>431914</v>
      </c>
      <c r="F20" s="518">
        <v>316021</v>
      </c>
      <c r="G20" s="518">
        <v>253071</v>
      </c>
      <c r="H20" s="518">
        <v>239866</v>
      </c>
      <c r="I20" s="518">
        <v>13205</v>
      </c>
      <c r="J20" s="519">
        <v>332671</v>
      </c>
      <c r="K20" s="519">
        <v>230842</v>
      </c>
      <c r="L20" s="518">
        <v>88249</v>
      </c>
      <c r="M20" s="518">
        <v>99243</v>
      </c>
      <c r="N20" s="520">
        <v>85179</v>
      </c>
      <c r="O20" s="166" t="s">
        <v>69</v>
      </c>
      <c r="P20" s="728" t="s">
        <v>67</v>
      </c>
      <c r="Q20" s="729"/>
      <c r="R20" s="544">
        <v>149.5</v>
      </c>
      <c r="S20" s="545">
        <v>162</v>
      </c>
      <c r="T20" s="545">
        <v>146</v>
      </c>
      <c r="U20" s="545">
        <v>144.19999999999999</v>
      </c>
      <c r="V20" s="545">
        <v>155.80000000000001</v>
      </c>
      <c r="W20" s="545">
        <v>140.9</v>
      </c>
      <c r="X20" s="546">
        <v>5.3</v>
      </c>
      <c r="Y20" s="546">
        <v>6.2</v>
      </c>
      <c r="Z20" s="545">
        <v>5.0999999999999996</v>
      </c>
      <c r="AA20" s="545">
        <v>19.5</v>
      </c>
      <c r="AB20" s="547">
        <v>20</v>
      </c>
      <c r="AC20" s="548">
        <v>19.399999999999999</v>
      </c>
      <c r="AD20" s="166" t="s">
        <v>69</v>
      </c>
      <c r="AE20" s="728" t="s">
        <v>67</v>
      </c>
      <c r="AF20" s="729"/>
      <c r="AG20" s="530">
        <v>99971</v>
      </c>
      <c r="AH20" s="531">
        <v>21428</v>
      </c>
      <c r="AI20" s="532">
        <v>21870</v>
      </c>
      <c r="AJ20" s="531">
        <v>2024</v>
      </c>
      <c r="AK20" s="531">
        <v>78101</v>
      </c>
      <c r="AL20" s="532">
        <v>19404</v>
      </c>
      <c r="AM20" s="531">
        <v>803</v>
      </c>
      <c r="AN20" s="531">
        <v>435</v>
      </c>
      <c r="AO20" s="532">
        <v>368</v>
      </c>
      <c r="AP20" s="531">
        <v>1425</v>
      </c>
      <c r="AQ20" s="532">
        <v>477</v>
      </c>
      <c r="AR20" s="571">
        <v>948</v>
      </c>
    </row>
    <row r="21" spans="1:44" s="48" customFormat="1" ht="11.45" customHeight="1">
      <c r="A21" s="166" t="s">
        <v>70</v>
      </c>
      <c r="B21" s="726" t="s">
        <v>271</v>
      </c>
      <c r="C21" s="736"/>
      <c r="D21" s="517">
        <v>379021</v>
      </c>
      <c r="E21" s="518">
        <v>429403</v>
      </c>
      <c r="F21" s="518">
        <v>278670</v>
      </c>
      <c r="G21" s="518">
        <v>311707</v>
      </c>
      <c r="H21" s="518">
        <v>294513</v>
      </c>
      <c r="I21" s="518">
        <v>17194</v>
      </c>
      <c r="J21" s="519">
        <v>351375</v>
      </c>
      <c r="K21" s="519">
        <v>232697</v>
      </c>
      <c r="L21" s="518">
        <v>67314</v>
      </c>
      <c r="M21" s="518">
        <v>78028</v>
      </c>
      <c r="N21" s="520">
        <v>45973</v>
      </c>
      <c r="O21" s="166" t="s">
        <v>70</v>
      </c>
      <c r="P21" s="726" t="s">
        <v>271</v>
      </c>
      <c r="Q21" s="736"/>
      <c r="R21" s="544">
        <v>155.6</v>
      </c>
      <c r="S21" s="545">
        <v>156.30000000000001</v>
      </c>
      <c r="T21" s="545">
        <v>154.19999999999999</v>
      </c>
      <c r="U21" s="545">
        <v>147.30000000000001</v>
      </c>
      <c r="V21" s="545">
        <v>147.1</v>
      </c>
      <c r="W21" s="545">
        <v>147.6</v>
      </c>
      <c r="X21" s="546">
        <v>8.3000000000000007</v>
      </c>
      <c r="Y21" s="546">
        <v>9.1999999999999993</v>
      </c>
      <c r="Z21" s="545">
        <v>6.6</v>
      </c>
      <c r="AA21" s="545">
        <v>19.899999999999999</v>
      </c>
      <c r="AB21" s="547">
        <v>20</v>
      </c>
      <c r="AC21" s="548">
        <v>19.600000000000001</v>
      </c>
      <c r="AD21" s="166" t="s">
        <v>70</v>
      </c>
      <c r="AE21" s="726" t="s">
        <v>271</v>
      </c>
      <c r="AF21" s="736"/>
      <c r="AG21" s="530">
        <v>5628</v>
      </c>
      <c r="AH21" s="531">
        <v>460</v>
      </c>
      <c r="AI21" s="532">
        <v>3752</v>
      </c>
      <c r="AJ21" s="531">
        <v>105</v>
      </c>
      <c r="AK21" s="531">
        <v>1876</v>
      </c>
      <c r="AL21" s="532">
        <v>355</v>
      </c>
      <c r="AM21" s="531">
        <v>29</v>
      </c>
      <c r="AN21" s="531">
        <v>28</v>
      </c>
      <c r="AO21" s="532">
        <v>1</v>
      </c>
      <c r="AP21" s="531">
        <v>7</v>
      </c>
      <c r="AQ21" s="532">
        <v>3</v>
      </c>
      <c r="AR21" s="571">
        <v>4</v>
      </c>
    </row>
    <row r="22" spans="1:44" s="48" customFormat="1" ht="11.45" customHeight="1">
      <c r="A22" s="350" t="s">
        <v>222</v>
      </c>
      <c r="B22" s="730" t="s">
        <v>71</v>
      </c>
      <c r="C22" s="731"/>
      <c r="D22" s="521">
        <v>244725</v>
      </c>
      <c r="E22" s="522">
        <v>314055</v>
      </c>
      <c r="F22" s="522">
        <v>170114</v>
      </c>
      <c r="G22" s="522">
        <v>195320</v>
      </c>
      <c r="H22" s="522">
        <v>184191</v>
      </c>
      <c r="I22" s="522">
        <v>11129</v>
      </c>
      <c r="J22" s="522">
        <v>238628</v>
      </c>
      <c r="K22" s="522">
        <v>148713</v>
      </c>
      <c r="L22" s="522">
        <v>49405</v>
      </c>
      <c r="M22" s="522">
        <v>75427</v>
      </c>
      <c r="N22" s="523">
        <v>21401</v>
      </c>
      <c r="O22" s="350" t="s">
        <v>222</v>
      </c>
      <c r="P22" s="753" t="s">
        <v>71</v>
      </c>
      <c r="Q22" s="754"/>
      <c r="R22" s="549">
        <v>144.1</v>
      </c>
      <c r="S22" s="549">
        <v>157.4</v>
      </c>
      <c r="T22" s="549">
        <v>129.80000000000001</v>
      </c>
      <c r="U22" s="549">
        <v>136.9</v>
      </c>
      <c r="V22" s="549">
        <v>147.69999999999999</v>
      </c>
      <c r="W22" s="549">
        <v>125.4</v>
      </c>
      <c r="X22" s="549">
        <v>7.2</v>
      </c>
      <c r="Y22" s="549">
        <v>9.6999999999999993</v>
      </c>
      <c r="Z22" s="549">
        <v>4.4000000000000004</v>
      </c>
      <c r="AA22" s="549">
        <v>19</v>
      </c>
      <c r="AB22" s="550">
        <v>20.100000000000001</v>
      </c>
      <c r="AC22" s="551">
        <v>17.899999999999999</v>
      </c>
      <c r="AD22" s="350" t="s">
        <v>222</v>
      </c>
      <c r="AE22" s="730" t="s">
        <v>71</v>
      </c>
      <c r="AF22" s="731"/>
      <c r="AG22" s="572">
        <v>85963</v>
      </c>
      <c r="AH22" s="573">
        <v>19301</v>
      </c>
      <c r="AI22" s="574">
        <v>44738</v>
      </c>
      <c r="AJ22" s="573">
        <v>4378</v>
      </c>
      <c r="AK22" s="573">
        <v>41225</v>
      </c>
      <c r="AL22" s="574">
        <v>14923</v>
      </c>
      <c r="AM22" s="573">
        <v>2879</v>
      </c>
      <c r="AN22" s="573">
        <v>1637</v>
      </c>
      <c r="AO22" s="574">
        <v>1242</v>
      </c>
      <c r="AP22" s="573">
        <v>3452</v>
      </c>
      <c r="AQ22" s="574">
        <v>1575</v>
      </c>
      <c r="AR22" s="575">
        <v>1877</v>
      </c>
    </row>
    <row r="23" spans="1:44" s="48" customFormat="1" ht="11.45" customHeight="1">
      <c r="A23" s="349" t="s">
        <v>225</v>
      </c>
      <c r="B23" s="751" t="s">
        <v>72</v>
      </c>
      <c r="C23" s="752"/>
      <c r="D23" s="524">
        <v>287493</v>
      </c>
      <c r="E23" s="525">
        <v>411495</v>
      </c>
      <c r="F23" s="525">
        <v>174491</v>
      </c>
      <c r="G23" s="525">
        <v>209252</v>
      </c>
      <c r="H23" s="525">
        <v>186769</v>
      </c>
      <c r="I23" s="525">
        <v>22483</v>
      </c>
      <c r="J23" s="526">
        <v>277106</v>
      </c>
      <c r="K23" s="526">
        <v>147417</v>
      </c>
      <c r="L23" s="525">
        <v>78241</v>
      </c>
      <c r="M23" s="525">
        <v>134389</v>
      </c>
      <c r="N23" s="527">
        <v>27074</v>
      </c>
      <c r="O23" s="349" t="s">
        <v>225</v>
      </c>
      <c r="P23" s="751" t="s">
        <v>319</v>
      </c>
      <c r="Q23" s="752"/>
      <c r="R23" s="552">
        <v>159</v>
      </c>
      <c r="S23" s="553">
        <v>177.8</v>
      </c>
      <c r="T23" s="553">
        <v>142.1</v>
      </c>
      <c r="U23" s="553">
        <v>144.69999999999999</v>
      </c>
      <c r="V23" s="553">
        <v>158.69999999999999</v>
      </c>
      <c r="W23" s="553">
        <v>132</v>
      </c>
      <c r="X23" s="554">
        <v>14.3</v>
      </c>
      <c r="Y23" s="554">
        <v>19.100000000000001</v>
      </c>
      <c r="Z23" s="553">
        <v>10.1</v>
      </c>
      <c r="AA23" s="553">
        <v>20.7</v>
      </c>
      <c r="AB23" s="555">
        <v>21.4</v>
      </c>
      <c r="AC23" s="556">
        <v>20.100000000000001</v>
      </c>
      <c r="AD23" s="349" t="s">
        <v>225</v>
      </c>
      <c r="AE23" s="751" t="s">
        <v>72</v>
      </c>
      <c r="AF23" s="752"/>
      <c r="AG23" s="576">
        <v>20887</v>
      </c>
      <c r="AH23" s="577">
        <v>6227</v>
      </c>
      <c r="AI23" s="578">
        <v>9998</v>
      </c>
      <c r="AJ23" s="577">
        <v>1365</v>
      </c>
      <c r="AK23" s="577">
        <v>10889</v>
      </c>
      <c r="AL23" s="578">
        <v>4862</v>
      </c>
      <c r="AM23" s="577">
        <v>337</v>
      </c>
      <c r="AN23" s="577">
        <v>171</v>
      </c>
      <c r="AO23" s="578">
        <v>166</v>
      </c>
      <c r="AP23" s="577">
        <v>380</v>
      </c>
      <c r="AQ23" s="578">
        <v>113</v>
      </c>
      <c r="AR23" s="579">
        <v>267</v>
      </c>
    </row>
    <row r="24" spans="1:44" s="48" customFormat="1" ht="11.45" customHeight="1">
      <c r="A24" s="166" t="s">
        <v>226</v>
      </c>
      <c r="B24" s="726" t="s">
        <v>272</v>
      </c>
      <c r="C24" s="736"/>
      <c r="D24" s="517">
        <v>219605</v>
      </c>
      <c r="E24" s="518">
        <v>276763</v>
      </c>
      <c r="F24" s="518">
        <v>169865</v>
      </c>
      <c r="G24" s="518">
        <v>175600</v>
      </c>
      <c r="H24" s="518">
        <v>163988</v>
      </c>
      <c r="I24" s="518">
        <v>11612</v>
      </c>
      <c r="J24" s="519">
        <v>214957</v>
      </c>
      <c r="K24" s="519">
        <v>141351</v>
      </c>
      <c r="L24" s="518">
        <v>44005</v>
      </c>
      <c r="M24" s="518">
        <v>61806</v>
      </c>
      <c r="N24" s="520">
        <v>28514</v>
      </c>
      <c r="O24" s="166" t="s">
        <v>226</v>
      </c>
      <c r="P24" s="726" t="s">
        <v>272</v>
      </c>
      <c r="Q24" s="736"/>
      <c r="R24" s="544">
        <v>152</v>
      </c>
      <c r="S24" s="545">
        <v>148.6</v>
      </c>
      <c r="T24" s="545">
        <v>154.9</v>
      </c>
      <c r="U24" s="545">
        <v>147.30000000000001</v>
      </c>
      <c r="V24" s="545">
        <v>141.6</v>
      </c>
      <c r="W24" s="545">
        <v>152.30000000000001</v>
      </c>
      <c r="X24" s="546">
        <v>4.7</v>
      </c>
      <c r="Y24" s="546">
        <v>7</v>
      </c>
      <c r="Z24" s="545">
        <v>2.6</v>
      </c>
      <c r="AA24" s="545">
        <v>19.5</v>
      </c>
      <c r="AB24" s="547">
        <v>18.8</v>
      </c>
      <c r="AC24" s="548">
        <v>20.100000000000001</v>
      </c>
      <c r="AD24" s="166" t="s">
        <v>226</v>
      </c>
      <c r="AE24" s="726" t="s">
        <v>272</v>
      </c>
      <c r="AF24" s="736"/>
      <c r="AG24" s="517">
        <v>3573</v>
      </c>
      <c r="AH24" s="518">
        <v>185</v>
      </c>
      <c r="AI24" s="519">
        <v>1666</v>
      </c>
      <c r="AJ24" s="518">
        <v>5</v>
      </c>
      <c r="AK24" s="518">
        <v>1907</v>
      </c>
      <c r="AL24" s="519">
        <v>180</v>
      </c>
      <c r="AM24" s="518">
        <v>9</v>
      </c>
      <c r="AN24" s="518">
        <v>0</v>
      </c>
      <c r="AO24" s="519">
        <v>9</v>
      </c>
      <c r="AP24" s="518">
        <v>24</v>
      </c>
      <c r="AQ24" s="519">
        <v>0</v>
      </c>
      <c r="AR24" s="529">
        <v>24</v>
      </c>
    </row>
    <row r="25" spans="1:44" s="48" customFormat="1" ht="11.45" customHeight="1">
      <c r="A25" s="166" t="s">
        <v>227</v>
      </c>
      <c r="B25" s="726" t="s">
        <v>273</v>
      </c>
      <c r="C25" s="736"/>
      <c r="D25" s="170" t="s">
        <v>311</v>
      </c>
      <c r="E25" s="167" t="s">
        <v>126</v>
      </c>
      <c r="F25" s="167" t="s">
        <v>126</v>
      </c>
      <c r="G25" s="167" t="s">
        <v>126</v>
      </c>
      <c r="H25" s="167" t="s">
        <v>126</v>
      </c>
      <c r="I25" s="167" t="s">
        <v>126</v>
      </c>
      <c r="J25" s="169" t="s">
        <v>126</v>
      </c>
      <c r="K25" s="169" t="s">
        <v>126</v>
      </c>
      <c r="L25" s="167" t="s">
        <v>126</v>
      </c>
      <c r="M25" s="167" t="s">
        <v>126</v>
      </c>
      <c r="N25" s="171" t="s">
        <v>126</v>
      </c>
      <c r="O25" s="166" t="s">
        <v>227</v>
      </c>
      <c r="P25" s="726" t="s">
        <v>273</v>
      </c>
      <c r="Q25" s="736"/>
      <c r="R25" s="167" t="s">
        <v>317</v>
      </c>
      <c r="S25" s="167" t="s">
        <v>126</v>
      </c>
      <c r="T25" s="167" t="s">
        <v>126</v>
      </c>
      <c r="U25" s="167" t="s">
        <v>126</v>
      </c>
      <c r="V25" s="167" t="s">
        <v>126</v>
      </c>
      <c r="W25" s="167" t="s">
        <v>126</v>
      </c>
      <c r="X25" s="167" t="s">
        <v>126</v>
      </c>
      <c r="Y25" s="167" t="s">
        <v>126</v>
      </c>
      <c r="Z25" s="167" t="s">
        <v>126</v>
      </c>
      <c r="AA25" s="167" t="s">
        <v>126</v>
      </c>
      <c r="AB25" s="169" t="s">
        <v>126</v>
      </c>
      <c r="AC25" s="174" t="s">
        <v>126</v>
      </c>
      <c r="AD25" s="166" t="s">
        <v>227</v>
      </c>
      <c r="AE25" s="726" t="s">
        <v>273</v>
      </c>
      <c r="AF25" s="736"/>
      <c r="AG25" s="170" t="s">
        <v>317</v>
      </c>
      <c r="AH25" s="167" t="s">
        <v>126</v>
      </c>
      <c r="AI25" s="169" t="s">
        <v>126</v>
      </c>
      <c r="AJ25" s="167" t="s">
        <v>126</v>
      </c>
      <c r="AK25" s="167" t="s">
        <v>126</v>
      </c>
      <c r="AL25" s="169" t="s">
        <v>126</v>
      </c>
      <c r="AM25" s="167" t="s">
        <v>126</v>
      </c>
      <c r="AN25" s="167" t="s">
        <v>126</v>
      </c>
      <c r="AO25" s="169" t="s">
        <v>126</v>
      </c>
      <c r="AP25" s="167" t="s">
        <v>126</v>
      </c>
      <c r="AQ25" s="169" t="s">
        <v>126</v>
      </c>
      <c r="AR25" s="174" t="s">
        <v>126</v>
      </c>
    </row>
    <row r="26" spans="1:44" s="48" customFormat="1" ht="11.45" customHeight="1">
      <c r="A26" s="166" t="s">
        <v>228</v>
      </c>
      <c r="B26" s="726" t="s">
        <v>274</v>
      </c>
      <c r="C26" s="736"/>
      <c r="D26" s="170" t="s">
        <v>126</v>
      </c>
      <c r="E26" s="167" t="s">
        <v>126</v>
      </c>
      <c r="F26" s="167" t="s">
        <v>126</v>
      </c>
      <c r="G26" s="167" t="s">
        <v>126</v>
      </c>
      <c r="H26" s="167" t="s">
        <v>126</v>
      </c>
      <c r="I26" s="167" t="s">
        <v>126</v>
      </c>
      <c r="J26" s="169" t="s">
        <v>126</v>
      </c>
      <c r="K26" s="169" t="s">
        <v>126</v>
      </c>
      <c r="L26" s="167" t="s">
        <v>126</v>
      </c>
      <c r="M26" s="167" t="s">
        <v>126</v>
      </c>
      <c r="N26" s="171" t="s">
        <v>126</v>
      </c>
      <c r="O26" s="166" t="s">
        <v>228</v>
      </c>
      <c r="P26" s="726" t="s">
        <v>274</v>
      </c>
      <c r="Q26" s="736"/>
      <c r="R26" s="167" t="s">
        <v>126</v>
      </c>
      <c r="S26" s="167" t="s">
        <v>126</v>
      </c>
      <c r="T26" s="167" t="s">
        <v>126</v>
      </c>
      <c r="U26" s="167" t="s">
        <v>126</v>
      </c>
      <c r="V26" s="167" t="s">
        <v>126</v>
      </c>
      <c r="W26" s="167" t="s">
        <v>126</v>
      </c>
      <c r="X26" s="167" t="s">
        <v>126</v>
      </c>
      <c r="Y26" s="167" t="s">
        <v>126</v>
      </c>
      <c r="Z26" s="167" t="s">
        <v>126</v>
      </c>
      <c r="AA26" s="167" t="s">
        <v>126</v>
      </c>
      <c r="AB26" s="169" t="s">
        <v>126</v>
      </c>
      <c r="AC26" s="174" t="s">
        <v>126</v>
      </c>
      <c r="AD26" s="166" t="s">
        <v>228</v>
      </c>
      <c r="AE26" s="726" t="s">
        <v>274</v>
      </c>
      <c r="AF26" s="736"/>
      <c r="AG26" s="170" t="s">
        <v>126</v>
      </c>
      <c r="AH26" s="167" t="s">
        <v>126</v>
      </c>
      <c r="AI26" s="169" t="s">
        <v>126</v>
      </c>
      <c r="AJ26" s="167" t="s">
        <v>126</v>
      </c>
      <c r="AK26" s="167" t="s">
        <v>126</v>
      </c>
      <c r="AL26" s="169" t="s">
        <v>126</v>
      </c>
      <c r="AM26" s="167" t="s">
        <v>126</v>
      </c>
      <c r="AN26" s="167" t="s">
        <v>126</v>
      </c>
      <c r="AO26" s="169" t="s">
        <v>126</v>
      </c>
      <c r="AP26" s="167" t="s">
        <v>126</v>
      </c>
      <c r="AQ26" s="169" t="s">
        <v>126</v>
      </c>
      <c r="AR26" s="174" t="s">
        <v>126</v>
      </c>
    </row>
    <row r="27" spans="1:44" s="48" customFormat="1" ht="11.45" customHeight="1">
      <c r="A27" s="166" t="s">
        <v>229</v>
      </c>
      <c r="B27" s="726" t="s">
        <v>73</v>
      </c>
      <c r="C27" s="736"/>
      <c r="D27" s="517">
        <v>349179</v>
      </c>
      <c r="E27" s="518">
        <v>372174</v>
      </c>
      <c r="F27" s="518">
        <v>185000</v>
      </c>
      <c r="G27" s="518">
        <v>331598</v>
      </c>
      <c r="H27" s="518">
        <v>276722</v>
      </c>
      <c r="I27" s="518">
        <v>54876</v>
      </c>
      <c r="J27" s="519">
        <v>352825</v>
      </c>
      <c r="K27" s="519">
        <v>180047</v>
      </c>
      <c r="L27" s="518">
        <v>17581</v>
      </c>
      <c r="M27" s="518">
        <v>19349</v>
      </c>
      <c r="N27" s="520">
        <v>4953</v>
      </c>
      <c r="O27" s="166" t="s">
        <v>229</v>
      </c>
      <c r="P27" s="726" t="s">
        <v>73</v>
      </c>
      <c r="Q27" s="736"/>
      <c r="R27" s="544">
        <v>166.9</v>
      </c>
      <c r="S27" s="545">
        <v>168.1</v>
      </c>
      <c r="T27" s="545">
        <v>158.69999999999999</v>
      </c>
      <c r="U27" s="545">
        <v>148</v>
      </c>
      <c r="V27" s="545">
        <v>147.6</v>
      </c>
      <c r="W27" s="545">
        <v>150.5</v>
      </c>
      <c r="X27" s="546">
        <v>18.899999999999999</v>
      </c>
      <c r="Y27" s="546">
        <v>20.5</v>
      </c>
      <c r="Z27" s="545">
        <v>8.1999999999999993</v>
      </c>
      <c r="AA27" s="545">
        <v>20.100000000000001</v>
      </c>
      <c r="AB27" s="547">
        <v>20.100000000000001</v>
      </c>
      <c r="AC27" s="548">
        <v>19.8</v>
      </c>
      <c r="AD27" s="166" t="s">
        <v>229</v>
      </c>
      <c r="AE27" s="726" t="s">
        <v>73</v>
      </c>
      <c r="AF27" s="736"/>
      <c r="AG27" s="530">
        <v>1748</v>
      </c>
      <c r="AH27" s="531">
        <v>82</v>
      </c>
      <c r="AI27" s="532">
        <v>1533</v>
      </c>
      <c r="AJ27" s="531">
        <v>5</v>
      </c>
      <c r="AK27" s="531">
        <v>215</v>
      </c>
      <c r="AL27" s="532">
        <v>77</v>
      </c>
      <c r="AM27" s="531">
        <v>16</v>
      </c>
      <c r="AN27" s="531">
        <v>11</v>
      </c>
      <c r="AO27" s="532">
        <v>5</v>
      </c>
      <c r="AP27" s="531">
        <v>20</v>
      </c>
      <c r="AQ27" s="532">
        <v>15</v>
      </c>
      <c r="AR27" s="571">
        <v>5</v>
      </c>
    </row>
    <row r="28" spans="1:44" s="48" customFormat="1" ht="11.45" customHeight="1">
      <c r="A28" s="166" t="s">
        <v>230</v>
      </c>
      <c r="B28" s="726" t="s">
        <v>275</v>
      </c>
      <c r="C28" s="736"/>
      <c r="D28" s="517">
        <v>305187</v>
      </c>
      <c r="E28" s="518">
        <v>331799</v>
      </c>
      <c r="F28" s="518">
        <v>202396</v>
      </c>
      <c r="G28" s="518">
        <v>271382</v>
      </c>
      <c r="H28" s="518">
        <v>249193</v>
      </c>
      <c r="I28" s="518">
        <v>22189</v>
      </c>
      <c r="J28" s="519">
        <v>295106</v>
      </c>
      <c r="K28" s="519">
        <v>179745</v>
      </c>
      <c r="L28" s="518">
        <v>33805</v>
      </c>
      <c r="M28" s="518">
        <v>36693</v>
      </c>
      <c r="N28" s="520">
        <v>22651</v>
      </c>
      <c r="O28" s="166" t="s">
        <v>230</v>
      </c>
      <c r="P28" s="726" t="s">
        <v>275</v>
      </c>
      <c r="Q28" s="736"/>
      <c r="R28" s="544">
        <v>172.4</v>
      </c>
      <c r="S28" s="545">
        <v>176.4</v>
      </c>
      <c r="T28" s="545">
        <v>156.80000000000001</v>
      </c>
      <c r="U28" s="545">
        <v>155.6</v>
      </c>
      <c r="V28" s="545">
        <v>158.1</v>
      </c>
      <c r="W28" s="545">
        <v>145.69999999999999</v>
      </c>
      <c r="X28" s="546">
        <v>16.8</v>
      </c>
      <c r="Y28" s="546">
        <v>18.3</v>
      </c>
      <c r="Z28" s="545">
        <v>11.1</v>
      </c>
      <c r="AA28" s="545">
        <v>20.100000000000001</v>
      </c>
      <c r="AB28" s="547">
        <v>20.2</v>
      </c>
      <c r="AC28" s="548">
        <v>19.7</v>
      </c>
      <c r="AD28" s="166" t="s">
        <v>230</v>
      </c>
      <c r="AE28" s="726" t="s">
        <v>275</v>
      </c>
      <c r="AF28" s="736"/>
      <c r="AG28" s="530">
        <v>3608</v>
      </c>
      <c r="AH28" s="531">
        <v>495</v>
      </c>
      <c r="AI28" s="532">
        <v>2866</v>
      </c>
      <c r="AJ28" s="531">
        <v>288</v>
      </c>
      <c r="AK28" s="531">
        <v>742</v>
      </c>
      <c r="AL28" s="532">
        <v>207</v>
      </c>
      <c r="AM28" s="531">
        <v>10</v>
      </c>
      <c r="AN28" s="531">
        <v>10</v>
      </c>
      <c r="AO28" s="532">
        <v>0</v>
      </c>
      <c r="AP28" s="531">
        <v>10</v>
      </c>
      <c r="AQ28" s="532">
        <v>10</v>
      </c>
      <c r="AR28" s="571">
        <v>0</v>
      </c>
    </row>
    <row r="29" spans="1:44" s="48" customFormat="1" ht="11.45" customHeight="1">
      <c r="A29" s="166" t="s">
        <v>231</v>
      </c>
      <c r="B29" s="726" t="s">
        <v>459</v>
      </c>
      <c r="C29" s="736"/>
      <c r="D29" s="528">
        <v>578710</v>
      </c>
      <c r="E29" s="518">
        <v>643728</v>
      </c>
      <c r="F29" s="518">
        <v>311496</v>
      </c>
      <c r="G29" s="518">
        <v>433375</v>
      </c>
      <c r="H29" s="518">
        <v>346956</v>
      </c>
      <c r="I29" s="518">
        <v>86419</v>
      </c>
      <c r="J29" s="518">
        <v>482331</v>
      </c>
      <c r="K29" s="518">
        <v>232176</v>
      </c>
      <c r="L29" s="518">
        <v>145335</v>
      </c>
      <c r="M29" s="518">
        <v>161397</v>
      </c>
      <c r="N29" s="529">
        <v>79320</v>
      </c>
      <c r="O29" s="166" t="s">
        <v>231</v>
      </c>
      <c r="P29" s="726" t="s">
        <v>460</v>
      </c>
      <c r="Q29" s="736"/>
      <c r="R29" s="545">
        <v>178.6</v>
      </c>
      <c r="S29" s="545">
        <v>185.7</v>
      </c>
      <c r="T29" s="545">
        <v>149.4</v>
      </c>
      <c r="U29" s="545">
        <v>149.1</v>
      </c>
      <c r="V29" s="545">
        <v>151.1</v>
      </c>
      <c r="W29" s="545">
        <v>140.80000000000001</v>
      </c>
      <c r="X29" s="545">
        <v>29.5</v>
      </c>
      <c r="Y29" s="545">
        <v>34.6</v>
      </c>
      <c r="Z29" s="545">
        <v>8.6</v>
      </c>
      <c r="AA29" s="545">
        <v>21.3</v>
      </c>
      <c r="AB29" s="546">
        <v>21.8</v>
      </c>
      <c r="AC29" s="548">
        <v>18.899999999999999</v>
      </c>
      <c r="AD29" s="166" t="s">
        <v>231</v>
      </c>
      <c r="AE29" s="726" t="s">
        <v>460</v>
      </c>
      <c r="AF29" s="736"/>
      <c r="AG29" s="530">
        <v>6172</v>
      </c>
      <c r="AH29" s="531">
        <v>292</v>
      </c>
      <c r="AI29" s="532">
        <v>4973</v>
      </c>
      <c r="AJ29" s="531">
        <v>64</v>
      </c>
      <c r="AK29" s="531">
        <v>1199</v>
      </c>
      <c r="AL29" s="532">
        <v>228</v>
      </c>
      <c r="AM29" s="531">
        <v>8</v>
      </c>
      <c r="AN29" s="531">
        <v>8</v>
      </c>
      <c r="AO29" s="532">
        <v>0</v>
      </c>
      <c r="AP29" s="531">
        <v>40</v>
      </c>
      <c r="AQ29" s="532">
        <v>16</v>
      </c>
      <c r="AR29" s="571">
        <v>24</v>
      </c>
    </row>
    <row r="30" spans="1:44" s="48" customFormat="1" ht="11.45" customHeight="1">
      <c r="A30" s="166" t="s">
        <v>232</v>
      </c>
      <c r="B30" s="726" t="s">
        <v>276</v>
      </c>
      <c r="C30" s="736"/>
      <c r="D30" s="517">
        <v>382455</v>
      </c>
      <c r="E30" s="518">
        <v>422014</v>
      </c>
      <c r="F30" s="518">
        <v>306224</v>
      </c>
      <c r="G30" s="518">
        <v>254090</v>
      </c>
      <c r="H30" s="518">
        <v>232382</v>
      </c>
      <c r="I30" s="518">
        <v>21708</v>
      </c>
      <c r="J30" s="519">
        <v>289381</v>
      </c>
      <c r="K30" s="519">
        <v>186083</v>
      </c>
      <c r="L30" s="518">
        <v>128365</v>
      </c>
      <c r="M30" s="518">
        <v>132633</v>
      </c>
      <c r="N30" s="520">
        <v>120141</v>
      </c>
      <c r="O30" s="166" t="s">
        <v>232</v>
      </c>
      <c r="P30" s="726" t="s">
        <v>276</v>
      </c>
      <c r="Q30" s="736"/>
      <c r="R30" s="544">
        <v>165.1</v>
      </c>
      <c r="S30" s="545">
        <v>168</v>
      </c>
      <c r="T30" s="545">
        <v>159.5</v>
      </c>
      <c r="U30" s="545">
        <v>154.1</v>
      </c>
      <c r="V30" s="545">
        <v>155.69999999999999</v>
      </c>
      <c r="W30" s="545">
        <v>151.1</v>
      </c>
      <c r="X30" s="546">
        <v>11</v>
      </c>
      <c r="Y30" s="546">
        <v>12.3</v>
      </c>
      <c r="Z30" s="545">
        <v>8.4</v>
      </c>
      <c r="AA30" s="545">
        <v>20</v>
      </c>
      <c r="AB30" s="547">
        <v>20.100000000000001</v>
      </c>
      <c r="AC30" s="548">
        <v>19.8</v>
      </c>
      <c r="AD30" s="166" t="s">
        <v>232</v>
      </c>
      <c r="AE30" s="726" t="s">
        <v>276</v>
      </c>
      <c r="AF30" s="736"/>
      <c r="AG30" s="530">
        <v>3835</v>
      </c>
      <c r="AH30" s="531">
        <v>657</v>
      </c>
      <c r="AI30" s="532">
        <v>2522</v>
      </c>
      <c r="AJ30" s="531">
        <v>188</v>
      </c>
      <c r="AK30" s="531">
        <v>1313</v>
      </c>
      <c r="AL30" s="532">
        <v>469</v>
      </c>
      <c r="AM30" s="531">
        <v>15</v>
      </c>
      <c r="AN30" s="531">
        <v>7</v>
      </c>
      <c r="AO30" s="532">
        <v>8</v>
      </c>
      <c r="AP30" s="531">
        <v>46</v>
      </c>
      <c r="AQ30" s="532">
        <v>33</v>
      </c>
      <c r="AR30" s="571">
        <v>13</v>
      </c>
    </row>
    <row r="31" spans="1:44" s="48" customFormat="1" ht="11.45" customHeight="1">
      <c r="A31" s="166" t="s">
        <v>233</v>
      </c>
      <c r="B31" s="726" t="s">
        <v>277</v>
      </c>
      <c r="C31" s="736"/>
      <c r="D31" s="517">
        <v>337487</v>
      </c>
      <c r="E31" s="518">
        <v>356561</v>
      </c>
      <c r="F31" s="518">
        <v>207014</v>
      </c>
      <c r="G31" s="518">
        <v>297598</v>
      </c>
      <c r="H31" s="518">
        <v>235524</v>
      </c>
      <c r="I31" s="518">
        <v>62074</v>
      </c>
      <c r="J31" s="519">
        <v>316176</v>
      </c>
      <c r="K31" s="519">
        <v>170519</v>
      </c>
      <c r="L31" s="518">
        <v>39889</v>
      </c>
      <c r="M31" s="518">
        <v>40385</v>
      </c>
      <c r="N31" s="520">
        <v>36495</v>
      </c>
      <c r="O31" s="166" t="s">
        <v>233</v>
      </c>
      <c r="P31" s="726" t="s">
        <v>277</v>
      </c>
      <c r="Q31" s="736"/>
      <c r="R31" s="544">
        <v>176.6</v>
      </c>
      <c r="S31" s="545">
        <v>180.3</v>
      </c>
      <c r="T31" s="545">
        <v>151.6</v>
      </c>
      <c r="U31" s="545">
        <v>153</v>
      </c>
      <c r="V31" s="545">
        <v>153.80000000000001</v>
      </c>
      <c r="W31" s="545">
        <v>147.9</v>
      </c>
      <c r="X31" s="546">
        <v>23.6</v>
      </c>
      <c r="Y31" s="546">
        <v>26.5</v>
      </c>
      <c r="Z31" s="545">
        <v>3.7</v>
      </c>
      <c r="AA31" s="545">
        <v>19.399999999999999</v>
      </c>
      <c r="AB31" s="547">
        <v>19.399999999999999</v>
      </c>
      <c r="AC31" s="548">
        <v>19.2</v>
      </c>
      <c r="AD31" s="166" t="s">
        <v>233</v>
      </c>
      <c r="AE31" s="726" t="s">
        <v>277</v>
      </c>
      <c r="AF31" s="736"/>
      <c r="AG31" s="530">
        <v>1971</v>
      </c>
      <c r="AH31" s="531">
        <v>233</v>
      </c>
      <c r="AI31" s="532">
        <v>1719</v>
      </c>
      <c r="AJ31" s="531">
        <v>122</v>
      </c>
      <c r="AK31" s="531">
        <v>252</v>
      </c>
      <c r="AL31" s="532">
        <v>111</v>
      </c>
      <c r="AM31" s="531">
        <v>21</v>
      </c>
      <c r="AN31" s="531">
        <v>16</v>
      </c>
      <c r="AO31" s="532">
        <v>5</v>
      </c>
      <c r="AP31" s="531">
        <v>7</v>
      </c>
      <c r="AQ31" s="532">
        <v>5</v>
      </c>
      <c r="AR31" s="571">
        <v>2</v>
      </c>
    </row>
    <row r="32" spans="1:44" s="48" customFormat="1" ht="11.45" customHeight="1">
      <c r="A32" s="166" t="s">
        <v>234</v>
      </c>
      <c r="B32" s="726" t="s">
        <v>278</v>
      </c>
      <c r="C32" s="736"/>
      <c r="D32" s="528">
        <v>642991</v>
      </c>
      <c r="E32" s="518">
        <v>657840</v>
      </c>
      <c r="F32" s="518">
        <v>571454</v>
      </c>
      <c r="G32" s="518">
        <v>272062</v>
      </c>
      <c r="H32" s="518">
        <v>238013</v>
      </c>
      <c r="I32" s="518">
        <v>34049</v>
      </c>
      <c r="J32" s="518">
        <v>281690</v>
      </c>
      <c r="K32" s="518">
        <v>225680</v>
      </c>
      <c r="L32" s="518">
        <v>370929</v>
      </c>
      <c r="M32" s="518">
        <v>376150</v>
      </c>
      <c r="N32" s="529">
        <v>345774</v>
      </c>
      <c r="O32" s="166" t="s">
        <v>234</v>
      </c>
      <c r="P32" s="726" t="s">
        <v>278</v>
      </c>
      <c r="Q32" s="736"/>
      <c r="R32" s="545">
        <v>179.9</v>
      </c>
      <c r="S32" s="545">
        <v>182.7</v>
      </c>
      <c r="T32" s="545">
        <v>166.7</v>
      </c>
      <c r="U32" s="545">
        <v>152</v>
      </c>
      <c r="V32" s="545">
        <v>153.4</v>
      </c>
      <c r="W32" s="545">
        <v>145.6</v>
      </c>
      <c r="X32" s="545">
        <v>27.9</v>
      </c>
      <c r="Y32" s="545">
        <v>29.3</v>
      </c>
      <c r="Z32" s="545">
        <v>21.1</v>
      </c>
      <c r="AA32" s="545">
        <v>20.3</v>
      </c>
      <c r="AB32" s="546">
        <v>20.5</v>
      </c>
      <c r="AC32" s="548">
        <v>19.600000000000001</v>
      </c>
      <c r="AD32" s="166" t="s">
        <v>234</v>
      </c>
      <c r="AE32" s="726" t="s">
        <v>278</v>
      </c>
      <c r="AF32" s="736"/>
      <c r="AG32" s="530">
        <v>5400</v>
      </c>
      <c r="AH32" s="531">
        <v>139</v>
      </c>
      <c r="AI32" s="532">
        <v>4519</v>
      </c>
      <c r="AJ32" s="531">
        <v>9</v>
      </c>
      <c r="AK32" s="531">
        <v>881</v>
      </c>
      <c r="AL32" s="532">
        <v>130</v>
      </c>
      <c r="AM32" s="531">
        <v>31</v>
      </c>
      <c r="AN32" s="531">
        <v>31</v>
      </c>
      <c r="AO32" s="532">
        <v>0</v>
      </c>
      <c r="AP32" s="531">
        <v>150</v>
      </c>
      <c r="AQ32" s="532">
        <v>35</v>
      </c>
      <c r="AR32" s="571">
        <v>115</v>
      </c>
    </row>
    <row r="33" spans="1:44" s="48" customFormat="1" ht="11.45" customHeight="1">
      <c r="A33" s="166" t="s">
        <v>235</v>
      </c>
      <c r="B33" s="726" t="s">
        <v>279</v>
      </c>
      <c r="C33" s="736"/>
      <c r="D33" s="517">
        <v>622174</v>
      </c>
      <c r="E33" s="518">
        <v>645296</v>
      </c>
      <c r="F33" s="518">
        <v>351510</v>
      </c>
      <c r="G33" s="518">
        <v>282546</v>
      </c>
      <c r="H33" s="518">
        <v>226777</v>
      </c>
      <c r="I33" s="518">
        <v>55769</v>
      </c>
      <c r="J33" s="519">
        <v>289076</v>
      </c>
      <c r="K33" s="519">
        <v>206108</v>
      </c>
      <c r="L33" s="518">
        <v>339628</v>
      </c>
      <c r="M33" s="518">
        <v>356220</v>
      </c>
      <c r="N33" s="520">
        <v>145402</v>
      </c>
      <c r="O33" s="166" t="s">
        <v>235</v>
      </c>
      <c r="P33" s="726" t="s">
        <v>279</v>
      </c>
      <c r="Q33" s="736"/>
      <c r="R33" s="544">
        <v>186.9</v>
      </c>
      <c r="S33" s="545">
        <v>188.3</v>
      </c>
      <c r="T33" s="545">
        <v>170.4</v>
      </c>
      <c r="U33" s="545">
        <v>156.5</v>
      </c>
      <c r="V33" s="545">
        <v>156</v>
      </c>
      <c r="W33" s="545">
        <v>162.5</v>
      </c>
      <c r="X33" s="546">
        <v>30.4</v>
      </c>
      <c r="Y33" s="546">
        <v>32.299999999999997</v>
      </c>
      <c r="Z33" s="545">
        <v>7.9</v>
      </c>
      <c r="AA33" s="545">
        <v>21</v>
      </c>
      <c r="AB33" s="547">
        <v>21</v>
      </c>
      <c r="AC33" s="548">
        <v>21.3</v>
      </c>
      <c r="AD33" s="166" t="s">
        <v>235</v>
      </c>
      <c r="AE33" s="726" t="s">
        <v>279</v>
      </c>
      <c r="AF33" s="736"/>
      <c r="AG33" s="530">
        <v>1295</v>
      </c>
      <c r="AH33" s="531">
        <v>4</v>
      </c>
      <c r="AI33" s="532">
        <v>1195</v>
      </c>
      <c r="AJ33" s="532">
        <v>4</v>
      </c>
      <c r="AK33" s="531">
        <v>100</v>
      </c>
      <c r="AL33" s="531">
        <v>0</v>
      </c>
      <c r="AM33" s="531">
        <v>2</v>
      </c>
      <c r="AN33" s="532">
        <v>2</v>
      </c>
      <c r="AO33" s="531">
        <v>0</v>
      </c>
      <c r="AP33" s="531">
        <v>4</v>
      </c>
      <c r="AQ33" s="532">
        <v>0</v>
      </c>
      <c r="AR33" s="571">
        <v>4</v>
      </c>
    </row>
    <row r="34" spans="1:44" s="48" customFormat="1" ht="11.45" customHeight="1">
      <c r="A34" s="166" t="s">
        <v>236</v>
      </c>
      <c r="B34" s="726" t="s">
        <v>280</v>
      </c>
      <c r="C34" s="736"/>
      <c r="D34" s="173" t="s">
        <v>126</v>
      </c>
      <c r="E34" s="167" t="s">
        <v>126</v>
      </c>
      <c r="F34" s="167" t="s">
        <v>126</v>
      </c>
      <c r="G34" s="167" t="s">
        <v>126</v>
      </c>
      <c r="H34" s="167" t="s">
        <v>126</v>
      </c>
      <c r="I34" s="167" t="s">
        <v>126</v>
      </c>
      <c r="J34" s="167" t="s">
        <v>126</v>
      </c>
      <c r="K34" s="167" t="s">
        <v>126</v>
      </c>
      <c r="L34" s="167" t="s">
        <v>126</v>
      </c>
      <c r="M34" s="167" t="s">
        <v>126</v>
      </c>
      <c r="N34" s="168" t="s">
        <v>126</v>
      </c>
      <c r="O34" s="166" t="s">
        <v>236</v>
      </c>
      <c r="P34" s="726" t="s">
        <v>280</v>
      </c>
      <c r="Q34" s="736"/>
      <c r="R34" s="167" t="s">
        <v>317</v>
      </c>
      <c r="S34" s="167" t="s">
        <v>126</v>
      </c>
      <c r="T34" s="167" t="s">
        <v>126</v>
      </c>
      <c r="U34" s="167" t="s">
        <v>126</v>
      </c>
      <c r="V34" s="167" t="s">
        <v>126</v>
      </c>
      <c r="W34" s="167" t="s">
        <v>126</v>
      </c>
      <c r="X34" s="167" t="s">
        <v>126</v>
      </c>
      <c r="Y34" s="167" t="s">
        <v>126</v>
      </c>
      <c r="Z34" s="167" t="s">
        <v>126</v>
      </c>
      <c r="AA34" s="167" t="s">
        <v>126</v>
      </c>
      <c r="AB34" s="169" t="s">
        <v>126</v>
      </c>
      <c r="AC34" s="174" t="s">
        <v>126</v>
      </c>
      <c r="AD34" s="166" t="s">
        <v>236</v>
      </c>
      <c r="AE34" s="726" t="s">
        <v>280</v>
      </c>
      <c r="AF34" s="736"/>
      <c r="AG34" s="170" t="s">
        <v>317</v>
      </c>
      <c r="AH34" s="167" t="s">
        <v>126</v>
      </c>
      <c r="AI34" s="169" t="s">
        <v>126</v>
      </c>
      <c r="AJ34" s="167" t="s">
        <v>126</v>
      </c>
      <c r="AK34" s="167" t="s">
        <v>126</v>
      </c>
      <c r="AL34" s="169" t="s">
        <v>126</v>
      </c>
      <c r="AM34" s="167" t="s">
        <v>126</v>
      </c>
      <c r="AN34" s="167" t="s">
        <v>126</v>
      </c>
      <c r="AO34" s="169" t="s">
        <v>126</v>
      </c>
      <c r="AP34" s="167" t="s">
        <v>126</v>
      </c>
      <c r="AQ34" s="169" t="s">
        <v>126</v>
      </c>
      <c r="AR34" s="174" t="s">
        <v>126</v>
      </c>
    </row>
    <row r="35" spans="1:44" s="48" customFormat="1" ht="11.45" customHeight="1">
      <c r="A35" s="166" t="s">
        <v>237</v>
      </c>
      <c r="B35" s="726" t="s">
        <v>281</v>
      </c>
      <c r="C35" s="736"/>
      <c r="D35" s="517">
        <v>542513</v>
      </c>
      <c r="E35" s="518">
        <v>624429</v>
      </c>
      <c r="F35" s="518">
        <v>280342</v>
      </c>
      <c r="G35" s="518">
        <v>287267</v>
      </c>
      <c r="H35" s="518">
        <v>257266</v>
      </c>
      <c r="I35" s="518">
        <v>30001</v>
      </c>
      <c r="J35" s="519">
        <v>328222</v>
      </c>
      <c r="K35" s="519">
        <v>156193</v>
      </c>
      <c r="L35" s="518">
        <v>255246</v>
      </c>
      <c r="M35" s="518">
        <v>296207</v>
      </c>
      <c r="N35" s="520">
        <v>124149</v>
      </c>
      <c r="O35" s="166" t="s">
        <v>237</v>
      </c>
      <c r="P35" s="726" t="s">
        <v>281</v>
      </c>
      <c r="Q35" s="736"/>
      <c r="R35" s="544">
        <v>169.1</v>
      </c>
      <c r="S35" s="545">
        <v>177.2</v>
      </c>
      <c r="T35" s="545">
        <v>143</v>
      </c>
      <c r="U35" s="545">
        <v>153</v>
      </c>
      <c r="V35" s="545">
        <v>158.5</v>
      </c>
      <c r="W35" s="545">
        <v>135.1</v>
      </c>
      <c r="X35" s="546">
        <v>16.100000000000001</v>
      </c>
      <c r="Y35" s="546">
        <v>18.7</v>
      </c>
      <c r="Z35" s="545">
        <v>7.9</v>
      </c>
      <c r="AA35" s="545">
        <v>20.7</v>
      </c>
      <c r="AB35" s="547">
        <v>20.9</v>
      </c>
      <c r="AC35" s="548">
        <v>20.2</v>
      </c>
      <c r="AD35" s="166" t="s">
        <v>237</v>
      </c>
      <c r="AE35" s="726" t="s">
        <v>281</v>
      </c>
      <c r="AF35" s="736"/>
      <c r="AG35" s="530">
        <v>6197</v>
      </c>
      <c r="AH35" s="531">
        <v>771</v>
      </c>
      <c r="AI35" s="532">
        <v>4769</v>
      </c>
      <c r="AJ35" s="531">
        <v>11</v>
      </c>
      <c r="AK35" s="531">
        <v>1428</v>
      </c>
      <c r="AL35" s="532">
        <v>760</v>
      </c>
      <c r="AM35" s="531">
        <v>53</v>
      </c>
      <c r="AN35" s="531">
        <v>42</v>
      </c>
      <c r="AO35" s="532">
        <v>11</v>
      </c>
      <c r="AP35" s="531">
        <v>210</v>
      </c>
      <c r="AQ35" s="532">
        <v>67</v>
      </c>
      <c r="AR35" s="571">
        <v>143</v>
      </c>
    </row>
    <row r="36" spans="1:44" s="48" customFormat="1" ht="11.45" customHeight="1">
      <c r="A36" s="166" t="s">
        <v>238</v>
      </c>
      <c r="B36" s="726" t="s">
        <v>282</v>
      </c>
      <c r="C36" s="736"/>
      <c r="D36" s="173" t="s">
        <v>126</v>
      </c>
      <c r="E36" s="167" t="s">
        <v>126</v>
      </c>
      <c r="F36" s="167" t="s">
        <v>126</v>
      </c>
      <c r="G36" s="167" t="s">
        <v>126</v>
      </c>
      <c r="H36" s="167" t="s">
        <v>126</v>
      </c>
      <c r="I36" s="167" t="s">
        <v>126</v>
      </c>
      <c r="J36" s="167" t="s">
        <v>126</v>
      </c>
      <c r="K36" s="167" t="s">
        <v>126</v>
      </c>
      <c r="L36" s="167" t="s">
        <v>126</v>
      </c>
      <c r="M36" s="167" t="s">
        <v>126</v>
      </c>
      <c r="N36" s="168" t="s">
        <v>126</v>
      </c>
      <c r="O36" s="166" t="s">
        <v>238</v>
      </c>
      <c r="P36" s="726" t="s">
        <v>282</v>
      </c>
      <c r="Q36" s="736"/>
      <c r="R36" s="167" t="s">
        <v>317</v>
      </c>
      <c r="S36" s="167" t="s">
        <v>126</v>
      </c>
      <c r="T36" s="167" t="s">
        <v>126</v>
      </c>
      <c r="U36" s="167" t="s">
        <v>126</v>
      </c>
      <c r="V36" s="167" t="s">
        <v>126</v>
      </c>
      <c r="W36" s="167" t="s">
        <v>126</v>
      </c>
      <c r="X36" s="167" t="s">
        <v>126</v>
      </c>
      <c r="Y36" s="167" t="s">
        <v>126</v>
      </c>
      <c r="Z36" s="167" t="s">
        <v>126</v>
      </c>
      <c r="AA36" s="167" t="s">
        <v>126</v>
      </c>
      <c r="AB36" s="169" t="s">
        <v>126</v>
      </c>
      <c r="AC36" s="174" t="s">
        <v>126</v>
      </c>
      <c r="AD36" s="166" t="s">
        <v>238</v>
      </c>
      <c r="AE36" s="726" t="s">
        <v>282</v>
      </c>
      <c r="AF36" s="736"/>
      <c r="AG36" s="170" t="s">
        <v>317</v>
      </c>
      <c r="AH36" s="167" t="s">
        <v>126</v>
      </c>
      <c r="AI36" s="169" t="s">
        <v>126</v>
      </c>
      <c r="AJ36" s="167" t="s">
        <v>126</v>
      </c>
      <c r="AK36" s="167" t="s">
        <v>126</v>
      </c>
      <c r="AL36" s="169" t="s">
        <v>126</v>
      </c>
      <c r="AM36" s="167" t="s">
        <v>126</v>
      </c>
      <c r="AN36" s="167" t="s">
        <v>126</v>
      </c>
      <c r="AO36" s="169" t="s">
        <v>126</v>
      </c>
      <c r="AP36" s="167" t="s">
        <v>126</v>
      </c>
      <c r="AQ36" s="169" t="s">
        <v>126</v>
      </c>
      <c r="AR36" s="174" t="s">
        <v>126</v>
      </c>
    </row>
    <row r="37" spans="1:44" s="48" customFormat="1" ht="11.45" customHeight="1">
      <c r="A37" s="166" t="s">
        <v>239</v>
      </c>
      <c r="B37" s="726" t="s">
        <v>283</v>
      </c>
      <c r="C37" s="736"/>
      <c r="D37" s="173" t="s">
        <v>126</v>
      </c>
      <c r="E37" s="167" t="s">
        <v>126</v>
      </c>
      <c r="F37" s="167" t="s">
        <v>126</v>
      </c>
      <c r="G37" s="167" t="s">
        <v>126</v>
      </c>
      <c r="H37" s="167" t="s">
        <v>126</v>
      </c>
      <c r="I37" s="167" t="s">
        <v>126</v>
      </c>
      <c r="J37" s="167" t="s">
        <v>126</v>
      </c>
      <c r="K37" s="167" t="s">
        <v>126</v>
      </c>
      <c r="L37" s="167" t="s">
        <v>126</v>
      </c>
      <c r="M37" s="167" t="s">
        <v>126</v>
      </c>
      <c r="N37" s="168" t="s">
        <v>126</v>
      </c>
      <c r="O37" s="166" t="s">
        <v>239</v>
      </c>
      <c r="P37" s="726" t="s">
        <v>283</v>
      </c>
      <c r="Q37" s="736"/>
      <c r="R37" s="167" t="s">
        <v>317</v>
      </c>
      <c r="S37" s="167" t="s">
        <v>126</v>
      </c>
      <c r="T37" s="167" t="s">
        <v>126</v>
      </c>
      <c r="U37" s="167" t="s">
        <v>126</v>
      </c>
      <c r="V37" s="167" t="s">
        <v>126</v>
      </c>
      <c r="W37" s="167" t="s">
        <v>126</v>
      </c>
      <c r="X37" s="167" t="s">
        <v>126</v>
      </c>
      <c r="Y37" s="167" t="s">
        <v>126</v>
      </c>
      <c r="Z37" s="167" t="s">
        <v>126</v>
      </c>
      <c r="AA37" s="167" t="s">
        <v>126</v>
      </c>
      <c r="AB37" s="169" t="s">
        <v>126</v>
      </c>
      <c r="AC37" s="174" t="s">
        <v>126</v>
      </c>
      <c r="AD37" s="166" t="s">
        <v>239</v>
      </c>
      <c r="AE37" s="726" t="s">
        <v>283</v>
      </c>
      <c r="AF37" s="736"/>
      <c r="AG37" s="170" t="s">
        <v>317</v>
      </c>
      <c r="AH37" s="167" t="s">
        <v>126</v>
      </c>
      <c r="AI37" s="169" t="s">
        <v>126</v>
      </c>
      <c r="AJ37" s="167" t="s">
        <v>126</v>
      </c>
      <c r="AK37" s="167" t="s">
        <v>126</v>
      </c>
      <c r="AL37" s="169" t="s">
        <v>126</v>
      </c>
      <c r="AM37" s="167" t="s">
        <v>126</v>
      </c>
      <c r="AN37" s="167" t="s">
        <v>126</v>
      </c>
      <c r="AO37" s="169" t="s">
        <v>126</v>
      </c>
      <c r="AP37" s="167" t="s">
        <v>126</v>
      </c>
      <c r="AQ37" s="169" t="s">
        <v>126</v>
      </c>
      <c r="AR37" s="174" t="s">
        <v>126</v>
      </c>
    </row>
    <row r="38" spans="1:44" s="48" customFormat="1" ht="11.45" customHeight="1">
      <c r="A38" s="166" t="s">
        <v>240</v>
      </c>
      <c r="B38" s="726" t="s">
        <v>284</v>
      </c>
      <c r="C38" s="736"/>
      <c r="D38" s="517">
        <v>535937</v>
      </c>
      <c r="E38" s="518">
        <v>566251</v>
      </c>
      <c r="F38" s="518">
        <v>441892</v>
      </c>
      <c r="G38" s="518">
        <v>271037</v>
      </c>
      <c r="H38" s="518">
        <v>253532</v>
      </c>
      <c r="I38" s="518">
        <v>17505</v>
      </c>
      <c r="J38" s="519">
        <v>290219</v>
      </c>
      <c r="K38" s="519">
        <v>211528</v>
      </c>
      <c r="L38" s="518">
        <v>264900</v>
      </c>
      <c r="M38" s="518">
        <v>276032</v>
      </c>
      <c r="N38" s="520">
        <v>230364</v>
      </c>
      <c r="O38" s="166" t="s">
        <v>240</v>
      </c>
      <c r="P38" s="726" t="s">
        <v>284</v>
      </c>
      <c r="Q38" s="736"/>
      <c r="R38" s="544">
        <v>170.3</v>
      </c>
      <c r="S38" s="545">
        <v>172.1</v>
      </c>
      <c r="T38" s="545">
        <v>165</v>
      </c>
      <c r="U38" s="545">
        <v>161</v>
      </c>
      <c r="V38" s="545">
        <v>161.9</v>
      </c>
      <c r="W38" s="545">
        <v>158.4</v>
      </c>
      <c r="X38" s="546">
        <v>9.3000000000000007</v>
      </c>
      <c r="Y38" s="546">
        <v>10.199999999999999</v>
      </c>
      <c r="Z38" s="545">
        <v>6.6</v>
      </c>
      <c r="AA38" s="545">
        <v>20.5</v>
      </c>
      <c r="AB38" s="547">
        <v>20.5</v>
      </c>
      <c r="AC38" s="548">
        <v>20.6</v>
      </c>
      <c r="AD38" s="166" t="s">
        <v>240</v>
      </c>
      <c r="AE38" s="726" t="s">
        <v>284</v>
      </c>
      <c r="AF38" s="736"/>
      <c r="AG38" s="530">
        <v>3798</v>
      </c>
      <c r="AH38" s="531">
        <v>83</v>
      </c>
      <c r="AI38" s="532">
        <v>2872</v>
      </c>
      <c r="AJ38" s="531">
        <v>14</v>
      </c>
      <c r="AK38" s="531">
        <v>926</v>
      </c>
      <c r="AL38" s="532">
        <v>69</v>
      </c>
      <c r="AM38" s="531">
        <v>3</v>
      </c>
      <c r="AN38" s="531">
        <v>3</v>
      </c>
      <c r="AO38" s="532">
        <v>0</v>
      </c>
      <c r="AP38" s="531">
        <v>17</v>
      </c>
      <c r="AQ38" s="532">
        <v>14</v>
      </c>
      <c r="AR38" s="571">
        <v>3</v>
      </c>
    </row>
    <row r="39" spans="1:44" s="48" customFormat="1" ht="11.45" customHeight="1">
      <c r="A39" s="166" t="s">
        <v>241</v>
      </c>
      <c r="B39" s="726" t="s">
        <v>285</v>
      </c>
      <c r="C39" s="736"/>
      <c r="D39" s="517">
        <v>385331</v>
      </c>
      <c r="E39" s="518">
        <v>470234</v>
      </c>
      <c r="F39" s="518">
        <v>249416</v>
      </c>
      <c r="G39" s="518">
        <v>283916</v>
      </c>
      <c r="H39" s="518">
        <v>245980</v>
      </c>
      <c r="I39" s="518">
        <v>37936</v>
      </c>
      <c r="J39" s="519">
        <v>349560</v>
      </c>
      <c r="K39" s="519">
        <v>178831</v>
      </c>
      <c r="L39" s="518">
        <v>101415</v>
      </c>
      <c r="M39" s="518">
        <v>120674</v>
      </c>
      <c r="N39" s="520">
        <v>70585</v>
      </c>
      <c r="O39" s="166" t="s">
        <v>241</v>
      </c>
      <c r="P39" s="726" t="s">
        <v>285</v>
      </c>
      <c r="Q39" s="736"/>
      <c r="R39" s="544">
        <v>166.2</v>
      </c>
      <c r="S39" s="545">
        <v>178.1</v>
      </c>
      <c r="T39" s="545">
        <v>147.30000000000001</v>
      </c>
      <c r="U39" s="545">
        <v>149.4</v>
      </c>
      <c r="V39" s="545">
        <v>155.1</v>
      </c>
      <c r="W39" s="545">
        <v>140.4</v>
      </c>
      <c r="X39" s="546">
        <v>16.8</v>
      </c>
      <c r="Y39" s="546">
        <v>23</v>
      </c>
      <c r="Z39" s="545">
        <v>6.9</v>
      </c>
      <c r="AA39" s="545">
        <v>19.600000000000001</v>
      </c>
      <c r="AB39" s="547">
        <v>20</v>
      </c>
      <c r="AC39" s="548">
        <v>18.899999999999999</v>
      </c>
      <c r="AD39" s="166" t="s">
        <v>241</v>
      </c>
      <c r="AE39" s="726" t="s">
        <v>285</v>
      </c>
      <c r="AF39" s="736"/>
      <c r="AG39" s="530">
        <v>12527</v>
      </c>
      <c r="AH39" s="531">
        <v>989</v>
      </c>
      <c r="AI39" s="532">
        <v>7695</v>
      </c>
      <c r="AJ39" s="531">
        <v>92</v>
      </c>
      <c r="AK39" s="531">
        <v>4832</v>
      </c>
      <c r="AL39" s="532">
        <v>897</v>
      </c>
      <c r="AM39" s="531">
        <v>129</v>
      </c>
      <c r="AN39" s="531">
        <v>79</v>
      </c>
      <c r="AO39" s="532">
        <v>50</v>
      </c>
      <c r="AP39" s="531">
        <v>207</v>
      </c>
      <c r="AQ39" s="532">
        <v>158</v>
      </c>
      <c r="AR39" s="571">
        <v>49</v>
      </c>
    </row>
    <row r="40" spans="1:44" s="48" customFormat="1" ht="11.45" customHeight="1">
      <c r="A40" s="166" t="s">
        <v>242</v>
      </c>
      <c r="B40" s="726" t="s">
        <v>74</v>
      </c>
      <c r="C40" s="736"/>
      <c r="D40" s="517">
        <v>349349</v>
      </c>
      <c r="E40" s="518">
        <v>429847</v>
      </c>
      <c r="F40" s="518">
        <v>222011</v>
      </c>
      <c r="G40" s="518">
        <v>259493</v>
      </c>
      <c r="H40" s="518">
        <v>241172</v>
      </c>
      <c r="I40" s="518">
        <v>18321</v>
      </c>
      <c r="J40" s="519">
        <v>314648</v>
      </c>
      <c r="K40" s="519">
        <v>172245</v>
      </c>
      <c r="L40" s="518">
        <v>89856</v>
      </c>
      <c r="M40" s="518">
        <v>115199</v>
      </c>
      <c r="N40" s="520">
        <v>49766</v>
      </c>
      <c r="O40" s="166" t="s">
        <v>242</v>
      </c>
      <c r="P40" s="726" t="s">
        <v>74</v>
      </c>
      <c r="Q40" s="736"/>
      <c r="R40" s="544">
        <v>165.3</v>
      </c>
      <c r="S40" s="545">
        <v>171.5</v>
      </c>
      <c r="T40" s="545">
        <v>155.4</v>
      </c>
      <c r="U40" s="545">
        <v>156.6</v>
      </c>
      <c r="V40" s="545">
        <v>160.80000000000001</v>
      </c>
      <c r="W40" s="545">
        <v>150</v>
      </c>
      <c r="X40" s="546">
        <v>8.6999999999999993</v>
      </c>
      <c r="Y40" s="546">
        <v>10.7</v>
      </c>
      <c r="Z40" s="545">
        <v>5.4</v>
      </c>
      <c r="AA40" s="545">
        <v>20.399999999999999</v>
      </c>
      <c r="AB40" s="547">
        <v>20.100000000000001</v>
      </c>
      <c r="AC40" s="548">
        <v>20.9</v>
      </c>
      <c r="AD40" s="166" t="s">
        <v>242</v>
      </c>
      <c r="AE40" s="726" t="s">
        <v>74</v>
      </c>
      <c r="AF40" s="736"/>
      <c r="AG40" s="530">
        <v>4659</v>
      </c>
      <c r="AH40" s="531">
        <v>692</v>
      </c>
      <c r="AI40" s="532">
        <v>2861</v>
      </c>
      <c r="AJ40" s="531">
        <v>21</v>
      </c>
      <c r="AK40" s="531">
        <v>1798</v>
      </c>
      <c r="AL40" s="532">
        <v>671</v>
      </c>
      <c r="AM40" s="531">
        <v>60</v>
      </c>
      <c r="AN40" s="531">
        <v>51</v>
      </c>
      <c r="AO40" s="532">
        <v>9</v>
      </c>
      <c r="AP40" s="531">
        <v>73</v>
      </c>
      <c r="AQ40" s="532">
        <v>46</v>
      </c>
      <c r="AR40" s="571">
        <v>27</v>
      </c>
    </row>
    <row r="41" spans="1:44" s="48" customFormat="1" ht="11.45" customHeight="1">
      <c r="A41" s="166" t="s">
        <v>243</v>
      </c>
      <c r="B41" s="726" t="s">
        <v>75</v>
      </c>
      <c r="C41" s="736"/>
      <c r="D41" s="517">
        <v>360850</v>
      </c>
      <c r="E41" s="518">
        <v>420515</v>
      </c>
      <c r="F41" s="518">
        <v>207257</v>
      </c>
      <c r="G41" s="518">
        <v>276295</v>
      </c>
      <c r="H41" s="518">
        <v>249249</v>
      </c>
      <c r="I41" s="518">
        <v>27046</v>
      </c>
      <c r="J41" s="519">
        <v>320889</v>
      </c>
      <c r="K41" s="519">
        <v>161499</v>
      </c>
      <c r="L41" s="518">
        <v>84555</v>
      </c>
      <c r="M41" s="518">
        <v>99626</v>
      </c>
      <c r="N41" s="520">
        <v>45758</v>
      </c>
      <c r="O41" s="166" t="s">
        <v>243</v>
      </c>
      <c r="P41" s="726" t="s">
        <v>75</v>
      </c>
      <c r="Q41" s="736"/>
      <c r="R41" s="544">
        <v>159</v>
      </c>
      <c r="S41" s="545">
        <v>167.9</v>
      </c>
      <c r="T41" s="545">
        <v>136</v>
      </c>
      <c r="U41" s="545">
        <v>142.6</v>
      </c>
      <c r="V41" s="545">
        <v>147.5</v>
      </c>
      <c r="W41" s="545">
        <v>129.9</v>
      </c>
      <c r="X41" s="546">
        <v>16.399999999999999</v>
      </c>
      <c r="Y41" s="546">
        <v>20.399999999999999</v>
      </c>
      <c r="Z41" s="545">
        <v>6.1</v>
      </c>
      <c r="AA41" s="545">
        <v>18.8</v>
      </c>
      <c r="AB41" s="547">
        <v>18.899999999999999</v>
      </c>
      <c r="AC41" s="548">
        <v>18.5</v>
      </c>
      <c r="AD41" s="166" t="s">
        <v>243</v>
      </c>
      <c r="AE41" s="726" t="s">
        <v>75</v>
      </c>
      <c r="AF41" s="736"/>
      <c r="AG41" s="530">
        <v>2273</v>
      </c>
      <c r="AH41" s="531">
        <v>281</v>
      </c>
      <c r="AI41" s="532">
        <v>1640</v>
      </c>
      <c r="AJ41" s="531">
        <v>0</v>
      </c>
      <c r="AK41" s="531">
        <v>633</v>
      </c>
      <c r="AL41" s="532">
        <v>281</v>
      </c>
      <c r="AM41" s="531">
        <v>3</v>
      </c>
      <c r="AN41" s="531">
        <v>3</v>
      </c>
      <c r="AO41" s="532">
        <v>0</v>
      </c>
      <c r="AP41" s="531">
        <v>7</v>
      </c>
      <c r="AQ41" s="532">
        <v>0</v>
      </c>
      <c r="AR41" s="571">
        <v>7</v>
      </c>
    </row>
    <row r="42" spans="1:44" s="48" customFormat="1" ht="11.45" customHeight="1">
      <c r="A42" s="166" t="s">
        <v>244</v>
      </c>
      <c r="B42" s="726" t="s">
        <v>286</v>
      </c>
      <c r="C42" s="736"/>
      <c r="D42" s="517">
        <v>828547</v>
      </c>
      <c r="E42" s="518">
        <v>896399</v>
      </c>
      <c r="F42" s="518">
        <v>394178</v>
      </c>
      <c r="G42" s="518">
        <v>361871</v>
      </c>
      <c r="H42" s="518">
        <v>296704</v>
      </c>
      <c r="I42" s="518">
        <v>65167</v>
      </c>
      <c r="J42" s="519">
        <v>384140</v>
      </c>
      <c r="K42" s="519">
        <v>219315</v>
      </c>
      <c r="L42" s="518">
        <v>466676</v>
      </c>
      <c r="M42" s="518">
        <v>512259</v>
      </c>
      <c r="N42" s="520">
        <v>174863</v>
      </c>
      <c r="O42" s="166" t="s">
        <v>244</v>
      </c>
      <c r="P42" s="726" t="s">
        <v>286</v>
      </c>
      <c r="Q42" s="736"/>
      <c r="R42" s="544">
        <v>178.5</v>
      </c>
      <c r="S42" s="545">
        <v>182.9</v>
      </c>
      <c r="T42" s="545">
        <v>150.9</v>
      </c>
      <c r="U42" s="545">
        <v>155.80000000000001</v>
      </c>
      <c r="V42" s="545">
        <v>157.6</v>
      </c>
      <c r="W42" s="545">
        <v>144.80000000000001</v>
      </c>
      <c r="X42" s="546">
        <v>22.7</v>
      </c>
      <c r="Y42" s="546">
        <v>25.3</v>
      </c>
      <c r="Z42" s="545">
        <v>6.1</v>
      </c>
      <c r="AA42" s="545">
        <v>20</v>
      </c>
      <c r="AB42" s="547">
        <v>19.8</v>
      </c>
      <c r="AC42" s="548">
        <v>21</v>
      </c>
      <c r="AD42" s="166" t="s">
        <v>244</v>
      </c>
      <c r="AE42" s="726" t="s">
        <v>286</v>
      </c>
      <c r="AF42" s="736"/>
      <c r="AG42" s="530">
        <v>3893</v>
      </c>
      <c r="AH42" s="531">
        <v>189</v>
      </c>
      <c r="AI42" s="532">
        <v>3370</v>
      </c>
      <c r="AJ42" s="531">
        <v>17</v>
      </c>
      <c r="AK42" s="531">
        <v>523</v>
      </c>
      <c r="AL42" s="532">
        <v>172</v>
      </c>
      <c r="AM42" s="531">
        <v>38</v>
      </c>
      <c r="AN42" s="531">
        <v>36</v>
      </c>
      <c r="AO42" s="532">
        <v>2</v>
      </c>
      <c r="AP42" s="531">
        <v>9</v>
      </c>
      <c r="AQ42" s="532">
        <v>5</v>
      </c>
      <c r="AR42" s="571">
        <v>4</v>
      </c>
    </row>
    <row r="43" spans="1:44" s="48" customFormat="1" ht="11.45" customHeight="1">
      <c r="A43" s="166" t="s">
        <v>245</v>
      </c>
      <c r="B43" s="726" t="s">
        <v>287</v>
      </c>
      <c r="C43" s="736"/>
      <c r="D43" s="517">
        <v>269427</v>
      </c>
      <c r="E43" s="518">
        <v>329348</v>
      </c>
      <c r="F43" s="518">
        <v>171597</v>
      </c>
      <c r="G43" s="518">
        <v>203659</v>
      </c>
      <c r="H43" s="518">
        <v>190460</v>
      </c>
      <c r="I43" s="518">
        <v>13199</v>
      </c>
      <c r="J43" s="519">
        <v>243435</v>
      </c>
      <c r="K43" s="519">
        <v>138718</v>
      </c>
      <c r="L43" s="518">
        <v>65768</v>
      </c>
      <c r="M43" s="518">
        <v>85913</v>
      </c>
      <c r="N43" s="520">
        <v>32879</v>
      </c>
      <c r="O43" s="166" t="s">
        <v>245</v>
      </c>
      <c r="P43" s="726" t="s">
        <v>287</v>
      </c>
      <c r="Q43" s="736"/>
      <c r="R43" s="544">
        <v>164.4</v>
      </c>
      <c r="S43" s="545">
        <v>176.5</v>
      </c>
      <c r="T43" s="545">
        <v>144.9</v>
      </c>
      <c r="U43" s="545">
        <v>155.5</v>
      </c>
      <c r="V43" s="545">
        <v>165.9</v>
      </c>
      <c r="W43" s="545">
        <v>138.6</v>
      </c>
      <c r="X43" s="546">
        <v>8.9</v>
      </c>
      <c r="Y43" s="546">
        <v>10.6</v>
      </c>
      <c r="Z43" s="545">
        <v>6.3</v>
      </c>
      <c r="AA43" s="545">
        <v>21.1</v>
      </c>
      <c r="AB43" s="547">
        <v>22</v>
      </c>
      <c r="AC43" s="548">
        <v>19.5</v>
      </c>
      <c r="AD43" s="166" t="s">
        <v>245</v>
      </c>
      <c r="AE43" s="726" t="s">
        <v>287</v>
      </c>
      <c r="AF43" s="736"/>
      <c r="AG43" s="530">
        <v>969</v>
      </c>
      <c r="AH43" s="531">
        <v>196</v>
      </c>
      <c r="AI43" s="532">
        <v>601</v>
      </c>
      <c r="AJ43" s="531">
        <v>32</v>
      </c>
      <c r="AK43" s="531">
        <v>368</v>
      </c>
      <c r="AL43" s="532">
        <v>164</v>
      </c>
      <c r="AM43" s="531">
        <v>5</v>
      </c>
      <c r="AN43" s="531">
        <v>2</v>
      </c>
      <c r="AO43" s="532">
        <v>3</v>
      </c>
      <c r="AP43" s="531">
        <v>2</v>
      </c>
      <c r="AQ43" s="532">
        <v>0</v>
      </c>
      <c r="AR43" s="571">
        <v>2</v>
      </c>
    </row>
    <row r="44" spans="1:44" s="48" customFormat="1" ht="11.45" customHeight="1">
      <c r="A44" s="166" t="s">
        <v>246</v>
      </c>
      <c r="B44" s="726" t="s">
        <v>288</v>
      </c>
      <c r="C44" s="736"/>
      <c r="D44" s="517">
        <v>455633</v>
      </c>
      <c r="E44" s="518">
        <v>476639</v>
      </c>
      <c r="F44" s="518">
        <v>336345</v>
      </c>
      <c r="G44" s="518">
        <v>323940</v>
      </c>
      <c r="H44" s="518">
        <v>276957</v>
      </c>
      <c r="I44" s="518">
        <v>46983</v>
      </c>
      <c r="J44" s="519">
        <v>336720</v>
      </c>
      <c r="K44" s="519">
        <v>251368</v>
      </c>
      <c r="L44" s="518">
        <v>131693</v>
      </c>
      <c r="M44" s="518">
        <v>139919</v>
      </c>
      <c r="N44" s="520">
        <v>84977</v>
      </c>
      <c r="O44" s="166" t="s">
        <v>246</v>
      </c>
      <c r="P44" s="726" t="s">
        <v>288</v>
      </c>
      <c r="Q44" s="736"/>
      <c r="R44" s="544">
        <v>196.7</v>
      </c>
      <c r="S44" s="545">
        <v>200.3</v>
      </c>
      <c r="T44" s="545">
        <v>176.3</v>
      </c>
      <c r="U44" s="545">
        <v>165.7</v>
      </c>
      <c r="V44" s="545">
        <v>166.3</v>
      </c>
      <c r="W44" s="545">
        <v>162.6</v>
      </c>
      <c r="X44" s="546">
        <v>31</v>
      </c>
      <c r="Y44" s="546">
        <v>34</v>
      </c>
      <c r="Z44" s="545">
        <v>13.7</v>
      </c>
      <c r="AA44" s="545">
        <v>20.399999999999999</v>
      </c>
      <c r="AB44" s="547">
        <v>20.399999999999999</v>
      </c>
      <c r="AC44" s="548">
        <v>20.100000000000001</v>
      </c>
      <c r="AD44" s="166" t="s">
        <v>246</v>
      </c>
      <c r="AE44" s="726" t="s">
        <v>288</v>
      </c>
      <c r="AF44" s="736"/>
      <c r="AG44" s="530">
        <v>2022</v>
      </c>
      <c r="AH44" s="531">
        <v>30</v>
      </c>
      <c r="AI44" s="532">
        <v>1720</v>
      </c>
      <c r="AJ44" s="531">
        <v>10</v>
      </c>
      <c r="AK44" s="531">
        <v>302</v>
      </c>
      <c r="AL44" s="532">
        <v>20</v>
      </c>
      <c r="AM44" s="531">
        <v>10</v>
      </c>
      <c r="AN44" s="531">
        <v>10</v>
      </c>
      <c r="AO44" s="532">
        <v>0</v>
      </c>
      <c r="AP44" s="531">
        <v>0</v>
      </c>
      <c r="AQ44" s="532">
        <v>0</v>
      </c>
      <c r="AR44" s="571">
        <v>0</v>
      </c>
    </row>
    <row r="45" spans="1:44" s="48" customFormat="1" ht="11.45" customHeight="1">
      <c r="A45" s="166" t="s">
        <v>247</v>
      </c>
      <c r="B45" s="726" t="s">
        <v>289</v>
      </c>
      <c r="C45" s="736"/>
      <c r="D45" s="517">
        <v>403823</v>
      </c>
      <c r="E45" s="518">
        <v>440125</v>
      </c>
      <c r="F45" s="518">
        <v>285606</v>
      </c>
      <c r="G45" s="518">
        <v>264692</v>
      </c>
      <c r="H45" s="518">
        <v>244477</v>
      </c>
      <c r="I45" s="518">
        <v>20215</v>
      </c>
      <c r="J45" s="519">
        <v>282990</v>
      </c>
      <c r="K45" s="519">
        <v>205104</v>
      </c>
      <c r="L45" s="518">
        <v>139131</v>
      </c>
      <c r="M45" s="518">
        <v>157135</v>
      </c>
      <c r="N45" s="520">
        <v>80502</v>
      </c>
      <c r="O45" s="166" t="s">
        <v>247</v>
      </c>
      <c r="P45" s="726" t="s">
        <v>289</v>
      </c>
      <c r="Q45" s="736"/>
      <c r="R45" s="544">
        <v>174.4</v>
      </c>
      <c r="S45" s="545">
        <v>176.2</v>
      </c>
      <c r="T45" s="545">
        <v>168.4</v>
      </c>
      <c r="U45" s="545">
        <v>160.30000000000001</v>
      </c>
      <c r="V45" s="545">
        <v>160.1</v>
      </c>
      <c r="W45" s="545">
        <v>160.69999999999999</v>
      </c>
      <c r="X45" s="546">
        <v>14.1</v>
      </c>
      <c r="Y45" s="546">
        <v>16.100000000000001</v>
      </c>
      <c r="Z45" s="545">
        <v>7.7</v>
      </c>
      <c r="AA45" s="545">
        <v>20.3</v>
      </c>
      <c r="AB45" s="547">
        <v>20.3</v>
      </c>
      <c r="AC45" s="548">
        <v>20.399999999999999</v>
      </c>
      <c r="AD45" s="166" t="s">
        <v>247</v>
      </c>
      <c r="AE45" s="726" t="s">
        <v>289</v>
      </c>
      <c r="AF45" s="736"/>
      <c r="AG45" s="530">
        <v>6875</v>
      </c>
      <c r="AH45" s="531">
        <v>172</v>
      </c>
      <c r="AI45" s="532">
        <v>5257</v>
      </c>
      <c r="AJ45" s="531">
        <v>71</v>
      </c>
      <c r="AK45" s="531">
        <v>1618</v>
      </c>
      <c r="AL45" s="532">
        <v>101</v>
      </c>
      <c r="AM45" s="531">
        <v>32</v>
      </c>
      <c r="AN45" s="531">
        <v>9</v>
      </c>
      <c r="AO45" s="532">
        <v>23</v>
      </c>
      <c r="AP45" s="531">
        <v>43</v>
      </c>
      <c r="AQ45" s="532">
        <v>23</v>
      </c>
      <c r="AR45" s="571">
        <v>20</v>
      </c>
    </row>
    <row r="46" spans="1:44" s="48" customFormat="1" ht="11.45" customHeight="1">
      <c r="A46" s="166" t="s">
        <v>248</v>
      </c>
      <c r="B46" s="726" t="s">
        <v>290</v>
      </c>
      <c r="C46" s="736"/>
      <c r="D46" s="173" t="s">
        <v>126</v>
      </c>
      <c r="E46" s="167" t="s">
        <v>126</v>
      </c>
      <c r="F46" s="167" t="s">
        <v>126</v>
      </c>
      <c r="G46" s="167" t="s">
        <v>126</v>
      </c>
      <c r="H46" s="167" t="s">
        <v>126</v>
      </c>
      <c r="I46" s="167" t="s">
        <v>126</v>
      </c>
      <c r="J46" s="167" t="s">
        <v>126</v>
      </c>
      <c r="K46" s="167" t="s">
        <v>126</v>
      </c>
      <c r="L46" s="167" t="s">
        <v>126</v>
      </c>
      <c r="M46" s="167" t="s">
        <v>126</v>
      </c>
      <c r="N46" s="168" t="s">
        <v>126</v>
      </c>
      <c r="O46" s="166" t="s">
        <v>248</v>
      </c>
      <c r="P46" s="726" t="s">
        <v>290</v>
      </c>
      <c r="Q46" s="736"/>
      <c r="R46" s="167" t="s">
        <v>317</v>
      </c>
      <c r="S46" s="167" t="s">
        <v>126</v>
      </c>
      <c r="T46" s="167" t="s">
        <v>126</v>
      </c>
      <c r="U46" s="167" t="s">
        <v>126</v>
      </c>
      <c r="V46" s="167" t="s">
        <v>126</v>
      </c>
      <c r="W46" s="167" t="s">
        <v>126</v>
      </c>
      <c r="X46" s="167" t="s">
        <v>126</v>
      </c>
      <c r="Y46" s="167" t="s">
        <v>126</v>
      </c>
      <c r="Z46" s="167" t="s">
        <v>126</v>
      </c>
      <c r="AA46" s="167" t="s">
        <v>126</v>
      </c>
      <c r="AB46" s="169" t="s">
        <v>126</v>
      </c>
      <c r="AC46" s="174" t="s">
        <v>126</v>
      </c>
      <c r="AD46" s="166" t="s">
        <v>248</v>
      </c>
      <c r="AE46" s="726" t="s">
        <v>290</v>
      </c>
      <c r="AF46" s="736"/>
      <c r="AG46" s="170" t="s">
        <v>317</v>
      </c>
      <c r="AH46" s="167" t="s">
        <v>126</v>
      </c>
      <c r="AI46" s="169" t="s">
        <v>126</v>
      </c>
      <c r="AJ46" s="167" t="s">
        <v>126</v>
      </c>
      <c r="AK46" s="167" t="s">
        <v>126</v>
      </c>
      <c r="AL46" s="169" t="s">
        <v>126</v>
      </c>
      <c r="AM46" s="167" t="s">
        <v>126</v>
      </c>
      <c r="AN46" s="167" t="s">
        <v>126</v>
      </c>
      <c r="AO46" s="169" t="s">
        <v>126</v>
      </c>
      <c r="AP46" s="167" t="s">
        <v>126</v>
      </c>
      <c r="AQ46" s="169" t="s">
        <v>126</v>
      </c>
      <c r="AR46" s="174" t="s">
        <v>126</v>
      </c>
    </row>
    <row r="47" spans="1:44" s="48" customFormat="1" ht="11.45" customHeight="1">
      <c r="A47" s="166" t="s">
        <v>249</v>
      </c>
      <c r="B47" s="726" t="s">
        <v>76</v>
      </c>
      <c r="C47" s="736"/>
      <c r="D47" s="517">
        <v>896552</v>
      </c>
      <c r="E47" s="518">
        <v>1076287</v>
      </c>
      <c r="F47" s="518">
        <v>435335</v>
      </c>
      <c r="G47" s="518">
        <v>356813</v>
      </c>
      <c r="H47" s="518">
        <v>343993</v>
      </c>
      <c r="I47" s="518">
        <v>12820</v>
      </c>
      <c r="J47" s="519">
        <v>419596</v>
      </c>
      <c r="K47" s="519">
        <v>195705</v>
      </c>
      <c r="L47" s="518">
        <v>539739</v>
      </c>
      <c r="M47" s="518">
        <v>656691</v>
      </c>
      <c r="N47" s="520">
        <v>239630</v>
      </c>
      <c r="O47" s="166" t="s">
        <v>249</v>
      </c>
      <c r="P47" s="726" t="s">
        <v>76</v>
      </c>
      <c r="Q47" s="736"/>
      <c r="R47" s="544">
        <v>158.69999999999999</v>
      </c>
      <c r="S47" s="545">
        <v>164.8</v>
      </c>
      <c r="T47" s="545">
        <v>143.4</v>
      </c>
      <c r="U47" s="545">
        <v>151.6</v>
      </c>
      <c r="V47" s="545">
        <v>156.5</v>
      </c>
      <c r="W47" s="545">
        <v>139.19999999999999</v>
      </c>
      <c r="X47" s="546">
        <v>7.1</v>
      </c>
      <c r="Y47" s="546">
        <v>8.3000000000000007</v>
      </c>
      <c r="Z47" s="545">
        <v>4.2</v>
      </c>
      <c r="AA47" s="545">
        <v>20.399999999999999</v>
      </c>
      <c r="AB47" s="547">
        <v>20.6</v>
      </c>
      <c r="AC47" s="548">
        <v>20</v>
      </c>
      <c r="AD47" s="166" t="s">
        <v>249</v>
      </c>
      <c r="AE47" s="726" t="s">
        <v>76</v>
      </c>
      <c r="AF47" s="736"/>
      <c r="AG47" s="530">
        <v>53280</v>
      </c>
      <c r="AH47" s="531">
        <v>5091</v>
      </c>
      <c r="AI47" s="532">
        <v>38081</v>
      </c>
      <c r="AJ47" s="531">
        <v>662</v>
      </c>
      <c r="AK47" s="531">
        <v>15199</v>
      </c>
      <c r="AL47" s="532">
        <v>4429</v>
      </c>
      <c r="AM47" s="531">
        <v>199</v>
      </c>
      <c r="AN47" s="531">
        <v>1</v>
      </c>
      <c r="AO47" s="532">
        <v>198</v>
      </c>
      <c r="AP47" s="531">
        <v>1399</v>
      </c>
      <c r="AQ47" s="532">
        <v>1381</v>
      </c>
      <c r="AR47" s="571">
        <v>18</v>
      </c>
    </row>
    <row r="48" spans="1:44" s="48" customFormat="1" ht="11.45" customHeight="1">
      <c r="A48" s="166" t="s">
        <v>250</v>
      </c>
      <c r="B48" s="726" t="s">
        <v>77</v>
      </c>
      <c r="C48" s="736"/>
      <c r="D48" s="517">
        <v>199305</v>
      </c>
      <c r="E48" s="518">
        <v>306968</v>
      </c>
      <c r="F48" s="518">
        <v>142534</v>
      </c>
      <c r="G48" s="518">
        <v>147259</v>
      </c>
      <c r="H48" s="518">
        <v>138502</v>
      </c>
      <c r="I48" s="518">
        <v>8757</v>
      </c>
      <c r="J48" s="519">
        <v>212526</v>
      </c>
      <c r="K48" s="519">
        <v>112843</v>
      </c>
      <c r="L48" s="518">
        <v>52046</v>
      </c>
      <c r="M48" s="518">
        <v>94442</v>
      </c>
      <c r="N48" s="520">
        <v>29691</v>
      </c>
      <c r="O48" s="166" t="s">
        <v>250</v>
      </c>
      <c r="P48" s="726" t="s">
        <v>77</v>
      </c>
      <c r="Q48" s="736"/>
      <c r="R48" s="544">
        <v>124.6</v>
      </c>
      <c r="S48" s="545">
        <v>148</v>
      </c>
      <c r="T48" s="545">
        <v>112.3</v>
      </c>
      <c r="U48" s="545">
        <v>117.2</v>
      </c>
      <c r="V48" s="545">
        <v>133.69999999999999</v>
      </c>
      <c r="W48" s="545">
        <v>108.5</v>
      </c>
      <c r="X48" s="546">
        <v>7.4</v>
      </c>
      <c r="Y48" s="546">
        <v>14.3</v>
      </c>
      <c r="Z48" s="545">
        <v>3.8</v>
      </c>
      <c r="AA48" s="545">
        <v>18.899999999999999</v>
      </c>
      <c r="AB48" s="547">
        <v>20</v>
      </c>
      <c r="AC48" s="548">
        <v>18.3</v>
      </c>
      <c r="AD48" s="166" t="s">
        <v>250</v>
      </c>
      <c r="AE48" s="726" t="s">
        <v>77</v>
      </c>
      <c r="AF48" s="736"/>
      <c r="AG48" s="530">
        <v>119206</v>
      </c>
      <c r="AH48" s="531">
        <v>82318</v>
      </c>
      <c r="AI48" s="532">
        <v>41161</v>
      </c>
      <c r="AJ48" s="531">
        <v>17364</v>
      </c>
      <c r="AK48" s="531">
        <v>78045</v>
      </c>
      <c r="AL48" s="532">
        <v>64954</v>
      </c>
      <c r="AM48" s="531">
        <v>2120</v>
      </c>
      <c r="AN48" s="531">
        <v>1140</v>
      </c>
      <c r="AO48" s="532">
        <v>980</v>
      </c>
      <c r="AP48" s="531">
        <v>1614</v>
      </c>
      <c r="AQ48" s="532">
        <v>955</v>
      </c>
      <c r="AR48" s="571">
        <v>659</v>
      </c>
    </row>
    <row r="49" spans="1:44" s="48" customFormat="1" ht="11.45" customHeight="1">
      <c r="A49" s="166" t="s">
        <v>251</v>
      </c>
      <c r="B49" s="726" t="s">
        <v>291</v>
      </c>
      <c r="C49" s="736"/>
      <c r="D49" s="517">
        <v>186323</v>
      </c>
      <c r="E49" s="518">
        <v>227888</v>
      </c>
      <c r="F49" s="518">
        <v>160655</v>
      </c>
      <c r="G49" s="518">
        <v>152084</v>
      </c>
      <c r="H49" s="518">
        <v>146122</v>
      </c>
      <c r="I49" s="518">
        <v>5962</v>
      </c>
      <c r="J49" s="519">
        <v>184172</v>
      </c>
      <c r="K49" s="519">
        <v>132269</v>
      </c>
      <c r="L49" s="518">
        <v>34239</v>
      </c>
      <c r="M49" s="518">
        <v>43716</v>
      </c>
      <c r="N49" s="520">
        <v>28386</v>
      </c>
      <c r="O49" s="166" t="s">
        <v>251</v>
      </c>
      <c r="P49" s="726" t="s">
        <v>291</v>
      </c>
      <c r="Q49" s="736"/>
      <c r="R49" s="544">
        <v>141.1</v>
      </c>
      <c r="S49" s="545">
        <v>152.4</v>
      </c>
      <c r="T49" s="545">
        <v>134.19999999999999</v>
      </c>
      <c r="U49" s="545">
        <v>134.30000000000001</v>
      </c>
      <c r="V49" s="545">
        <v>145.6</v>
      </c>
      <c r="W49" s="545">
        <v>127.3</v>
      </c>
      <c r="X49" s="546">
        <v>6.8</v>
      </c>
      <c r="Y49" s="546">
        <v>6.8</v>
      </c>
      <c r="Z49" s="545">
        <v>6.9</v>
      </c>
      <c r="AA49" s="545">
        <v>19.5</v>
      </c>
      <c r="AB49" s="547">
        <v>19.899999999999999</v>
      </c>
      <c r="AC49" s="548">
        <v>19.3</v>
      </c>
      <c r="AD49" s="166" t="s">
        <v>251</v>
      </c>
      <c r="AE49" s="726" t="s">
        <v>291</v>
      </c>
      <c r="AF49" s="736"/>
      <c r="AG49" s="530">
        <v>6385</v>
      </c>
      <c r="AH49" s="531">
        <v>3000</v>
      </c>
      <c r="AI49" s="532">
        <v>2420</v>
      </c>
      <c r="AJ49" s="531">
        <v>710</v>
      </c>
      <c r="AK49" s="531">
        <v>3965</v>
      </c>
      <c r="AL49" s="532">
        <v>2290</v>
      </c>
      <c r="AM49" s="531">
        <v>156</v>
      </c>
      <c r="AN49" s="531">
        <v>66</v>
      </c>
      <c r="AO49" s="532">
        <v>90</v>
      </c>
      <c r="AP49" s="531">
        <v>174</v>
      </c>
      <c r="AQ49" s="532">
        <v>108</v>
      </c>
      <c r="AR49" s="571">
        <v>66</v>
      </c>
    </row>
    <row r="50" spans="1:44" s="48" customFormat="1" ht="11.45" customHeight="1">
      <c r="A50" s="166" t="s">
        <v>252</v>
      </c>
      <c r="B50" s="726" t="s">
        <v>292</v>
      </c>
      <c r="C50" s="736"/>
      <c r="D50" s="517">
        <v>110463</v>
      </c>
      <c r="E50" s="518">
        <v>158680</v>
      </c>
      <c r="F50" s="518">
        <v>89211</v>
      </c>
      <c r="G50" s="518">
        <v>108635</v>
      </c>
      <c r="H50" s="518">
        <v>103479</v>
      </c>
      <c r="I50" s="518">
        <v>5156</v>
      </c>
      <c r="J50" s="519">
        <v>154877</v>
      </c>
      <c r="K50" s="519">
        <v>88254</v>
      </c>
      <c r="L50" s="518">
        <v>1828</v>
      </c>
      <c r="M50" s="518">
        <v>3803</v>
      </c>
      <c r="N50" s="520">
        <v>957</v>
      </c>
      <c r="O50" s="166" t="s">
        <v>252</v>
      </c>
      <c r="P50" s="726" t="s">
        <v>292</v>
      </c>
      <c r="Q50" s="736"/>
      <c r="R50" s="544">
        <v>100.7</v>
      </c>
      <c r="S50" s="545">
        <v>122.3</v>
      </c>
      <c r="T50" s="545">
        <v>91.3</v>
      </c>
      <c r="U50" s="545">
        <v>95.6</v>
      </c>
      <c r="V50" s="545">
        <v>114.3</v>
      </c>
      <c r="W50" s="545">
        <v>87.4</v>
      </c>
      <c r="X50" s="546">
        <v>5.0999999999999996</v>
      </c>
      <c r="Y50" s="546">
        <v>8</v>
      </c>
      <c r="Z50" s="545">
        <v>3.9</v>
      </c>
      <c r="AA50" s="545">
        <v>16.2</v>
      </c>
      <c r="AB50" s="547">
        <v>17</v>
      </c>
      <c r="AC50" s="548">
        <v>15.9</v>
      </c>
      <c r="AD50" s="166" t="s">
        <v>252</v>
      </c>
      <c r="AE50" s="726" t="s">
        <v>292</v>
      </c>
      <c r="AF50" s="736"/>
      <c r="AG50" s="530">
        <v>73514</v>
      </c>
      <c r="AH50" s="531">
        <v>61993</v>
      </c>
      <c r="AI50" s="532">
        <v>22193</v>
      </c>
      <c r="AJ50" s="531">
        <v>14946</v>
      </c>
      <c r="AK50" s="531">
        <v>51321</v>
      </c>
      <c r="AL50" s="532">
        <v>47047</v>
      </c>
      <c r="AM50" s="531">
        <v>5593</v>
      </c>
      <c r="AN50" s="531">
        <v>1340</v>
      </c>
      <c r="AO50" s="532">
        <v>4253</v>
      </c>
      <c r="AP50" s="531">
        <v>4933</v>
      </c>
      <c r="AQ50" s="532">
        <v>1729</v>
      </c>
      <c r="AR50" s="571">
        <v>3204</v>
      </c>
    </row>
    <row r="51" spans="1:44" s="48" customFormat="1" ht="11.45" customHeight="1">
      <c r="A51" s="166" t="s">
        <v>253</v>
      </c>
      <c r="B51" s="726" t="s">
        <v>293</v>
      </c>
      <c r="C51" s="736"/>
      <c r="D51" s="517">
        <v>424296</v>
      </c>
      <c r="E51" s="518">
        <v>654886</v>
      </c>
      <c r="F51" s="518">
        <v>376653</v>
      </c>
      <c r="G51" s="518">
        <v>290520</v>
      </c>
      <c r="H51" s="518">
        <v>270140</v>
      </c>
      <c r="I51" s="518">
        <v>20380</v>
      </c>
      <c r="J51" s="519">
        <v>472672</v>
      </c>
      <c r="K51" s="519">
        <v>252885</v>
      </c>
      <c r="L51" s="518">
        <v>133776</v>
      </c>
      <c r="M51" s="518">
        <v>182214</v>
      </c>
      <c r="N51" s="520">
        <v>123768</v>
      </c>
      <c r="O51" s="166" t="s">
        <v>253</v>
      </c>
      <c r="P51" s="726" t="s">
        <v>293</v>
      </c>
      <c r="Q51" s="736"/>
      <c r="R51" s="544">
        <v>148.4</v>
      </c>
      <c r="S51" s="545">
        <v>166.6</v>
      </c>
      <c r="T51" s="545">
        <v>144.69999999999999</v>
      </c>
      <c r="U51" s="545">
        <v>141.6</v>
      </c>
      <c r="V51" s="545">
        <v>156.80000000000001</v>
      </c>
      <c r="W51" s="545">
        <v>138.5</v>
      </c>
      <c r="X51" s="546">
        <v>6.8</v>
      </c>
      <c r="Y51" s="546">
        <v>9.8000000000000007</v>
      </c>
      <c r="Z51" s="545">
        <v>6.2</v>
      </c>
      <c r="AA51" s="545">
        <v>19.7</v>
      </c>
      <c r="AB51" s="547">
        <v>20.5</v>
      </c>
      <c r="AC51" s="548">
        <v>19.600000000000001</v>
      </c>
      <c r="AD51" s="166" t="s">
        <v>253</v>
      </c>
      <c r="AE51" s="726" t="s">
        <v>293</v>
      </c>
      <c r="AF51" s="736"/>
      <c r="AG51" s="530">
        <v>50315</v>
      </c>
      <c r="AH51" s="531">
        <v>11661</v>
      </c>
      <c r="AI51" s="532">
        <v>8726</v>
      </c>
      <c r="AJ51" s="531">
        <v>560</v>
      </c>
      <c r="AK51" s="531">
        <v>41589</v>
      </c>
      <c r="AL51" s="532">
        <v>11101</v>
      </c>
      <c r="AM51" s="531">
        <v>585</v>
      </c>
      <c r="AN51" s="531">
        <v>309</v>
      </c>
      <c r="AO51" s="532">
        <v>276</v>
      </c>
      <c r="AP51" s="531">
        <v>600</v>
      </c>
      <c r="AQ51" s="532">
        <v>91</v>
      </c>
      <c r="AR51" s="571">
        <v>509</v>
      </c>
    </row>
    <row r="52" spans="1:44" s="48" customFormat="1" ht="11.45" customHeight="1">
      <c r="A52" s="166" t="s">
        <v>254</v>
      </c>
      <c r="B52" s="726" t="s">
        <v>294</v>
      </c>
      <c r="C52" s="736"/>
      <c r="D52" s="517">
        <v>257740</v>
      </c>
      <c r="E52" s="518">
        <v>287169</v>
      </c>
      <c r="F52" s="518">
        <v>247092</v>
      </c>
      <c r="G52" s="518">
        <v>215349</v>
      </c>
      <c r="H52" s="518">
        <v>209372</v>
      </c>
      <c r="I52" s="518">
        <v>5977</v>
      </c>
      <c r="J52" s="519">
        <v>241788</v>
      </c>
      <c r="K52" s="519">
        <v>205783</v>
      </c>
      <c r="L52" s="518">
        <v>42391</v>
      </c>
      <c r="M52" s="518">
        <v>45381</v>
      </c>
      <c r="N52" s="520">
        <v>41309</v>
      </c>
      <c r="O52" s="166" t="s">
        <v>254</v>
      </c>
      <c r="P52" s="726" t="s">
        <v>294</v>
      </c>
      <c r="Q52" s="736"/>
      <c r="R52" s="544">
        <v>150.5</v>
      </c>
      <c r="S52" s="545">
        <v>159.1</v>
      </c>
      <c r="T52" s="545">
        <v>147.5</v>
      </c>
      <c r="U52" s="545">
        <v>146.69999999999999</v>
      </c>
      <c r="V52" s="545">
        <v>155.19999999999999</v>
      </c>
      <c r="W52" s="545">
        <v>143.69999999999999</v>
      </c>
      <c r="X52" s="546">
        <v>3.8</v>
      </c>
      <c r="Y52" s="546">
        <v>3.9</v>
      </c>
      <c r="Z52" s="545">
        <v>3.8</v>
      </c>
      <c r="AA52" s="545">
        <v>19.3</v>
      </c>
      <c r="AB52" s="547">
        <v>19.8</v>
      </c>
      <c r="AC52" s="548">
        <v>19.2</v>
      </c>
      <c r="AD52" s="166" t="s">
        <v>254</v>
      </c>
      <c r="AE52" s="726" t="s">
        <v>294</v>
      </c>
      <c r="AF52" s="736"/>
      <c r="AG52" s="530">
        <v>49656</v>
      </c>
      <c r="AH52" s="531">
        <v>9767</v>
      </c>
      <c r="AI52" s="532">
        <v>13144</v>
      </c>
      <c r="AJ52" s="531">
        <v>1464</v>
      </c>
      <c r="AK52" s="531">
        <v>36512</v>
      </c>
      <c r="AL52" s="532">
        <v>8303</v>
      </c>
      <c r="AM52" s="531">
        <v>218</v>
      </c>
      <c r="AN52" s="531">
        <v>126</v>
      </c>
      <c r="AO52" s="532">
        <v>92</v>
      </c>
      <c r="AP52" s="531">
        <v>825</v>
      </c>
      <c r="AQ52" s="532">
        <v>386</v>
      </c>
      <c r="AR52" s="571">
        <v>439</v>
      </c>
    </row>
    <row r="53" spans="1:44" s="48" customFormat="1" ht="11.45" customHeight="1">
      <c r="A53" s="166" t="s">
        <v>223</v>
      </c>
      <c r="B53" s="726" t="s">
        <v>295</v>
      </c>
      <c r="C53" s="736"/>
      <c r="D53" s="517">
        <v>193296</v>
      </c>
      <c r="E53" s="518">
        <v>226074</v>
      </c>
      <c r="F53" s="518">
        <v>167321</v>
      </c>
      <c r="G53" s="518">
        <v>187645</v>
      </c>
      <c r="H53" s="518">
        <v>179284</v>
      </c>
      <c r="I53" s="518">
        <v>8361</v>
      </c>
      <c r="J53" s="519">
        <v>216628</v>
      </c>
      <c r="K53" s="519">
        <v>164677</v>
      </c>
      <c r="L53" s="518">
        <v>5651</v>
      </c>
      <c r="M53" s="518">
        <v>9446</v>
      </c>
      <c r="N53" s="520">
        <v>2644</v>
      </c>
      <c r="O53" s="166" t="s">
        <v>223</v>
      </c>
      <c r="P53" s="726" t="s">
        <v>295</v>
      </c>
      <c r="Q53" s="736"/>
      <c r="R53" s="544">
        <v>148.4</v>
      </c>
      <c r="S53" s="545">
        <v>152.30000000000001</v>
      </c>
      <c r="T53" s="545">
        <v>145.30000000000001</v>
      </c>
      <c r="U53" s="545">
        <v>142.6</v>
      </c>
      <c r="V53" s="545">
        <v>144.69999999999999</v>
      </c>
      <c r="W53" s="545">
        <v>141</v>
      </c>
      <c r="X53" s="546">
        <v>5.8</v>
      </c>
      <c r="Y53" s="546">
        <v>7.6</v>
      </c>
      <c r="Z53" s="545">
        <v>4.3</v>
      </c>
      <c r="AA53" s="545">
        <v>18.8</v>
      </c>
      <c r="AB53" s="547">
        <v>18.899999999999999</v>
      </c>
      <c r="AC53" s="548">
        <v>18.7</v>
      </c>
      <c r="AD53" s="166" t="s">
        <v>223</v>
      </c>
      <c r="AE53" s="726" t="s">
        <v>295</v>
      </c>
      <c r="AF53" s="736"/>
      <c r="AG53" s="530">
        <v>25346</v>
      </c>
      <c r="AH53" s="531">
        <v>2018</v>
      </c>
      <c r="AI53" s="532">
        <v>11345</v>
      </c>
      <c r="AJ53" s="531">
        <v>1002</v>
      </c>
      <c r="AK53" s="531">
        <v>14001</v>
      </c>
      <c r="AL53" s="532">
        <v>1016</v>
      </c>
      <c r="AM53" s="531">
        <v>1127</v>
      </c>
      <c r="AN53" s="531">
        <v>842</v>
      </c>
      <c r="AO53" s="532">
        <v>285</v>
      </c>
      <c r="AP53" s="531">
        <v>2493</v>
      </c>
      <c r="AQ53" s="532">
        <v>1167</v>
      </c>
      <c r="AR53" s="571">
        <v>1326</v>
      </c>
    </row>
    <row r="54" spans="1:44" s="48" customFormat="1" ht="11.45" customHeight="1">
      <c r="A54" s="166" t="s">
        <v>224</v>
      </c>
      <c r="B54" s="726" t="s">
        <v>315</v>
      </c>
      <c r="C54" s="736"/>
      <c r="D54" s="517">
        <v>248762</v>
      </c>
      <c r="E54" s="518">
        <v>333130</v>
      </c>
      <c r="F54" s="518">
        <v>168224</v>
      </c>
      <c r="G54" s="518">
        <v>180685</v>
      </c>
      <c r="H54" s="518">
        <v>167541</v>
      </c>
      <c r="I54" s="518">
        <v>13144</v>
      </c>
      <c r="J54" s="519">
        <v>230863</v>
      </c>
      <c r="K54" s="519">
        <v>132785</v>
      </c>
      <c r="L54" s="518">
        <v>68077</v>
      </c>
      <c r="M54" s="518">
        <v>102267</v>
      </c>
      <c r="N54" s="520">
        <v>35439</v>
      </c>
      <c r="O54" s="166" t="s">
        <v>224</v>
      </c>
      <c r="P54" s="726" t="s">
        <v>296</v>
      </c>
      <c r="Q54" s="736"/>
      <c r="R54" s="544">
        <v>133.69999999999999</v>
      </c>
      <c r="S54" s="545">
        <v>157.6</v>
      </c>
      <c r="T54" s="545">
        <v>110.9</v>
      </c>
      <c r="U54" s="545">
        <v>124.9</v>
      </c>
      <c r="V54" s="545">
        <v>144.5</v>
      </c>
      <c r="W54" s="545">
        <v>106.2</v>
      </c>
      <c r="X54" s="546">
        <v>8.8000000000000007</v>
      </c>
      <c r="Y54" s="546">
        <v>13.1</v>
      </c>
      <c r="Z54" s="545">
        <v>4.7</v>
      </c>
      <c r="AA54" s="545">
        <v>18.100000000000001</v>
      </c>
      <c r="AB54" s="547">
        <v>19.600000000000001</v>
      </c>
      <c r="AC54" s="548">
        <v>16.5</v>
      </c>
      <c r="AD54" s="166" t="s">
        <v>224</v>
      </c>
      <c r="AE54" s="726" t="s">
        <v>296</v>
      </c>
      <c r="AF54" s="736"/>
      <c r="AG54" s="530">
        <v>38295</v>
      </c>
      <c r="AH54" s="531">
        <v>14425</v>
      </c>
      <c r="AI54" s="532">
        <v>18698</v>
      </c>
      <c r="AJ54" s="531">
        <v>3126</v>
      </c>
      <c r="AK54" s="531">
        <v>19597</v>
      </c>
      <c r="AL54" s="532">
        <v>11299</v>
      </c>
      <c r="AM54" s="531">
        <v>1653</v>
      </c>
      <c r="AN54" s="531">
        <v>716</v>
      </c>
      <c r="AO54" s="532">
        <v>937</v>
      </c>
      <c r="AP54" s="531">
        <v>839</v>
      </c>
      <c r="AQ54" s="532">
        <v>328</v>
      </c>
      <c r="AR54" s="571">
        <v>511</v>
      </c>
    </row>
    <row r="55" spans="1:44" s="48" customFormat="1" ht="13.5" customHeight="1" thickBot="1">
      <c r="A55" s="172" t="s">
        <v>255</v>
      </c>
      <c r="B55" s="732" t="s">
        <v>297</v>
      </c>
      <c r="C55" s="733"/>
      <c r="D55" s="536">
        <v>297818</v>
      </c>
      <c r="E55" s="537">
        <v>358931</v>
      </c>
      <c r="F55" s="537">
        <v>180221</v>
      </c>
      <c r="G55" s="537">
        <v>229095</v>
      </c>
      <c r="H55" s="537">
        <v>218159</v>
      </c>
      <c r="I55" s="537">
        <v>10936</v>
      </c>
      <c r="J55" s="538">
        <v>265633</v>
      </c>
      <c r="K55" s="538">
        <v>158785</v>
      </c>
      <c r="L55" s="537">
        <v>68723</v>
      </c>
      <c r="M55" s="537">
        <v>93298</v>
      </c>
      <c r="N55" s="539">
        <v>21436</v>
      </c>
      <c r="O55" s="172" t="s">
        <v>255</v>
      </c>
      <c r="P55" s="732" t="s">
        <v>297</v>
      </c>
      <c r="Q55" s="733"/>
      <c r="R55" s="557">
        <v>156.9</v>
      </c>
      <c r="S55" s="558">
        <v>161.4</v>
      </c>
      <c r="T55" s="558">
        <v>148.1</v>
      </c>
      <c r="U55" s="558">
        <v>150.80000000000001</v>
      </c>
      <c r="V55" s="558">
        <v>154.19999999999999</v>
      </c>
      <c r="W55" s="558">
        <v>144.19999999999999</v>
      </c>
      <c r="X55" s="559">
        <v>6.1</v>
      </c>
      <c r="Y55" s="559">
        <v>7.2</v>
      </c>
      <c r="Z55" s="558">
        <v>3.9</v>
      </c>
      <c r="AA55" s="558">
        <v>21</v>
      </c>
      <c r="AB55" s="560">
        <v>21.5</v>
      </c>
      <c r="AC55" s="561">
        <v>20</v>
      </c>
      <c r="AD55" s="172" t="s">
        <v>255</v>
      </c>
      <c r="AE55" s="732" t="s">
        <v>297</v>
      </c>
      <c r="AF55" s="733"/>
      <c r="AG55" s="533">
        <v>22322</v>
      </c>
      <c r="AH55" s="534">
        <v>2858</v>
      </c>
      <c r="AI55" s="535">
        <v>14695</v>
      </c>
      <c r="AJ55" s="534">
        <v>250</v>
      </c>
      <c r="AK55" s="534">
        <v>7627</v>
      </c>
      <c r="AL55" s="535">
        <v>2608</v>
      </c>
      <c r="AM55" s="534">
        <v>99</v>
      </c>
      <c r="AN55" s="534">
        <v>79</v>
      </c>
      <c r="AO55" s="535">
        <v>20</v>
      </c>
      <c r="AP55" s="534">
        <v>120</v>
      </c>
      <c r="AQ55" s="535">
        <v>80</v>
      </c>
      <c r="AR55" s="580">
        <v>40</v>
      </c>
    </row>
    <row r="56" spans="1:44" s="48" customFormat="1" ht="9.9499999999999993" hidden="1" customHeight="1">
      <c r="A56" s="152" t="s">
        <v>256</v>
      </c>
      <c r="B56" s="734" t="s">
        <v>298</v>
      </c>
      <c r="C56" s="735"/>
      <c r="D56" s="155" t="e">
        <f>INDEX(#REF!,MATCH($A56,#REF!,0),1)</f>
        <v>#REF!</v>
      </c>
      <c r="E56" s="153" t="e">
        <f>INDEX(#REF!,MATCH($A56,#REF!,0),6)</f>
        <v>#REF!</v>
      </c>
      <c r="F56" s="153" t="e">
        <f>INDEX(#REF!,MATCH($A56,#REF!,0),9)</f>
        <v>#REF!</v>
      </c>
      <c r="G56" s="153" t="e">
        <f>INDEX(#REF!,MATCH($A56,#REF!,0),2)</f>
        <v>#REF!</v>
      </c>
      <c r="H56" s="153" t="e">
        <f>INDEX(#REF!,MATCH($A56,#REF!,0),3)</f>
        <v>#REF!</v>
      </c>
      <c r="I56" s="153" t="e">
        <f>INDEX(#REF!,MATCH($A56,#REF!,0),4)</f>
        <v>#REF!</v>
      </c>
      <c r="J56" s="154" t="e">
        <f>INDEX(#REF!,MATCH($A56,#REF!,0),7)</f>
        <v>#REF!</v>
      </c>
      <c r="K56" s="154" t="e">
        <f>INDEX(#REF!,MATCH($A56,#REF!,0),10)</f>
        <v>#REF!</v>
      </c>
      <c r="L56" s="153" t="e">
        <f>INDEX(#REF!,MATCH($A56,#REF!,0),5)</f>
        <v>#REF!</v>
      </c>
      <c r="M56" s="153" t="e">
        <f>INDEX(#REF!,MATCH($A56,#REF!,0),8)</f>
        <v>#REF!</v>
      </c>
      <c r="N56" s="156" t="e">
        <f>INDEX(#REF!,MATCH($A56,#REF!,0),11)</f>
        <v>#REF!</v>
      </c>
      <c r="O56" s="152" t="s">
        <v>256</v>
      </c>
      <c r="P56" s="734" t="s">
        <v>298</v>
      </c>
      <c r="Q56" s="735"/>
      <c r="R56" s="155" t="e">
        <f>INDEX(#REF!,MATCH($O56,#REF!,0),2)</f>
        <v>#REF!</v>
      </c>
      <c r="S56" s="153" t="e">
        <f>INDEX(#REF!,MATCH($O56,#REF!,0),6)</f>
        <v>#REF!</v>
      </c>
      <c r="T56" s="153" t="e">
        <f>INDEX(#REF!,MATCH($O56,#REF!,0),10)</f>
        <v>#REF!</v>
      </c>
      <c r="U56" s="153" t="e">
        <f>INDEX(#REF!,MATCH($O56,#REF!,0),3)</f>
        <v>#REF!</v>
      </c>
      <c r="V56" s="153" t="e">
        <f>INDEX(#REF!,MATCH($O56,#REF!,0),7)</f>
        <v>#REF!</v>
      </c>
      <c r="W56" s="153" t="e">
        <f>INDEX(#REF!,MATCH($O56,#REF!,0),11)</f>
        <v>#REF!</v>
      </c>
      <c r="X56" s="154" t="e">
        <f>INDEX(#REF!,MATCH($O56,#REF!,0),4)</f>
        <v>#REF!</v>
      </c>
      <c r="Y56" s="154" t="e">
        <f>INDEX(#REF!,MATCH($O56,#REF!,0),8)</f>
        <v>#REF!</v>
      </c>
      <c r="Z56" s="153" t="e">
        <f>INDEX(#REF!,MATCH($O56,#REF!,0),12)</f>
        <v>#REF!</v>
      </c>
      <c r="AA56" s="153" t="e">
        <f>INDEX(#REF!,MATCH($O56,#REF!,0),1)</f>
        <v>#REF!</v>
      </c>
      <c r="AB56" s="119" t="e">
        <f>INDEX(#REF!,MATCH($O56,#REF!,0),5)</f>
        <v>#REF!</v>
      </c>
      <c r="AC56" s="157" t="e">
        <f>INDEX(#REF!,MATCH($O56,#REF!,0),9)</f>
        <v>#REF!</v>
      </c>
      <c r="AD56" s="152" t="s">
        <v>256</v>
      </c>
      <c r="AE56" s="734" t="s">
        <v>298</v>
      </c>
      <c r="AF56" s="735"/>
      <c r="AG56" s="155" t="e">
        <f>#REF!</f>
        <v>#REF!</v>
      </c>
      <c r="AH56" s="153" t="e">
        <f>#REF!</f>
        <v>#REF!</v>
      </c>
      <c r="AI56" s="154" t="e">
        <f>#REF!</f>
        <v>#REF!</v>
      </c>
      <c r="AJ56" s="153" t="e">
        <f>#REF!</f>
        <v>#REF!</v>
      </c>
      <c r="AK56" s="153" t="e">
        <f>#REF!</f>
        <v>#REF!</v>
      </c>
      <c r="AL56" s="154" t="e">
        <f>#REF!</f>
        <v>#REF!</v>
      </c>
      <c r="AM56" s="153" t="e">
        <f>#REF!</f>
        <v>#REF!</v>
      </c>
      <c r="AN56" s="153" t="e">
        <f>#REF!</f>
        <v>#REF!</v>
      </c>
      <c r="AO56" s="154" t="e">
        <f>#REF!</f>
        <v>#REF!</v>
      </c>
      <c r="AP56" s="153" t="e">
        <f>#REF!</f>
        <v>#REF!</v>
      </c>
      <c r="AQ56" s="154" t="e">
        <f>#REF!</f>
        <v>#REF!</v>
      </c>
      <c r="AR56" s="34" t="e">
        <f>#REF!</f>
        <v>#REF!</v>
      </c>
    </row>
    <row r="57" spans="1:44" s="48" customFormat="1" ht="9.9499999999999993" hidden="1" customHeight="1">
      <c r="A57" s="152" t="s">
        <v>257</v>
      </c>
      <c r="B57" s="734" t="s">
        <v>299</v>
      </c>
      <c r="C57" s="735"/>
      <c r="D57" s="155" t="e">
        <f>INDEX(#REF!,MATCH($A57,#REF!,0),1)</f>
        <v>#REF!</v>
      </c>
      <c r="E57" s="153" t="e">
        <f>INDEX(#REF!,MATCH($A57,#REF!,0),6)</f>
        <v>#REF!</v>
      </c>
      <c r="F57" s="153" t="e">
        <f>INDEX(#REF!,MATCH($A57,#REF!,0),9)</f>
        <v>#REF!</v>
      </c>
      <c r="G57" s="153" t="e">
        <f>INDEX(#REF!,MATCH($A57,#REF!,0),2)</f>
        <v>#REF!</v>
      </c>
      <c r="H57" s="153" t="e">
        <f>INDEX(#REF!,MATCH($A57,#REF!,0),3)</f>
        <v>#REF!</v>
      </c>
      <c r="I57" s="153" t="e">
        <f>INDEX(#REF!,MATCH($A57,#REF!,0),4)</f>
        <v>#REF!</v>
      </c>
      <c r="J57" s="154" t="e">
        <f>INDEX(#REF!,MATCH($A57,#REF!,0),7)</f>
        <v>#REF!</v>
      </c>
      <c r="K57" s="154" t="e">
        <f>INDEX(#REF!,MATCH($A57,#REF!,0),10)</f>
        <v>#REF!</v>
      </c>
      <c r="L57" s="153" t="e">
        <f>INDEX(#REF!,MATCH($A57,#REF!,0),5)</f>
        <v>#REF!</v>
      </c>
      <c r="M57" s="153" t="e">
        <f>INDEX(#REF!,MATCH($A57,#REF!,0),8)</f>
        <v>#REF!</v>
      </c>
      <c r="N57" s="156" t="e">
        <f>INDEX(#REF!,MATCH($A57,#REF!,0),11)</f>
        <v>#REF!</v>
      </c>
      <c r="O57" s="152" t="s">
        <v>257</v>
      </c>
      <c r="P57" s="734" t="s">
        <v>299</v>
      </c>
      <c r="Q57" s="735"/>
      <c r="R57" s="155" t="e">
        <f>INDEX(#REF!,MATCH($O57,#REF!,0),2)</f>
        <v>#REF!</v>
      </c>
      <c r="S57" s="153" t="e">
        <f>INDEX(#REF!,MATCH($O57,#REF!,0),6)</f>
        <v>#REF!</v>
      </c>
      <c r="T57" s="153" t="e">
        <f>INDEX(#REF!,MATCH($O57,#REF!,0),10)</f>
        <v>#REF!</v>
      </c>
      <c r="U57" s="153" t="e">
        <f>INDEX(#REF!,MATCH($O57,#REF!,0),3)</f>
        <v>#REF!</v>
      </c>
      <c r="V57" s="153" t="e">
        <f>INDEX(#REF!,MATCH($O57,#REF!,0),7)</f>
        <v>#REF!</v>
      </c>
      <c r="W57" s="153" t="e">
        <f>INDEX(#REF!,MATCH($O57,#REF!,0),11)</f>
        <v>#REF!</v>
      </c>
      <c r="X57" s="154" t="e">
        <f>INDEX(#REF!,MATCH($O57,#REF!,0),4)</f>
        <v>#REF!</v>
      </c>
      <c r="Y57" s="154" t="e">
        <f>INDEX(#REF!,MATCH($O57,#REF!,0),8)</f>
        <v>#REF!</v>
      </c>
      <c r="Z57" s="153" t="e">
        <f>INDEX(#REF!,MATCH($O57,#REF!,0),12)</f>
        <v>#REF!</v>
      </c>
      <c r="AA57" s="153" t="e">
        <f>INDEX(#REF!,MATCH($O57,#REF!,0),1)</f>
        <v>#REF!</v>
      </c>
      <c r="AB57" s="119" t="e">
        <f>INDEX(#REF!,MATCH($O57,#REF!,0),5)</f>
        <v>#REF!</v>
      </c>
      <c r="AC57" s="157" t="e">
        <f>INDEX(#REF!,MATCH($O57,#REF!,0),9)</f>
        <v>#REF!</v>
      </c>
      <c r="AD57" s="152" t="s">
        <v>257</v>
      </c>
      <c r="AE57" s="734" t="s">
        <v>299</v>
      </c>
      <c r="AF57" s="735"/>
      <c r="AG57" s="155" t="e">
        <f>#REF!</f>
        <v>#REF!</v>
      </c>
      <c r="AH57" s="153" t="e">
        <f>#REF!</f>
        <v>#REF!</v>
      </c>
      <c r="AI57" s="154" t="e">
        <f>#REF!</f>
        <v>#REF!</v>
      </c>
      <c r="AJ57" s="153" t="e">
        <f>#REF!</f>
        <v>#REF!</v>
      </c>
      <c r="AK57" s="153" t="e">
        <f>#REF!</f>
        <v>#REF!</v>
      </c>
      <c r="AL57" s="154" t="e">
        <f>#REF!</f>
        <v>#REF!</v>
      </c>
      <c r="AM57" s="153" t="e">
        <f>#REF!</f>
        <v>#REF!</v>
      </c>
      <c r="AN57" s="153" t="e">
        <f>#REF!</f>
        <v>#REF!</v>
      </c>
      <c r="AO57" s="154" t="e">
        <f>#REF!</f>
        <v>#REF!</v>
      </c>
      <c r="AP57" s="153" t="e">
        <f>#REF!</f>
        <v>#REF!</v>
      </c>
      <c r="AQ57" s="154" t="e">
        <f>#REF!</f>
        <v>#REF!</v>
      </c>
      <c r="AR57" s="34" t="e">
        <f>#REF!</f>
        <v>#REF!</v>
      </c>
    </row>
    <row r="58" spans="1:44" s="48" customFormat="1" ht="9.9499999999999993" hidden="1" customHeight="1">
      <c r="A58" s="152" t="s">
        <v>258</v>
      </c>
      <c r="B58" s="734" t="s">
        <v>300</v>
      </c>
      <c r="C58" s="735"/>
      <c r="D58" s="155" t="e">
        <f>INDEX(#REF!,MATCH($A58,#REF!,0),1)</f>
        <v>#REF!</v>
      </c>
      <c r="E58" s="153" t="e">
        <f>INDEX(#REF!,MATCH($A58,#REF!,0),6)</f>
        <v>#REF!</v>
      </c>
      <c r="F58" s="153" t="e">
        <f>INDEX(#REF!,MATCH($A58,#REF!,0),9)</f>
        <v>#REF!</v>
      </c>
      <c r="G58" s="153" t="e">
        <f>INDEX(#REF!,MATCH($A58,#REF!,0),2)</f>
        <v>#REF!</v>
      </c>
      <c r="H58" s="153" t="e">
        <f>INDEX(#REF!,MATCH($A58,#REF!,0),3)</f>
        <v>#REF!</v>
      </c>
      <c r="I58" s="153" t="e">
        <f>INDEX(#REF!,MATCH($A58,#REF!,0),4)</f>
        <v>#REF!</v>
      </c>
      <c r="J58" s="154" t="e">
        <f>INDEX(#REF!,MATCH($A58,#REF!,0),7)</f>
        <v>#REF!</v>
      </c>
      <c r="K58" s="154" t="e">
        <f>INDEX(#REF!,MATCH($A58,#REF!,0),10)</f>
        <v>#REF!</v>
      </c>
      <c r="L58" s="153" t="e">
        <f>INDEX(#REF!,MATCH($A58,#REF!,0),5)</f>
        <v>#REF!</v>
      </c>
      <c r="M58" s="153" t="e">
        <f>INDEX(#REF!,MATCH($A58,#REF!,0),8)</f>
        <v>#REF!</v>
      </c>
      <c r="N58" s="156" t="e">
        <f>INDEX(#REF!,MATCH($A58,#REF!,0),11)</f>
        <v>#REF!</v>
      </c>
      <c r="O58" s="152" t="s">
        <v>258</v>
      </c>
      <c r="P58" s="734" t="s">
        <v>300</v>
      </c>
      <c r="Q58" s="735"/>
      <c r="R58" s="155" t="e">
        <f>INDEX(#REF!,MATCH($O58,#REF!,0),2)</f>
        <v>#REF!</v>
      </c>
      <c r="S58" s="153" t="e">
        <f>INDEX(#REF!,MATCH($O58,#REF!,0),6)</f>
        <v>#REF!</v>
      </c>
      <c r="T58" s="153" t="e">
        <f>INDEX(#REF!,MATCH($O58,#REF!,0),10)</f>
        <v>#REF!</v>
      </c>
      <c r="U58" s="153" t="e">
        <f>INDEX(#REF!,MATCH($O58,#REF!,0),3)</f>
        <v>#REF!</v>
      </c>
      <c r="V58" s="153" t="e">
        <f>INDEX(#REF!,MATCH($O58,#REF!,0),7)</f>
        <v>#REF!</v>
      </c>
      <c r="W58" s="153" t="e">
        <f>INDEX(#REF!,MATCH($O58,#REF!,0),11)</f>
        <v>#REF!</v>
      </c>
      <c r="X58" s="154" t="e">
        <f>INDEX(#REF!,MATCH($O58,#REF!,0),4)</f>
        <v>#REF!</v>
      </c>
      <c r="Y58" s="154" t="e">
        <f>INDEX(#REF!,MATCH($O58,#REF!,0),8)</f>
        <v>#REF!</v>
      </c>
      <c r="Z58" s="153" t="e">
        <f>INDEX(#REF!,MATCH($O58,#REF!,0),12)</f>
        <v>#REF!</v>
      </c>
      <c r="AA58" s="153" t="e">
        <f>INDEX(#REF!,MATCH($O58,#REF!,0),1)</f>
        <v>#REF!</v>
      </c>
      <c r="AB58" s="119" t="e">
        <f>INDEX(#REF!,MATCH($O58,#REF!,0),5)</f>
        <v>#REF!</v>
      </c>
      <c r="AC58" s="157" t="e">
        <f>INDEX(#REF!,MATCH($O58,#REF!,0),9)</f>
        <v>#REF!</v>
      </c>
      <c r="AD58" s="152" t="s">
        <v>258</v>
      </c>
      <c r="AE58" s="734" t="s">
        <v>300</v>
      </c>
      <c r="AF58" s="735"/>
      <c r="AG58" s="155" t="e">
        <f>#REF!</f>
        <v>#REF!</v>
      </c>
      <c r="AH58" s="153" t="e">
        <f>#REF!</f>
        <v>#REF!</v>
      </c>
      <c r="AI58" s="154" t="e">
        <f>#REF!</f>
        <v>#REF!</v>
      </c>
      <c r="AJ58" s="153" t="e">
        <f>#REF!</f>
        <v>#REF!</v>
      </c>
      <c r="AK58" s="153" t="e">
        <f>#REF!</f>
        <v>#REF!</v>
      </c>
      <c r="AL58" s="154" t="e">
        <f>#REF!</f>
        <v>#REF!</v>
      </c>
      <c r="AM58" s="153" t="e">
        <f>#REF!</f>
        <v>#REF!</v>
      </c>
      <c r="AN58" s="153" t="e">
        <f>#REF!</f>
        <v>#REF!</v>
      </c>
      <c r="AO58" s="154" t="e">
        <f>#REF!</f>
        <v>#REF!</v>
      </c>
      <c r="AP58" s="153" t="e">
        <f>#REF!</f>
        <v>#REF!</v>
      </c>
      <c r="AQ58" s="154" t="e">
        <f>#REF!</f>
        <v>#REF!</v>
      </c>
      <c r="AR58" s="34" t="e">
        <f>#REF!</f>
        <v>#REF!</v>
      </c>
    </row>
    <row r="59" spans="1:44" s="48" customFormat="1" ht="9.9499999999999993" hidden="1" customHeight="1">
      <c r="A59" s="152" t="s">
        <v>259</v>
      </c>
      <c r="B59" s="734" t="s">
        <v>301</v>
      </c>
      <c r="C59" s="735"/>
      <c r="D59" s="155" t="e">
        <f>INDEX(#REF!,MATCH($A59,#REF!,0),1)</f>
        <v>#REF!</v>
      </c>
      <c r="E59" s="153" t="e">
        <f>INDEX(#REF!,MATCH($A59,#REF!,0),6)</f>
        <v>#REF!</v>
      </c>
      <c r="F59" s="153" t="e">
        <f>INDEX(#REF!,MATCH($A59,#REF!,0),9)</f>
        <v>#REF!</v>
      </c>
      <c r="G59" s="153" t="e">
        <f>INDEX(#REF!,MATCH($A59,#REF!,0),2)</f>
        <v>#REF!</v>
      </c>
      <c r="H59" s="153" t="e">
        <f>INDEX(#REF!,MATCH($A59,#REF!,0),3)</f>
        <v>#REF!</v>
      </c>
      <c r="I59" s="153" t="e">
        <f>INDEX(#REF!,MATCH($A59,#REF!,0),4)</f>
        <v>#REF!</v>
      </c>
      <c r="J59" s="154" t="e">
        <f>INDEX(#REF!,MATCH($A59,#REF!,0),7)</f>
        <v>#REF!</v>
      </c>
      <c r="K59" s="154" t="e">
        <f>INDEX(#REF!,MATCH($A59,#REF!,0),10)</f>
        <v>#REF!</v>
      </c>
      <c r="L59" s="153" t="e">
        <f>INDEX(#REF!,MATCH($A59,#REF!,0),5)</f>
        <v>#REF!</v>
      </c>
      <c r="M59" s="153" t="e">
        <f>INDEX(#REF!,MATCH($A59,#REF!,0),8)</f>
        <v>#REF!</v>
      </c>
      <c r="N59" s="156" t="e">
        <f>INDEX(#REF!,MATCH($A59,#REF!,0),11)</f>
        <v>#REF!</v>
      </c>
      <c r="O59" s="152" t="s">
        <v>259</v>
      </c>
      <c r="P59" s="734" t="s">
        <v>301</v>
      </c>
      <c r="Q59" s="735"/>
      <c r="R59" s="155" t="e">
        <f>INDEX(#REF!,MATCH($O59,#REF!,0),2)</f>
        <v>#REF!</v>
      </c>
      <c r="S59" s="153" t="e">
        <f>INDEX(#REF!,MATCH($O59,#REF!,0),6)</f>
        <v>#REF!</v>
      </c>
      <c r="T59" s="153" t="e">
        <f>INDEX(#REF!,MATCH($O59,#REF!,0),10)</f>
        <v>#REF!</v>
      </c>
      <c r="U59" s="153" t="e">
        <f>INDEX(#REF!,MATCH($O59,#REF!,0),3)</f>
        <v>#REF!</v>
      </c>
      <c r="V59" s="153" t="e">
        <f>INDEX(#REF!,MATCH($O59,#REF!,0),7)</f>
        <v>#REF!</v>
      </c>
      <c r="W59" s="153" t="e">
        <f>INDEX(#REF!,MATCH($O59,#REF!,0),11)</f>
        <v>#REF!</v>
      </c>
      <c r="X59" s="154" t="e">
        <f>INDEX(#REF!,MATCH($O59,#REF!,0),4)</f>
        <v>#REF!</v>
      </c>
      <c r="Y59" s="154" t="e">
        <f>INDEX(#REF!,MATCH($O59,#REF!,0),8)</f>
        <v>#REF!</v>
      </c>
      <c r="Z59" s="153" t="e">
        <f>INDEX(#REF!,MATCH($O59,#REF!,0),12)</f>
        <v>#REF!</v>
      </c>
      <c r="AA59" s="153" t="e">
        <f>INDEX(#REF!,MATCH($O59,#REF!,0),1)</f>
        <v>#REF!</v>
      </c>
      <c r="AB59" s="119" t="e">
        <f>INDEX(#REF!,MATCH($O59,#REF!,0),5)</f>
        <v>#REF!</v>
      </c>
      <c r="AC59" s="157" t="e">
        <f>INDEX(#REF!,MATCH($O59,#REF!,0),9)</f>
        <v>#REF!</v>
      </c>
      <c r="AD59" s="152" t="s">
        <v>259</v>
      </c>
      <c r="AE59" s="734" t="s">
        <v>301</v>
      </c>
      <c r="AF59" s="735"/>
      <c r="AG59" s="155" t="e">
        <f>#REF!</f>
        <v>#REF!</v>
      </c>
      <c r="AH59" s="153" t="e">
        <f>#REF!</f>
        <v>#REF!</v>
      </c>
      <c r="AI59" s="154" t="e">
        <f>#REF!</f>
        <v>#REF!</v>
      </c>
      <c r="AJ59" s="153" t="e">
        <f>#REF!</f>
        <v>#REF!</v>
      </c>
      <c r="AK59" s="153" t="e">
        <f>#REF!</f>
        <v>#REF!</v>
      </c>
      <c r="AL59" s="154" t="e">
        <f>#REF!</f>
        <v>#REF!</v>
      </c>
      <c r="AM59" s="153" t="e">
        <f>#REF!</f>
        <v>#REF!</v>
      </c>
      <c r="AN59" s="153" t="e">
        <f>#REF!</f>
        <v>#REF!</v>
      </c>
      <c r="AO59" s="154" t="e">
        <f>#REF!</f>
        <v>#REF!</v>
      </c>
      <c r="AP59" s="153" t="e">
        <f>#REF!</f>
        <v>#REF!</v>
      </c>
      <c r="AQ59" s="154" t="e">
        <f>#REF!</f>
        <v>#REF!</v>
      </c>
      <c r="AR59" s="34" t="e">
        <f>#REF!</f>
        <v>#REF!</v>
      </c>
    </row>
    <row r="60" spans="1:44" s="48" customFormat="1" ht="9.9499999999999993" hidden="1" customHeight="1">
      <c r="A60" s="152" t="s">
        <v>260</v>
      </c>
      <c r="B60" s="734" t="s">
        <v>302</v>
      </c>
      <c r="C60" s="735"/>
      <c r="D60" s="155" t="e">
        <f>INDEX(#REF!,MATCH($A60,#REF!,0),1)</f>
        <v>#REF!</v>
      </c>
      <c r="E60" s="153" t="e">
        <f>INDEX(#REF!,MATCH($A60,#REF!,0),6)</f>
        <v>#REF!</v>
      </c>
      <c r="F60" s="153" t="e">
        <f>INDEX(#REF!,MATCH($A60,#REF!,0),9)</f>
        <v>#REF!</v>
      </c>
      <c r="G60" s="153" t="e">
        <f>INDEX(#REF!,MATCH($A60,#REF!,0),2)</f>
        <v>#REF!</v>
      </c>
      <c r="H60" s="153" t="e">
        <f>INDEX(#REF!,MATCH($A60,#REF!,0),3)</f>
        <v>#REF!</v>
      </c>
      <c r="I60" s="153" t="e">
        <f>INDEX(#REF!,MATCH($A60,#REF!,0),4)</f>
        <v>#REF!</v>
      </c>
      <c r="J60" s="154" t="e">
        <f>INDEX(#REF!,MATCH($A60,#REF!,0),7)</f>
        <v>#REF!</v>
      </c>
      <c r="K60" s="154" t="e">
        <f>INDEX(#REF!,MATCH($A60,#REF!,0),10)</f>
        <v>#REF!</v>
      </c>
      <c r="L60" s="153" t="e">
        <f>INDEX(#REF!,MATCH($A60,#REF!,0),5)</f>
        <v>#REF!</v>
      </c>
      <c r="M60" s="153" t="e">
        <f>INDEX(#REF!,MATCH($A60,#REF!,0),8)</f>
        <v>#REF!</v>
      </c>
      <c r="N60" s="156" t="e">
        <f>INDEX(#REF!,MATCH($A60,#REF!,0),11)</f>
        <v>#REF!</v>
      </c>
      <c r="O60" s="152" t="s">
        <v>260</v>
      </c>
      <c r="P60" s="734" t="s">
        <v>302</v>
      </c>
      <c r="Q60" s="735"/>
      <c r="R60" s="155" t="e">
        <f>INDEX(#REF!,MATCH($O60,#REF!,0),2)</f>
        <v>#REF!</v>
      </c>
      <c r="S60" s="153" t="e">
        <f>INDEX(#REF!,MATCH($O60,#REF!,0),6)</f>
        <v>#REF!</v>
      </c>
      <c r="T60" s="153" t="e">
        <f>INDEX(#REF!,MATCH($O60,#REF!,0),10)</f>
        <v>#REF!</v>
      </c>
      <c r="U60" s="153" t="e">
        <f>INDEX(#REF!,MATCH($O60,#REF!,0),3)</f>
        <v>#REF!</v>
      </c>
      <c r="V60" s="153" t="e">
        <f>INDEX(#REF!,MATCH($O60,#REF!,0),7)</f>
        <v>#REF!</v>
      </c>
      <c r="W60" s="153" t="e">
        <f>INDEX(#REF!,MATCH($O60,#REF!,0),11)</f>
        <v>#REF!</v>
      </c>
      <c r="X60" s="154" t="e">
        <f>INDEX(#REF!,MATCH($O60,#REF!,0),4)</f>
        <v>#REF!</v>
      </c>
      <c r="Y60" s="154" t="e">
        <f>INDEX(#REF!,MATCH($O60,#REF!,0),8)</f>
        <v>#REF!</v>
      </c>
      <c r="Z60" s="153" t="e">
        <f>INDEX(#REF!,MATCH($O60,#REF!,0),12)</f>
        <v>#REF!</v>
      </c>
      <c r="AA60" s="153" t="e">
        <f>INDEX(#REF!,MATCH($O60,#REF!,0),1)</f>
        <v>#REF!</v>
      </c>
      <c r="AB60" s="119" t="e">
        <f>INDEX(#REF!,MATCH($O60,#REF!,0),5)</f>
        <v>#REF!</v>
      </c>
      <c r="AC60" s="157" t="e">
        <f>INDEX(#REF!,MATCH($O60,#REF!,0),9)</f>
        <v>#REF!</v>
      </c>
      <c r="AD60" s="152" t="s">
        <v>260</v>
      </c>
      <c r="AE60" s="734" t="s">
        <v>302</v>
      </c>
      <c r="AF60" s="735"/>
      <c r="AG60" s="155" t="e">
        <f>#REF!</f>
        <v>#REF!</v>
      </c>
      <c r="AH60" s="153" t="e">
        <f>#REF!</f>
        <v>#REF!</v>
      </c>
      <c r="AI60" s="154" t="e">
        <f>#REF!</f>
        <v>#REF!</v>
      </c>
      <c r="AJ60" s="153" t="e">
        <f>#REF!</f>
        <v>#REF!</v>
      </c>
      <c r="AK60" s="153" t="e">
        <f>#REF!</f>
        <v>#REF!</v>
      </c>
      <c r="AL60" s="154" t="e">
        <f>#REF!</f>
        <v>#REF!</v>
      </c>
      <c r="AM60" s="153" t="e">
        <f>#REF!</f>
        <v>#REF!</v>
      </c>
      <c r="AN60" s="153" t="e">
        <f>#REF!</f>
        <v>#REF!</v>
      </c>
      <c r="AO60" s="154" t="e">
        <f>#REF!</f>
        <v>#REF!</v>
      </c>
      <c r="AP60" s="153" t="e">
        <f>#REF!</f>
        <v>#REF!</v>
      </c>
      <c r="AQ60" s="154" t="e">
        <f>#REF!</f>
        <v>#REF!</v>
      </c>
      <c r="AR60" s="34" t="e">
        <f>#REF!</f>
        <v>#REF!</v>
      </c>
    </row>
    <row r="61" spans="1:44" s="48" customFormat="1" ht="9.9499999999999993" hidden="1" customHeight="1">
      <c r="A61" s="152" t="s">
        <v>261</v>
      </c>
      <c r="B61" s="734" t="s">
        <v>303</v>
      </c>
      <c r="C61" s="735"/>
      <c r="D61" s="155" t="e">
        <f>INDEX(#REF!,MATCH($A61,#REF!,0),1)</f>
        <v>#REF!</v>
      </c>
      <c r="E61" s="153" t="e">
        <f>INDEX(#REF!,MATCH($A61,#REF!,0),6)</f>
        <v>#REF!</v>
      </c>
      <c r="F61" s="153" t="e">
        <f>INDEX(#REF!,MATCH($A61,#REF!,0),9)</f>
        <v>#REF!</v>
      </c>
      <c r="G61" s="153" t="e">
        <f>INDEX(#REF!,MATCH($A61,#REF!,0),2)</f>
        <v>#REF!</v>
      </c>
      <c r="H61" s="153" t="e">
        <f>INDEX(#REF!,MATCH($A61,#REF!,0),3)</f>
        <v>#REF!</v>
      </c>
      <c r="I61" s="153" t="e">
        <f>INDEX(#REF!,MATCH($A61,#REF!,0),4)</f>
        <v>#REF!</v>
      </c>
      <c r="J61" s="154" t="e">
        <f>INDEX(#REF!,MATCH($A61,#REF!,0),7)</f>
        <v>#REF!</v>
      </c>
      <c r="K61" s="154" t="e">
        <f>INDEX(#REF!,MATCH($A61,#REF!,0),10)</f>
        <v>#REF!</v>
      </c>
      <c r="L61" s="153" t="e">
        <f>INDEX(#REF!,MATCH($A61,#REF!,0),5)</f>
        <v>#REF!</v>
      </c>
      <c r="M61" s="153" t="e">
        <f>INDEX(#REF!,MATCH($A61,#REF!,0),8)</f>
        <v>#REF!</v>
      </c>
      <c r="N61" s="156" t="e">
        <f>INDEX(#REF!,MATCH($A61,#REF!,0),11)</f>
        <v>#REF!</v>
      </c>
      <c r="O61" s="152" t="s">
        <v>261</v>
      </c>
      <c r="P61" s="734" t="s">
        <v>303</v>
      </c>
      <c r="Q61" s="735"/>
      <c r="R61" s="155" t="e">
        <f>INDEX(#REF!,MATCH($O61,#REF!,0),2)</f>
        <v>#REF!</v>
      </c>
      <c r="S61" s="153" t="e">
        <f>INDEX(#REF!,MATCH($O61,#REF!,0),6)</f>
        <v>#REF!</v>
      </c>
      <c r="T61" s="153" t="e">
        <f>INDEX(#REF!,MATCH($O61,#REF!,0),10)</f>
        <v>#REF!</v>
      </c>
      <c r="U61" s="153" t="e">
        <f>INDEX(#REF!,MATCH($O61,#REF!,0),3)</f>
        <v>#REF!</v>
      </c>
      <c r="V61" s="153" t="e">
        <f>INDEX(#REF!,MATCH($O61,#REF!,0),7)</f>
        <v>#REF!</v>
      </c>
      <c r="W61" s="153" t="e">
        <f>INDEX(#REF!,MATCH($O61,#REF!,0),11)</f>
        <v>#REF!</v>
      </c>
      <c r="X61" s="154" t="e">
        <f>INDEX(#REF!,MATCH($O61,#REF!,0),4)</f>
        <v>#REF!</v>
      </c>
      <c r="Y61" s="154" t="e">
        <f>INDEX(#REF!,MATCH($O61,#REF!,0),8)</f>
        <v>#REF!</v>
      </c>
      <c r="Z61" s="153" t="e">
        <f>INDEX(#REF!,MATCH($O61,#REF!,0),12)</f>
        <v>#REF!</v>
      </c>
      <c r="AA61" s="153" t="e">
        <f>INDEX(#REF!,MATCH($O61,#REF!,0),1)</f>
        <v>#REF!</v>
      </c>
      <c r="AB61" s="119" t="e">
        <f>INDEX(#REF!,MATCH($O61,#REF!,0),5)</f>
        <v>#REF!</v>
      </c>
      <c r="AC61" s="157" t="e">
        <f>INDEX(#REF!,MATCH($O61,#REF!,0),9)</f>
        <v>#REF!</v>
      </c>
      <c r="AD61" s="152" t="s">
        <v>261</v>
      </c>
      <c r="AE61" s="734" t="s">
        <v>303</v>
      </c>
      <c r="AF61" s="735"/>
      <c r="AG61" s="155" t="e">
        <f>#REF!</f>
        <v>#REF!</v>
      </c>
      <c r="AH61" s="153" t="e">
        <f>#REF!</f>
        <v>#REF!</v>
      </c>
      <c r="AI61" s="154" t="e">
        <f>#REF!</f>
        <v>#REF!</v>
      </c>
      <c r="AJ61" s="153" t="e">
        <f>#REF!</f>
        <v>#REF!</v>
      </c>
      <c r="AK61" s="153" t="e">
        <f>#REF!</f>
        <v>#REF!</v>
      </c>
      <c r="AL61" s="154" t="e">
        <f>#REF!</f>
        <v>#REF!</v>
      </c>
      <c r="AM61" s="153" t="e">
        <f>#REF!</f>
        <v>#REF!</v>
      </c>
      <c r="AN61" s="153" t="e">
        <f>#REF!</f>
        <v>#REF!</v>
      </c>
      <c r="AO61" s="154" t="e">
        <f>#REF!</f>
        <v>#REF!</v>
      </c>
      <c r="AP61" s="153" t="e">
        <f>#REF!</f>
        <v>#REF!</v>
      </c>
      <c r="AQ61" s="154" t="e">
        <f>#REF!</f>
        <v>#REF!</v>
      </c>
      <c r="AR61" s="34" t="e">
        <f>#REF!</f>
        <v>#REF!</v>
      </c>
    </row>
    <row r="62" spans="1:44" s="48" customFormat="1" ht="9.9499999999999993" hidden="1" customHeight="1" thickBot="1">
      <c r="A62" s="158" t="s">
        <v>262</v>
      </c>
      <c r="B62" s="737" t="s">
        <v>304</v>
      </c>
      <c r="C62" s="738"/>
      <c r="D62" s="159" t="e">
        <f>INDEX(#REF!,MATCH($A62,#REF!,0),1)</f>
        <v>#REF!</v>
      </c>
      <c r="E62" s="160" t="e">
        <f>INDEX(#REF!,MATCH($A62,#REF!,0),6)</f>
        <v>#REF!</v>
      </c>
      <c r="F62" s="160" t="e">
        <f>INDEX(#REF!,MATCH($A62,#REF!,0),9)</f>
        <v>#REF!</v>
      </c>
      <c r="G62" s="160" t="e">
        <f>INDEX(#REF!,MATCH($A62,#REF!,0),2)</f>
        <v>#REF!</v>
      </c>
      <c r="H62" s="160" t="e">
        <f>INDEX(#REF!,MATCH($A62,#REF!,0),3)</f>
        <v>#REF!</v>
      </c>
      <c r="I62" s="160" t="e">
        <f>INDEX(#REF!,MATCH($A62,#REF!,0),4)</f>
        <v>#REF!</v>
      </c>
      <c r="J62" s="161" t="e">
        <f>INDEX(#REF!,MATCH($A62,#REF!,0),7)</f>
        <v>#REF!</v>
      </c>
      <c r="K62" s="161" t="e">
        <f>INDEX(#REF!,MATCH($A62,#REF!,0),10)</f>
        <v>#REF!</v>
      </c>
      <c r="L62" s="160" t="e">
        <f>INDEX(#REF!,MATCH($A62,#REF!,0),5)</f>
        <v>#REF!</v>
      </c>
      <c r="M62" s="160" t="e">
        <f>INDEX(#REF!,MATCH($A62,#REF!,0),8)</f>
        <v>#REF!</v>
      </c>
      <c r="N62" s="162" t="e">
        <f>INDEX(#REF!,MATCH($A62,#REF!,0),11)</f>
        <v>#REF!</v>
      </c>
      <c r="O62" s="158" t="s">
        <v>262</v>
      </c>
      <c r="P62" s="737" t="s">
        <v>304</v>
      </c>
      <c r="Q62" s="738"/>
      <c r="R62" s="159" t="e">
        <f>INDEX(#REF!,MATCH($O62,#REF!,0),2)</f>
        <v>#REF!</v>
      </c>
      <c r="S62" s="160" t="e">
        <f>INDEX(#REF!,MATCH($O62,#REF!,0),6)</f>
        <v>#REF!</v>
      </c>
      <c r="T62" s="160" t="e">
        <f>INDEX(#REF!,MATCH($O62,#REF!,0),10)</f>
        <v>#REF!</v>
      </c>
      <c r="U62" s="160" t="e">
        <f>INDEX(#REF!,MATCH($O62,#REF!,0),3)</f>
        <v>#REF!</v>
      </c>
      <c r="V62" s="160" t="e">
        <f>INDEX(#REF!,MATCH($O62,#REF!,0),7)</f>
        <v>#REF!</v>
      </c>
      <c r="W62" s="160" t="e">
        <f>INDEX(#REF!,MATCH($O62,#REF!,0),11)</f>
        <v>#REF!</v>
      </c>
      <c r="X62" s="161" t="e">
        <f>INDEX(#REF!,MATCH($O62,#REF!,0),4)</f>
        <v>#REF!</v>
      </c>
      <c r="Y62" s="161" t="e">
        <f>INDEX(#REF!,MATCH($O62,#REF!,0),8)</f>
        <v>#REF!</v>
      </c>
      <c r="Z62" s="160" t="e">
        <f>INDEX(#REF!,MATCH($O62,#REF!,0),12)</f>
        <v>#REF!</v>
      </c>
      <c r="AA62" s="160" t="e">
        <f>INDEX(#REF!,MATCH($O62,#REF!,0),1)</f>
        <v>#REF!</v>
      </c>
      <c r="AB62" s="163" t="e">
        <f>INDEX(#REF!,MATCH($O62,#REF!,0),5)</f>
        <v>#REF!</v>
      </c>
      <c r="AC62" s="164" t="e">
        <f>INDEX(#REF!,MATCH($O62,#REF!,0),9)</f>
        <v>#REF!</v>
      </c>
      <c r="AD62" s="158" t="s">
        <v>262</v>
      </c>
      <c r="AE62" s="737" t="s">
        <v>304</v>
      </c>
      <c r="AF62" s="738"/>
      <c r="AG62" s="159" t="e">
        <f>#REF!</f>
        <v>#REF!</v>
      </c>
      <c r="AH62" s="160" t="e">
        <f>#REF!</f>
        <v>#REF!</v>
      </c>
      <c r="AI62" s="161" t="e">
        <f>#REF!</f>
        <v>#REF!</v>
      </c>
      <c r="AJ62" s="160" t="e">
        <f>#REF!</f>
        <v>#REF!</v>
      </c>
      <c r="AK62" s="160" t="e">
        <f>#REF!</f>
        <v>#REF!</v>
      </c>
      <c r="AL62" s="161" t="e">
        <f>#REF!</f>
        <v>#REF!</v>
      </c>
      <c r="AM62" s="160" t="e">
        <f>#REF!</f>
        <v>#REF!</v>
      </c>
      <c r="AN62" s="160" t="e">
        <f>#REF!</f>
        <v>#REF!</v>
      </c>
      <c r="AO62" s="161" t="e">
        <f>#REF!</f>
        <v>#REF!</v>
      </c>
      <c r="AP62" s="160" t="e">
        <f>#REF!</f>
        <v>#REF!</v>
      </c>
      <c r="AQ62" s="161" t="e">
        <f>#REF!</f>
        <v>#REF!</v>
      </c>
      <c r="AR62" s="176" t="e">
        <f>#REF!</f>
        <v>#REF!</v>
      </c>
    </row>
    <row r="63" spans="1:44" ht="9.9499999999999993" customHeight="1">
      <c r="A63" s="116"/>
      <c r="B63" s="117"/>
      <c r="C63" s="118"/>
      <c r="D63" s="119"/>
      <c r="E63" s="119"/>
      <c r="F63" s="119"/>
      <c r="G63" s="119"/>
      <c r="H63" s="119"/>
      <c r="I63" s="119"/>
      <c r="J63" s="119"/>
      <c r="K63" s="119"/>
      <c r="L63" s="119"/>
      <c r="M63" s="119"/>
      <c r="N63" s="119"/>
      <c r="O63" s="31"/>
      <c r="P63" s="416"/>
      <c r="Q63" s="416"/>
      <c r="R63" s="416"/>
      <c r="S63" s="416"/>
      <c r="T63" s="416"/>
      <c r="U63" s="416"/>
      <c r="V63" s="416"/>
      <c r="W63" s="416"/>
      <c r="X63" s="416"/>
      <c r="Y63" s="416"/>
      <c r="Z63" s="416"/>
      <c r="AA63" s="416"/>
      <c r="AB63" s="416"/>
      <c r="AC63" s="416"/>
      <c r="AD63" s="116"/>
      <c r="AE63" s="117"/>
      <c r="AF63" s="118"/>
      <c r="AG63" s="119"/>
      <c r="AH63" s="119"/>
      <c r="AI63" s="119"/>
      <c r="AJ63" s="119"/>
      <c r="AK63" s="119"/>
      <c r="AL63" s="119"/>
      <c r="AM63" s="119"/>
      <c r="AN63" s="119"/>
      <c r="AO63" s="119"/>
      <c r="AP63" s="119"/>
      <c r="AQ63" s="119"/>
      <c r="AR63" s="120"/>
    </row>
    <row r="64" spans="1:44" ht="13.5" customHeight="1">
      <c r="A64" s="116"/>
      <c r="B64" s="117"/>
      <c r="C64" s="755" t="s">
        <v>381</v>
      </c>
      <c r="D64" s="755"/>
      <c r="E64" s="755"/>
      <c r="F64" s="755"/>
      <c r="G64" s="755"/>
      <c r="H64" s="755"/>
      <c r="I64" s="119"/>
      <c r="J64" s="119"/>
      <c r="K64" s="119"/>
      <c r="L64" s="119"/>
      <c r="M64" s="119"/>
      <c r="N64" s="119"/>
      <c r="O64" s="417"/>
      <c r="P64" s="417"/>
      <c r="Q64" s="755" t="s">
        <v>381</v>
      </c>
      <c r="R64" s="755"/>
      <c r="S64" s="755"/>
      <c r="T64" s="755"/>
      <c r="U64" s="755"/>
      <c r="V64" s="755"/>
      <c r="W64" s="417"/>
      <c r="X64" s="417"/>
      <c r="Y64" s="417"/>
      <c r="Z64" s="417"/>
      <c r="AA64" s="417"/>
      <c r="AB64" s="417"/>
      <c r="AC64" s="417"/>
      <c r="AD64" s="116"/>
      <c r="AE64" s="117"/>
      <c r="AF64" s="755" t="s">
        <v>381</v>
      </c>
      <c r="AG64" s="755"/>
      <c r="AH64" s="755"/>
      <c r="AI64" s="755"/>
      <c r="AJ64" s="755"/>
      <c r="AK64" s="755"/>
      <c r="AL64" s="119"/>
      <c r="AM64" s="119"/>
      <c r="AN64" s="119"/>
      <c r="AO64" s="119"/>
      <c r="AP64" s="119"/>
      <c r="AQ64" s="119"/>
      <c r="AR64" s="120"/>
    </row>
    <row r="65" spans="1:44" ht="9.9499999999999993" customHeight="1">
      <c r="A65" s="31"/>
      <c r="B65" s="741" t="s">
        <v>164</v>
      </c>
      <c r="C65" s="741"/>
      <c r="D65" s="741"/>
      <c r="E65" s="741"/>
      <c r="F65" s="741"/>
      <c r="G65" s="741"/>
      <c r="H65" s="741"/>
      <c r="I65" s="741"/>
      <c r="J65" s="741"/>
      <c r="K65" s="741"/>
      <c r="L65" s="741"/>
      <c r="M65" s="741"/>
      <c r="N65" s="741"/>
      <c r="O65" s="741" t="s">
        <v>11</v>
      </c>
      <c r="P65" s="741"/>
      <c r="Q65" s="741"/>
      <c r="R65" s="741"/>
      <c r="S65" s="741"/>
      <c r="T65" s="741"/>
      <c r="U65" s="741"/>
      <c r="V65" s="741"/>
      <c r="W65" s="741"/>
      <c r="X65" s="741"/>
      <c r="Y65" s="741"/>
      <c r="Z65" s="741"/>
      <c r="AA65" s="741"/>
      <c r="AB65" s="741"/>
      <c r="AC65" s="741"/>
      <c r="AD65" s="741" t="s">
        <v>12</v>
      </c>
      <c r="AE65" s="741"/>
      <c r="AF65" s="741"/>
      <c r="AG65" s="741"/>
      <c r="AH65" s="741"/>
      <c r="AI65" s="741"/>
      <c r="AJ65" s="741"/>
      <c r="AK65" s="741"/>
      <c r="AL65" s="741"/>
      <c r="AM65" s="741"/>
      <c r="AN65" s="741"/>
      <c r="AO65" s="741"/>
      <c r="AP65" s="741"/>
      <c r="AQ65" s="741"/>
      <c r="AR65" s="741"/>
    </row>
    <row r="66" spans="1:44" ht="9.9499999999999993" customHeight="1">
      <c r="A66" s="31"/>
      <c r="B66" s="741"/>
      <c r="C66" s="741"/>
      <c r="D66" s="741"/>
      <c r="E66" s="741"/>
      <c r="F66" s="741"/>
      <c r="G66" s="741"/>
      <c r="H66" s="741"/>
      <c r="I66" s="741"/>
      <c r="J66" s="741"/>
      <c r="K66" s="741"/>
      <c r="L66" s="741"/>
      <c r="M66" s="741"/>
      <c r="N66" s="741"/>
      <c r="O66" s="741"/>
      <c r="P66" s="741"/>
      <c r="Q66" s="741"/>
      <c r="R66" s="741"/>
      <c r="S66" s="741"/>
      <c r="T66" s="741"/>
      <c r="U66" s="741"/>
      <c r="V66" s="741"/>
      <c r="W66" s="741"/>
      <c r="X66" s="741"/>
      <c r="Y66" s="741"/>
      <c r="Z66" s="741"/>
      <c r="AA66" s="741"/>
      <c r="AB66" s="741"/>
      <c r="AC66" s="741"/>
      <c r="AD66" s="741"/>
      <c r="AE66" s="741"/>
      <c r="AF66" s="741"/>
      <c r="AG66" s="741"/>
      <c r="AH66" s="741"/>
      <c r="AI66" s="741"/>
      <c r="AJ66" s="741"/>
      <c r="AK66" s="741"/>
      <c r="AL66" s="741"/>
      <c r="AM66" s="741"/>
      <c r="AN66" s="741"/>
      <c r="AO66" s="741"/>
      <c r="AP66" s="741"/>
      <c r="AQ66" s="741"/>
      <c r="AR66" s="741"/>
    </row>
    <row r="67" spans="1:44" ht="14.25" customHeight="1" thickBot="1">
      <c r="A67" s="31" t="s">
        <v>167</v>
      </c>
      <c r="N67" s="31" t="s">
        <v>39</v>
      </c>
      <c r="O67" s="31" t="s">
        <v>167</v>
      </c>
      <c r="AB67" s="31" t="s">
        <v>40</v>
      </c>
      <c r="AD67" s="31" t="s">
        <v>167</v>
      </c>
      <c r="AR67" s="31" t="s">
        <v>41</v>
      </c>
    </row>
    <row r="68" spans="1:44" ht="15.75" customHeight="1">
      <c r="A68" s="742" t="s">
        <v>42</v>
      </c>
      <c r="B68" s="743"/>
      <c r="C68" s="744"/>
      <c r="D68" s="718" t="s">
        <v>96</v>
      </c>
      <c r="E68" s="711"/>
      <c r="F68" s="712"/>
      <c r="G68" s="710" t="s">
        <v>97</v>
      </c>
      <c r="H68" s="711"/>
      <c r="I68" s="711"/>
      <c r="J68" s="711"/>
      <c r="K68" s="712"/>
      <c r="L68" s="710" t="s">
        <v>2</v>
      </c>
      <c r="M68" s="711"/>
      <c r="N68" s="717"/>
      <c r="O68" s="742" t="s">
        <v>42</v>
      </c>
      <c r="P68" s="743"/>
      <c r="Q68" s="744"/>
      <c r="R68" s="718" t="s">
        <v>153</v>
      </c>
      <c r="S68" s="711"/>
      <c r="T68" s="712"/>
      <c r="U68" s="710" t="s">
        <v>176</v>
      </c>
      <c r="V68" s="711"/>
      <c r="W68" s="712"/>
      <c r="X68" s="710" t="s">
        <v>24</v>
      </c>
      <c r="Y68" s="711"/>
      <c r="Z68" s="712"/>
      <c r="AA68" s="710" t="s">
        <v>25</v>
      </c>
      <c r="AB68" s="711"/>
      <c r="AC68" s="717"/>
      <c r="AD68" s="742" t="s">
        <v>42</v>
      </c>
      <c r="AE68" s="743"/>
      <c r="AF68" s="744"/>
      <c r="AG68" s="718" t="s">
        <v>188</v>
      </c>
      <c r="AH68" s="711"/>
      <c r="AI68" s="711"/>
      <c r="AJ68" s="711"/>
      <c r="AK68" s="711"/>
      <c r="AL68" s="712"/>
      <c r="AM68" s="710" t="s">
        <v>26</v>
      </c>
      <c r="AN68" s="711"/>
      <c r="AO68" s="712"/>
      <c r="AP68" s="710" t="s">
        <v>27</v>
      </c>
      <c r="AQ68" s="711"/>
      <c r="AR68" s="717"/>
    </row>
    <row r="69" spans="1:44" ht="4.5" customHeight="1">
      <c r="A69" s="745"/>
      <c r="B69" s="746"/>
      <c r="C69" s="747"/>
      <c r="D69" s="45"/>
      <c r="E69" s="46"/>
      <c r="F69" s="47"/>
      <c r="G69" s="48"/>
      <c r="H69" s="48"/>
      <c r="I69" s="48"/>
      <c r="J69" s="46"/>
      <c r="K69" s="48"/>
      <c r="L69" s="49"/>
      <c r="M69" s="46"/>
      <c r="N69" s="50"/>
      <c r="O69" s="745"/>
      <c r="P69" s="746"/>
      <c r="Q69" s="747"/>
      <c r="R69" s="48"/>
      <c r="S69" s="46"/>
      <c r="T69" s="47"/>
      <c r="U69" s="48"/>
      <c r="V69" s="46"/>
      <c r="W69" s="48"/>
      <c r="X69" s="46"/>
      <c r="Y69" s="46"/>
      <c r="Z69" s="48"/>
      <c r="AA69" s="49"/>
      <c r="AB69" s="46"/>
      <c r="AC69" s="50"/>
      <c r="AD69" s="745"/>
      <c r="AE69" s="746"/>
      <c r="AF69" s="747"/>
      <c r="AG69" s="51"/>
      <c r="AH69" s="52"/>
      <c r="AI69" s="53"/>
      <c r="AJ69" s="52"/>
      <c r="AK69" s="53"/>
      <c r="AL69" s="47"/>
      <c r="AM69" s="46"/>
      <c r="AN69" s="46"/>
      <c r="AO69" s="46"/>
      <c r="AP69" s="46"/>
      <c r="AQ69" s="46"/>
      <c r="AR69" s="50"/>
    </row>
    <row r="70" spans="1:44" s="48" customFormat="1" ht="15.75" customHeight="1" thickBot="1">
      <c r="A70" s="748"/>
      <c r="B70" s="749"/>
      <c r="C70" s="750"/>
      <c r="D70" s="54" t="s">
        <v>28</v>
      </c>
      <c r="E70" s="55" t="s">
        <v>357</v>
      </c>
      <c r="F70" s="56" t="s">
        <v>358</v>
      </c>
      <c r="G70" s="57" t="s">
        <v>28</v>
      </c>
      <c r="H70" s="58" t="s">
        <v>195</v>
      </c>
      <c r="I70" s="59" t="s">
        <v>145</v>
      </c>
      <c r="J70" s="55" t="s">
        <v>357</v>
      </c>
      <c r="K70" s="57" t="s">
        <v>358</v>
      </c>
      <c r="L70" s="60" t="s">
        <v>28</v>
      </c>
      <c r="M70" s="55" t="s">
        <v>357</v>
      </c>
      <c r="N70" s="61" t="s">
        <v>358</v>
      </c>
      <c r="O70" s="748"/>
      <c r="P70" s="749"/>
      <c r="Q70" s="750"/>
      <c r="R70" s="57" t="s">
        <v>28</v>
      </c>
      <c r="S70" s="55" t="s">
        <v>357</v>
      </c>
      <c r="T70" s="56" t="s">
        <v>358</v>
      </c>
      <c r="U70" s="57" t="s">
        <v>28</v>
      </c>
      <c r="V70" s="55" t="s">
        <v>357</v>
      </c>
      <c r="W70" s="55" t="s">
        <v>358</v>
      </c>
      <c r="X70" s="57" t="s">
        <v>28</v>
      </c>
      <c r="Y70" s="55" t="s">
        <v>357</v>
      </c>
      <c r="Z70" s="57" t="s">
        <v>358</v>
      </c>
      <c r="AA70" s="60" t="s">
        <v>28</v>
      </c>
      <c r="AB70" s="55" t="s">
        <v>357</v>
      </c>
      <c r="AC70" s="61" t="s">
        <v>358</v>
      </c>
      <c r="AD70" s="748"/>
      <c r="AE70" s="749"/>
      <c r="AF70" s="750"/>
      <c r="AG70" s="54" t="s">
        <v>28</v>
      </c>
      <c r="AH70" s="62" t="s">
        <v>316</v>
      </c>
      <c r="AI70" s="57" t="s">
        <v>357</v>
      </c>
      <c r="AJ70" s="62" t="s">
        <v>316</v>
      </c>
      <c r="AK70" s="55" t="s">
        <v>358</v>
      </c>
      <c r="AL70" s="62" t="s">
        <v>316</v>
      </c>
      <c r="AM70" s="55" t="s">
        <v>28</v>
      </c>
      <c r="AN70" s="55" t="s">
        <v>357</v>
      </c>
      <c r="AO70" s="55" t="s">
        <v>358</v>
      </c>
      <c r="AP70" s="55" t="s">
        <v>125</v>
      </c>
      <c r="AQ70" s="55" t="s">
        <v>405</v>
      </c>
      <c r="AR70" s="61" t="s">
        <v>406</v>
      </c>
    </row>
    <row r="71" spans="1:44" s="48" customFormat="1" ht="11.45" customHeight="1">
      <c r="A71" s="165" t="s">
        <v>52</v>
      </c>
      <c r="B71" s="739" t="s">
        <v>18</v>
      </c>
      <c r="C71" s="740"/>
      <c r="D71" s="513">
        <v>355172</v>
      </c>
      <c r="E71" s="514">
        <v>437002</v>
      </c>
      <c r="F71" s="515">
        <v>250144</v>
      </c>
      <c r="G71" s="514">
        <v>261871</v>
      </c>
      <c r="H71" s="514">
        <v>240357</v>
      </c>
      <c r="I71" s="515">
        <v>21514</v>
      </c>
      <c r="J71" s="514">
        <v>319929</v>
      </c>
      <c r="K71" s="514">
        <v>187355</v>
      </c>
      <c r="L71" s="515">
        <v>93301</v>
      </c>
      <c r="M71" s="514">
        <v>117073</v>
      </c>
      <c r="N71" s="516">
        <v>62789</v>
      </c>
      <c r="O71" s="165" t="s">
        <v>52</v>
      </c>
      <c r="P71" s="739" t="s">
        <v>18</v>
      </c>
      <c r="Q71" s="740"/>
      <c r="R71" s="562">
        <v>150</v>
      </c>
      <c r="S71" s="563">
        <v>161.80000000000001</v>
      </c>
      <c r="T71" s="564">
        <v>134.80000000000001</v>
      </c>
      <c r="U71" s="563">
        <v>138.4</v>
      </c>
      <c r="V71" s="563">
        <v>146.5</v>
      </c>
      <c r="W71" s="564">
        <v>128.1</v>
      </c>
      <c r="X71" s="563">
        <v>11.6</v>
      </c>
      <c r="Y71" s="563">
        <v>15.3</v>
      </c>
      <c r="Z71" s="564">
        <v>6.7</v>
      </c>
      <c r="AA71" s="563">
        <v>19.2</v>
      </c>
      <c r="AB71" s="563">
        <v>19.600000000000001</v>
      </c>
      <c r="AC71" s="565">
        <v>18.600000000000001</v>
      </c>
      <c r="AD71" s="165" t="s">
        <v>52</v>
      </c>
      <c r="AE71" s="739" t="s">
        <v>18</v>
      </c>
      <c r="AF71" s="740"/>
      <c r="AG71" s="513">
        <v>447815</v>
      </c>
      <c r="AH71" s="514">
        <v>115644</v>
      </c>
      <c r="AI71" s="515">
        <v>252127</v>
      </c>
      <c r="AJ71" s="514">
        <v>30624</v>
      </c>
      <c r="AK71" s="514">
        <v>195688</v>
      </c>
      <c r="AL71" s="515">
        <v>85020</v>
      </c>
      <c r="AM71" s="514">
        <v>10123</v>
      </c>
      <c r="AN71" s="514">
        <v>5789</v>
      </c>
      <c r="AO71" s="515">
        <v>4334</v>
      </c>
      <c r="AP71" s="514">
        <v>13137</v>
      </c>
      <c r="AQ71" s="515">
        <v>6640</v>
      </c>
      <c r="AR71" s="516">
        <v>6497</v>
      </c>
    </row>
    <row r="72" spans="1:44" s="48" customFormat="1" ht="12.75" customHeight="1">
      <c r="A72" s="166" t="s">
        <v>221</v>
      </c>
      <c r="B72" s="726" t="s">
        <v>263</v>
      </c>
      <c r="C72" s="727"/>
      <c r="D72" s="300" t="s">
        <v>341</v>
      </c>
      <c r="E72" s="301" t="s">
        <v>190</v>
      </c>
      <c r="F72" s="301" t="s">
        <v>190</v>
      </c>
      <c r="G72" s="301" t="s">
        <v>190</v>
      </c>
      <c r="H72" s="301" t="s">
        <v>190</v>
      </c>
      <c r="I72" s="301" t="s">
        <v>190</v>
      </c>
      <c r="J72" s="301" t="s">
        <v>190</v>
      </c>
      <c r="K72" s="301" t="s">
        <v>190</v>
      </c>
      <c r="L72" s="301" t="s">
        <v>190</v>
      </c>
      <c r="M72" s="301" t="s">
        <v>190</v>
      </c>
      <c r="N72" s="302" t="s">
        <v>190</v>
      </c>
      <c r="O72" s="166" t="s">
        <v>221</v>
      </c>
      <c r="P72" s="726" t="s">
        <v>263</v>
      </c>
      <c r="Q72" s="727"/>
      <c r="R72" s="301" t="s">
        <v>341</v>
      </c>
      <c r="S72" s="301" t="s">
        <v>190</v>
      </c>
      <c r="T72" s="301" t="s">
        <v>190</v>
      </c>
      <c r="U72" s="301" t="s">
        <v>190</v>
      </c>
      <c r="V72" s="301" t="s">
        <v>190</v>
      </c>
      <c r="W72" s="301" t="s">
        <v>190</v>
      </c>
      <c r="X72" s="301" t="s">
        <v>190</v>
      </c>
      <c r="Y72" s="301" t="s">
        <v>190</v>
      </c>
      <c r="Z72" s="301" t="s">
        <v>190</v>
      </c>
      <c r="AA72" s="301" t="s">
        <v>190</v>
      </c>
      <c r="AB72" s="303" t="s">
        <v>190</v>
      </c>
      <c r="AC72" s="304" t="s">
        <v>190</v>
      </c>
      <c r="AD72" s="166" t="s">
        <v>221</v>
      </c>
      <c r="AE72" s="726" t="s">
        <v>263</v>
      </c>
      <c r="AF72" s="727"/>
      <c r="AG72" s="305" t="s">
        <v>342</v>
      </c>
      <c r="AH72" s="301" t="s">
        <v>190</v>
      </c>
      <c r="AI72" s="303" t="s">
        <v>190</v>
      </c>
      <c r="AJ72" s="301" t="s">
        <v>190</v>
      </c>
      <c r="AK72" s="301" t="s">
        <v>190</v>
      </c>
      <c r="AL72" s="303" t="s">
        <v>190</v>
      </c>
      <c r="AM72" s="301" t="s">
        <v>190</v>
      </c>
      <c r="AN72" s="301" t="s">
        <v>190</v>
      </c>
      <c r="AO72" s="303" t="s">
        <v>190</v>
      </c>
      <c r="AP72" s="301" t="s">
        <v>190</v>
      </c>
      <c r="AQ72" s="303" t="s">
        <v>190</v>
      </c>
      <c r="AR72" s="304" t="s">
        <v>190</v>
      </c>
    </row>
    <row r="73" spans="1:44" s="48" customFormat="1" ht="11.45" customHeight="1">
      <c r="A73" s="166" t="s">
        <v>53</v>
      </c>
      <c r="B73" s="726" t="s">
        <v>55</v>
      </c>
      <c r="C73" s="727"/>
      <c r="D73" s="517">
        <v>384919</v>
      </c>
      <c r="E73" s="518">
        <v>401589</v>
      </c>
      <c r="F73" s="518">
        <v>227249</v>
      </c>
      <c r="G73" s="518">
        <v>355539</v>
      </c>
      <c r="H73" s="518">
        <v>325835</v>
      </c>
      <c r="I73" s="518">
        <v>29704</v>
      </c>
      <c r="J73" s="519">
        <v>372341</v>
      </c>
      <c r="K73" s="519">
        <v>196620</v>
      </c>
      <c r="L73" s="518">
        <v>29380</v>
      </c>
      <c r="M73" s="518">
        <v>29248</v>
      </c>
      <c r="N73" s="520">
        <v>30629</v>
      </c>
      <c r="O73" s="166" t="s">
        <v>53</v>
      </c>
      <c r="P73" s="726" t="s">
        <v>55</v>
      </c>
      <c r="Q73" s="727"/>
      <c r="R73" s="544">
        <v>169.1</v>
      </c>
      <c r="S73" s="545">
        <v>171.5</v>
      </c>
      <c r="T73" s="545">
        <v>146.4</v>
      </c>
      <c r="U73" s="545">
        <v>154.4</v>
      </c>
      <c r="V73" s="545">
        <v>155.80000000000001</v>
      </c>
      <c r="W73" s="545">
        <v>141.30000000000001</v>
      </c>
      <c r="X73" s="546">
        <v>14.7</v>
      </c>
      <c r="Y73" s="546">
        <v>15.7</v>
      </c>
      <c r="Z73" s="545">
        <v>5.0999999999999996</v>
      </c>
      <c r="AA73" s="545">
        <v>23.1</v>
      </c>
      <c r="AB73" s="547">
        <v>23.5</v>
      </c>
      <c r="AC73" s="548">
        <v>19.100000000000001</v>
      </c>
      <c r="AD73" s="166" t="s">
        <v>53</v>
      </c>
      <c r="AE73" s="726" t="s">
        <v>55</v>
      </c>
      <c r="AF73" s="727"/>
      <c r="AG73" s="517">
        <v>20198</v>
      </c>
      <c r="AH73" s="518">
        <v>414</v>
      </c>
      <c r="AI73" s="519">
        <v>18281</v>
      </c>
      <c r="AJ73" s="519">
        <v>173</v>
      </c>
      <c r="AK73" s="518">
        <v>1917</v>
      </c>
      <c r="AL73" s="518">
        <v>241</v>
      </c>
      <c r="AM73" s="518">
        <v>435</v>
      </c>
      <c r="AN73" s="519">
        <v>434</v>
      </c>
      <c r="AO73" s="518">
        <v>1</v>
      </c>
      <c r="AP73" s="518">
        <v>136</v>
      </c>
      <c r="AQ73" s="519">
        <v>135</v>
      </c>
      <c r="AR73" s="529">
        <v>1</v>
      </c>
    </row>
    <row r="74" spans="1:44" s="48" customFormat="1" ht="11.45" customHeight="1">
      <c r="A74" s="166" t="s">
        <v>54</v>
      </c>
      <c r="B74" s="726" t="s">
        <v>17</v>
      </c>
      <c r="C74" s="727"/>
      <c r="D74" s="517">
        <v>447285</v>
      </c>
      <c r="E74" s="518">
        <v>530777</v>
      </c>
      <c r="F74" s="518">
        <v>268678</v>
      </c>
      <c r="G74" s="518">
        <v>288750</v>
      </c>
      <c r="H74" s="518">
        <v>248031</v>
      </c>
      <c r="I74" s="518">
        <v>40719</v>
      </c>
      <c r="J74" s="519">
        <v>337288</v>
      </c>
      <c r="K74" s="519">
        <v>184917</v>
      </c>
      <c r="L74" s="518">
        <v>158535</v>
      </c>
      <c r="M74" s="518">
        <v>193489</v>
      </c>
      <c r="N74" s="520">
        <v>83761</v>
      </c>
      <c r="O74" s="166" t="s">
        <v>54</v>
      </c>
      <c r="P74" s="726" t="s">
        <v>17</v>
      </c>
      <c r="Q74" s="727"/>
      <c r="R74" s="544">
        <v>171.9</v>
      </c>
      <c r="S74" s="545">
        <v>180</v>
      </c>
      <c r="T74" s="545">
        <v>154.69999999999999</v>
      </c>
      <c r="U74" s="545">
        <v>152.4</v>
      </c>
      <c r="V74" s="545">
        <v>156.30000000000001</v>
      </c>
      <c r="W74" s="545">
        <v>144.1</v>
      </c>
      <c r="X74" s="546">
        <v>19.5</v>
      </c>
      <c r="Y74" s="546">
        <v>23.7</v>
      </c>
      <c r="Z74" s="545">
        <v>10.6</v>
      </c>
      <c r="AA74" s="545">
        <v>20.100000000000001</v>
      </c>
      <c r="AB74" s="547">
        <v>20.3</v>
      </c>
      <c r="AC74" s="548">
        <v>19.8</v>
      </c>
      <c r="AD74" s="166" t="s">
        <v>54</v>
      </c>
      <c r="AE74" s="726" t="s">
        <v>17</v>
      </c>
      <c r="AF74" s="727"/>
      <c r="AG74" s="517">
        <v>69921</v>
      </c>
      <c r="AH74" s="518">
        <v>8648</v>
      </c>
      <c r="AI74" s="519">
        <v>47693</v>
      </c>
      <c r="AJ74" s="518">
        <v>1763</v>
      </c>
      <c r="AK74" s="518">
        <v>22228</v>
      </c>
      <c r="AL74" s="519">
        <v>6885</v>
      </c>
      <c r="AM74" s="518">
        <v>752</v>
      </c>
      <c r="AN74" s="518">
        <v>461</v>
      </c>
      <c r="AO74" s="519">
        <v>291</v>
      </c>
      <c r="AP74" s="518">
        <v>940</v>
      </c>
      <c r="AQ74" s="519">
        <v>498</v>
      </c>
      <c r="AR74" s="529">
        <v>442</v>
      </c>
    </row>
    <row r="75" spans="1:44" s="48" customFormat="1" ht="11.45" customHeight="1">
      <c r="A75" s="166" t="s">
        <v>56</v>
      </c>
      <c r="B75" s="726" t="s">
        <v>58</v>
      </c>
      <c r="C75" s="727"/>
      <c r="D75" s="517">
        <v>507939</v>
      </c>
      <c r="E75" s="518">
        <v>554397</v>
      </c>
      <c r="F75" s="518">
        <v>241742</v>
      </c>
      <c r="G75" s="518">
        <v>498586</v>
      </c>
      <c r="H75" s="518">
        <v>430952</v>
      </c>
      <c r="I75" s="518">
        <v>67634</v>
      </c>
      <c r="J75" s="519">
        <v>544371</v>
      </c>
      <c r="K75" s="519">
        <v>236246</v>
      </c>
      <c r="L75" s="518">
        <v>9353</v>
      </c>
      <c r="M75" s="518">
        <v>10026</v>
      </c>
      <c r="N75" s="520">
        <v>5496</v>
      </c>
      <c r="O75" s="166" t="s">
        <v>56</v>
      </c>
      <c r="P75" s="726" t="s">
        <v>58</v>
      </c>
      <c r="Q75" s="727"/>
      <c r="R75" s="544">
        <v>154.1</v>
      </c>
      <c r="S75" s="545">
        <v>157.9</v>
      </c>
      <c r="T75" s="545">
        <v>131.69999999999999</v>
      </c>
      <c r="U75" s="545">
        <v>134</v>
      </c>
      <c r="V75" s="545">
        <v>136</v>
      </c>
      <c r="W75" s="545">
        <v>122.2</v>
      </c>
      <c r="X75" s="546">
        <v>20.100000000000001</v>
      </c>
      <c r="Y75" s="546">
        <v>21.9</v>
      </c>
      <c r="Z75" s="545">
        <v>9.5</v>
      </c>
      <c r="AA75" s="545">
        <v>18.100000000000001</v>
      </c>
      <c r="AB75" s="547">
        <v>18.2</v>
      </c>
      <c r="AC75" s="548">
        <v>17.7</v>
      </c>
      <c r="AD75" s="166" t="s">
        <v>56</v>
      </c>
      <c r="AE75" s="726" t="s">
        <v>58</v>
      </c>
      <c r="AF75" s="727"/>
      <c r="AG75" s="517">
        <v>6203</v>
      </c>
      <c r="AH75" s="518">
        <v>211</v>
      </c>
      <c r="AI75" s="519">
        <v>5307</v>
      </c>
      <c r="AJ75" s="518">
        <v>32</v>
      </c>
      <c r="AK75" s="518">
        <v>896</v>
      </c>
      <c r="AL75" s="519">
        <v>179</v>
      </c>
      <c r="AM75" s="518">
        <v>1725</v>
      </c>
      <c r="AN75" s="518">
        <v>1490</v>
      </c>
      <c r="AO75" s="519">
        <v>235</v>
      </c>
      <c r="AP75" s="518">
        <v>2045</v>
      </c>
      <c r="AQ75" s="519">
        <v>1711</v>
      </c>
      <c r="AR75" s="529">
        <v>334</v>
      </c>
    </row>
    <row r="76" spans="1:44" s="48" customFormat="1" ht="11.45" customHeight="1">
      <c r="A76" s="166" t="s">
        <v>57</v>
      </c>
      <c r="B76" s="726" t="s">
        <v>60</v>
      </c>
      <c r="C76" s="727"/>
      <c r="D76" s="517">
        <v>482736</v>
      </c>
      <c r="E76" s="518">
        <v>497025</v>
      </c>
      <c r="F76" s="518">
        <v>417848</v>
      </c>
      <c r="G76" s="518">
        <v>364216</v>
      </c>
      <c r="H76" s="518">
        <v>327614</v>
      </c>
      <c r="I76" s="518">
        <v>36602</v>
      </c>
      <c r="J76" s="519">
        <v>381732</v>
      </c>
      <c r="K76" s="519">
        <v>284669</v>
      </c>
      <c r="L76" s="518">
        <v>118520</v>
      </c>
      <c r="M76" s="518">
        <v>115293</v>
      </c>
      <c r="N76" s="520">
        <v>133179</v>
      </c>
      <c r="O76" s="166" t="s">
        <v>57</v>
      </c>
      <c r="P76" s="726" t="s">
        <v>60</v>
      </c>
      <c r="Q76" s="727"/>
      <c r="R76" s="544">
        <v>167.2</v>
      </c>
      <c r="S76" s="545">
        <v>168.9</v>
      </c>
      <c r="T76" s="545">
        <v>159.5</v>
      </c>
      <c r="U76" s="545">
        <v>152</v>
      </c>
      <c r="V76" s="545">
        <v>152.80000000000001</v>
      </c>
      <c r="W76" s="545">
        <v>148.4</v>
      </c>
      <c r="X76" s="546">
        <v>15.2</v>
      </c>
      <c r="Y76" s="546">
        <v>16.100000000000001</v>
      </c>
      <c r="Z76" s="545">
        <v>11.1</v>
      </c>
      <c r="AA76" s="545">
        <v>20.3</v>
      </c>
      <c r="AB76" s="547">
        <v>20.3</v>
      </c>
      <c r="AC76" s="548">
        <v>20.100000000000001</v>
      </c>
      <c r="AD76" s="166" t="s">
        <v>57</v>
      </c>
      <c r="AE76" s="726" t="s">
        <v>60</v>
      </c>
      <c r="AF76" s="727"/>
      <c r="AG76" s="517">
        <v>15889</v>
      </c>
      <c r="AH76" s="518">
        <v>552</v>
      </c>
      <c r="AI76" s="519">
        <v>12988</v>
      </c>
      <c r="AJ76" s="518">
        <v>212</v>
      </c>
      <c r="AK76" s="518">
        <v>2901</v>
      </c>
      <c r="AL76" s="519">
        <v>340</v>
      </c>
      <c r="AM76" s="518">
        <v>181</v>
      </c>
      <c r="AN76" s="518">
        <v>56</v>
      </c>
      <c r="AO76" s="519">
        <v>125</v>
      </c>
      <c r="AP76" s="518">
        <v>260</v>
      </c>
      <c r="AQ76" s="519">
        <v>188</v>
      </c>
      <c r="AR76" s="529">
        <v>72</v>
      </c>
    </row>
    <row r="77" spans="1:44" s="48" customFormat="1" ht="11.45" customHeight="1">
      <c r="A77" s="166" t="s">
        <v>59</v>
      </c>
      <c r="B77" s="726" t="s">
        <v>264</v>
      </c>
      <c r="C77" s="727"/>
      <c r="D77" s="517">
        <v>347088</v>
      </c>
      <c r="E77" s="518">
        <v>360569</v>
      </c>
      <c r="F77" s="518">
        <v>218544</v>
      </c>
      <c r="G77" s="518">
        <v>281582</v>
      </c>
      <c r="H77" s="518">
        <v>248731</v>
      </c>
      <c r="I77" s="518">
        <v>32851</v>
      </c>
      <c r="J77" s="519">
        <v>290583</v>
      </c>
      <c r="K77" s="519">
        <v>195755</v>
      </c>
      <c r="L77" s="518">
        <v>65506</v>
      </c>
      <c r="M77" s="518">
        <v>69986</v>
      </c>
      <c r="N77" s="520">
        <v>22789</v>
      </c>
      <c r="O77" s="166" t="s">
        <v>59</v>
      </c>
      <c r="P77" s="726" t="s">
        <v>264</v>
      </c>
      <c r="Q77" s="727"/>
      <c r="R77" s="544">
        <v>182.9</v>
      </c>
      <c r="S77" s="545">
        <v>186.7</v>
      </c>
      <c r="T77" s="545">
        <v>146.80000000000001</v>
      </c>
      <c r="U77" s="545">
        <v>159.69999999999999</v>
      </c>
      <c r="V77" s="545">
        <v>162</v>
      </c>
      <c r="W77" s="545">
        <v>137.9</v>
      </c>
      <c r="X77" s="546">
        <v>23.2</v>
      </c>
      <c r="Y77" s="546">
        <v>24.7</v>
      </c>
      <c r="Z77" s="545">
        <v>8.9</v>
      </c>
      <c r="AA77" s="545">
        <v>19.899999999999999</v>
      </c>
      <c r="AB77" s="547">
        <v>19.899999999999999</v>
      </c>
      <c r="AC77" s="548">
        <v>19.100000000000001</v>
      </c>
      <c r="AD77" s="166" t="s">
        <v>59</v>
      </c>
      <c r="AE77" s="726" t="s">
        <v>264</v>
      </c>
      <c r="AF77" s="727"/>
      <c r="AG77" s="517">
        <v>35629</v>
      </c>
      <c r="AH77" s="518">
        <v>1931</v>
      </c>
      <c r="AI77" s="519">
        <v>32227</v>
      </c>
      <c r="AJ77" s="518">
        <v>853</v>
      </c>
      <c r="AK77" s="518">
        <v>3402</v>
      </c>
      <c r="AL77" s="519">
        <v>1078</v>
      </c>
      <c r="AM77" s="518">
        <v>318</v>
      </c>
      <c r="AN77" s="518">
        <v>286</v>
      </c>
      <c r="AO77" s="519">
        <v>32</v>
      </c>
      <c r="AP77" s="518">
        <v>897</v>
      </c>
      <c r="AQ77" s="519">
        <v>851</v>
      </c>
      <c r="AR77" s="529">
        <v>46</v>
      </c>
    </row>
    <row r="78" spans="1:44" s="48" customFormat="1" ht="11.45" customHeight="1">
      <c r="A78" s="166" t="s">
        <v>61</v>
      </c>
      <c r="B78" s="726" t="s">
        <v>265</v>
      </c>
      <c r="C78" s="727"/>
      <c r="D78" s="517">
        <v>423226</v>
      </c>
      <c r="E78" s="518">
        <v>687195</v>
      </c>
      <c r="F78" s="518">
        <v>234635</v>
      </c>
      <c r="G78" s="518">
        <v>207528</v>
      </c>
      <c r="H78" s="518">
        <v>193725</v>
      </c>
      <c r="I78" s="518">
        <v>13803</v>
      </c>
      <c r="J78" s="519">
        <v>300171</v>
      </c>
      <c r="K78" s="519">
        <v>141340</v>
      </c>
      <c r="L78" s="518">
        <v>215698</v>
      </c>
      <c r="M78" s="518">
        <v>387024</v>
      </c>
      <c r="N78" s="520">
        <v>93295</v>
      </c>
      <c r="O78" s="166" t="s">
        <v>61</v>
      </c>
      <c r="P78" s="726" t="s">
        <v>265</v>
      </c>
      <c r="Q78" s="727"/>
      <c r="R78" s="544">
        <v>139.4</v>
      </c>
      <c r="S78" s="545">
        <v>159.19999999999999</v>
      </c>
      <c r="T78" s="545">
        <v>125.2</v>
      </c>
      <c r="U78" s="545">
        <v>130.6</v>
      </c>
      <c r="V78" s="545">
        <v>146.80000000000001</v>
      </c>
      <c r="W78" s="545">
        <v>119</v>
      </c>
      <c r="X78" s="546">
        <v>8.8000000000000007</v>
      </c>
      <c r="Y78" s="546">
        <v>12.4</v>
      </c>
      <c r="Z78" s="545">
        <v>6.2</v>
      </c>
      <c r="AA78" s="545">
        <v>19.8</v>
      </c>
      <c r="AB78" s="547">
        <v>20.399999999999999</v>
      </c>
      <c r="AC78" s="548">
        <v>19.3</v>
      </c>
      <c r="AD78" s="166" t="s">
        <v>61</v>
      </c>
      <c r="AE78" s="726" t="s">
        <v>265</v>
      </c>
      <c r="AF78" s="727"/>
      <c r="AG78" s="517">
        <v>65964</v>
      </c>
      <c r="AH78" s="518">
        <v>32674</v>
      </c>
      <c r="AI78" s="519">
        <v>27401</v>
      </c>
      <c r="AJ78" s="518">
        <v>5029</v>
      </c>
      <c r="AK78" s="518">
        <v>38563</v>
      </c>
      <c r="AL78" s="519">
        <v>27645</v>
      </c>
      <c r="AM78" s="518">
        <v>952</v>
      </c>
      <c r="AN78" s="518">
        <v>289</v>
      </c>
      <c r="AO78" s="519">
        <v>663</v>
      </c>
      <c r="AP78" s="518">
        <v>630</v>
      </c>
      <c r="AQ78" s="519">
        <v>330</v>
      </c>
      <c r="AR78" s="529">
        <v>300</v>
      </c>
    </row>
    <row r="79" spans="1:44" s="48" customFormat="1" ht="11.45" customHeight="1">
      <c r="A79" s="166" t="s">
        <v>62</v>
      </c>
      <c r="B79" s="726" t="s">
        <v>266</v>
      </c>
      <c r="C79" s="727"/>
      <c r="D79" s="517">
        <v>429878</v>
      </c>
      <c r="E79" s="518">
        <v>548873</v>
      </c>
      <c r="F79" s="518">
        <v>331281</v>
      </c>
      <c r="G79" s="518">
        <v>316283</v>
      </c>
      <c r="H79" s="518">
        <v>297589</v>
      </c>
      <c r="I79" s="518">
        <v>18694</v>
      </c>
      <c r="J79" s="519">
        <v>416691</v>
      </c>
      <c r="K79" s="519">
        <v>233088</v>
      </c>
      <c r="L79" s="518">
        <v>113595</v>
      </c>
      <c r="M79" s="518">
        <v>132182</v>
      </c>
      <c r="N79" s="520">
        <v>98193</v>
      </c>
      <c r="O79" s="166" t="s">
        <v>62</v>
      </c>
      <c r="P79" s="726" t="s">
        <v>266</v>
      </c>
      <c r="Q79" s="727"/>
      <c r="R79" s="544">
        <v>150.9</v>
      </c>
      <c r="S79" s="545">
        <v>162</v>
      </c>
      <c r="T79" s="545">
        <v>141.80000000000001</v>
      </c>
      <c r="U79" s="545">
        <v>141.1</v>
      </c>
      <c r="V79" s="545">
        <v>149.80000000000001</v>
      </c>
      <c r="W79" s="545">
        <v>134</v>
      </c>
      <c r="X79" s="546">
        <v>9.8000000000000007</v>
      </c>
      <c r="Y79" s="546">
        <v>12.2</v>
      </c>
      <c r="Z79" s="545">
        <v>7.8</v>
      </c>
      <c r="AA79" s="545">
        <v>18.8</v>
      </c>
      <c r="AB79" s="547">
        <v>19.100000000000001</v>
      </c>
      <c r="AC79" s="548">
        <v>18.600000000000001</v>
      </c>
      <c r="AD79" s="166" t="s">
        <v>62</v>
      </c>
      <c r="AE79" s="726" t="s">
        <v>266</v>
      </c>
      <c r="AF79" s="727"/>
      <c r="AG79" s="517">
        <v>12942</v>
      </c>
      <c r="AH79" s="518">
        <v>1885</v>
      </c>
      <c r="AI79" s="519">
        <v>5861</v>
      </c>
      <c r="AJ79" s="518">
        <v>70</v>
      </c>
      <c r="AK79" s="518">
        <v>7081</v>
      </c>
      <c r="AL79" s="519">
        <v>1815</v>
      </c>
      <c r="AM79" s="518">
        <v>127</v>
      </c>
      <c r="AN79" s="518">
        <v>64</v>
      </c>
      <c r="AO79" s="519">
        <v>63</v>
      </c>
      <c r="AP79" s="518">
        <v>207</v>
      </c>
      <c r="AQ79" s="519">
        <v>107</v>
      </c>
      <c r="AR79" s="529">
        <v>100</v>
      </c>
    </row>
    <row r="80" spans="1:44" s="48" customFormat="1" ht="11.45" customHeight="1">
      <c r="A80" s="166" t="s">
        <v>63</v>
      </c>
      <c r="B80" s="726" t="s">
        <v>267</v>
      </c>
      <c r="C80" s="727"/>
      <c r="D80" s="517">
        <v>345981</v>
      </c>
      <c r="E80" s="518">
        <v>410488</v>
      </c>
      <c r="F80" s="518">
        <v>198811</v>
      </c>
      <c r="G80" s="518">
        <v>249927</v>
      </c>
      <c r="H80" s="518">
        <v>231662</v>
      </c>
      <c r="I80" s="518">
        <v>18265</v>
      </c>
      <c r="J80" s="519">
        <v>288216</v>
      </c>
      <c r="K80" s="519">
        <v>162573</v>
      </c>
      <c r="L80" s="518">
        <v>96054</v>
      </c>
      <c r="M80" s="518">
        <v>122272</v>
      </c>
      <c r="N80" s="520">
        <v>36238</v>
      </c>
      <c r="O80" s="166" t="s">
        <v>63</v>
      </c>
      <c r="P80" s="726" t="s">
        <v>267</v>
      </c>
      <c r="Q80" s="727"/>
      <c r="R80" s="544">
        <v>146.4</v>
      </c>
      <c r="S80" s="545">
        <v>154.30000000000001</v>
      </c>
      <c r="T80" s="545">
        <v>128.1</v>
      </c>
      <c r="U80" s="545">
        <v>136.30000000000001</v>
      </c>
      <c r="V80" s="545">
        <v>143.1</v>
      </c>
      <c r="W80" s="545">
        <v>120.7</v>
      </c>
      <c r="X80" s="546">
        <v>10.1</v>
      </c>
      <c r="Y80" s="546">
        <v>11.2</v>
      </c>
      <c r="Z80" s="545">
        <v>7.4</v>
      </c>
      <c r="AA80" s="545">
        <v>19.2</v>
      </c>
      <c r="AB80" s="547">
        <v>20</v>
      </c>
      <c r="AC80" s="548">
        <v>17.399999999999999</v>
      </c>
      <c r="AD80" s="166" t="s">
        <v>63</v>
      </c>
      <c r="AE80" s="726" t="s">
        <v>267</v>
      </c>
      <c r="AF80" s="727"/>
      <c r="AG80" s="517">
        <v>4729</v>
      </c>
      <c r="AH80" s="518">
        <v>1290</v>
      </c>
      <c r="AI80" s="519">
        <v>3289</v>
      </c>
      <c r="AJ80" s="518">
        <v>609</v>
      </c>
      <c r="AK80" s="518">
        <v>1440</v>
      </c>
      <c r="AL80" s="519">
        <v>681</v>
      </c>
      <c r="AM80" s="518">
        <v>48</v>
      </c>
      <c r="AN80" s="518">
        <v>21</v>
      </c>
      <c r="AO80" s="519">
        <v>27</v>
      </c>
      <c r="AP80" s="518">
        <v>57</v>
      </c>
      <c r="AQ80" s="519">
        <v>25</v>
      </c>
      <c r="AR80" s="529">
        <v>32</v>
      </c>
    </row>
    <row r="81" spans="1:44" s="48" customFormat="1" ht="11.45" customHeight="1">
      <c r="A81" s="166" t="s">
        <v>64</v>
      </c>
      <c r="B81" s="726" t="s">
        <v>268</v>
      </c>
      <c r="C81" s="727"/>
      <c r="D81" s="517">
        <v>361504</v>
      </c>
      <c r="E81" s="518">
        <v>391926</v>
      </c>
      <c r="F81" s="518">
        <v>251710</v>
      </c>
      <c r="G81" s="518">
        <v>334862</v>
      </c>
      <c r="H81" s="518">
        <v>306247</v>
      </c>
      <c r="I81" s="518">
        <v>28615</v>
      </c>
      <c r="J81" s="519">
        <v>367922</v>
      </c>
      <c r="K81" s="519">
        <v>215547</v>
      </c>
      <c r="L81" s="518">
        <v>26642</v>
      </c>
      <c r="M81" s="518">
        <v>24004</v>
      </c>
      <c r="N81" s="520">
        <v>36163</v>
      </c>
      <c r="O81" s="166" t="s">
        <v>64</v>
      </c>
      <c r="P81" s="726" t="s">
        <v>268</v>
      </c>
      <c r="Q81" s="727"/>
      <c r="R81" s="544">
        <v>163.19999999999999</v>
      </c>
      <c r="S81" s="545">
        <v>163</v>
      </c>
      <c r="T81" s="545">
        <v>163.69999999999999</v>
      </c>
      <c r="U81" s="545">
        <v>146.30000000000001</v>
      </c>
      <c r="V81" s="545">
        <v>145.9</v>
      </c>
      <c r="W81" s="545">
        <v>147.80000000000001</v>
      </c>
      <c r="X81" s="546">
        <v>16.899999999999999</v>
      </c>
      <c r="Y81" s="546">
        <v>17.100000000000001</v>
      </c>
      <c r="Z81" s="545">
        <v>15.9</v>
      </c>
      <c r="AA81" s="545">
        <v>19.600000000000001</v>
      </c>
      <c r="AB81" s="547">
        <v>19.399999999999999</v>
      </c>
      <c r="AC81" s="548">
        <v>20.7</v>
      </c>
      <c r="AD81" s="166" t="s">
        <v>64</v>
      </c>
      <c r="AE81" s="726" t="s">
        <v>268</v>
      </c>
      <c r="AF81" s="727"/>
      <c r="AG81" s="517">
        <v>10310</v>
      </c>
      <c r="AH81" s="518">
        <v>812</v>
      </c>
      <c r="AI81" s="519">
        <v>8072</v>
      </c>
      <c r="AJ81" s="518">
        <v>279</v>
      </c>
      <c r="AK81" s="518">
        <v>2238</v>
      </c>
      <c r="AL81" s="519">
        <v>533</v>
      </c>
      <c r="AM81" s="518">
        <v>0</v>
      </c>
      <c r="AN81" s="518">
        <v>0</v>
      </c>
      <c r="AO81" s="519">
        <v>0</v>
      </c>
      <c r="AP81" s="518">
        <v>70</v>
      </c>
      <c r="AQ81" s="519">
        <v>57</v>
      </c>
      <c r="AR81" s="529">
        <v>13</v>
      </c>
    </row>
    <row r="82" spans="1:44" s="48" customFormat="1" ht="11.45" customHeight="1">
      <c r="A82" s="166" t="s">
        <v>65</v>
      </c>
      <c r="B82" s="726" t="s">
        <v>269</v>
      </c>
      <c r="C82" s="727"/>
      <c r="D82" s="517">
        <v>146397</v>
      </c>
      <c r="E82" s="518">
        <v>188049</v>
      </c>
      <c r="F82" s="518">
        <v>128043</v>
      </c>
      <c r="G82" s="518">
        <v>135749</v>
      </c>
      <c r="H82" s="518">
        <v>126643</v>
      </c>
      <c r="I82" s="518">
        <v>9106</v>
      </c>
      <c r="J82" s="519">
        <v>165043</v>
      </c>
      <c r="K82" s="519">
        <v>122840</v>
      </c>
      <c r="L82" s="518">
        <v>10648</v>
      </c>
      <c r="M82" s="518">
        <v>23006</v>
      </c>
      <c r="N82" s="520">
        <v>5203</v>
      </c>
      <c r="O82" s="166" t="s">
        <v>65</v>
      </c>
      <c r="P82" s="726" t="s">
        <v>269</v>
      </c>
      <c r="Q82" s="727"/>
      <c r="R82" s="544">
        <v>123.4</v>
      </c>
      <c r="S82" s="545">
        <v>129.69999999999999</v>
      </c>
      <c r="T82" s="545">
        <v>120.6</v>
      </c>
      <c r="U82" s="545">
        <v>115.9</v>
      </c>
      <c r="V82" s="545">
        <v>120.3</v>
      </c>
      <c r="W82" s="545">
        <v>114</v>
      </c>
      <c r="X82" s="546">
        <v>7.5</v>
      </c>
      <c r="Y82" s="546">
        <v>9.4</v>
      </c>
      <c r="Z82" s="545">
        <v>6.6</v>
      </c>
      <c r="AA82" s="545">
        <v>18.2</v>
      </c>
      <c r="AB82" s="547">
        <v>17.399999999999999</v>
      </c>
      <c r="AC82" s="548">
        <v>18.600000000000001</v>
      </c>
      <c r="AD82" s="166" t="s">
        <v>65</v>
      </c>
      <c r="AE82" s="726" t="s">
        <v>269</v>
      </c>
      <c r="AF82" s="727"/>
      <c r="AG82" s="517">
        <v>23337</v>
      </c>
      <c r="AH82" s="518">
        <v>17650</v>
      </c>
      <c r="AI82" s="519">
        <v>7431</v>
      </c>
      <c r="AJ82" s="518">
        <v>4424</v>
      </c>
      <c r="AK82" s="518">
        <v>15906</v>
      </c>
      <c r="AL82" s="519">
        <v>13226</v>
      </c>
      <c r="AM82" s="518">
        <v>775</v>
      </c>
      <c r="AN82" s="518">
        <v>376</v>
      </c>
      <c r="AO82" s="519">
        <v>399</v>
      </c>
      <c r="AP82" s="518">
        <v>2268</v>
      </c>
      <c r="AQ82" s="519">
        <v>247</v>
      </c>
      <c r="AR82" s="529">
        <v>2021</v>
      </c>
    </row>
    <row r="83" spans="1:44" s="48" customFormat="1" ht="11.45" customHeight="1">
      <c r="A83" s="166" t="s">
        <v>66</v>
      </c>
      <c r="B83" s="726" t="s">
        <v>270</v>
      </c>
      <c r="C83" s="727"/>
      <c r="D83" s="517">
        <v>187903</v>
      </c>
      <c r="E83" s="518">
        <v>303380</v>
      </c>
      <c r="F83" s="518">
        <v>114093</v>
      </c>
      <c r="G83" s="518">
        <v>147537</v>
      </c>
      <c r="H83" s="518">
        <v>136836</v>
      </c>
      <c r="I83" s="518">
        <v>10701</v>
      </c>
      <c r="J83" s="519">
        <v>209321</v>
      </c>
      <c r="K83" s="519">
        <v>108047</v>
      </c>
      <c r="L83" s="518">
        <v>40366</v>
      </c>
      <c r="M83" s="518">
        <v>94059</v>
      </c>
      <c r="N83" s="520">
        <v>6046</v>
      </c>
      <c r="O83" s="166" t="s">
        <v>66</v>
      </c>
      <c r="P83" s="726" t="s">
        <v>270</v>
      </c>
      <c r="Q83" s="727"/>
      <c r="R83" s="544">
        <v>121.5</v>
      </c>
      <c r="S83" s="545">
        <v>147.80000000000001</v>
      </c>
      <c r="T83" s="545">
        <v>104.7</v>
      </c>
      <c r="U83" s="545">
        <v>114.9</v>
      </c>
      <c r="V83" s="545">
        <v>135.19999999999999</v>
      </c>
      <c r="W83" s="545">
        <v>101.9</v>
      </c>
      <c r="X83" s="546">
        <v>6.6</v>
      </c>
      <c r="Y83" s="546">
        <v>12.6</v>
      </c>
      <c r="Z83" s="545">
        <v>2.8</v>
      </c>
      <c r="AA83" s="545">
        <v>18.5</v>
      </c>
      <c r="AB83" s="547">
        <v>19.2</v>
      </c>
      <c r="AC83" s="548">
        <v>18</v>
      </c>
      <c r="AD83" s="166" t="s">
        <v>66</v>
      </c>
      <c r="AE83" s="726" t="s">
        <v>270</v>
      </c>
      <c r="AF83" s="727"/>
      <c r="AG83" s="517">
        <v>9150</v>
      </c>
      <c r="AH83" s="518">
        <v>6702</v>
      </c>
      <c r="AI83" s="519">
        <v>3573</v>
      </c>
      <c r="AJ83" s="518">
        <v>1731</v>
      </c>
      <c r="AK83" s="518">
        <v>5577</v>
      </c>
      <c r="AL83" s="519">
        <v>4971</v>
      </c>
      <c r="AM83" s="518">
        <v>225</v>
      </c>
      <c r="AN83" s="518">
        <v>128</v>
      </c>
      <c r="AO83" s="519">
        <v>97</v>
      </c>
      <c r="AP83" s="518">
        <v>110</v>
      </c>
      <c r="AQ83" s="519">
        <v>73</v>
      </c>
      <c r="AR83" s="529">
        <v>37</v>
      </c>
    </row>
    <row r="84" spans="1:44" s="48" customFormat="1" ht="11.45" customHeight="1">
      <c r="A84" s="166" t="s">
        <v>208</v>
      </c>
      <c r="B84" s="726" t="s">
        <v>68</v>
      </c>
      <c r="C84" s="727"/>
      <c r="D84" s="517">
        <v>293102</v>
      </c>
      <c r="E84" s="518">
        <v>352702</v>
      </c>
      <c r="F84" s="518">
        <v>194461</v>
      </c>
      <c r="G84" s="518">
        <v>293079</v>
      </c>
      <c r="H84" s="518">
        <v>287792</v>
      </c>
      <c r="I84" s="518">
        <v>5287</v>
      </c>
      <c r="J84" s="519">
        <v>352666</v>
      </c>
      <c r="K84" s="519">
        <v>194460</v>
      </c>
      <c r="L84" s="518">
        <v>23</v>
      </c>
      <c r="M84" s="518">
        <v>36</v>
      </c>
      <c r="N84" s="520">
        <v>1</v>
      </c>
      <c r="O84" s="166" t="s">
        <v>208</v>
      </c>
      <c r="P84" s="726" t="s">
        <v>68</v>
      </c>
      <c r="Q84" s="727"/>
      <c r="R84" s="544">
        <v>109</v>
      </c>
      <c r="S84" s="545">
        <v>117.6</v>
      </c>
      <c r="T84" s="545">
        <v>94.9</v>
      </c>
      <c r="U84" s="545">
        <v>104.5</v>
      </c>
      <c r="V84" s="545">
        <v>113.4</v>
      </c>
      <c r="W84" s="545">
        <v>89.8</v>
      </c>
      <c r="X84" s="546">
        <v>4.5</v>
      </c>
      <c r="Y84" s="546">
        <v>4.2</v>
      </c>
      <c r="Z84" s="545">
        <v>5.0999999999999996</v>
      </c>
      <c r="AA84" s="545">
        <v>14.6</v>
      </c>
      <c r="AB84" s="547">
        <v>15.3</v>
      </c>
      <c r="AC84" s="548">
        <v>13.4</v>
      </c>
      <c r="AD84" s="166" t="s">
        <v>208</v>
      </c>
      <c r="AE84" s="726" t="s">
        <v>68</v>
      </c>
      <c r="AF84" s="727"/>
      <c r="AG84" s="517">
        <v>48395</v>
      </c>
      <c r="AH84" s="518">
        <v>21219</v>
      </c>
      <c r="AI84" s="519">
        <v>30198</v>
      </c>
      <c r="AJ84" s="518">
        <v>10274</v>
      </c>
      <c r="AK84" s="518">
        <v>18197</v>
      </c>
      <c r="AL84" s="519">
        <v>10945</v>
      </c>
      <c r="AM84" s="518">
        <v>1652</v>
      </c>
      <c r="AN84" s="518">
        <v>834</v>
      </c>
      <c r="AO84" s="519">
        <v>818</v>
      </c>
      <c r="AP84" s="518">
        <v>1433</v>
      </c>
      <c r="AQ84" s="519">
        <v>636</v>
      </c>
      <c r="AR84" s="529">
        <v>797</v>
      </c>
    </row>
    <row r="85" spans="1:44" s="48" customFormat="1" ht="11.45" customHeight="1">
      <c r="A85" s="166" t="s">
        <v>69</v>
      </c>
      <c r="B85" s="728" t="s">
        <v>67</v>
      </c>
      <c r="C85" s="729"/>
      <c r="D85" s="517">
        <v>409478</v>
      </c>
      <c r="E85" s="518">
        <v>471646</v>
      </c>
      <c r="F85" s="518">
        <v>387301</v>
      </c>
      <c r="G85" s="518">
        <v>291225</v>
      </c>
      <c r="H85" s="518">
        <v>272087</v>
      </c>
      <c r="I85" s="518">
        <v>19138</v>
      </c>
      <c r="J85" s="519">
        <v>348065</v>
      </c>
      <c r="K85" s="519">
        <v>270949</v>
      </c>
      <c r="L85" s="518">
        <v>118253</v>
      </c>
      <c r="M85" s="518">
        <v>123581</v>
      </c>
      <c r="N85" s="520">
        <v>116352</v>
      </c>
      <c r="O85" s="166" t="s">
        <v>69</v>
      </c>
      <c r="P85" s="728" t="s">
        <v>67</v>
      </c>
      <c r="Q85" s="729"/>
      <c r="R85" s="544">
        <v>157</v>
      </c>
      <c r="S85" s="545">
        <v>159.5</v>
      </c>
      <c r="T85" s="545">
        <v>156.19999999999999</v>
      </c>
      <c r="U85" s="545">
        <v>150.1</v>
      </c>
      <c r="V85" s="545">
        <v>152.1</v>
      </c>
      <c r="W85" s="545">
        <v>149.4</v>
      </c>
      <c r="X85" s="546">
        <v>6.9</v>
      </c>
      <c r="Y85" s="546">
        <v>7.4</v>
      </c>
      <c r="Z85" s="545">
        <v>6.8</v>
      </c>
      <c r="AA85" s="545">
        <v>19.7</v>
      </c>
      <c r="AB85" s="547">
        <v>19.7</v>
      </c>
      <c r="AC85" s="548">
        <v>19.7</v>
      </c>
      <c r="AD85" s="166" t="s">
        <v>69</v>
      </c>
      <c r="AE85" s="728" t="s">
        <v>67</v>
      </c>
      <c r="AF85" s="729"/>
      <c r="AG85" s="517">
        <v>60540</v>
      </c>
      <c r="AH85" s="518">
        <v>7816</v>
      </c>
      <c r="AI85" s="519">
        <v>15911</v>
      </c>
      <c r="AJ85" s="518">
        <v>1555</v>
      </c>
      <c r="AK85" s="518">
        <v>44629</v>
      </c>
      <c r="AL85" s="519">
        <v>6261</v>
      </c>
      <c r="AM85" s="518">
        <v>496</v>
      </c>
      <c r="AN85" s="518">
        <v>156</v>
      </c>
      <c r="AO85" s="519">
        <v>340</v>
      </c>
      <c r="AP85" s="518">
        <v>625</v>
      </c>
      <c r="AQ85" s="519">
        <v>204</v>
      </c>
      <c r="AR85" s="529">
        <v>421</v>
      </c>
    </row>
    <row r="86" spans="1:44" s="48" customFormat="1" ht="11.45" customHeight="1">
      <c r="A86" s="166" t="s">
        <v>70</v>
      </c>
      <c r="B86" s="726" t="s">
        <v>271</v>
      </c>
      <c r="C86" s="736"/>
      <c r="D86" s="517">
        <v>394040</v>
      </c>
      <c r="E86" s="518">
        <v>436316</v>
      </c>
      <c r="F86" s="518">
        <v>294209</v>
      </c>
      <c r="G86" s="518">
        <v>298318</v>
      </c>
      <c r="H86" s="518">
        <v>285382</v>
      </c>
      <c r="I86" s="518">
        <v>12936</v>
      </c>
      <c r="J86" s="519">
        <v>323749</v>
      </c>
      <c r="K86" s="519">
        <v>238265</v>
      </c>
      <c r="L86" s="518">
        <v>95722</v>
      </c>
      <c r="M86" s="518">
        <v>112567</v>
      </c>
      <c r="N86" s="520">
        <v>55944</v>
      </c>
      <c r="O86" s="166" t="s">
        <v>70</v>
      </c>
      <c r="P86" s="726" t="s">
        <v>271</v>
      </c>
      <c r="Q86" s="736"/>
      <c r="R86" s="544">
        <v>153</v>
      </c>
      <c r="S86" s="545">
        <v>153</v>
      </c>
      <c r="T86" s="545">
        <v>153.1</v>
      </c>
      <c r="U86" s="545">
        <v>145.5</v>
      </c>
      <c r="V86" s="545">
        <v>144.6</v>
      </c>
      <c r="W86" s="545">
        <v>147.5</v>
      </c>
      <c r="X86" s="546">
        <v>7.5</v>
      </c>
      <c r="Y86" s="546">
        <v>8.4</v>
      </c>
      <c r="Z86" s="545">
        <v>5.6</v>
      </c>
      <c r="AA86" s="545">
        <v>20.100000000000001</v>
      </c>
      <c r="AB86" s="547">
        <v>20.2</v>
      </c>
      <c r="AC86" s="548">
        <v>19.899999999999999</v>
      </c>
      <c r="AD86" s="166" t="s">
        <v>70</v>
      </c>
      <c r="AE86" s="726" t="s">
        <v>271</v>
      </c>
      <c r="AF86" s="736"/>
      <c r="AG86" s="517">
        <v>2927</v>
      </c>
      <c r="AH86" s="518">
        <v>347</v>
      </c>
      <c r="AI86" s="519">
        <v>2061</v>
      </c>
      <c r="AJ86" s="518">
        <v>84</v>
      </c>
      <c r="AK86" s="518">
        <v>866</v>
      </c>
      <c r="AL86" s="519">
        <v>263</v>
      </c>
      <c r="AM86" s="518">
        <v>29</v>
      </c>
      <c r="AN86" s="518">
        <v>28</v>
      </c>
      <c r="AO86" s="519">
        <v>1</v>
      </c>
      <c r="AP86" s="518">
        <v>7</v>
      </c>
      <c r="AQ86" s="519">
        <v>3</v>
      </c>
      <c r="AR86" s="529">
        <v>4</v>
      </c>
    </row>
    <row r="87" spans="1:44" s="48" customFormat="1" ht="11.45" customHeight="1">
      <c r="A87" s="350" t="s">
        <v>222</v>
      </c>
      <c r="B87" s="730" t="s">
        <v>71</v>
      </c>
      <c r="C87" s="731"/>
      <c r="D87" s="521">
        <v>209075</v>
      </c>
      <c r="E87" s="522">
        <v>264125</v>
      </c>
      <c r="F87" s="522">
        <v>150605</v>
      </c>
      <c r="G87" s="522">
        <v>185536</v>
      </c>
      <c r="H87" s="522">
        <v>173898</v>
      </c>
      <c r="I87" s="522">
        <v>11638</v>
      </c>
      <c r="J87" s="522">
        <v>224185</v>
      </c>
      <c r="K87" s="522">
        <v>144485</v>
      </c>
      <c r="L87" s="522">
        <v>23539</v>
      </c>
      <c r="M87" s="522">
        <v>39940</v>
      </c>
      <c r="N87" s="523">
        <v>6120</v>
      </c>
      <c r="O87" s="350" t="s">
        <v>222</v>
      </c>
      <c r="P87" s="730" t="s">
        <v>71</v>
      </c>
      <c r="Q87" s="731"/>
      <c r="R87" s="549">
        <v>143.9</v>
      </c>
      <c r="S87" s="549">
        <v>156.6</v>
      </c>
      <c r="T87" s="549">
        <v>130.30000000000001</v>
      </c>
      <c r="U87" s="549">
        <v>135.69999999999999</v>
      </c>
      <c r="V87" s="549">
        <v>145.19999999999999</v>
      </c>
      <c r="W87" s="549">
        <v>125.6</v>
      </c>
      <c r="X87" s="549">
        <v>8.1999999999999993</v>
      </c>
      <c r="Y87" s="549">
        <v>11.4</v>
      </c>
      <c r="Z87" s="549">
        <v>4.7</v>
      </c>
      <c r="AA87" s="549">
        <v>19.100000000000001</v>
      </c>
      <c r="AB87" s="550">
        <v>20</v>
      </c>
      <c r="AC87" s="551">
        <v>18.100000000000001</v>
      </c>
      <c r="AD87" s="350" t="s">
        <v>222</v>
      </c>
      <c r="AE87" s="730" t="s">
        <v>71</v>
      </c>
      <c r="AF87" s="731"/>
      <c r="AG87" s="581">
        <v>61681</v>
      </c>
      <c r="AH87" s="522">
        <v>13493</v>
      </c>
      <c r="AI87" s="582">
        <v>31834</v>
      </c>
      <c r="AJ87" s="522">
        <v>3536</v>
      </c>
      <c r="AK87" s="522">
        <v>29847</v>
      </c>
      <c r="AL87" s="582">
        <v>9957</v>
      </c>
      <c r="AM87" s="522">
        <v>2408</v>
      </c>
      <c r="AN87" s="522">
        <v>1166</v>
      </c>
      <c r="AO87" s="582">
        <v>1242</v>
      </c>
      <c r="AP87" s="522">
        <v>3452</v>
      </c>
      <c r="AQ87" s="582">
        <v>1575</v>
      </c>
      <c r="AR87" s="523">
        <v>1877</v>
      </c>
    </row>
    <row r="88" spans="1:44" s="48" customFormat="1" ht="11.45" customHeight="1">
      <c r="A88" s="349" t="s">
        <v>225</v>
      </c>
      <c r="B88" s="751" t="s">
        <v>72</v>
      </c>
      <c r="C88" s="752"/>
      <c r="D88" s="524">
        <v>301404</v>
      </c>
      <c r="E88" s="525">
        <v>395444</v>
      </c>
      <c r="F88" s="525">
        <v>197350</v>
      </c>
      <c r="G88" s="525">
        <v>226191</v>
      </c>
      <c r="H88" s="525">
        <v>196715</v>
      </c>
      <c r="I88" s="525">
        <v>29476</v>
      </c>
      <c r="J88" s="526">
        <v>281158</v>
      </c>
      <c r="K88" s="526">
        <v>165370</v>
      </c>
      <c r="L88" s="525">
        <v>75213</v>
      </c>
      <c r="M88" s="525">
        <v>114286</v>
      </c>
      <c r="N88" s="527">
        <v>31980</v>
      </c>
      <c r="O88" s="349" t="s">
        <v>225</v>
      </c>
      <c r="P88" s="751" t="s">
        <v>72</v>
      </c>
      <c r="Q88" s="752"/>
      <c r="R88" s="552">
        <v>165.3</v>
      </c>
      <c r="S88" s="553">
        <v>181.8</v>
      </c>
      <c r="T88" s="553">
        <v>147.1</v>
      </c>
      <c r="U88" s="553">
        <v>146.6</v>
      </c>
      <c r="V88" s="553">
        <v>158.9</v>
      </c>
      <c r="W88" s="553">
        <v>133</v>
      </c>
      <c r="X88" s="554">
        <v>18.7</v>
      </c>
      <c r="Y88" s="554">
        <v>22.9</v>
      </c>
      <c r="Z88" s="553">
        <v>14.1</v>
      </c>
      <c r="AA88" s="553">
        <v>20.3</v>
      </c>
      <c r="AB88" s="555">
        <v>21</v>
      </c>
      <c r="AC88" s="556">
        <v>19.5</v>
      </c>
      <c r="AD88" s="349" t="s">
        <v>225</v>
      </c>
      <c r="AE88" s="751" t="s">
        <v>72</v>
      </c>
      <c r="AF88" s="752"/>
      <c r="AG88" s="524">
        <v>15383</v>
      </c>
      <c r="AH88" s="525">
        <v>4952</v>
      </c>
      <c r="AI88" s="526">
        <v>8083</v>
      </c>
      <c r="AJ88" s="525">
        <v>1078</v>
      </c>
      <c r="AK88" s="525">
        <v>7300</v>
      </c>
      <c r="AL88" s="526">
        <v>3874</v>
      </c>
      <c r="AM88" s="525">
        <v>337</v>
      </c>
      <c r="AN88" s="525">
        <v>171</v>
      </c>
      <c r="AO88" s="526">
        <v>166</v>
      </c>
      <c r="AP88" s="525">
        <v>237</v>
      </c>
      <c r="AQ88" s="526">
        <v>113</v>
      </c>
      <c r="AR88" s="583">
        <v>124</v>
      </c>
    </row>
    <row r="89" spans="1:44" s="48" customFormat="1" ht="11.45" customHeight="1">
      <c r="A89" s="166" t="s">
        <v>226</v>
      </c>
      <c r="B89" s="726" t="s">
        <v>272</v>
      </c>
      <c r="C89" s="736"/>
      <c r="D89" s="517">
        <v>232581</v>
      </c>
      <c r="E89" s="518">
        <v>334659</v>
      </c>
      <c r="F89" s="518">
        <v>190915</v>
      </c>
      <c r="G89" s="518">
        <v>197430</v>
      </c>
      <c r="H89" s="518">
        <v>175159</v>
      </c>
      <c r="I89" s="518">
        <v>22271</v>
      </c>
      <c r="J89" s="519">
        <v>314672</v>
      </c>
      <c r="K89" s="519">
        <v>149575</v>
      </c>
      <c r="L89" s="518">
        <v>35151</v>
      </c>
      <c r="M89" s="518">
        <v>19987</v>
      </c>
      <c r="N89" s="520">
        <v>41340</v>
      </c>
      <c r="O89" s="166" t="s">
        <v>226</v>
      </c>
      <c r="P89" s="726" t="s">
        <v>272</v>
      </c>
      <c r="Q89" s="736"/>
      <c r="R89" s="544">
        <v>162.5</v>
      </c>
      <c r="S89" s="545">
        <v>177.6</v>
      </c>
      <c r="T89" s="545">
        <v>156.19999999999999</v>
      </c>
      <c r="U89" s="545">
        <v>153.5</v>
      </c>
      <c r="V89" s="545">
        <v>156</v>
      </c>
      <c r="W89" s="545">
        <v>152.4</v>
      </c>
      <c r="X89" s="546">
        <v>9</v>
      </c>
      <c r="Y89" s="546">
        <v>21.6</v>
      </c>
      <c r="Z89" s="545">
        <v>3.8</v>
      </c>
      <c r="AA89" s="545">
        <v>20.5</v>
      </c>
      <c r="AB89" s="547">
        <v>20.2</v>
      </c>
      <c r="AC89" s="548">
        <v>20.5</v>
      </c>
      <c r="AD89" s="166" t="s">
        <v>226</v>
      </c>
      <c r="AE89" s="726" t="s">
        <v>272</v>
      </c>
      <c r="AF89" s="736"/>
      <c r="AG89" s="517">
        <v>1852</v>
      </c>
      <c r="AH89" s="518">
        <v>124</v>
      </c>
      <c r="AI89" s="519">
        <v>539</v>
      </c>
      <c r="AJ89" s="518">
        <v>5</v>
      </c>
      <c r="AK89" s="518">
        <v>1313</v>
      </c>
      <c r="AL89" s="519">
        <v>119</v>
      </c>
      <c r="AM89" s="518">
        <v>9</v>
      </c>
      <c r="AN89" s="518">
        <v>0</v>
      </c>
      <c r="AO89" s="519">
        <v>9</v>
      </c>
      <c r="AP89" s="518">
        <v>24</v>
      </c>
      <c r="AQ89" s="519">
        <v>0</v>
      </c>
      <c r="AR89" s="529">
        <v>24</v>
      </c>
    </row>
    <row r="90" spans="1:44" s="48" customFormat="1" ht="11.45" customHeight="1">
      <c r="A90" s="166" t="s">
        <v>227</v>
      </c>
      <c r="B90" s="726" t="s">
        <v>273</v>
      </c>
      <c r="C90" s="736"/>
      <c r="D90" s="173" t="s">
        <v>126</v>
      </c>
      <c r="E90" s="167" t="s">
        <v>126</v>
      </c>
      <c r="F90" s="167" t="s">
        <v>126</v>
      </c>
      <c r="G90" s="167" t="s">
        <v>126</v>
      </c>
      <c r="H90" s="167" t="s">
        <v>126</v>
      </c>
      <c r="I90" s="167" t="s">
        <v>126</v>
      </c>
      <c r="J90" s="167" t="s">
        <v>126</v>
      </c>
      <c r="K90" s="167" t="s">
        <v>126</v>
      </c>
      <c r="L90" s="167" t="s">
        <v>126</v>
      </c>
      <c r="M90" s="167" t="s">
        <v>126</v>
      </c>
      <c r="N90" s="168" t="s">
        <v>126</v>
      </c>
      <c r="O90" s="166" t="s">
        <v>227</v>
      </c>
      <c r="P90" s="726" t="s">
        <v>273</v>
      </c>
      <c r="Q90" s="736"/>
      <c r="R90" s="167" t="s">
        <v>317</v>
      </c>
      <c r="S90" s="167" t="s">
        <v>126</v>
      </c>
      <c r="T90" s="167" t="s">
        <v>126</v>
      </c>
      <c r="U90" s="167" t="s">
        <v>126</v>
      </c>
      <c r="V90" s="167" t="s">
        <v>126</v>
      </c>
      <c r="W90" s="167" t="s">
        <v>126</v>
      </c>
      <c r="X90" s="167" t="s">
        <v>126</v>
      </c>
      <c r="Y90" s="167" t="s">
        <v>126</v>
      </c>
      <c r="Z90" s="167" t="s">
        <v>126</v>
      </c>
      <c r="AA90" s="167" t="s">
        <v>126</v>
      </c>
      <c r="AB90" s="169" t="s">
        <v>126</v>
      </c>
      <c r="AC90" s="174" t="s">
        <v>126</v>
      </c>
      <c r="AD90" s="166" t="s">
        <v>227</v>
      </c>
      <c r="AE90" s="726" t="s">
        <v>273</v>
      </c>
      <c r="AF90" s="736"/>
      <c r="AG90" s="170" t="s">
        <v>317</v>
      </c>
      <c r="AH90" s="167" t="s">
        <v>126</v>
      </c>
      <c r="AI90" s="169" t="s">
        <v>126</v>
      </c>
      <c r="AJ90" s="167" t="s">
        <v>126</v>
      </c>
      <c r="AK90" s="167" t="s">
        <v>126</v>
      </c>
      <c r="AL90" s="169" t="s">
        <v>126</v>
      </c>
      <c r="AM90" s="167" t="s">
        <v>126</v>
      </c>
      <c r="AN90" s="167" t="s">
        <v>126</v>
      </c>
      <c r="AO90" s="169" t="s">
        <v>126</v>
      </c>
      <c r="AP90" s="167" t="s">
        <v>126</v>
      </c>
      <c r="AQ90" s="169" t="s">
        <v>126</v>
      </c>
      <c r="AR90" s="174" t="s">
        <v>126</v>
      </c>
    </row>
    <row r="91" spans="1:44" s="48" customFormat="1" ht="11.45" customHeight="1">
      <c r="A91" s="166" t="s">
        <v>228</v>
      </c>
      <c r="B91" s="726" t="s">
        <v>274</v>
      </c>
      <c r="C91" s="736"/>
      <c r="D91" s="173" t="s">
        <v>126</v>
      </c>
      <c r="E91" s="167" t="s">
        <v>126</v>
      </c>
      <c r="F91" s="167" t="s">
        <v>126</v>
      </c>
      <c r="G91" s="167" t="s">
        <v>126</v>
      </c>
      <c r="H91" s="167" t="s">
        <v>126</v>
      </c>
      <c r="I91" s="167" t="s">
        <v>126</v>
      </c>
      <c r="J91" s="167" t="s">
        <v>126</v>
      </c>
      <c r="K91" s="167" t="s">
        <v>126</v>
      </c>
      <c r="L91" s="167" t="s">
        <v>126</v>
      </c>
      <c r="M91" s="167" t="s">
        <v>126</v>
      </c>
      <c r="N91" s="168" t="s">
        <v>126</v>
      </c>
      <c r="O91" s="166" t="s">
        <v>228</v>
      </c>
      <c r="P91" s="726" t="s">
        <v>274</v>
      </c>
      <c r="Q91" s="736"/>
      <c r="R91" s="167" t="s">
        <v>317</v>
      </c>
      <c r="S91" s="167" t="s">
        <v>126</v>
      </c>
      <c r="T91" s="167" t="s">
        <v>126</v>
      </c>
      <c r="U91" s="167" t="s">
        <v>126</v>
      </c>
      <c r="V91" s="167" t="s">
        <v>126</v>
      </c>
      <c r="W91" s="167" t="s">
        <v>126</v>
      </c>
      <c r="X91" s="167" t="s">
        <v>126</v>
      </c>
      <c r="Y91" s="167" t="s">
        <v>126</v>
      </c>
      <c r="Z91" s="167" t="s">
        <v>126</v>
      </c>
      <c r="AA91" s="167" t="s">
        <v>126</v>
      </c>
      <c r="AB91" s="169" t="s">
        <v>126</v>
      </c>
      <c r="AC91" s="174" t="s">
        <v>126</v>
      </c>
      <c r="AD91" s="166" t="s">
        <v>228</v>
      </c>
      <c r="AE91" s="726" t="s">
        <v>274</v>
      </c>
      <c r="AF91" s="736"/>
      <c r="AG91" s="170" t="s">
        <v>317</v>
      </c>
      <c r="AH91" s="167" t="s">
        <v>126</v>
      </c>
      <c r="AI91" s="169" t="s">
        <v>126</v>
      </c>
      <c r="AJ91" s="167" t="s">
        <v>126</v>
      </c>
      <c r="AK91" s="167" t="s">
        <v>126</v>
      </c>
      <c r="AL91" s="169" t="s">
        <v>126</v>
      </c>
      <c r="AM91" s="167" t="s">
        <v>126</v>
      </c>
      <c r="AN91" s="167" t="s">
        <v>126</v>
      </c>
      <c r="AO91" s="169" t="s">
        <v>126</v>
      </c>
      <c r="AP91" s="167" t="s">
        <v>126</v>
      </c>
      <c r="AQ91" s="169" t="s">
        <v>126</v>
      </c>
      <c r="AR91" s="174" t="s">
        <v>126</v>
      </c>
    </row>
    <row r="92" spans="1:44" s="48" customFormat="1" ht="11.45" customHeight="1">
      <c r="A92" s="166" t="s">
        <v>229</v>
      </c>
      <c r="B92" s="726" t="s">
        <v>73</v>
      </c>
      <c r="C92" s="736"/>
      <c r="D92" s="517">
        <v>349179</v>
      </c>
      <c r="E92" s="518">
        <v>372174</v>
      </c>
      <c r="F92" s="518">
        <v>185000</v>
      </c>
      <c r="G92" s="518">
        <v>331598</v>
      </c>
      <c r="H92" s="518">
        <v>276722</v>
      </c>
      <c r="I92" s="518">
        <v>54876</v>
      </c>
      <c r="J92" s="519">
        <v>352825</v>
      </c>
      <c r="K92" s="519">
        <v>180047</v>
      </c>
      <c r="L92" s="518">
        <v>17581</v>
      </c>
      <c r="M92" s="518">
        <v>19349</v>
      </c>
      <c r="N92" s="520">
        <v>4953</v>
      </c>
      <c r="O92" s="166" t="s">
        <v>229</v>
      </c>
      <c r="P92" s="726" t="s">
        <v>73</v>
      </c>
      <c r="Q92" s="736"/>
      <c r="R92" s="566">
        <v>166.9</v>
      </c>
      <c r="S92" s="567">
        <v>168.1</v>
      </c>
      <c r="T92" s="567">
        <v>158.69999999999999</v>
      </c>
      <c r="U92" s="567">
        <v>148</v>
      </c>
      <c r="V92" s="567">
        <v>147.6</v>
      </c>
      <c r="W92" s="567">
        <v>150.5</v>
      </c>
      <c r="X92" s="568">
        <v>18.899999999999999</v>
      </c>
      <c r="Y92" s="568">
        <v>20.5</v>
      </c>
      <c r="Z92" s="567">
        <v>8.1999999999999993</v>
      </c>
      <c r="AA92" s="567">
        <v>20.100000000000001</v>
      </c>
      <c r="AB92" s="569">
        <v>20.100000000000001</v>
      </c>
      <c r="AC92" s="570">
        <v>19.8</v>
      </c>
      <c r="AD92" s="166" t="s">
        <v>229</v>
      </c>
      <c r="AE92" s="726" t="s">
        <v>73</v>
      </c>
      <c r="AF92" s="736"/>
      <c r="AG92" s="517">
        <v>1748</v>
      </c>
      <c r="AH92" s="518">
        <v>82</v>
      </c>
      <c r="AI92" s="519">
        <v>1533</v>
      </c>
      <c r="AJ92" s="518">
        <v>5</v>
      </c>
      <c r="AK92" s="518">
        <v>215</v>
      </c>
      <c r="AL92" s="519">
        <v>77</v>
      </c>
      <c r="AM92" s="518">
        <v>16</v>
      </c>
      <c r="AN92" s="518">
        <v>11</v>
      </c>
      <c r="AO92" s="519">
        <v>5</v>
      </c>
      <c r="AP92" s="518">
        <v>20</v>
      </c>
      <c r="AQ92" s="519">
        <v>15</v>
      </c>
      <c r="AR92" s="529">
        <v>5</v>
      </c>
    </row>
    <row r="93" spans="1:44" s="48" customFormat="1" ht="11.45" customHeight="1">
      <c r="A93" s="166" t="s">
        <v>230</v>
      </c>
      <c r="B93" s="726" t="s">
        <v>275</v>
      </c>
      <c r="C93" s="736"/>
      <c r="D93" s="517">
        <v>337878</v>
      </c>
      <c r="E93" s="518">
        <v>358921</v>
      </c>
      <c r="F93" s="518">
        <v>237501</v>
      </c>
      <c r="G93" s="518">
        <v>304969</v>
      </c>
      <c r="H93" s="518">
        <v>272034</v>
      </c>
      <c r="I93" s="518">
        <v>32935</v>
      </c>
      <c r="J93" s="519">
        <v>323250</v>
      </c>
      <c r="K93" s="519">
        <v>217768</v>
      </c>
      <c r="L93" s="518">
        <v>32909</v>
      </c>
      <c r="M93" s="518">
        <v>35671</v>
      </c>
      <c r="N93" s="520">
        <v>19733</v>
      </c>
      <c r="O93" s="166" t="s">
        <v>230</v>
      </c>
      <c r="P93" s="726" t="s">
        <v>275</v>
      </c>
      <c r="Q93" s="736"/>
      <c r="R93" s="566">
        <v>182.5</v>
      </c>
      <c r="S93" s="567">
        <v>185</v>
      </c>
      <c r="T93" s="567">
        <v>171</v>
      </c>
      <c r="U93" s="567">
        <v>157.5</v>
      </c>
      <c r="V93" s="567">
        <v>158.9</v>
      </c>
      <c r="W93" s="567">
        <v>151</v>
      </c>
      <c r="X93" s="568">
        <v>25</v>
      </c>
      <c r="Y93" s="568">
        <v>26.1</v>
      </c>
      <c r="Z93" s="567">
        <v>20</v>
      </c>
      <c r="AA93" s="567">
        <v>19.8</v>
      </c>
      <c r="AB93" s="569">
        <v>20</v>
      </c>
      <c r="AC93" s="570">
        <v>19.3</v>
      </c>
      <c r="AD93" s="166" t="s">
        <v>230</v>
      </c>
      <c r="AE93" s="726" t="s">
        <v>275</v>
      </c>
      <c r="AF93" s="736"/>
      <c r="AG93" s="517">
        <v>2360</v>
      </c>
      <c r="AH93" s="518">
        <v>245</v>
      </c>
      <c r="AI93" s="519">
        <v>1951</v>
      </c>
      <c r="AJ93" s="518">
        <v>163</v>
      </c>
      <c r="AK93" s="518">
        <v>409</v>
      </c>
      <c r="AL93" s="519">
        <v>82</v>
      </c>
      <c r="AM93" s="518">
        <v>10</v>
      </c>
      <c r="AN93" s="518">
        <v>10</v>
      </c>
      <c r="AO93" s="519">
        <v>0</v>
      </c>
      <c r="AP93" s="518">
        <v>10</v>
      </c>
      <c r="AQ93" s="519">
        <v>10</v>
      </c>
      <c r="AR93" s="529">
        <v>0</v>
      </c>
    </row>
    <row r="94" spans="1:44" s="48" customFormat="1" ht="11.45" customHeight="1">
      <c r="A94" s="166" t="s">
        <v>231</v>
      </c>
      <c r="B94" s="726" t="s">
        <v>460</v>
      </c>
      <c r="C94" s="736"/>
      <c r="D94" s="528">
        <v>587995</v>
      </c>
      <c r="E94" s="518">
        <v>652914</v>
      </c>
      <c r="F94" s="518">
        <v>312298</v>
      </c>
      <c r="G94" s="518">
        <v>450827</v>
      </c>
      <c r="H94" s="518">
        <v>356280</v>
      </c>
      <c r="I94" s="518">
        <v>94547</v>
      </c>
      <c r="J94" s="518">
        <v>500933</v>
      </c>
      <c r="K94" s="518">
        <v>238037</v>
      </c>
      <c r="L94" s="518">
        <v>137168</v>
      </c>
      <c r="M94" s="518">
        <v>151981</v>
      </c>
      <c r="N94" s="529">
        <v>74261</v>
      </c>
      <c r="O94" s="166" t="s">
        <v>231</v>
      </c>
      <c r="P94" s="726" t="s">
        <v>460</v>
      </c>
      <c r="Q94" s="736"/>
      <c r="R94" s="567">
        <v>177.7</v>
      </c>
      <c r="S94" s="567">
        <v>185.1</v>
      </c>
      <c r="T94" s="567">
        <v>147</v>
      </c>
      <c r="U94" s="567">
        <v>145.4</v>
      </c>
      <c r="V94" s="567">
        <v>147.4</v>
      </c>
      <c r="W94" s="567">
        <v>137.30000000000001</v>
      </c>
      <c r="X94" s="567">
        <v>32.299999999999997</v>
      </c>
      <c r="Y94" s="567">
        <v>37.700000000000003</v>
      </c>
      <c r="Z94" s="567">
        <v>9.6999999999999993</v>
      </c>
      <c r="AA94" s="567">
        <v>21</v>
      </c>
      <c r="AB94" s="568">
        <v>21.6</v>
      </c>
      <c r="AC94" s="570">
        <v>18.5</v>
      </c>
      <c r="AD94" s="166" t="s">
        <v>231</v>
      </c>
      <c r="AE94" s="726" t="s">
        <v>460</v>
      </c>
      <c r="AF94" s="736"/>
      <c r="AG94" s="517">
        <v>5640</v>
      </c>
      <c r="AH94" s="518">
        <v>248</v>
      </c>
      <c r="AI94" s="519">
        <v>4574</v>
      </c>
      <c r="AJ94" s="518">
        <v>64</v>
      </c>
      <c r="AK94" s="518">
        <v>1066</v>
      </c>
      <c r="AL94" s="519">
        <v>184</v>
      </c>
      <c r="AM94" s="518">
        <v>8</v>
      </c>
      <c r="AN94" s="518">
        <v>8</v>
      </c>
      <c r="AO94" s="519">
        <v>0</v>
      </c>
      <c r="AP94" s="518">
        <v>40</v>
      </c>
      <c r="AQ94" s="519">
        <v>16</v>
      </c>
      <c r="AR94" s="529">
        <v>24</v>
      </c>
    </row>
    <row r="95" spans="1:44" s="48" customFormat="1" ht="11.45" customHeight="1">
      <c r="A95" s="166" t="s">
        <v>232</v>
      </c>
      <c r="B95" s="726" t="s">
        <v>276</v>
      </c>
      <c r="C95" s="736"/>
      <c r="D95" s="517">
        <v>413015</v>
      </c>
      <c r="E95" s="518">
        <v>458183</v>
      </c>
      <c r="F95" s="518">
        <v>329744</v>
      </c>
      <c r="G95" s="518">
        <v>266677</v>
      </c>
      <c r="H95" s="518">
        <v>242479</v>
      </c>
      <c r="I95" s="518">
        <v>24198</v>
      </c>
      <c r="J95" s="519">
        <v>307227</v>
      </c>
      <c r="K95" s="519">
        <v>191919</v>
      </c>
      <c r="L95" s="518">
        <v>146338</v>
      </c>
      <c r="M95" s="518">
        <v>150956</v>
      </c>
      <c r="N95" s="520">
        <v>137825</v>
      </c>
      <c r="O95" s="166" t="s">
        <v>232</v>
      </c>
      <c r="P95" s="726" t="s">
        <v>276</v>
      </c>
      <c r="Q95" s="736"/>
      <c r="R95" s="566">
        <v>169.7</v>
      </c>
      <c r="S95" s="567">
        <v>173.3</v>
      </c>
      <c r="T95" s="567">
        <v>162.9</v>
      </c>
      <c r="U95" s="567">
        <v>157.5</v>
      </c>
      <c r="V95" s="567">
        <v>159.9</v>
      </c>
      <c r="W95" s="567">
        <v>153</v>
      </c>
      <c r="X95" s="568">
        <v>12.2</v>
      </c>
      <c r="Y95" s="568">
        <v>13.4</v>
      </c>
      <c r="Z95" s="567">
        <v>9.9</v>
      </c>
      <c r="AA95" s="567">
        <v>20.2</v>
      </c>
      <c r="AB95" s="569">
        <v>20.399999999999999</v>
      </c>
      <c r="AC95" s="570">
        <v>19.8</v>
      </c>
      <c r="AD95" s="166" t="s">
        <v>232</v>
      </c>
      <c r="AE95" s="726" t="s">
        <v>276</v>
      </c>
      <c r="AF95" s="736"/>
      <c r="AG95" s="517">
        <v>3164</v>
      </c>
      <c r="AH95" s="518">
        <v>596</v>
      </c>
      <c r="AI95" s="519">
        <v>2054</v>
      </c>
      <c r="AJ95" s="518">
        <v>159</v>
      </c>
      <c r="AK95" s="518">
        <v>1110</v>
      </c>
      <c r="AL95" s="519">
        <v>437</v>
      </c>
      <c r="AM95" s="518">
        <v>15</v>
      </c>
      <c r="AN95" s="518">
        <v>7</v>
      </c>
      <c r="AO95" s="519">
        <v>8</v>
      </c>
      <c r="AP95" s="518">
        <v>14</v>
      </c>
      <c r="AQ95" s="519">
        <v>1</v>
      </c>
      <c r="AR95" s="529">
        <v>13</v>
      </c>
    </row>
    <row r="96" spans="1:44" s="48" customFormat="1" ht="11.45" customHeight="1">
      <c r="A96" s="166" t="s">
        <v>233</v>
      </c>
      <c r="B96" s="726" t="s">
        <v>277</v>
      </c>
      <c r="C96" s="736"/>
      <c r="D96" s="517">
        <v>337487</v>
      </c>
      <c r="E96" s="518">
        <v>356561</v>
      </c>
      <c r="F96" s="518">
        <v>207014</v>
      </c>
      <c r="G96" s="518">
        <v>297598</v>
      </c>
      <c r="H96" s="518">
        <v>235524</v>
      </c>
      <c r="I96" s="518">
        <v>62074</v>
      </c>
      <c r="J96" s="519">
        <v>316176</v>
      </c>
      <c r="K96" s="519">
        <v>170519</v>
      </c>
      <c r="L96" s="518">
        <v>39889</v>
      </c>
      <c r="M96" s="518">
        <v>40385</v>
      </c>
      <c r="N96" s="520">
        <v>36495</v>
      </c>
      <c r="O96" s="166" t="s">
        <v>233</v>
      </c>
      <c r="P96" s="726" t="s">
        <v>277</v>
      </c>
      <c r="Q96" s="736"/>
      <c r="R96" s="566">
        <v>176.6</v>
      </c>
      <c r="S96" s="567">
        <v>180.3</v>
      </c>
      <c r="T96" s="567">
        <v>151.6</v>
      </c>
      <c r="U96" s="567">
        <v>153</v>
      </c>
      <c r="V96" s="567">
        <v>153.80000000000001</v>
      </c>
      <c r="W96" s="567">
        <v>147.9</v>
      </c>
      <c r="X96" s="568">
        <v>23.6</v>
      </c>
      <c r="Y96" s="568">
        <v>26.5</v>
      </c>
      <c r="Z96" s="567">
        <v>3.7</v>
      </c>
      <c r="AA96" s="567">
        <v>19.399999999999999</v>
      </c>
      <c r="AB96" s="569">
        <v>19.399999999999999</v>
      </c>
      <c r="AC96" s="570">
        <v>19.2</v>
      </c>
      <c r="AD96" s="166" t="s">
        <v>233</v>
      </c>
      <c r="AE96" s="726" t="s">
        <v>277</v>
      </c>
      <c r="AF96" s="736"/>
      <c r="AG96" s="517">
        <v>1971</v>
      </c>
      <c r="AH96" s="518">
        <v>233</v>
      </c>
      <c r="AI96" s="519">
        <v>1719</v>
      </c>
      <c r="AJ96" s="518">
        <v>122</v>
      </c>
      <c r="AK96" s="518">
        <v>252</v>
      </c>
      <c r="AL96" s="519">
        <v>111</v>
      </c>
      <c r="AM96" s="518">
        <v>21</v>
      </c>
      <c r="AN96" s="518">
        <v>16</v>
      </c>
      <c r="AO96" s="519">
        <v>5</v>
      </c>
      <c r="AP96" s="518">
        <v>7</v>
      </c>
      <c r="AQ96" s="519">
        <v>5</v>
      </c>
      <c r="AR96" s="529">
        <v>2</v>
      </c>
    </row>
    <row r="97" spans="1:44" s="48" customFormat="1" ht="11.45" customHeight="1">
      <c r="A97" s="166" t="s">
        <v>234</v>
      </c>
      <c r="B97" s="726" t="s">
        <v>278</v>
      </c>
      <c r="C97" s="736"/>
      <c r="D97" s="528" t="s">
        <v>190</v>
      </c>
      <c r="E97" s="518" t="s">
        <v>190</v>
      </c>
      <c r="F97" s="518" t="s">
        <v>190</v>
      </c>
      <c r="G97" s="518" t="s">
        <v>190</v>
      </c>
      <c r="H97" s="518" t="s">
        <v>190</v>
      </c>
      <c r="I97" s="518" t="s">
        <v>190</v>
      </c>
      <c r="J97" s="518" t="s">
        <v>190</v>
      </c>
      <c r="K97" s="518" t="s">
        <v>190</v>
      </c>
      <c r="L97" s="518" t="s">
        <v>190</v>
      </c>
      <c r="M97" s="518" t="s">
        <v>190</v>
      </c>
      <c r="N97" s="529" t="s">
        <v>190</v>
      </c>
      <c r="O97" s="166" t="s">
        <v>234</v>
      </c>
      <c r="P97" s="726" t="s">
        <v>278</v>
      </c>
      <c r="Q97" s="736"/>
      <c r="R97" s="567" t="s">
        <v>190</v>
      </c>
      <c r="S97" s="567" t="s">
        <v>190</v>
      </c>
      <c r="T97" s="567" t="s">
        <v>190</v>
      </c>
      <c r="U97" s="567" t="s">
        <v>190</v>
      </c>
      <c r="V97" s="567" t="s">
        <v>190</v>
      </c>
      <c r="W97" s="567" t="s">
        <v>190</v>
      </c>
      <c r="X97" s="567" t="s">
        <v>190</v>
      </c>
      <c r="Y97" s="567" t="s">
        <v>190</v>
      </c>
      <c r="Z97" s="567" t="s">
        <v>190</v>
      </c>
      <c r="AA97" s="567" t="s">
        <v>190</v>
      </c>
      <c r="AB97" s="568" t="s">
        <v>190</v>
      </c>
      <c r="AC97" s="570" t="s">
        <v>190</v>
      </c>
      <c r="AD97" s="166" t="s">
        <v>234</v>
      </c>
      <c r="AE97" s="726" t="s">
        <v>278</v>
      </c>
      <c r="AF97" s="736"/>
      <c r="AG97" s="170" t="s">
        <v>190</v>
      </c>
      <c r="AH97" s="167" t="s">
        <v>190</v>
      </c>
      <c r="AI97" s="169" t="s">
        <v>190</v>
      </c>
      <c r="AJ97" s="167" t="s">
        <v>190</v>
      </c>
      <c r="AK97" s="167" t="s">
        <v>190</v>
      </c>
      <c r="AL97" s="169" t="s">
        <v>190</v>
      </c>
      <c r="AM97" s="167" t="s">
        <v>190</v>
      </c>
      <c r="AN97" s="167" t="s">
        <v>190</v>
      </c>
      <c r="AO97" s="169" t="s">
        <v>190</v>
      </c>
      <c r="AP97" s="167" t="s">
        <v>190</v>
      </c>
      <c r="AQ97" s="169" t="s">
        <v>190</v>
      </c>
      <c r="AR97" s="174" t="s">
        <v>190</v>
      </c>
    </row>
    <row r="98" spans="1:44" s="48" customFormat="1" ht="11.45" customHeight="1">
      <c r="A98" s="166" t="s">
        <v>235</v>
      </c>
      <c r="B98" s="726" t="s">
        <v>279</v>
      </c>
      <c r="C98" s="736"/>
      <c r="D98" s="517" t="s">
        <v>190</v>
      </c>
      <c r="E98" s="518" t="s">
        <v>190</v>
      </c>
      <c r="F98" s="518" t="s">
        <v>190</v>
      </c>
      <c r="G98" s="518" t="s">
        <v>190</v>
      </c>
      <c r="H98" s="518" t="s">
        <v>190</v>
      </c>
      <c r="I98" s="518" t="s">
        <v>190</v>
      </c>
      <c r="J98" s="519" t="s">
        <v>190</v>
      </c>
      <c r="K98" s="519" t="s">
        <v>190</v>
      </c>
      <c r="L98" s="518" t="s">
        <v>190</v>
      </c>
      <c r="M98" s="518" t="s">
        <v>190</v>
      </c>
      <c r="N98" s="520" t="s">
        <v>190</v>
      </c>
      <c r="O98" s="166" t="s">
        <v>235</v>
      </c>
      <c r="P98" s="726" t="s">
        <v>279</v>
      </c>
      <c r="Q98" s="736"/>
      <c r="R98" s="566" t="s">
        <v>190</v>
      </c>
      <c r="S98" s="567" t="s">
        <v>190</v>
      </c>
      <c r="T98" s="567" t="s">
        <v>190</v>
      </c>
      <c r="U98" s="567" t="s">
        <v>190</v>
      </c>
      <c r="V98" s="567" t="s">
        <v>190</v>
      </c>
      <c r="W98" s="567" t="s">
        <v>190</v>
      </c>
      <c r="X98" s="568" t="s">
        <v>190</v>
      </c>
      <c r="Y98" s="568" t="s">
        <v>190</v>
      </c>
      <c r="Z98" s="567" t="s">
        <v>190</v>
      </c>
      <c r="AA98" s="567" t="s">
        <v>190</v>
      </c>
      <c r="AB98" s="569" t="s">
        <v>190</v>
      </c>
      <c r="AC98" s="570" t="s">
        <v>190</v>
      </c>
      <c r="AD98" s="166" t="s">
        <v>235</v>
      </c>
      <c r="AE98" s="726" t="s">
        <v>279</v>
      </c>
      <c r="AF98" s="736"/>
      <c r="AG98" s="170" t="s">
        <v>190</v>
      </c>
      <c r="AH98" s="167" t="s">
        <v>190</v>
      </c>
      <c r="AI98" s="169" t="s">
        <v>190</v>
      </c>
      <c r="AJ98" s="167" t="s">
        <v>190</v>
      </c>
      <c r="AK98" s="167" t="s">
        <v>190</v>
      </c>
      <c r="AL98" s="169" t="s">
        <v>190</v>
      </c>
      <c r="AM98" s="167" t="s">
        <v>190</v>
      </c>
      <c r="AN98" s="167" t="s">
        <v>190</v>
      </c>
      <c r="AO98" s="169" t="s">
        <v>190</v>
      </c>
      <c r="AP98" s="167" t="s">
        <v>190</v>
      </c>
      <c r="AQ98" s="169" t="s">
        <v>190</v>
      </c>
      <c r="AR98" s="174" t="s">
        <v>190</v>
      </c>
    </row>
    <row r="99" spans="1:44" s="48" customFormat="1" ht="11.45" customHeight="1">
      <c r="A99" s="166" t="s">
        <v>236</v>
      </c>
      <c r="B99" s="726" t="s">
        <v>280</v>
      </c>
      <c r="C99" s="736"/>
      <c r="D99" s="173" t="s">
        <v>126</v>
      </c>
      <c r="E99" s="167" t="s">
        <v>126</v>
      </c>
      <c r="F99" s="167" t="s">
        <v>126</v>
      </c>
      <c r="G99" s="167" t="s">
        <v>126</v>
      </c>
      <c r="H99" s="167" t="s">
        <v>126</v>
      </c>
      <c r="I99" s="167" t="s">
        <v>126</v>
      </c>
      <c r="J99" s="167" t="s">
        <v>126</v>
      </c>
      <c r="K99" s="167" t="s">
        <v>126</v>
      </c>
      <c r="L99" s="167" t="s">
        <v>126</v>
      </c>
      <c r="M99" s="167" t="s">
        <v>126</v>
      </c>
      <c r="N99" s="168" t="s">
        <v>126</v>
      </c>
      <c r="O99" s="166" t="s">
        <v>236</v>
      </c>
      <c r="P99" s="726" t="s">
        <v>280</v>
      </c>
      <c r="Q99" s="736"/>
      <c r="R99" s="167" t="s">
        <v>317</v>
      </c>
      <c r="S99" s="167" t="s">
        <v>126</v>
      </c>
      <c r="T99" s="167" t="s">
        <v>126</v>
      </c>
      <c r="U99" s="167" t="s">
        <v>126</v>
      </c>
      <c r="V99" s="167" t="s">
        <v>126</v>
      </c>
      <c r="W99" s="167" t="s">
        <v>126</v>
      </c>
      <c r="X99" s="167" t="s">
        <v>126</v>
      </c>
      <c r="Y99" s="167" t="s">
        <v>126</v>
      </c>
      <c r="Z99" s="167" t="s">
        <v>126</v>
      </c>
      <c r="AA99" s="167" t="s">
        <v>126</v>
      </c>
      <c r="AB99" s="169" t="s">
        <v>126</v>
      </c>
      <c r="AC99" s="174" t="s">
        <v>126</v>
      </c>
      <c r="AD99" s="166" t="s">
        <v>236</v>
      </c>
      <c r="AE99" s="726" t="s">
        <v>280</v>
      </c>
      <c r="AF99" s="736"/>
      <c r="AG99" s="170" t="s">
        <v>317</v>
      </c>
      <c r="AH99" s="167" t="s">
        <v>126</v>
      </c>
      <c r="AI99" s="169" t="s">
        <v>126</v>
      </c>
      <c r="AJ99" s="167" t="s">
        <v>126</v>
      </c>
      <c r="AK99" s="167" t="s">
        <v>126</v>
      </c>
      <c r="AL99" s="169" t="s">
        <v>126</v>
      </c>
      <c r="AM99" s="167" t="s">
        <v>126</v>
      </c>
      <c r="AN99" s="167" t="s">
        <v>126</v>
      </c>
      <c r="AO99" s="169" t="s">
        <v>126</v>
      </c>
      <c r="AP99" s="167" t="s">
        <v>126</v>
      </c>
      <c r="AQ99" s="169" t="s">
        <v>126</v>
      </c>
      <c r="AR99" s="174" t="s">
        <v>126</v>
      </c>
    </row>
    <row r="100" spans="1:44" s="48" customFormat="1" ht="11.45" customHeight="1">
      <c r="A100" s="166" t="s">
        <v>237</v>
      </c>
      <c r="B100" s="726" t="s">
        <v>281</v>
      </c>
      <c r="C100" s="736"/>
      <c r="D100" s="517">
        <v>586389</v>
      </c>
      <c r="E100" s="518">
        <v>750384</v>
      </c>
      <c r="F100" s="518">
        <v>270046</v>
      </c>
      <c r="G100" s="518">
        <v>267622</v>
      </c>
      <c r="H100" s="518">
        <v>228990</v>
      </c>
      <c r="I100" s="518">
        <v>38632</v>
      </c>
      <c r="J100" s="519">
        <v>330017</v>
      </c>
      <c r="K100" s="519">
        <v>147262</v>
      </c>
      <c r="L100" s="518">
        <v>318767</v>
      </c>
      <c r="M100" s="518">
        <v>420367</v>
      </c>
      <c r="N100" s="520">
        <v>122784</v>
      </c>
      <c r="O100" s="166" t="s">
        <v>237</v>
      </c>
      <c r="P100" s="726" t="s">
        <v>281</v>
      </c>
      <c r="Q100" s="736"/>
      <c r="R100" s="544">
        <v>164.4</v>
      </c>
      <c r="S100" s="545">
        <v>177.5</v>
      </c>
      <c r="T100" s="545">
        <v>139.19999999999999</v>
      </c>
      <c r="U100" s="545">
        <v>145.9</v>
      </c>
      <c r="V100" s="545">
        <v>154</v>
      </c>
      <c r="W100" s="545">
        <v>130.30000000000001</v>
      </c>
      <c r="X100" s="546">
        <v>18.5</v>
      </c>
      <c r="Y100" s="546">
        <v>23.5</v>
      </c>
      <c r="Z100" s="545">
        <v>8.9</v>
      </c>
      <c r="AA100" s="545">
        <v>20.3</v>
      </c>
      <c r="AB100" s="547">
        <v>20.399999999999999</v>
      </c>
      <c r="AC100" s="548">
        <v>20.100000000000001</v>
      </c>
      <c r="AD100" s="166" t="s">
        <v>237</v>
      </c>
      <c r="AE100" s="726" t="s">
        <v>281</v>
      </c>
      <c r="AF100" s="736"/>
      <c r="AG100" s="517">
        <v>3653</v>
      </c>
      <c r="AH100" s="518">
        <v>751</v>
      </c>
      <c r="AI100" s="519">
        <v>2445</v>
      </c>
      <c r="AJ100" s="518">
        <v>1</v>
      </c>
      <c r="AK100" s="518">
        <v>1208</v>
      </c>
      <c r="AL100" s="519">
        <v>750</v>
      </c>
      <c r="AM100" s="518">
        <v>43</v>
      </c>
      <c r="AN100" s="518">
        <v>32</v>
      </c>
      <c r="AO100" s="519">
        <v>11</v>
      </c>
      <c r="AP100" s="518">
        <v>200</v>
      </c>
      <c r="AQ100" s="519">
        <v>57</v>
      </c>
      <c r="AR100" s="529">
        <v>143</v>
      </c>
    </row>
    <row r="101" spans="1:44" s="48" customFormat="1" ht="11.45" customHeight="1">
      <c r="A101" s="166" t="s">
        <v>238</v>
      </c>
      <c r="B101" s="726" t="s">
        <v>282</v>
      </c>
      <c r="C101" s="736"/>
      <c r="D101" s="173" t="s">
        <v>126</v>
      </c>
      <c r="E101" s="167" t="s">
        <v>126</v>
      </c>
      <c r="F101" s="167" t="s">
        <v>126</v>
      </c>
      <c r="G101" s="167" t="s">
        <v>126</v>
      </c>
      <c r="H101" s="167" t="s">
        <v>126</v>
      </c>
      <c r="I101" s="167" t="s">
        <v>126</v>
      </c>
      <c r="J101" s="167" t="s">
        <v>126</v>
      </c>
      <c r="K101" s="167" t="s">
        <v>126</v>
      </c>
      <c r="L101" s="167" t="s">
        <v>126</v>
      </c>
      <c r="M101" s="167" t="s">
        <v>126</v>
      </c>
      <c r="N101" s="168" t="s">
        <v>126</v>
      </c>
      <c r="O101" s="166" t="s">
        <v>238</v>
      </c>
      <c r="P101" s="726" t="s">
        <v>282</v>
      </c>
      <c r="Q101" s="736"/>
      <c r="R101" s="167" t="s">
        <v>317</v>
      </c>
      <c r="S101" s="167" t="s">
        <v>126</v>
      </c>
      <c r="T101" s="167" t="s">
        <v>126</v>
      </c>
      <c r="U101" s="167" t="s">
        <v>126</v>
      </c>
      <c r="V101" s="167" t="s">
        <v>126</v>
      </c>
      <c r="W101" s="167" t="s">
        <v>126</v>
      </c>
      <c r="X101" s="167" t="s">
        <v>126</v>
      </c>
      <c r="Y101" s="167" t="s">
        <v>126</v>
      </c>
      <c r="Z101" s="167" t="s">
        <v>126</v>
      </c>
      <c r="AA101" s="167" t="s">
        <v>126</v>
      </c>
      <c r="AB101" s="169" t="s">
        <v>126</v>
      </c>
      <c r="AC101" s="174" t="s">
        <v>126</v>
      </c>
      <c r="AD101" s="166" t="s">
        <v>238</v>
      </c>
      <c r="AE101" s="726" t="s">
        <v>282</v>
      </c>
      <c r="AF101" s="736"/>
      <c r="AG101" s="170" t="s">
        <v>317</v>
      </c>
      <c r="AH101" s="167" t="s">
        <v>126</v>
      </c>
      <c r="AI101" s="169" t="s">
        <v>126</v>
      </c>
      <c r="AJ101" s="167" t="s">
        <v>126</v>
      </c>
      <c r="AK101" s="167" t="s">
        <v>126</v>
      </c>
      <c r="AL101" s="169" t="s">
        <v>126</v>
      </c>
      <c r="AM101" s="167" t="s">
        <v>126</v>
      </c>
      <c r="AN101" s="167" t="s">
        <v>126</v>
      </c>
      <c r="AO101" s="169" t="s">
        <v>126</v>
      </c>
      <c r="AP101" s="167" t="s">
        <v>126</v>
      </c>
      <c r="AQ101" s="169" t="s">
        <v>126</v>
      </c>
      <c r="AR101" s="174" t="s">
        <v>126</v>
      </c>
    </row>
    <row r="102" spans="1:44" s="48" customFormat="1" ht="11.45" customHeight="1">
      <c r="A102" s="166" t="s">
        <v>239</v>
      </c>
      <c r="B102" s="726" t="s">
        <v>283</v>
      </c>
      <c r="C102" s="736"/>
      <c r="D102" s="173" t="s">
        <v>126</v>
      </c>
      <c r="E102" s="167" t="s">
        <v>126</v>
      </c>
      <c r="F102" s="167" t="s">
        <v>126</v>
      </c>
      <c r="G102" s="167" t="s">
        <v>126</v>
      </c>
      <c r="H102" s="167" t="s">
        <v>126</v>
      </c>
      <c r="I102" s="167" t="s">
        <v>126</v>
      </c>
      <c r="J102" s="167" t="s">
        <v>126</v>
      </c>
      <c r="K102" s="167" t="s">
        <v>126</v>
      </c>
      <c r="L102" s="167" t="s">
        <v>126</v>
      </c>
      <c r="M102" s="167" t="s">
        <v>126</v>
      </c>
      <c r="N102" s="168" t="s">
        <v>126</v>
      </c>
      <c r="O102" s="166" t="s">
        <v>239</v>
      </c>
      <c r="P102" s="726" t="s">
        <v>283</v>
      </c>
      <c r="Q102" s="736"/>
      <c r="R102" s="167" t="s">
        <v>317</v>
      </c>
      <c r="S102" s="167" t="s">
        <v>126</v>
      </c>
      <c r="T102" s="167" t="s">
        <v>126</v>
      </c>
      <c r="U102" s="167" t="s">
        <v>126</v>
      </c>
      <c r="V102" s="167" t="s">
        <v>126</v>
      </c>
      <c r="W102" s="167" t="s">
        <v>126</v>
      </c>
      <c r="X102" s="167" t="s">
        <v>126</v>
      </c>
      <c r="Y102" s="167" t="s">
        <v>126</v>
      </c>
      <c r="Z102" s="167" t="s">
        <v>126</v>
      </c>
      <c r="AA102" s="167" t="s">
        <v>126</v>
      </c>
      <c r="AB102" s="169" t="s">
        <v>126</v>
      </c>
      <c r="AC102" s="174" t="s">
        <v>126</v>
      </c>
      <c r="AD102" s="166" t="s">
        <v>239</v>
      </c>
      <c r="AE102" s="726" t="s">
        <v>283</v>
      </c>
      <c r="AF102" s="736"/>
      <c r="AG102" s="170" t="s">
        <v>317</v>
      </c>
      <c r="AH102" s="167" t="s">
        <v>126</v>
      </c>
      <c r="AI102" s="169" t="s">
        <v>126</v>
      </c>
      <c r="AJ102" s="167" t="s">
        <v>126</v>
      </c>
      <c r="AK102" s="167" t="s">
        <v>126</v>
      </c>
      <c r="AL102" s="169" t="s">
        <v>126</v>
      </c>
      <c r="AM102" s="167" t="s">
        <v>126</v>
      </c>
      <c r="AN102" s="167" t="s">
        <v>126</v>
      </c>
      <c r="AO102" s="169" t="s">
        <v>126</v>
      </c>
      <c r="AP102" s="167" t="s">
        <v>126</v>
      </c>
      <c r="AQ102" s="169" t="s">
        <v>126</v>
      </c>
      <c r="AR102" s="174" t="s">
        <v>126</v>
      </c>
    </row>
    <row r="103" spans="1:44" s="48" customFormat="1" ht="11.45" customHeight="1">
      <c r="A103" s="166" t="s">
        <v>240</v>
      </c>
      <c r="B103" s="726" t="s">
        <v>284</v>
      </c>
      <c r="C103" s="736"/>
      <c r="D103" s="517">
        <v>573606</v>
      </c>
      <c r="E103" s="518">
        <v>616667</v>
      </c>
      <c r="F103" s="518">
        <v>452961</v>
      </c>
      <c r="G103" s="518">
        <v>273175</v>
      </c>
      <c r="H103" s="518">
        <v>254252</v>
      </c>
      <c r="I103" s="518">
        <v>18923</v>
      </c>
      <c r="J103" s="519">
        <v>295420</v>
      </c>
      <c r="K103" s="519">
        <v>210850</v>
      </c>
      <c r="L103" s="518">
        <v>300431</v>
      </c>
      <c r="M103" s="518">
        <v>321247</v>
      </c>
      <c r="N103" s="520">
        <v>242111</v>
      </c>
      <c r="O103" s="166" t="s">
        <v>240</v>
      </c>
      <c r="P103" s="726" t="s">
        <v>284</v>
      </c>
      <c r="Q103" s="736"/>
      <c r="R103" s="544">
        <v>168.1</v>
      </c>
      <c r="S103" s="545">
        <v>169.4</v>
      </c>
      <c r="T103" s="545">
        <v>164.3</v>
      </c>
      <c r="U103" s="545">
        <v>158.19999999999999</v>
      </c>
      <c r="V103" s="545">
        <v>158.4</v>
      </c>
      <c r="W103" s="545">
        <v>157.4</v>
      </c>
      <c r="X103" s="546">
        <v>9.9</v>
      </c>
      <c r="Y103" s="546">
        <v>11</v>
      </c>
      <c r="Z103" s="545">
        <v>6.9</v>
      </c>
      <c r="AA103" s="545">
        <v>20</v>
      </c>
      <c r="AB103" s="547">
        <v>19.8</v>
      </c>
      <c r="AC103" s="548">
        <v>20.399999999999999</v>
      </c>
      <c r="AD103" s="166" t="s">
        <v>240</v>
      </c>
      <c r="AE103" s="726" t="s">
        <v>284</v>
      </c>
      <c r="AF103" s="736"/>
      <c r="AG103" s="517">
        <v>3348</v>
      </c>
      <c r="AH103" s="518">
        <v>79</v>
      </c>
      <c r="AI103" s="519">
        <v>2467</v>
      </c>
      <c r="AJ103" s="518">
        <v>14</v>
      </c>
      <c r="AK103" s="518">
        <v>881</v>
      </c>
      <c r="AL103" s="519">
        <v>65</v>
      </c>
      <c r="AM103" s="518">
        <v>3</v>
      </c>
      <c r="AN103" s="518">
        <v>3</v>
      </c>
      <c r="AO103" s="519">
        <v>0</v>
      </c>
      <c r="AP103" s="518">
        <v>17</v>
      </c>
      <c r="AQ103" s="519">
        <v>14</v>
      </c>
      <c r="AR103" s="529">
        <v>3</v>
      </c>
    </row>
    <row r="104" spans="1:44" s="48" customFormat="1" ht="11.45" customHeight="1">
      <c r="A104" s="166" t="s">
        <v>241</v>
      </c>
      <c r="B104" s="726" t="s">
        <v>285</v>
      </c>
      <c r="C104" s="736"/>
      <c r="D104" s="517">
        <v>417741</v>
      </c>
      <c r="E104" s="518">
        <v>473371</v>
      </c>
      <c r="F104" s="518">
        <v>298196</v>
      </c>
      <c r="G104" s="518">
        <v>304332</v>
      </c>
      <c r="H104" s="518">
        <v>262116</v>
      </c>
      <c r="I104" s="518">
        <v>42216</v>
      </c>
      <c r="J104" s="519">
        <v>351659</v>
      </c>
      <c r="K104" s="519">
        <v>202629</v>
      </c>
      <c r="L104" s="518">
        <v>113409</v>
      </c>
      <c r="M104" s="518">
        <v>121712</v>
      </c>
      <c r="N104" s="520">
        <v>95567</v>
      </c>
      <c r="O104" s="166" t="s">
        <v>241</v>
      </c>
      <c r="P104" s="726" t="s">
        <v>285</v>
      </c>
      <c r="Q104" s="736"/>
      <c r="R104" s="544">
        <v>172.3</v>
      </c>
      <c r="S104" s="545">
        <v>178.6</v>
      </c>
      <c r="T104" s="545">
        <v>158.80000000000001</v>
      </c>
      <c r="U104" s="545">
        <v>153.69999999999999</v>
      </c>
      <c r="V104" s="545">
        <v>155.4</v>
      </c>
      <c r="W104" s="545">
        <v>150.1</v>
      </c>
      <c r="X104" s="546">
        <v>18.600000000000001</v>
      </c>
      <c r="Y104" s="546">
        <v>23.2</v>
      </c>
      <c r="Z104" s="545">
        <v>8.6999999999999993</v>
      </c>
      <c r="AA104" s="545">
        <v>19.8</v>
      </c>
      <c r="AB104" s="547">
        <v>20</v>
      </c>
      <c r="AC104" s="548">
        <v>19.5</v>
      </c>
      <c r="AD104" s="166" t="s">
        <v>241</v>
      </c>
      <c r="AE104" s="726" t="s">
        <v>285</v>
      </c>
      <c r="AF104" s="736"/>
      <c r="AG104" s="517">
        <v>11198</v>
      </c>
      <c r="AH104" s="518">
        <v>192</v>
      </c>
      <c r="AI104" s="519">
        <v>7629</v>
      </c>
      <c r="AJ104" s="518">
        <v>26</v>
      </c>
      <c r="AK104" s="518">
        <v>3569</v>
      </c>
      <c r="AL104" s="519">
        <v>166</v>
      </c>
      <c r="AM104" s="518">
        <v>129</v>
      </c>
      <c r="AN104" s="518">
        <v>79</v>
      </c>
      <c r="AO104" s="519">
        <v>50</v>
      </c>
      <c r="AP104" s="518">
        <v>207</v>
      </c>
      <c r="AQ104" s="519">
        <v>158</v>
      </c>
      <c r="AR104" s="529">
        <v>49</v>
      </c>
    </row>
    <row r="105" spans="1:44" s="48" customFormat="1" ht="11.45" customHeight="1">
      <c r="A105" s="166" t="s">
        <v>242</v>
      </c>
      <c r="B105" s="726" t="s">
        <v>74</v>
      </c>
      <c r="C105" s="736"/>
      <c r="D105" s="517">
        <v>344699</v>
      </c>
      <c r="E105" s="518">
        <v>448645</v>
      </c>
      <c r="F105" s="518">
        <v>217853</v>
      </c>
      <c r="G105" s="518">
        <v>256245</v>
      </c>
      <c r="H105" s="518">
        <v>237260</v>
      </c>
      <c r="I105" s="518">
        <v>18985</v>
      </c>
      <c r="J105" s="519">
        <v>328589</v>
      </c>
      <c r="K105" s="519">
        <v>167963</v>
      </c>
      <c r="L105" s="518">
        <v>88454</v>
      </c>
      <c r="M105" s="518">
        <v>120056</v>
      </c>
      <c r="N105" s="520">
        <v>49890</v>
      </c>
      <c r="O105" s="166" t="s">
        <v>242</v>
      </c>
      <c r="P105" s="726" t="s">
        <v>74</v>
      </c>
      <c r="Q105" s="736"/>
      <c r="R105" s="544">
        <v>162.80000000000001</v>
      </c>
      <c r="S105" s="545">
        <v>170.6</v>
      </c>
      <c r="T105" s="545">
        <v>153.19999999999999</v>
      </c>
      <c r="U105" s="545">
        <v>154.30000000000001</v>
      </c>
      <c r="V105" s="545">
        <v>159.4</v>
      </c>
      <c r="W105" s="545">
        <v>148</v>
      </c>
      <c r="X105" s="546">
        <v>8.5</v>
      </c>
      <c r="Y105" s="546">
        <v>11.2</v>
      </c>
      <c r="Z105" s="545">
        <v>5.2</v>
      </c>
      <c r="AA105" s="545">
        <v>20.3</v>
      </c>
      <c r="AB105" s="547">
        <v>19.8</v>
      </c>
      <c r="AC105" s="548">
        <v>20.8</v>
      </c>
      <c r="AD105" s="166" t="s">
        <v>242</v>
      </c>
      <c r="AE105" s="726" t="s">
        <v>74</v>
      </c>
      <c r="AF105" s="736"/>
      <c r="AG105" s="517">
        <v>3637</v>
      </c>
      <c r="AH105" s="518">
        <v>657</v>
      </c>
      <c r="AI105" s="519">
        <v>1996</v>
      </c>
      <c r="AJ105" s="518">
        <v>21</v>
      </c>
      <c r="AK105" s="518">
        <v>1641</v>
      </c>
      <c r="AL105" s="519">
        <v>636</v>
      </c>
      <c r="AM105" s="518">
        <v>42</v>
      </c>
      <c r="AN105" s="518">
        <v>33</v>
      </c>
      <c r="AO105" s="519">
        <v>9</v>
      </c>
      <c r="AP105" s="518">
        <v>55</v>
      </c>
      <c r="AQ105" s="519">
        <v>46</v>
      </c>
      <c r="AR105" s="529">
        <v>9</v>
      </c>
    </row>
    <row r="106" spans="1:44" s="48" customFormat="1" ht="11.45" customHeight="1">
      <c r="A106" s="166" t="s">
        <v>243</v>
      </c>
      <c r="B106" s="726" t="s">
        <v>75</v>
      </c>
      <c r="C106" s="736"/>
      <c r="D106" s="517">
        <v>347999</v>
      </c>
      <c r="E106" s="518">
        <v>406604</v>
      </c>
      <c r="F106" s="518">
        <v>200083</v>
      </c>
      <c r="G106" s="518">
        <v>289530</v>
      </c>
      <c r="H106" s="518">
        <v>263555</v>
      </c>
      <c r="I106" s="518">
        <v>25975</v>
      </c>
      <c r="J106" s="519">
        <v>335827</v>
      </c>
      <c r="K106" s="519">
        <v>172680</v>
      </c>
      <c r="L106" s="518">
        <v>58469</v>
      </c>
      <c r="M106" s="518">
        <v>70777</v>
      </c>
      <c r="N106" s="520">
        <v>27403</v>
      </c>
      <c r="O106" s="166" t="s">
        <v>243</v>
      </c>
      <c r="P106" s="726" t="s">
        <v>75</v>
      </c>
      <c r="Q106" s="736"/>
      <c r="R106" s="544">
        <v>156.80000000000001</v>
      </c>
      <c r="S106" s="545">
        <v>163.80000000000001</v>
      </c>
      <c r="T106" s="545">
        <v>139</v>
      </c>
      <c r="U106" s="545">
        <v>142</v>
      </c>
      <c r="V106" s="545">
        <v>145.19999999999999</v>
      </c>
      <c r="W106" s="545">
        <v>133.80000000000001</v>
      </c>
      <c r="X106" s="546">
        <v>14.8</v>
      </c>
      <c r="Y106" s="546">
        <v>18.600000000000001</v>
      </c>
      <c r="Z106" s="545">
        <v>5.2</v>
      </c>
      <c r="AA106" s="545">
        <v>18.3</v>
      </c>
      <c r="AB106" s="547">
        <v>18.3</v>
      </c>
      <c r="AC106" s="548">
        <v>18.3</v>
      </c>
      <c r="AD106" s="166" t="s">
        <v>243</v>
      </c>
      <c r="AE106" s="726" t="s">
        <v>75</v>
      </c>
      <c r="AF106" s="736"/>
      <c r="AG106" s="517">
        <v>1656</v>
      </c>
      <c r="AH106" s="518">
        <v>115</v>
      </c>
      <c r="AI106" s="519">
        <v>1189</v>
      </c>
      <c r="AJ106" s="518">
        <v>0</v>
      </c>
      <c r="AK106" s="518">
        <v>467</v>
      </c>
      <c r="AL106" s="519">
        <v>115</v>
      </c>
      <c r="AM106" s="518">
        <v>3</v>
      </c>
      <c r="AN106" s="518">
        <v>3</v>
      </c>
      <c r="AO106" s="519">
        <v>0</v>
      </c>
      <c r="AP106" s="518">
        <v>7</v>
      </c>
      <c r="AQ106" s="519">
        <v>0</v>
      </c>
      <c r="AR106" s="529">
        <v>7</v>
      </c>
    </row>
    <row r="107" spans="1:44" s="48" customFormat="1" ht="11.45" customHeight="1">
      <c r="A107" s="166" t="s">
        <v>244</v>
      </c>
      <c r="B107" s="726" t="s">
        <v>286</v>
      </c>
      <c r="C107" s="736"/>
      <c r="D107" s="517">
        <v>897696</v>
      </c>
      <c r="E107" s="518">
        <v>923384</v>
      </c>
      <c r="F107" s="518">
        <v>606580</v>
      </c>
      <c r="G107" s="518">
        <v>380537</v>
      </c>
      <c r="H107" s="518">
        <v>307649</v>
      </c>
      <c r="I107" s="518">
        <v>72888</v>
      </c>
      <c r="J107" s="519">
        <v>388158</v>
      </c>
      <c r="K107" s="519">
        <v>294174</v>
      </c>
      <c r="L107" s="518">
        <v>517159</v>
      </c>
      <c r="M107" s="518">
        <v>535226</v>
      </c>
      <c r="N107" s="520">
        <v>312406</v>
      </c>
      <c r="O107" s="166" t="s">
        <v>244</v>
      </c>
      <c r="P107" s="726" t="s">
        <v>286</v>
      </c>
      <c r="Q107" s="736"/>
      <c r="R107" s="544">
        <v>181.5</v>
      </c>
      <c r="S107" s="545">
        <v>182.9</v>
      </c>
      <c r="T107" s="545">
        <v>166.2</v>
      </c>
      <c r="U107" s="545">
        <v>156.6</v>
      </c>
      <c r="V107" s="545">
        <v>156.80000000000001</v>
      </c>
      <c r="W107" s="545">
        <v>154.9</v>
      </c>
      <c r="X107" s="546">
        <v>24.9</v>
      </c>
      <c r="Y107" s="546">
        <v>26.1</v>
      </c>
      <c r="Z107" s="545">
        <v>11.3</v>
      </c>
      <c r="AA107" s="545">
        <v>19.7</v>
      </c>
      <c r="AB107" s="547">
        <v>19.7</v>
      </c>
      <c r="AC107" s="548">
        <v>19.5</v>
      </c>
      <c r="AD107" s="166" t="s">
        <v>244</v>
      </c>
      <c r="AE107" s="726" t="s">
        <v>286</v>
      </c>
      <c r="AF107" s="736"/>
      <c r="AG107" s="517">
        <v>3480</v>
      </c>
      <c r="AH107" s="518">
        <v>0</v>
      </c>
      <c r="AI107" s="519">
        <v>3200</v>
      </c>
      <c r="AJ107" s="518">
        <v>0</v>
      </c>
      <c r="AK107" s="518">
        <v>280</v>
      </c>
      <c r="AL107" s="519">
        <v>0</v>
      </c>
      <c r="AM107" s="518">
        <v>38</v>
      </c>
      <c r="AN107" s="518">
        <v>36</v>
      </c>
      <c r="AO107" s="519">
        <v>2</v>
      </c>
      <c r="AP107" s="518">
        <v>9</v>
      </c>
      <c r="AQ107" s="519">
        <v>5</v>
      </c>
      <c r="AR107" s="529">
        <v>4</v>
      </c>
    </row>
    <row r="108" spans="1:44" s="48" customFormat="1" ht="11.45" customHeight="1">
      <c r="A108" s="166" t="s">
        <v>245</v>
      </c>
      <c r="B108" s="726" t="s">
        <v>287</v>
      </c>
      <c r="C108" s="736"/>
      <c r="D108" s="517">
        <v>344684</v>
      </c>
      <c r="E108" s="518">
        <v>411237</v>
      </c>
      <c r="F108" s="518">
        <v>233676</v>
      </c>
      <c r="G108" s="518">
        <v>230317</v>
      </c>
      <c r="H108" s="518">
        <v>199108</v>
      </c>
      <c r="I108" s="518">
        <v>31209</v>
      </c>
      <c r="J108" s="519">
        <v>256521</v>
      </c>
      <c r="K108" s="519">
        <v>186609</v>
      </c>
      <c r="L108" s="518">
        <v>114367</v>
      </c>
      <c r="M108" s="518">
        <v>154716</v>
      </c>
      <c r="N108" s="520">
        <v>47067</v>
      </c>
      <c r="O108" s="166" t="s">
        <v>245</v>
      </c>
      <c r="P108" s="726" t="s">
        <v>287</v>
      </c>
      <c r="Q108" s="736"/>
      <c r="R108" s="544">
        <v>175.9</v>
      </c>
      <c r="S108" s="545">
        <v>178.9</v>
      </c>
      <c r="T108" s="545">
        <v>171</v>
      </c>
      <c r="U108" s="545">
        <v>157.69999999999999</v>
      </c>
      <c r="V108" s="545">
        <v>159.30000000000001</v>
      </c>
      <c r="W108" s="545">
        <v>155</v>
      </c>
      <c r="X108" s="546">
        <v>18.2</v>
      </c>
      <c r="Y108" s="546">
        <v>19.600000000000001</v>
      </c>
      <c r="Z108" s="545">
        <v>16</v>
      </c>
      <c r="AA108" s="545">
        <v>20.3</v>
      </c>
      <c r="AB108" s="547">
        <v>20.6</v>
      </c>
      <c r="AC108" s="548">
        <v>20</v>
      </c>
      <c r="AD108" s="166" t="s">
        <v>245</v>
      </c>
      <c r="AE108" s="726" t="s">
        <v>287</v>
      </c>
      <c r="AF108" s="736"/>
      <c r="AG108" s="517">
        <v>339</v>
      </c>
      <c r="AH108" s="518">
        <v>61</v>
      </c>
      <c r="AI108" s="519">
        <v>212</v>
      </c>
      <c r="AJ108" s="518">
        <v>11</v>
      </c>
      <c r="AK108" s="518">
        <v>127</v>
      </c>
      <c r="AL108" s="519">
        <v>50</v>
      </c>
      <c r="AM108" s="518">
        <v>5</v>
      </c>
      <c r="AN108" s="518">
        <v>2</v>
      </c>
      <c r="AO108" s="519">
        <v>3</v>
      </c>
      <c r="AP108" s="518">
        <v>2</v>
      </c>
      <c r="AQ108" s="519">
        <v>0</v>
      </c>
      <c r="AR108" s="529">
        <v>2</v>
      </c>
    </row>
    <row r="109" spans="1:44" s="48" customFormat="1" ht="11.45" customHeight="1">
      <c r="A109" s="166" t="s">
        <v>246</v>
      </c>
      <c r="B109" s="726" t="s">
        <v>288</v>
      </c>
      <c r="C109" s="736"/>
      <c r="D109" s="517">
        <v>455633</v>
      </c>
      <c r="E109" s="518">
        <v>476639</v>
      </c>
      <c r="F109" s="518">
        <v>336345</v>
      </c>
      <c r="G109" s="518">
        <v>323940</v>
      </c>
      <c r="H109" s="518">
        <v>276957</v>
      </c>
      <c r="I109" s="518">
        <v>46983</v>
      </c>
      <c r="J109" s="519">
        <v>336720</v>
      </c>
      <c r="K109" s="519">
        <v>251368</v>
      </c>
      <c r="L109" s="518">
        <v>131693</v>
      </c>
      <c r="M109" s="518">
        <v>139919</v>
      </c>
      <c r="N109" s="520">
        <v>84977</v>
      </c>
      <c r="O109" s="166" t="s">
        <v>246</v>
      </c>
      <c r="P109" s="726" t="s">
        <v>288</v>
      </c>
      <c r="Q109" s="736"/>
      <c r="R109" s="544">
        <v>196.7</v>
      </c>
      <c r="S109" s="545">
        <v>200.3</v>
      </c>
      <c r="T109" s="545">
        <v>176.3</v>
      </c>
      <c r="U109" s="545">
        <v>165.7</v>
      </c>
      <c r="V109" s="545">
        <v>166.3</v>
      </c>
      <c r="W109" s="545">
        <v>162.6</v>
      </c>
      <c r="X109" s="546">
        <v>31</v>
      </c>
      <c r="Y109" s="546">
        <v>34</v>
      </c>
      <c r="Z109" s="545">
        <v>13.7</v>
      </c>
      <c r="AA109" s="545">
        <v>20.399999999999999</v>
      </c>
      <c r="AB109" s="547">
        <v>20.399999999999999</v>
      </c>
      <c r="AC109" s="548">
        <v>20.100000000000001</v>
      </c>
      <c r="AD109" s="166" t="s">
        <v>246</v>
      </c>
      <c r="AE109" s="726" t="s">
        <v>288</v>
      </c>
      <c r="AF109" s="736"/>
      <c r="AG109" s="517">
        <v>2022</v>
      </c>
      <c r="AH109" s="518">
        <v>30</v>
      </c>
      <c r="AI109" s="519">
        <v>1720</v>
      </c>
      <c r="AJ109" s="518">
        <v>10</v>
      </c>
      <c r="AK109" s="518">
        <v>302</v>
      </c>
      <c r="AL109" s="519">
        <v>20</v>
      </c>
      <c r="AM109" s="518">
        <v>10</v>
      </c>
      <c r="AN109" s="518">
        <v>10</v>
      </c>
      <c r="AO109" s="519">
        <v>0</v>
      </c>
      <c r="AP109" s="518">
        <v>0</v>
      </c>
      <c r="AQ109" s="519">
        <v>0</v>
      </c>
      <c r="AR109" s="529">
        <v>0</v>
      </c>
    </row>
    <row r="110" spans="1:44" s="48" customFormat="1" ht="11.45" customHeight="1">
      <c r="A110" s="166" t="s">
        <v>247</v>
      </c>
      <c r="B110" s="726" t="s">
        <v>289</v>
      </c>
      <c r="C110" s="736"/>
      <c r="D110" s="517">
        <v>440915</v>
      </c>
      <c r="E110" s="518">
        <v>483954</v>
      </c>
      <c r="F110" s="518">
        <v>311679</v>
      </c>
      <c r="G110" s="518">
        <v>259490</v>
      </c>
      <c r="H110" s="518">
        <v>240923</v>
      </c>
      <c r="I110" s="518">
        <v>18567</v>
      </c>
      <c r="J110" s="519">
        <v>275655</v>
      </c>
      <c r="K110" s="519">
        <v>210951</v>
      </c>
      <c r="L110" s="518">
        <v>181425</v>
      </c>
      <c r="M110" s="518">
        <v>208299</v>
      </c>
      <c r="N110" s="520">
        <v>100728</v>
      </c>
      <c r="O110" s="166" t="s">
        <v>247</v>
      </c>
      <c r="P110" s="726" t="s">
        <v>289</v>
      </c>
      <c r="Q110" s="736"/>
      <c r="R110" s="544">
        <v>171.6</v>
      </c>
      <c r="S110" s="545">
        <v>171.3</v>
      </c>
      <c r="T110" s="545">
        <v>172.3</v>
      </c>
      <c r="U110" s="545">
        <v>158.30000000000001</v>
      </c>
      <c r="V110" s="545">
        <v>156.4</v>
      </c>
      <c r="W110" s="545">
        <v>163.9</v>
      </c>
      <c r="X110" s="546">
        <v>13.3</v>
      </c>
      <c r="Y110" s="546">
        <v>14.9</v>
      </c>
      <c r="Z110" s="545">
        <v>8.4</v>
      </c>
      <c r="AA110" s="545">
        <v>19.5</v>
      </c>
      <c r="AB110" s="547">
        <v>19.399999999999999</v>
      </c>
      <c r="AC110" s="548">
        <v>20</v>
      </c>
      <c r="AD110" s="166" t="s">
        <v>247</v>
      </c>
      <c r="AE110" s="726" t="s">
        <v>289</v>
      </c>
      <c r="AF110" s="736"/>
      <c r="AG110" s="517">
        <v>5088</v>
      </c>
      <c r="AH110" s="518">
        <v>140</v>
      </c>
      <c r="AI110" s="519">
        <v>3814</v>
      </c>
      <c r="AJ110" s="518">
        <v>71</v>
      </c>
      <c r="AK110" s="518">
        <v>1274</v>
      </c>
      <c r="AL110" s="519">
        <v>69</v>
      </c>
      <c r="AM110" s="518">
        <v>32</v>
      </c>
      <c r="AN110" s="518">
        <v>9</v>
      </c>
      <c r="AO110" s="519">
        <v>23</v>
      </c>
      <c r="AP110" s="518">
        <v>43</v>
      </c>
      <c r="AQ110" s="519">
        <v>23</v>
      </c>
      <c r="AR110" s="529">
        <v>20</v>
      </c>
    </row>
    <row r="111" spans="1:44" s="48" customFormat="1" ht="11.45" customHeight="1">
      <c r="A111" s="166" t="s">
        <v>248</v>
      </c>
      <c r="B111" s="726" t="s">
        <v>290</v>
      </c>
      <c r="C111" s="736"/>
      <c r="D111" s="173" t="s">
        <v>126</v>
      </c>
      <c r="E111" s="167" t="s">
        <v>126</v>
      </c>
      <c r="F111" s="167" t="s">
        <v>126</v>
      </c>
      <c r="G111" s="167" t="s">
        <v>126</v>
      </c>
      <c r="H111" s="167" t="s">
        <v>126</v>
      </c>
      <c r="I111" s="167" t="s">
        <v>126</v>
      </c>
      <c r="J111" s="167" t="s">
        <v>126</v>
      </c>
      <c r="K111" s="167" t="s">
        <v>126</v>
      </c>
      <c r="L111" s="167" t="s">
        <v>126</v>
      </c>
      <c r="M111" s="167" t="s">
        <v>126</v>
      </c>
      <c r="N111" s="168" t="s">
        <v>126</v>
      </c>
      <c r="O111" s="166" t="s">
        <v>248</v>
      </c>
      <c r="P111" s="726" t="s">
        <v>290</v>
      </c>
      <c r="Q111" s="736"/>
      <c r="R111" s="167" t="s">
        <v>317</v>
      </c>
      <c r="S111" s="167" t="s">
        <v>126</v>
      </c>
      <c r="T111" s="167" t="s">
        <v>126</v>
      </c>
      <c r="U111" s="167" t="s">
        <v>126</v>
      </c>
      <c r="V111" s="167" t="s">
        <v>126</v>
      </c>
      <c r="W111" s="167" t="s">
        <v>126</v>
      </c>
      <c r="X111" s="167" t="s">
        <v>126</v>
      </c>
      <c r="Y111" s="167" t="s">
        <v>126</v>
      </c>
      <c r="Z111" s="167" t="s">
        <v>126</v>
      </c>
      <c r="AA111" s="167" t="s">
        <v>126</v>
      </c>
      <c r="AB111" s="169" t="s">
        <v>126</v>
      </c>
      <c r="AC111" s="174" t="s">
        <v>126</v>
      </c>
      <c r="AD111" s="166" t="s">
        <v>248</v>
      </c>
      <c r="AE111" s="726" t="s">
        <v>290</v>
      </c>
      <c r="AF111" s="736"/>
      <c r="AG111" s="170" t="s">
        <v>317</v>
      </c>
      <c r="AH111" s="167" t="s">
        <v>126</v>
      </c>
      <c r="AI111" s="169" t="s">
        <v>126</v>
      </c>
      <c r="AJ111" s="167" t="s">
        <v>126</v>
      </c>
      <c r="AK111" s="167" t="s">
        <v>126</v>
      </c>
      <c r="AL111" s="169" t="s">
        <v>126</v>
      </c>
      <c r="AM111" s="167" t="s">
        <v>126</v>
      </c>
      <c r="AN111" s="167" t="s">
        <v>126</v>
      </c>
      <c r="AO111" s="169" t="s">
        <v>126</v>
      </c>
      <c r="AP111" s="167" t="s">
        <v>126</v>
      </c>
      <c r="AQ111" s="169" t="s">
        <v>126</v>
      </c>
      <c r="AR111" s="174" t="s">
        <v>126</v>
      </c>
    </row>
    <row r="112" spans="1:44" s="48" customFormat="1" ht="11.45" customHeight="1">
      <c r="A112" s="166" t="s">
        <v>249</v>
      </c>
      <c r="B112" s="726" t="s">
        <v>76</v>
      </c>
      <c r="C112" s="736"/>
      <c r="D112" s="517">
        <v>741150</v>
      </c>
      <c r="E112" s="518">
        <v>858296</v>
      </c>
      <c r="F112" s="518">
        <v>491768</v>
      </c>
      <c r="G112" s="518">
        <v>302439</v>
      </c>
      <c r="H112" s="518">
        <v>284762</v>
      </c>
      <c r="I112" s="518">
        <v>17677</v>
      </c>
      <c r="J112" s="519">
        <v>348290</v>
      </c>
      <c r="K112" s="519">
        <v>204830</v>
      </c>
      <c r="L112" s="518">
        <v>438711</v>
      </c>
      <c r="M112" s="518">
        <v>510006</v>
      </c>
      <c r="N112" s="520">
        <v>286938</v>
      </c>
      <c r="O112" s="166" t="s">
        <v>249</v>
      </c>
      <c r="P112" s="726" t="s">
        <v>76</v>
      </c>
      <c r="Q112" s="736"/>
      <c r="R112" s="544">
        <v>158.69999999999999</v>
      </c>
      <c r="S112" s="545">
        <v>166.3</v>
      </c>
      <c r="T112" s="545">
        <v>142.5</v>
      </c>
      <c r="U112" s="545">
        <v>150.1</v>
      </c>
      <c r="V112" s="545">
        <v>155.69999999999999</v>
      </c>
      <c r="W112" s="545">
        <v>138.19999999999999</v>
      </c>
      <c r="X112" s="546">
        <v>8.6</v>
      </c>
      <c r="Y112" s="546">
        <v>10.6</v>
      </c>
      <c r="Z112" s="545">
        <v>4.3</v>
      </c>
      <c r="AA112" s="545">
        <v>20.5</v>
      </c>
      <c r="AB112" s="547">
        <v>21.1</v>
      </c>
      <c r="AC112" s="548">
        <v>19.3</v>
      </c>
      <c r="AD112" s="166" t="s">
        <v>249</v>
      </c>
      <c r="AE112" s="726" t="s">
        <v>76</v>
      </c>
      <c r="AF112" s="736"/>
      <c r="AG112" s="517">
        <v>22834</v>
      </c>
      <c r="AH112" s="518">
        <v>1465</v>
      </c>
      <c r="AI112" s="519">
        <v>15501</v>
      </c>
      <c r="AJ112" s="518">
        <v>75</v>
      </c>
      <c r="AK112" s="518">
        <v>7333</v>
      </c>
      <c r="AL112" s="519">
        <v>1390</v>
      </c>
      <c r="AM112" s="518">
        <v>122</v>
      </c>
      <c r="AN112" s="518">
        <v>1</v>
      </c>
      <c r="AO112" s="519">
        <v>121</v>
      </c>
      <c r="AP112" s="518">
        <v>19</v>
      </c>
      <c r="AQ112" s="519">
        <v>1</v>
      </c>
      <c r="AR112" s="529">
        <v>18</v>
      </c>
    </row>
    <row r="113" spans="1:44" s="48" customFormat="1" ht="11.45" customHeight="1">
      <c r="A113" s="166" t="s">
        <v>250</v>
      </c>
      <c r="B113" s="726" t="s">
        <v>77</v>
      </c>
      <c r="C113" s="736"/>
      <c r="D113" s="517">
        <v>254862</v>
      </c>
      <c r="E113" s="518">
        <v>464700</v>
      </c>
      <c r="F113" s="518">
        <v>174432</v>
      </c>
      <c r="G113" s="518">
        <v>157266</v>
      </c>
      <c r="H113" s="518">
        <v>145514</v>
      </c>
      <c r="I113" s="518">
        <v>11752</v>
      </c>
      <c r="J113" s="519">
        <v>237598</v>
      </c>
      <c r="K113" s="519">
        <v>126475</v>
      </c>
      <c r="L113" s="518">
        <v>97596</v>
      </c>
      <c r="M113" s="518">
        <v>227102</v>
      </c>
      <c r="N113" s="520">
        <v>47957</v>
      </c>
      <c r="O113" s="166" t="s">
        <v>250</v>
      </c>
      <c r="P113" s="726" t="s">
        <v>77</v>
      </c>
      <c r="Q113" s="736"/>
      <c r="R113" s="544">
        <v>129.1</v>
      </c>
      <c r="S113" s="545">
        <v>149.9</v>
      </c>
      <c r="T113" s="545">
        <v>121.2</v>
      </c>
      <c r="U113" s="545">
        <v>120.2</v>
      </c>
      <c r="V113" s="545">
        <v>135.19999999999999</v>
      </c>
      <c r="W113" s="545">
        <v>114.5</v>
      </c>
      <c r="X113" s="546">
        <v>8.9</v>
      </c>
      <c r="Y113" s="546">
        <v>14.7</v>
      </c>
      <c r="Z113" s="545">
        <v>6.7</v>
      </c>
      <c r="AA113" s="545">
        <v>19.399999999999999</v>
      </c>
      <c r="AB113" s="547">
        <v>19.600000000000001</v>
      </c>
      <c r="AC113" s="548">
        <v>19.2</v>
      </c>
      <c r="AD113" s="166" t="s">
        <v>250</v>
      </c>
      <c r="AE113" s="726" t="s">
        <v>77</v>
      </c>
      <c r="AF113" s="736"/>
      <c r="AG113" s="517">
        <v>43130</v>
      </c>
      <c r="AH113" s="518">
        <v>31209</v>
      </c>
      <c r="AI113" s="519">
        <v>11900</v>
      </c>
      <c r="AJ113" s="518">
        <v>4954</v>
      </c>
      <c r="AK113" s="518">
        <v>31230</v>
      </c>
      <c r="AL113" s="519">
        <v>26255</v>
      </c>
      <c r="AM113" s="518">
        <v>830</v>
      </c>
      <c r="AN113" s="518">
        <v>288</v>
      </c>
      <c r="AO113" s="519">
        <v>542</v>
      </c>
      <c r="AP113" s="518">
        <v>611</v>
      </c>
      <c r="AQ113" s="519">
        <v>329</v>
      </c>
      <c r="AR113" s="529">
        <v>282</v>
      </c>
    </row>
    <row r="114" spans="1:44" s="48" customFormat="1" ht="11.45" customHeight="1">
      <c r="A114" s="166" t="s">
        <v>251</v>
      </c>
      <c r="B114" s="726" t="s">
        <v>291</v>
      </c>
      <c r="C114" s="736"/>
      <c r="D114" s="517">
        <v>213412</v>
      </c>
      <c r="E114" s="518">
        <v>274169</v>
      </c>
      <c r="F114" s="518">
        <v>162655</v>
      </c>
      <c r="G114" s="518">
        <v>151460</v>
      </c>
      <c r="H114" s="518">
        <v>149073</v>
      </c>
      <c r="I114" s="518">
        <v>2387</v>
      </c>
      <c r="J114" s="519">
        <v>192476</v>
      </c>
      <c r="K114" s="519">
        <v>117195</v>
      </c>
      <c r="L114" s="518">
        <v>61952</v>
      </c>
      <c r="M114" s="518">
        <v>81693</v>
      </c>
      <c r="N114" s="520">
        <v>45460</v>
      </c>
      <c r="O114" s="166" t="s">
        <v>251</v>
      </c>
      <c r="P114" s="726" t="s">
        <v>291</v>
      </c>
      <c r="Q114" s="736"/>
      <c r="R114" s="544">
        <v>135.9</v>
      </c>
      <c r="S114" s="545">
        <v>154.5</v>
      </c>
      <c r="T114" s="545">
        <v>120.3</v>
      </c>
      <c r="U114" s="545">
        <v>135.5</v>
      </c>
      <c r="V114" s="545">
        <v>153.80000000000001</v>
      </c>
      <c r="W114" s="545">
        <v>120.2</v>
      </c>
      <c r="X114" s="546">
        <v>0.4</v>
      </c>
      <c r="Y114" s="546">
        <v>0.7</v>
      </c>
      <c r="Z114" s="545">
        <v>0.1</v>
      </c>
      <c r="AA114" s="545">
        <v>19.600000000000001</v>
      </c>
      <c r="AB114" s="547">
        <v>21</v>
      </c>
      <c r="AC114" s="548">
        <v>18.5</v>
      </c>
      <c r="AD114" s="166" t="s">
        <v>251</v>
      </c>
      <c r="AE114" s="726" t="s">
        <v>291</v>
      </c>
      <c r="AF114" s="736"/>
      <c r="AG114" s="517">
        <v>2478</v>
      </c>
      <c r="AH114" s="518">
        <v>1355</v>
      </c>
      <c r="AI114" s="519">
        <v>1141</v>
      </c>
      <c r="AJ114" s="518">
        <v>410</v>
      </c>
      <c r="AK114" s="518">
        <v>1337</v>
      </c>
      <c r="AL114" s="519">
        <v>945</v>
      </c>
      <c r="AM114" s="518">
        <v>36</v>
      </c>
      <c r="AN114" s="518">
        <v>36</v>
      </c>
      <c r="AO114" s="519">
        <v>0</v>
      </c>
      <c r="AP114" s="518">
        <v>54</v>
      </c>
      <c r="AQ114" s="519">
        <v>18</v>
      </c>
      <c r="AR114" s="529">
        <v>36</v>
      </c>
    </row>
    <row r="115" spans="1:44" s="48" customFormat="1" ht="11.45" customHeight="1">
      <c r="A115" s="166" t="s">
        <v>252</v>
      </c>
      <c r="B115" s="726" t="s">
        <v>292</v>
      </c>
      <c r="C115" s="736"/>
      <c r="D115" s="517">
        <v>138680</v>
      </c>
      <c r="E115" s="518">
        <v>172413</v>
      </c>
      <c r="F115" s="518">
        <v>124990</v>
      </c>
      <c r="G115" s="518">
        <v>133940</v>
      </c>
      <c r="H115" s="518">
        <v>124060</v>
      </c>
      <c r="I115" s="518">
        <v>9880</v>
      </c>
      <c r="J115" s="519">
        <v>160062</v>
      </c>
      <c r="K115" s="519">
        <v>123338</v>
      </c>
      <c r="L115" s="518">
        <v>4740</v>
      </c>
      <c r="M115" s="518">
        <v>12351</v>
      </c>
      <c r="N115" s="520">
        <v>1652</v>
      </c>
      <c r="O115" s="166" t="s">
        <v>252</v>
      </c>
      <c r="P115" s="726" t="s">
        <v>292</v>
      </c>
      <c r="Q115" s="736"/>
      <c r="R115" s="544">
        <v>121.9</v>
      </c>
      <c r="S115" s="545">
        <v>125.2</v>
      </c>
      <c r="T115" s="545">
        <v>120.6</v>
      </c>
      <c r="U115" s="545">
        <v>113.6</v>
      </c>
      <c r="V115" s="545">
        <v>114.2</v>
      </c>
      <c r="W115" s="545">
        <v>113.4</v>
      </c>
      <c r="X115" s="546">
        <v>8.3000000000000007</v>
      </c>
      <c r="Y115" s="546">
        <v>11</v>
      </c>
      <c r="Z115" s="545">
        <v>7.2</v>
      </c>
      <c r="AA115" s="545">
        <v>18.100000000000001</v>
      </c>
      <c r="AB115" s="547">
        <v>16.7</v>
      </c>
      <c r="AC115" s="548">
        <v>18.600000000000001</v>
      </c>
      <c r="AD115" s="166" t="s">
        <v>252</v>
      </c>
      <c r="AE115" s="726" t="s">
        <v>292</v>
      </c>
      <c r="AF115" s="736"/>
      <c r="AG115" s="517">
        <v>20859</v>
      </c>
      <c r="AH115" s="518">
        <v>16295</v>
      </c>
      <c r="AI115" s="519">
        <v>6290</v>
      </c>
      <c r="AJ115" s="518">
        <v>4014</v>
      </c>
      <c r="AK115" s="518">
        <v>14569</v>
      </c>
      <c r="AL115" s="519">
        <v>12281</v>
      </c>
      <c r="AM115" s="518">
        <v>739</v>
      </c>
      <c r="AN115" s="518">
        <v>340</v>
      </c>
      <c r="AO115" s="519">
        <v>399</v>
      </c>
      <c r="AP115" s="518">
        <v>2214</v>
      </c>
      <c r="AQ115" s="519">
        <v>229</v>
      </c>
      <c r="AR115" s="529">
        <v>1985</v>
      </c>
    </row>
    <row r="116" spans="1:44" s="48" customFormat="1" ht="11.45" customHeight="1">
      <c r="A116" s="166" t="s">
        <v>253</v>
      </c>
      <c r="B116" s="726" t="s">
        <v>293</v>
      </c>
      <c r="C116" s="736"/>
      <c r="D116" s="517">
        <v>496186</v>
      </c>
      <c r="E116" s="518">
        <v>662894</v>
      </c>
      <c r="F116" s="518">
        <v>451244</v>
      </c>
      <c r="G116" s="518">
        <v>337025</v>
      </c>
      <c r="H116" s="518">
        <v>308154</v>
      </c>
      <c r="I116" s="518">
        <v>28871</v>
      </c>
      <c r="J116" s="519">
        <v>465993</v>
      </c>
      <c r="K116" s="519">
        <v>302257</v>
      </c>
      <c r="L116" s="518">
        <v>159161</v>
      </c>
      <c r="M116" s="518">
        <v>196901</v>
      </c>
      <c r="N116" s="520">
        <v>148987</v>
      </c>
      <c r="O116" s="166" t="s">
        <v>253</v>
      </c>
      <c r="P116" s="726" t="s">
        <v>293</v>
      </c>
      <c r="Q116" s="736"/>
      <c r="R116" s="544">
        <v>160.1</v>
      </c>
      <c r="S116" s="545">
        <v>162.69999999999999</v>
      </c>
      <c r="T116" s="545">
        <v>159.4</v>
      </c>
      <c r="U116" s="545">
        <v>150.80000000000001</v>
      </c>
      <c r="V116" s="545">
        <v>151.19999999999999</v>
      </c>
      <c r="W116" s="545">
        <v>150.69999999999999</v>
      </c>
      <c r="X116" s="546">
        <v>9.3000000000000007</v>
      </c>
      <c r="Y116" s="546">
        <v>11.5</v>
      </c>
      <c r="Z116" s="545">
        <v>8.6999999999999993</v>
      </c>
      <c r="AA116" s="545">
        <v>19.899999999999999</v>
      </c>
      <c r="AB116" s="547">
        <v>19.7</v>
      </c>
      <c r="AC116" s="548">
        <v>20</v>
      </c>
      <c r="AD116" s="166" t="s">
        <v>253</v>
      </c>
      <c r="AE116" s="726" t="s">
        <v>293</v>
      </c>
      <c r="AF116" s="736"/>
      <c r="AG116" s="517">
        <v>34385</v>
      </c>
      <c r="AH116" s="518">
        <v>3779</v>
      </c>
      <c r="AI116" s="519">
        <v>7323</v>
      </c>
      <c r="AJ116" s="518">
        <v>560</v>
      </c>
      <c r="AK116" s="518">
        <v>27062</v>
      </c>
      <c r="AL116" s="519">
        <v>3219</v>
      </c>
      <c r="AM116" s="518">
        <v>351</v>
      </c>
      <c r="AN116" s="518">
        <v>103</v>
      </c>
      <c r="AO116" s="519">
        <v>248</v>
      </c>
      <c r="AP116" s="518">
        <v>366</v>
      </c>
      <c r="AQ116" s="519">
        <v>63</v>
      </c>
      <c r="AR116" s="529">
        <v>303</v>
      </c>
    </row>
    <row r="117" spans="1:44" s="48" customFormat="1" ht="11.45" customHeight="1">
      <c r="A117" s="166" t="s">
        <v>254</v>
      </c>
      <c r="B117" s="726" t="s">
        <v>294</v>
      </c>
      <c r="C117" s="736"/>
      <c r="D117" s="517">
        <v>295709</v>
      </c>
      <c r="E117" s="518">
        <v>309842</v>
      </c>
      <c r="F117" s="518">
        <v>288769</v>
      </c>
      <c r="G117" s="518">
        <v>231132</v>
      </c>
      <c r="H117" s="518">
        <v>224764</v>
      </c>
      <c r="I117" s="518">
        <v>6368</v>
      </c>
      <c r="J117" s="519">
        <v>248293</v>
      </c>
      <c r="K117" s="519">
        <v>222705</v>
      </c>
      <c r="L117" s="518">
        <v>64577</v>
      </c>
      <c r="M117" s="518">
        <v>61549</v>
      </c>
      <c r="N117" s="520">
        <v>66064</v>
      </c>
      <c r="O117" s="166" t="s">
        <v>254</v>
      </c>
      <c r="P117" s="726" t="s">
        <v>294</v>
      </c>
      <c r="Q117" s="736"/>
      <c r="R117" s="544">
        <v>153</v>
      </c>
      <c r="S117" s="545">
        <v>156.80000000000001</v>
      </c>
      <c r="T117" s="545">
        <v>151</v>
      </c>
      <c r="U117" s="545">
        <v>149.19999999999999</v>
      </c>
      <c r="V117" s="545">
        <v>152.9</v>
      </c>
      <c r="W117" s="545">
        <v>147.30000000000001</v>
      </c>
      <c r="X117" s="546">
        <v>3.8</v>
      </c>
      <c r="Y117" s="546">
        <v>3.9</v>
      </c>
      <c r="Z117" s="545">
        <v>3.7</v>
      </c>
      <c r="AA117" s="545">
        <v>19.399999999999999</v>
      </c>
      <c r="AB117" s="547">
        <v>19.7</v>
      </c>
      <c r="AC117" s="548">
        <v>19.2</v>
      </c>
      <c r="AD117" s="166" t="s">
        <v>254</v>
      </c>
      <c r="AE117" s="726" t="s">
        <v>294</v>
      </c>
      <c r="AF117" s="736"/>
      <c r="AG117" s="517">
        <v>26155</v>
      </c>
      <c r="AH117" s="518">
        <v>4037</v>
      </c>
      <c r="AI117" s="519">
        <v>8588</v>
      </c>
      <c r="AJ117" s="518">
        <v>995</v>
      </c>
      <c r="AK117" s="518">
        <v>17567</v>
      </c>
      <c r="AL117" s="519">
        <v>3042</v>
      </c>
      <c r="AM117" s="518">
        <v>145</v>
      </c>
      <c r="AN117" s="518">
        <v>53</v>
      </c>
      <c r="AO117" s="519">
        <v>92</v>
      </c>
      <c r="AP117" s="518">
        <v>259</v>
      </c>
      <c r="AQ117" s="519">
        <v>141</v>
      </c>
      <c r="AR117" s="529">
        <v>118</v>
      </c>
    </row>
    <row r="118" spans="1:44" s="48" customFormat="1" ht="11.45" customHeight="1">
      <c r="A118" s="166" t="s">
        <v>223</v>
      </c>
      <c r="B118" s="726" t="s">
        <v>295</v>
      </c>
      <c r="C118" s="736"/>
      <c r="D118" s="517">
        <v>180447</v>
      </c>
      <c r="E118" s="518">
        <v>205188</v>
      </c>
      <c r="F118" s="518">
        <v>162609</v>
      </c>
      <c r="G118" s="518">
        <v>174239</v>
      </c>
      <c r="H118" s="518">
        <v>165931</v>
      </c>
      <c r="I118" s="518">
        <v>8308</v>
      </c>
      <c r="J118" s="519">
        <v>194238</v>
      </c>
      <c r="K118" s="519">
        <v>159820</v>
      </c>
      <c r="L118" s="518">
        <v>6208</v>
      </c>
      <c r="M118" s="518">
        <v>10950</v>
      </c>
      <c r="N118" s="520">
        <v>2789</v>
      </c>
      <c r="O118" s="166" t="s">
        <v>223</v>
      </c>
      <c r="P118" s="726" t="s">
        <v>295</v>
      </c>
      <c r="Q118" s="736"/>
      <c r="R118" s="544">
        <v>145.69999999999999</v>
      </c>
      <c r="S118" s="545">
        <v>148</v>
      </c>
      <c r="T118" s="545">
        <v>143.9</v>
      </c>
      <c r="U118" s="545">
        <v>139.80000000000001</v>
      </c>
      <c r="V118" s="545">
        <v>139.9</v>
      </c>
      <c r="W118" s="545">
        <v>139.6</v>
      </c>
      <c r="X118" s="546">
        <v>5.9</v>
      </c>
      <c r="Y118" s="546">
        <v>8.1</v>
      </c>
      <c r="Z118" s="545">
        <v>4.3</v>
      </c>
      <c r="AA118" s="545">
        <v>18.5</v>
      </c>
      <c r="AB118" s="547">
        <v>18.399999999999999</v>
      </c>
      <c r="AC118" s="548">
        <v>18.600000000000001</v>
      </c>
      <c r="AD118" s="166" t="s">
        <v>223</v>
      </c>
      <c r="AE118" s="726" t="s">
        <v>295</v>
      </c>
      <c r="AF118" s="736"/>
      <c r="AG118" s="517">
        <v>22937</v>
      </c>
      <c r="AH118" s="518">
        <v>1716</v>
      </c>
      <c r="AI118" s="519">
        <v>9689</v>
      </c>
      <c r="AJ118" s="518">
        <v>851</v>
      </c>
      <c r="AK118" s="518">
        <v>13248</v>
      </c>
      <c r="AL118" s="519">
        <v>865</v>
      </c>
      <c r="AM118" s="518">
        <v>976</v>
      </c>
      <c r="AN118" s="518">
        <v>691</v>
      </c>
      <c r="AO118" s="519">
        <v>285</v>
      </c>
      <c r="AP118" s="518">
        <v>2493</v>
      </c>
      <c r="AQ118" s="519">
        <v>1167</v>
      </c>
      <c r="AR118" s="529">
        <v>1326</v>
      </c>
    </row>
    <row r="119" spans="1:44" s="48" customFormat="1" ht="11.45" customHeight="1">
      <c r="A119" s="166" t="s">
        <v>224</v>
      </c>
      <c r="B119" s="726" t="s">
        <v>296</v>
      </c>
      <c r="C119" s="736"/>
      <c r="D119" s="517">
        <v>173945</v>
      </c>
      <c r="E119" s="518">
        <v>219972</v>
      </c>
      <c r="F119" s="518">
        <v>129939</v>
      </c>
      <c r="G119" s="518">
        <v>161840</v>
      </c>
      <c r="H119" s="518">
        <v>149086</v>
      </c>
      <c r="I119" s="518">
        <v>12754</v>
      </c>
      <c r="J119" s="519">
        <v>203705</v>
      </c>
      <c r="K119" s="519">
        <v>121813</v>
      </c>
      <c r="L119" s="518">
        <v>12105</v>
      </c>
      <c r="M119" s="518">
        <v>16267</v>
      </c>
      <c r="N119" s="520">
        <v>8126</v>
      </c>
      <c r="O119" s="166" t="s">
        <v>224</v>
      </c>
      <c r="P119" s="726" t="s">
        <v>296</v>
      </c>
      <c r="Q119" s="736"/>
      <c r="R119" s="544">
        <v>137.69999999999999</v>
      </c>
      <c r="S119" s="545">
        <v>161.1</v>
      </c>
      <c r="T119" s="545">
        <v>115.3</v>
      </c>
      <c r="U119" s="545">
        <v>128.1</v>
      </c>
      <c r="V119" s="545">
        <v>146.9</v>
      </c>
      <c r="W119" s="545">
        <v>110.1</v>
      </c>
      <c r="X119" s="546">
        <v>9.6</v>
      </c>
      <c r="Y119" s="546">
        <v>14.2</v>
      </c>
      <c r="Z119" s="545">
        <v>5.2</v>
      </c>
      <c r="AA119" s="545">
        <v>18.7</v>
      </c>
      <c r="AB119" s="547">
        <v>20.100000000000001</v>
      </c>
      <c r="AC119" s="548">
        <v>17.3</v>
      </c>
      <c r="AD119" s="166" t="s">
        <v>224</v>
      </c>
      <c r="AE119" s="726" t="s">
        <v>296</v>
      </c>
      <c r="AF119" s="736"/>
      <c r="AG119" s="517">
        <v>29749</v>
      </c>
      <c r="AH119" s="518">
        <v>11698</v>
      </c>
      <c r="AI119" s="519">
        <v>14454</v>
      </c>
      <c r="AJ119" s="518">
        <v>2685</v>
      </c>
      <c r="AK119" s="518">
        <v>15295</v>
      </c>
      <c r="AL119" s="519">
        <v>9013</v>
      </c>
      <c r="AM119" s="518">
        <v>1333</v>
      </c>
      <c r="AN119" s="518">
        <v>396</v>
      </c>
      <c r="AO119" s="519">
        <v>937</v>
      </c>
      <c r="AP119" s="518">
        <v>839</v>
      </c>
      <c r="AQ119" s="519">
        <v>328</v>
      </c>
      <c r="AR119" s="529">
        <v>511</v>
      </c>
    </row>
    <row r="120" spans="1:44" s="48" customFormat="1" ht="13.5" customHeight="1" thickBot="1">
      <c r="A120" s="172" t="s">
        <v>255</v>
      </c>
      <c r="B120" s="732" t="s">
        <v>297</v>
      </c>
      <c r="C120" s="733"/>
      <c r="D120" s="536">
        <v>399488</v>
      </c>
      <c r="E120" s="537">
        <v>422973</v>
      </c>
      <c r="F120" s="537">
        <v>262024</v>
      </c>
      <c r="G120" s="537">
        <v>292889</v>
      </c>
      <c r="H120" s="537">
        <v>276147</v>
      </c>
      <c r="I120" s="537">
        <v>16742</v>
      </c>
      <c r="J120" s="538">
        <v>301235</v>
      </c>
      <c r="K120" s="538">
        <v>244037</v>
      </c>
      <c r="L120" s="537">
        <v>106599</v>
      </c>
      <c r="M120" s="537">
        <v>121738</v>
      </c>
      <c r="N120" s="539">
        <v>17987</v>
      </c>
      <c r="O120" s="172" t="s">
        <v>255</v>
      </c>
      <c r="P120" s="732" t="s">
        <v>297</v>
      </c>
      <c r="Q120" s="733"/>
      <c r="R120" s="557">
        <v>159.30000000000001</v>
      </c>
      <c r="S120" s="558">
        <v>159.19999999999999</v>
      </c>
      <c r="T120" s="558">
        <v>159.19999999999999</v>
      </c>
      <c r="U120" s="558">
        <v>149.69999999999999</v>
      </c>
      <c r="V120" s="558">
        <v>148.6</v>
      </c>
      <c r="W120" s="558">
        <v>155.9</v>
      </c>
      <c r="X120" s="559">
        <v>9.6</v>
      </c>
      <c r="Y120" s="559">
        <v>10.6</v>
      </c>
      <c r="Z120" s="558">
        <v>3.3</v>
      </c>
      <c r="AA120" s="558">
        <v>21.7</v>
      </c>
      <c r="AB120" s="560">
        <v>21.7</v>
      </c>
      <c r="AC120" s="561">
        <v>21.7</v>
      </c>
      <c r="AD120" s="172" t="s">
        <v>255</v>
      </c>
      <c r="AE120" s="732" t="s">
        <v>297</v>
      </c>
      <c r="AF120" s="733"/>
      <c r="AG120" s="536">
        <v>8995</v>
      </c>
      <c r="AH120" s="537">
        <v>79</v>
      </c>
      <c r="AI120" s="538">
        <v>7691</v>
      </c>
      <c r="AJ120" s="537">
        <v>0</v>
      </c>
      <c r="AK120" s="537">
        <v>1304</v>
      </c>
      <c r="AL120" s="538">
        <v>79</v>
      </c>
      <c r="AM120" s="537">
        <v>99</v>
      </c>
      <c r="AN120" s="537">
        <v>79</v>
      </c>
      <c r="AO120" s="538">
        <v>20</v>
      </c>
      <c r="AP120" s="537">
        <v>120</v>
      </c>
      <c r="AQ120" s="538">
        <v>80</v>
      </c>
      <c r="AR120" s="584">
        <v>40</v>
      </c>
    </row>
    <row r="121" spans="1:44" s="48" customFormat="1" ht="9.9499999999999993" hidden="1" customHeight="1">
      <c r="A121" s="152" t="s">
        <v>256</v>
      </c>
      <c r="B121" s="734" t="s">
        <v>298</v>
      </c>
      <c r="C121" s="735"/>
      <c r="D121" s="155" t="e">
        <f>INDEX(#REF!,MATCH($A121,#REF!,0),1)</f>
        <v>#REF!</v>
      </c>
      <c r="E121" s="153" t="e">
        <f>INDEX(#REF!,MATCH($A121,#REF!,0),6)</f>
        <v>#REF!</v>
      </c>
      <c r="F121" s="153" t="e">
        <f>INDEX(#REF!,MATCH($A121,#REF!,0),9)</f>
        <v>#REF!</v>
      </c>
      <c r="G121" s="153" t="e">
        <f>INDEX(#REF!,MATCH($A121,#REF!,0),2)</f>
        <v>#REF!</v>
      </c>
      <c r="H121" s="153" t="e">
        <f>INDEX(#REF!,MATCH($A121,#REF!,0),3)</f>
        <v>#REF!</v>
      </c>
      <c r="I121" s="153" t="e">
        <f>INDEX(#REF!,MATCH($A121,#REF!,0),4)</f>
        <v>#REF!</v>
      </c>
      <c r="J121" s="154" t="e">
        <f>INDEX(#REF!,MATCH($A121,#REF!,0),7)</f>
        <v>#REF!</v>
      </c>
      <c r="K121" s="154" t="e">
        <f>INDEX(#REF!,MATCH($A121,#REF!,0),10)</f>
        <v>#REF!</v>
      </c>
      <c r="L121" s="153" t="e">
        <f>INDEX(#REF!,MATCH($A121,#REF!,0),5)</f>
        <v>#REF!</v>
      </c>
      <c r="M121" s="153" t="e">
        <f>INDEX(#REF!,MATCH($A121,#REF!,0),8)</f>
        <v>#REF!</v>
      </c>
      <c r="N121" s="156" t="e">
        <f>INDEX(#REF!,MATCH($A121,#REF!,0),11)</f>
        <v>#REF!</v>
      </c>
      <c r="O121" s="152" t="s">
        <v>256</v>
      </c>
      <c r="P121" s="734" t="s">
        <v>298</v>
      </c>
      <c r="Q121" s="735"/>
      <c r="R121" s="155" t="e">
        <f>INDEX(#REF!,MATCH($A121,#REF!,0),1)</f>
        <v>#REF!</v>
      </c>
      <c r="S121" s="153" t="e">
        <f>INDEX(#REF!,MATCH($A121,#REF!,0),6)</f>
        <v>#REF!</v>
      </c>
      <c r="T121" s="153" t="e">
        <f>INDEX(#REF!,MATCH($A121,#REF!,0),9)</f>
        <v>#REF!</v>
      </c>
      <c r="U121" s="153" t="e">
        <f>INDEX(#REF!,MATCH($A121,#REF!,0),2)</f>
        <v>#REF!</v>
      </c>
      <c r="V121" s="153" t="e">
        <f>INDEX(#REF!,MATCH($A121,#REF!,0),3)</f>
        <v>#REF!</v>
      </c>
      <c r="W121" s="153" t="e">
        <f>INDEX(#REF!,MATCH($A121,#REF!,0),4)</f>
        <v>#REF!</v>
      </c>
      <c r="X121" s="154" t="e">
        <f>INDEX(#REF!,MATCH($A121,#REF!,0),7)</f>
        <v>#REF!</v>
      </c>
      <c r="Y121" s="154" t="e">
        <f>INDEX(#REF!,MATCH($A121,#REF!,0),10)</f>
        <v>#REF!</v>
      </c>
      <c r="Z121" s="153" t="e">
        <f>INDEX(#REF!,MATCH($A121,#REF!,0),5)</f>
        <v>#REF!</v>
      </c>
      <c r="AA121" s="153" t="e">
        <f>INDEX(#REF!,MATCH($A121,#REF!,0),8)</f>
        <v>#REF!</v>
      </c>
      <c r="AB121" s="119" t="e">
        <f>INDEX(#REF!,MATCH($A121,#REF!,0),11)</f>
        <v>#REF!</v>
      </c>
      <c r="AC121" s="157"/>
      <c r="AD121" s="152" t="s">
        <v>256</v>
      </c>
      <c r="AE121" s="734" t="s">
        <v>298</v>
      </c>
      <c r="AF121" s="735"/>
      <c r="AG121" s="155" t="e">
        <f>#REF!</f>
        <v>#REF!</v>
      </c>
      <c r="AH121" s="153" t="e">
        <f>#REF!</f>
        <v>#REF!</v>
      </c>
      <c r="AI121" s="154" t="e">
        <f>#REF!</f>
        <v>#REF!</v>
      </c>
      <c r="AJ121" s="153" t="e">
        <f>#REF!</f>
        <v>#REF!</v>
      </c>
      <c r="AK121" s="153" t="e">
        <f>#REF!</f>
        <v>#REF!</v>
      </c>
      <c r="AL121" s="154" t="e">
        <f>#REF!</f>
        <v>#REF!</v>
      </c>
      <c r="AM121" s="153" t="e">
        <f>#REF!</f>
        <v>#REF!</v>
      </c>
      <c r="AN121" s="153" t="e">
        <f>#REF!</f>
        <v>#REF!</v>
      </c>
      <c r="AO121" s="154" t="e">
        <f>#REF!</f>
        <v>#REF!</v>
      </c>
      <c r="AP121" s="153" t="e">
        <f>#REF!</f>
        <v>#REF!</v>
      </c>
      <c r="AQ121" s="154" t="e">
        <f>#REF!</f>
        <v>#REF!</v>
      </c>
      <c r="AR121" s="34" t="e">
        <f>#REF!</f>
        <v>#REF!</v>
      </c>
    </row>
    <row r="122" spans="1:44" s="48" customFormat="1" ht="9.9499999999999993" hidden="1" customHeight="1">
      <c r="A122" s="152" t="s">
        <v>257</v>
      </c>
      <c r="B122" s="734" t="s">
        <v>299</v>
      </c>
      <c r="C122" s="735"/>
      <c r="D122" s="155" t="e">
        <f>INDEX(#REF!,MATCH($A122,#REF!,0),1)</f>
        <v>#REF!</v>
      </c>
      <c r="E122" s="153" t="e">
        <f>INDEX(#REF!,MATCH($A122,#REF!,0),6)</f>
        <v>#REF!</v>
      </c>
      <c r="F122" s="153" t="e">
        <f>INDEX(#REF!,MATCH($A122,#REF!,0),9)</f>
        <v>#REF!</v>
      </c>
      <c r="G122" s="153" t="e">
        <f>INDEX(#REF!,MATCH($A122,#REF!,0),2)</f>
        <v>#REF!</v>
      </c>
      <c r="H122" s="153" t="e">
        <f>INDEX(#REF!,MATCH($A122,#REF!,0),3)</f>
        <v>#REF!</v>
      </c>
      <c r="I122" s="153" t="e">
        <f>INDEX(#REF!,MATCH($A122,#REF!,0),4)</f>
        <v>#REF!</v>
      </c>
      <c r="J122" s="154" t="e">
        <f>INDEX(#REF!,MATCH($A122,#REF!,0),7)</f>
        <v>#REF!</v>
      </c>
      <c r="K122" s="154" t="e">
        <f>INDEX(#REF!,MATCH($A122,#REF!,0),10)</f>
        <v>#REF!</v>
      </c>
      <c r="L122" s="153" t="e">
        <f>INDEX(#REF!,MATCH($A122,#REF!,0),5)</f>
        <v>#REF!</v>
      </c>
      <c r="M122" s="153" t="e">
        <f>INDEX(#REF!,MATCH($A122,#REF!,0),8)</f>
        <v>#REF!</v>
      </c>
      <c r="N122" s="156" t="e">
        <f>INDEX(#REF!,MATCH($A122,#REF!,0),11)</f>
        <v>#REF!</v>
      </c>
      <c r="O122" s="152" t="s">
        <v>257</v>
      </c>
      <c r="P122" s="734" t="s">
        <v>299</v>
      </c>
      <c r="Q122" s="735"/>
      <c r="R122" s="155" t="e">
        <f>INDEX(#REF!,MATCH($A122,#REF!,0),1)</f>
        <v>#REF!</v>
      </c>
      <c r="S122" s="153" t="e">
        <f>INDEX(#REF!,MATCH($A122,#REF!,0),6)</f>
        <v>#REF!</v>
      </c>
      <c r="T122" s="153" t="e">
        <f>INDEX(#REF!,MATCH($A122,#REF!,0),9)</f>
        <v>#REF!</v>
      </c>
      <c r="U122" s="153" t="e">
        <f>INDEX(#REF!,MATCH($A122,#REF!,0),2)</f>
        <v>#REF!</v>
      </c>
      <c r="V122" s="153" t="e">
        <f>INDEX(#REF!,MATCH($A122,#REF!,0),3)</f>
        <v>#REF!</v>
      </c>
      <c r="W122" s="153" t="e">
        <f>INDEX(#REF!,MATCH($A122,#REF!,0),4)</f>
        <v>#REF!</v>
      </c>
      <c r="X122" s="154" t="e">
        <f>INDEX(#REF!,MATCH($A122,#REF!,0),7)</f>
        <v>#REF!</v>
      </c>
      <c r="Y122" s="154" t="e">
        <f>INDEX(#REF!,MATCH($A122,#REF!,0),10)</f>
        <v>#REF!</v>
      </c>
      <c r="Z122" s="153" t="e">
        <f>INDEX(#REF!,MATCH($A122,#REF!,0),5)</f>
        <v>#REF!</v>
      </c>
      <c r="AA122" s="153" t="e">
        <f>INDEX(#REF!,MATCH($A122,#REF!,0),8)</f>
        <v>#REF!</v>
      </c>
      <c r="AB122" s="119" t="e">
        <f>INDEX(#REF!,MATCH($A122,#REF!,0),11)</f>
        <v>#REF!</v>
      </c>
      <c r="AC122" s="157"/>
      <c r="AD122" s="152" t="s">
        <v>257</v>
      </c>
      <c r="AE122" s="734" t="s">
        <v>299</v>
      </c>
      <c r="AF122" s="735"/>
      <c r="AG122" s="155" t="e">
        <f>#REF!</f>
        <v>#REF!</v>
      </c>
      <c r="AH122" s="153" t="e">
        <f>#REF!</f>
        <v>#REF!</v>
      </c>
      <c r="AI122" s="154" t="e">
        <f>#REF!</f>
        <v>#REF!</v>
      </c>
      <c r="AJ122" s="153" t="e">
        <f>#REF!</f>
        <v>#REF!</v>
      </c>
      <c r="AK122" s="153" t="e">
        <f>#REF!</f>
        <v>#REF!</v>
      </c>
      <c r="AL122" s="154" t="e">
        <f>#REF!</f>
        <v>#REF!</v>
      </c>
      <c r="AM122" s="153" t="e">
        <f>#REF!</f>
        <v>#REF!</v>
      </c>
      <c r="AN122" s="153" t="e">
        <f>#REF!</f>
        <v>#REF!</v>
      </c>
      <c r="AO122" s="154" t="e">
        <f>#REF!</f>
        <v>#REF!</v>
      </c>
      <c r="AP122" s="153" t="e">
        <f>#REF!</f>
        <v>#REF!</v>
      </c>
      <c r="AQ122" s="154" t="e">
        <f>#REF!</f>
        <v>#REF!</v>
      </c>
      <c r="AR122" s="34" t="e">
        <f>#REF!</f>
        <v>#REF!</v>
      </c>
    </row>
    <row r="123" spans="1:44" s="48" customFormat="1" ht="9.9499999999999993" hidden="1" customHeight="1">
      <c r="A123" s="152" t="s">
        <v>258</v>
      </c>
      <c r="B123" s="734" t="s">
        <v>300</v>
      </c>
      <c r="C123" s="735"/>
      <c r="D123" s="155" t="e">
        <f>INDEX(#REF!,MATCH($A123,#REF!,0),1)</f>
        <v>#REF!</v>
      </c>
      <c r="E123" s="153" t="e">
        <f>INDEX(#REF!,MATCH($A123,#REF!,0),6)</f>
        <v>#REF!</v>
      </c>
      <c r="F123" s="153" t="e">
        <f>INDEX(#REF!,MATCH($A123,#REF!,0),9)</f>
        <v>#REF!</v>
      </c>
      <c r="G123" s="153" t="e">
        <f>INDEX(#REF!,MATCH($A123,#REF!,0),2)</f>
        <v>#REF!</v>
      </c>
      <c r="H123" s="153" t="e">
        <f>INDEX(#REF!,MATCH($A123,#REF!,0),3)</f>
        <v>#REF!</v>
      </c>
      <c r="I123" s="153" t="e">
        <f>INDEX(#REF!,MATCH($A123,#REF!,0),4)</f>
        <v>#REF!</v>
      </c>
      <c r="J123" s="154" t="e">
        <f>INDEX(#REF!,MATCH($A123,#REF!,0),7)</f>
        <v>#REF!</v>
      </c>
      <c r="K123" s="154" t="e">
        <f>INDEX(#REF!,MATCH($A123,#REF!,0),10)</f>
        <v>#REF!</v>
      </c>
      <c r="L123" s="153" t="e">
        <f>INDEX(#REF!,MATCH($A123,#REF!,0),5)</f>
        <v>#REF!</v>
      </c>
      <c r="M123" s="153" t="e">
        <f>INDEX(#REF!,MATCH($A123,#REF!,0),8)</f>
        <v>#REF!</v>
      </c>
      <c r="N123" s="156" t="e">
        <f>INDEX(#REF!,MATCH($A123,#REF!,0),11)</f>
        <v>#REF!</v>
      </c>
      <c r="O123" s="152" t="s">
        <v>258</v>
      </c>
      <c r="P123" s="734" t="s">
        <v>300</v>
      </c>
      <c r="Q123" s="735"/>
      <c r="R123" s="155" t="e">
        <f>INDEX(#REF!,MATCH($A123,#REF!,0),1)</f>
        <v>#REF!</v>
      </c>
      <c r="S123" s="153" t="e">
        <f>INDEX(#REF!,MATCH($A123,#REF!,0),6)</f>
        <v>#REF!</v>
      </c>
      <c r="T123" s="153" t="e">
        <f>INDEX(#REF!,MATCH($A123,#REF!,0),9)</f>
        <v>#REF!</v>
      </c>
      <c r="U123" s="153" t="e">
        <f>INDEX(#REF!,MATCH($A123,#REF!,0),2)</f>
        <v>#REF!</v>
      </c>
      <c r="V123" s="153" t="e">
        <f>INDEX(#REF!,MATCH($A123,#REF!,0),3)</f>
        <v>#REF!</v>
      </c>
      <c r="W123" s="153" t="e">
        <f>INDEX(#REF!,MATCH($A123,#REF!,0),4)</f>
        <v>#REF!</v>
      </c>
      <c r="X123" s="154" t="e">
        <f>INDEX(#REF!,MATCH($A123,#REF!,0),7)</f>
        <v>#REF!</v>
      </c>
      <c r="Y123" s="154" t="e">
        <f>INDEX(#REF!,MATCH($A123,#REF!,0),10)</f>
        <v>#REF!</v>
      </c>
      <c r="Z123" s="153" t="e">
        <f>INDEX(#REF!,MATCH($A123,#REF!,0),5)</f>
        <v>#REF!</v>
      </c>
      <c r="AA123" s="153" t="e">
        <f>INDEX(#REF!,MATCH($A123,#REF!,0),8)</f>
        <v>#REF!</v>
      </c>
      <c r="AB123" s="119" t="e">
        <f>INDEX(#REF!,MATCH($A123,#REF!,0),11)</f>
        <v>#REF!</v>
      </c>
      <c r="AC123" s="157"/>
      <c r="AD123" s="152" t="s">
        <v>258</v>
      </c>
      <c r="AE123" s="734" t="s">
        <v>300</v>
      </c>
      <c r="AF123" s="735"/>
      <c r="AG123" s="155" t="e">
        <f>#REF!</f>
        <v>#REF!</v>
      </c>
      <c r="AH123" s="153" t="e">
        <f>#REF!</f>
        <v>#REF!</v>
      </c>
      <c r="AI123" s="154" t="e">
        <f>#REF!</f>
        <v>#REF!</v>
      </c>
      <c r="AJ123" s="153" t="e">
        <f>#REF!</f>
        <v>#REF!</v>
      </c>
      <c r="AK123" s="153" t="e">
        <f>#REF!</f>
        <v>#REF!</v>
      </c>
      <c r="AL123" s="154" t="e">
        <f>#REF!</f>
        <v>#REF!</v>
      </c>
      <c r="AM123" s="153" t="e">
        <f>#REF!</f>
        <v>#REF!</v>
      </c>
      <c r="AN123" s="153" t="e">
        <f>#REF!</f>
        <v>#REF!</v>
      </c>
      <c r="AO123" s="154" t="e">
        <f>#REF!</f>
        <v>#REF!</v>
      </c>
      <c r="AP123" s="153" t="e">
        <f>#REF!</f>
        <v>#REF!</v>
      </c>
      <c r="AQ123" s="154" t="e">
        <f>#REF!</f>
        <v>#REF!</v>
      </c>
      <c r="AR123" s="34" t="e">
        <f>#REF!</f>
        <v>#REF!</v>
      </c>
    </row>
    <row r="124" spans="1:44" s="48" customFormat="1" ht="9.9499999999999993" hidden="1" customHeight="1">
      <c r="A124" s="152" t="s">
        <v>259</v>
      </c>
      <c r="B124" s="734" t="s">
        <v>301</v>
      </c>
      <c r="C124" s="735"/>
      <c r="D124" s="155" t="e">
        <f>INDEX(#REF!,MATCH($A124,#REF!,0),1)</f>
        <v>#REF!</v>
      </c>
      <c r="E124" s="153" t="e">
        <f>INDEX(#REF!,MATCH($A124,#REF!,0),6)</f>
        <v>#REF!</v>
      </c>
      <c r="F124" s="153" t="e">
        <f>INDEX(#REF!,MATCH($A124,#REF!,0),9)</f>
        <v>#REF!</v>
      </c>
      <c r="G124" s="153" t="e">
        <f>INDEX(#REF!,MATCH($A124,#REF!,0),2)</f>
        <v>#REF!</v>
      </c>
      <c r="H124" s="153" t="e">
        <f>INDEX(#REF!,MATCH($A124,#REF!,0),3)</f>
        <v>#REF!</v>
      </c>
      <c r="I124" s="153" t="e">
        <f>INDEX(#REF!,MATCH($A124,#REF!,0),4)</f>
        <v>#REF!</v>
      </c>
      <c r="J124" s="154" t="e">
        <f>INDEX(#REF!,MATCH($A124,#REF!,0),7)</f>
        <v>#REF!</v>
      </c>
      <c r="K124" s="154" t="e">
        <f>INDEX(#REF!,MATCH($A124,#REF!,0),10)</f>
        <v>#REF!</v>
      </c>
      <c r="L124" s="153" t="e">
        <f>INDEX(#REF!,MATCH($A124,#REF!,0),5)</f>
        <v>#REF!</v>
      </c>
      <c r="M124" s="153" t="e">
        <f>INDEX(#REF!,MATCH($A124,#REF!,0),8)</f>
        <v>#REF!</v>
      </c>
      <c r="N124" s="156" t="e">
        <f>INDEX(#REF!,MATCH($A124,#REF!,0),11)</f>
        <v>#REF!</v>
      </c>
      <c r="O124" s="152" t="s">
        <v>259</v>
      </c>
      <c r="P124" s="734" t="s">
        <v>301</v>
      </c>
      <c r="Q124" s="735"/>
      <c r="R124" s="155" t="e">
        <f>INDEX(#REF!,MATCH($A124,#REF!,0),1)</f>
        <v>#REF!</v>
      </c>
      <c r="S124" s="153" t="e">
        <f>INDEX(#REF!,MATCH($A124,#REF!,0),6)</f>
        <v>#REF!</v>
      </c>
      <c r="T124" s="153" t="e">
        <f>INDEX(#REF!,MATCH($A124,#REF!,0),9)</f>
        <v>#REF!</v>
      </c>
      <c r="U124" s="153" t="e">
        <f>INDEX(#REF!,MATCH($A124,#REF!,0),2)</f>
        <v>#REF!</v>
      </c>
      <c r="V124" s="153" t="e">
        <f>INDEX(#REF!,MATCH($A124,#REF!,0),3)</f>
        <v>#REF!</v>
      </c>
      <c r="W124" s="153" t="e">
        <f>INDEX(#REF!,MATCH($A124,#REF!,0),4)</f>
        <v>#REF!</v>
      </c>
      <c r="X124" s="154" t="e">
        <f>INDEX(#REF!,MATCH($A124,#REF!,0),7)</f>
        <v>#REF!</v>
      </c>
      <c r="Y124" s="154" t="e">
        <f>INDEX(#REF!,MATCH($A124,#REF!,0),10)</f>
        <v>#REF!</v>
      </c>
      <c r="Z124" s="153" t="e">
        <f>INDEX(#REF!,MATCH($A124,#REF!,0),5)</f>
        <v>#REF!</v>
      </c>
      <c r="AA124" s="153" t="e">
        <f>INDEX(#REF!,MATCH($A124,#REF!,0),8)</f>
        <v>#REF!</v>
      </c>
      <c r="AB124" s="119" t="e">
        <f>INDEX(#REF!,MATCH($A124,#REF!,0),11)</f>
        <v>#REF!</v>
      </c>
      <c r="AC124" s="157"/>
      <c r="AD124" s="152" t="s">
        <v>259</v>
      </c>
      <c r="AE124" s="734" t="s">
        <v>301</v>
      </c>
      <c r="AF124" s="735"/>
      <c r="AG124" s="155" t="e">
        <f>#REF!</f>
        <v>#REF!</v>
      </c>
      <c r="AH124" s="153" t="e">
        <f>#REF!</f>
        <v>#REF!</v>
      </c>
      <c r="AI124" s="154" t="e">
        <f>#REF!</f>
        <v>#REF!</v>
      </c>
      <c r="AJ124" s="153" t="e">
        <f>#REF!</f>
        <v>#REF!</v>
      </c>
      <c r="AK124" s="153" t="e">
        <f>#REF!</f>
        <v>#REF!</v>
      </c>
      <c r="AL124" s="154" t="e">
        <f>#REF!</f>
        <v>#REF!</v>
      </c>
      <c r="AM124" s="153" t="e">
        <f>#REF!</f>
        <v>#REF!</v>
      </c>
      <c r="AN124" s="153" t="e">
        <f>#REF!</f>
        <v>#REF!</v>
      </c>
      <c r="AO124" s="154" t="e">
        <f>#REF!</f>
        <v>#REF!</v>
      </c>
      <c r="AP124" s="153" t="e">
        <f>#REF!</f>
        <v>#REF!</v>
      </c>
      <c r="AQ124" s="154" t="e">
        <f>#REF!</f>
        <v>#REF!</v>
      </c>
      <c r="AR124" s="34" t="e">
        <f>#REF!</f>
        <v>#REF!</v>
      </c>
    </row>
    <row r="125" spans="1:44" s="48" customFormat="1" ht="9.9499999999999993" hidden="1" customHeight="1">
      <c r="A125" s="152" t="s">
        <v>260</v>
      </c>
      <c r="B125" s="734" t="s">
        <v>302</v>
      </c>
      <c r="C125" s="735"/>
      <c r="D125" s="155" t="e">
        <f>INDEX(#REF!,MATCH($A125,#REF!,0),1)</f>
        <v>#REF!</v>
      </c>
      <c r="E125" s="153" t="e">
        <f>INDEX(#REF!,MATCH($A125,#REF!,0),6)</f>
        <v>#REF!</v>
      </c>
      <c r="F125" s="153" t="e">
        <f>INDEX(#REF!,MATCH($A125,#REF!,0),9)</f>
        <v>#REF!</v>
      </c>
      <c r="G125" s="153" t="e">
        <f>INDEX(#REF!,MATCH($A125,#REF!,0),2)</f>
        <v>#REF!</v>
      </c>
      <c r="H125" s="153" t="e">
        <f>INDEX(#REF!,MATCH($A125,#REF!,0),3)</f>
        <v>#REF!</v>
      </c>
      <c r="I125" s="153" t="e">
        <f>INDEX(#REF!,MATCH($A125,#REF!,0),4)</f>
        <v>#REF!</v>
      </c>
      <c r="J125" s="154" t="e">
        <f>INDEX(#REF!,MATCH($A125,#REF!,0),7)</f>
        <v>#REF!</v>
      </c>
      <c r="K125" s="154" t="e">
        <f>INDEX(#REF!,MATCH($A125,#REF!,0),10)</f>
        <v>#REF!</v>
      </c>
      <c r="L125" s="153" t="e">
        <f>INDEX(#REF!,MATCH($A125,#REF!,0),5)</f>
        <v>#REF!</v>
      </c>
      <c r="M125" s="153" t="e">
        <f>INDEX(#REF!,MATCH($A125,#REF!,0),8)</f>
        <v>#REF!</v>
      </c>
      <c r="N125" s="156" t="e">
        <f>INDEX(#REF!,MATCH($A125,#REF!,0),11)</f>
        <v>#REF!</v>
      </c>
      <c r="O125" s="152" t="s">
        <v>260</v>
      </c>
      <c r="P125" s="734" t="s">
        <v>302</v>
      </c>
      <c r="Q125" s="735"/>
      <c r="R125" s="155" t="e">
        <f>INDEX(#REF!,MATCH($A125,#REF!,0),1)</f>
        <v>#REF!</v>
      </c>
      <c r="S125" s="153" t="e">
        <f>INDEX(#REF!,MATCH($A125,#REF!,0),6)</f>
        <v>#REF!</v>
      </c>
      <c r="T125" s="153" t="e">
        <f>INDEX(#REF!,MATCH($A125,#REF!,0),9)</f>
        <v>#REF!</v>
      </c>
      <c r="U125" s="153" t="e">
        <f>INDEX(#REF!,MATCH($A125,#REF!,0),2)</f>
        <v>#REF!</v>
      </c>
      <c r="V125" s="153" t="e">
        <f>INDEX(#REF!,MATCH($A125,#REF!,0),3)</f>
        <v>#REF!</v>
      </c>
      <c r="W125" s="153" t="e">
        <f>INDEX(#REF!,MATCH($A125,#REF!,0),4)</f>
        <v>#REF!</v>
      </c>
      <c r="X125" s="154" t="e">
        <f>INDEX(#REF!,MATCH($A125,#REF!,0),7)</f>
        <v>#REF!</v>
      </c>
      <c r="Y125" s="154" t="e">
        <f>INDEX(#REF!,MATCH($A125,#REF!,0),10)</f>
        <v>#REF!</v>
      </c>
      <c r="Z125" s="153" t="e">
        <f>INDEX(#REF!,MATCH($A125,#REF!,0),5)</f>
        <v>#REF!</v>
      </c>
      <c r="AA125" s="153" t="e">
        <f>INDEX(#REF!,MATCH($A125,#REF!,0),8)</f>
        <v>#REF!</v>
      </c>
      <c r="AB125" s="119" t="e">
        <f>INDEX(#REF!,MATCH($A125,#REF!,0),11)</f>
        <v>#REF!</v>
      </c>
      <c r="AC125" s="157"/>
      <c r="AD125" s="152" t="s">
        <v>260</v>
      </c>
      <c r="AE125" s="734" t="s">
        <v>302</v>
      </c>
      <c r="AF125" s="735"/>
      <c r="AG125" s="155" t="e">
        <f>#REF!</f>
        <v>#REF!</v>
      </c>
      <c r="AH125" s="153" t="e">
        <f>#REF!</f>
        <v>#REF!</v>
      </c>
      <c r="AI125" s="154" t="e">
        <f>#REF!</f>
        <v>#REF!</v>
      </c>
      <c r="AJ125" s="153" t="e">
        <f>#REF!</f>
        <v>#REF!</v>
      </c>
      <c r="AK125" s="153" t="e">
        <f>#REF!</f>
        <v>#REF!</v>
      </c>
      <c r="AL125" s="154" t="e">
        <f>#REF!</f>
        <v>#REF!</v>
      </c>
      <c r="AM125" s="153" t="e">
        <f>#REF!</f>
        <v>#REF!</v>
      </c>
      <c r="AN125" s="153" t="e">
        <f>#REF!</f>
        <v>#REF!</v>
      </c>
      <c r="AO125" s="154" t="e">
        <f>#REF!</f>
        <v>#REF!</v>
      </c>
      <c r="AP125" s="153" t="e">
        <f>#REF!</f>
        <v>#REF!</v>
      </c>
      <c r="AQ125" s="154" t="e">
        <f>#REF!</f>
        <v>#REF!</v>
      </c>
      <c r="AR125" s="34" t="e">
        <f>#REF!</f>
        <v>#REF!</v>
      </c>
    </row>
    <row r="126" spans="1:44" s="48" customFormat="1" ht="9.9499999999999993" hidden="1" customHeight="1">
      <c r="A126" s="152" t="s">
        <v>261</v>
      </c>
      <c r="B126" s="734" t="s">
        <v>303</v>
      </c>
      <c r="C126" s="735"/>
      <c r="D126" s="155" t="e">
        <f>INDEX(#REF!,MATCH($A126,#REF!,0),1)</f>
        <v>#REF!</v>
      </c>
      <c r="E126" s="153" t="e">
        <f>INDEX(#REF!,MATCH($A126,#REF!,0),6)</f>
        <v>#REF!</v>
      </c>
      <c r="F126" s="153" t="e">
        <f>INDEX(#REF!,MATCH($A126,#REF!,0),9)</f>
        <v>#REF!</v>
      </c>
      <c r="G126" s="153" t="e">
        <f>INDEX(#REF!,MATCH($A126,#REF!,0),2)</f>
        <v>#REF!</v>
      </c>
      <c r="H126" s="153" t="e">
        <f>INDEX(#REF!,MATCH($A126,#REF!,0),3)</f>
        <v>#REF!</v>
      </c>
      <c r="I126" s="153" t="e">
        <f>INDEX(#REF!,MATCH($A126,#REF!,0),4)</f>
        <v>#REF!</v>
      </c>
      <c r="J126" s="154" t="e">
        <f>INDEX(#REF!,MATCH($A126,#REF!,0),7)</f>
        <v>#REF!</v>
      </c>
      <c r="K126" s="154" t="e">
        <f>INDEX(#REF!,MATCH($A126,#REF!,0),10)</f>
        <v>#REF!</v>
      </c>
      <c r="L126" s="153" t="e">
        <f>INDEX(#REF!,MATCH($A126,#REF!,0),5)</f>
        <v>#REF!</v>
      </c>
      <c r="M126" s="153" t="e">
        <f>INDEX(#REF!,MATCH($A126,#REF!,0),8)</f>
        <v>#REF!</v>
      </c>
      <c r="N126" s="156" t="e">
        <f>INDEX(#REF!,MATCH($A126,#REF!,0),11)</f>
        <v>#REF!</v>
      </c>
      <c r="O126" s="152" t="s">
        <v>261</v>
      </c>
      <c r="P126" s="734" t="s">
        <v>303</v>
      </c>
      <c r="Q126" s="735"/>
      <c r="R126" s="155" t="e">
        <f>INDEX(#REF!,MATCH($A126,#REF!,0),1)</f>
        <v>#REF!</v>
      </c>
      <c r="S126" s="153" t="e">
        <f>INDEX(#REF!,MATCH($A126,#REF!,0),6)</f>
        <v>#REF!</v>
      </c>
      <c r="T126" s="153" t="e">
        <f>INDEX(#REF!,MATCH($A126,#REF!,0),9)</f>
        <v>#REF!</v>
      </c>
      <c r="U126" s="153" t="e">
        <f>INDEX(#REF!,MATCH($A126,#REF!,0),2)</f>
        <v>#REF!</v>
      </c>
      <c r="V126" s="153" t="e">
        <f>INDEX(#REF!,MATCH($A126,#REF!,0),3)</f>
        <v>#REF!</v>
      </c>
      <c r="W126" s="153" t="e">
        <f>INDEX(#REF!,MATCH($A126,#REF!,0),4)</f>
        <v>#REF!</v>
      </c>
      <c r="X126" s="154" t="e">
        <f>INDEX(#REF!,MATCH($A126,#REF!,0),7)</f>
        <v>#REF!</v>
      </c>
      <c r="Y126" s="154" t="e">
        <f>INDEX(#REF!,MATCH($A126,#REF!,0),10)</f>
        <v>#REF!</v>
      </c>
      <c r="Z126" s="153" t="e">
        <f>INDEX(#REF!,MATCH($A126,#REF!,0),5)</f>
        <v>#REF!</v>
      </c>
      <c r="AA126" s="153" t="e">
        <f>INDEX(#REF!,MATCH($A126,#REF!,0),8)</f>
        <v>#REF!</v>
      </c>
      <c r="AB126" s="119" t="e">
        <f>INDEX(#REF!,MATCH($A126,#REF!,0),11)</f>
        <v>#REF!</v>
      </c>
      <c r="AC126" s="157"/>
      <c r="AD126" s="152" t="s">
        <v>261</v>
      </c>
      <c r="AE126" s="734" t="s">
        <v>303</v>
      </c>
      <c r="AF126" s="735"/>
      <c r="AG126" s="155" t="e">
        <f>#REF!</f>
        <v>#REF!</v>
      </c>
      <c r="AH126" s="153" t="e">
        <f>#REF!</f>
        <v>#REF!</v>
      </c>
      <c r="AI126" s="154" t="e">
        <f>#REF!</f>
        <v>#REF!</v>
      </c>
      <c r="AJ126" s="153" t="e">
        <f>#REF!</f>
        <v>#REF!</v>
      </c>
      <c r="AK126" s="153" t="e">
        <f>#REF!</f>
        <v>#REF!</v>
      </c>
      <c r="AL126" s="154" t="e">
        <f>#REF!</f>
        <v>#REF!</v>
      </c>
      <c r="AM126" s="153" t="e">
        <f>#REF!</f>
        <v>#REF!</v>
      </c>
      <c r="AN126" s="153" t="e">
        <f>#REF!</f>
        <v>#REF!</v>
      </c>
      <c r="AO126" s="154" t="e">
        <f>#REF!</f>
        <v>#REF!</v>
      </c>
      <c r="AP126" s="153" t="e">
        <f>#REF!</f>
        <v>#REF!</v>
      </c>
      <c r="AQ126" s="154" t="e">
        <f>#REF!</f>
        <v>#REF!</v>
      </c>
      <c r="AR126" s="34" t="e">
        <f>#REF!</f>
        <v>#REF!</v>
      </c>
    </row>
    <row r="127" spans="1:44" s="48" customFormat="1" ht="9.9499999999999993" hidden="1" customHeight="1" thickBot="1">
      <c r="A127" s="158" t="s">
        <v>262</v>
      </c>
      <c r="B127" s="737" t="s">
        <v>304</v>
      </c>
      <c r="C127" s="738"/>
      <c r="D127" s="159" t="e">
        <f>INDEX(#REF!,MATCH($A127,#REF!,0),1)</f>
        <v>#REF!</v>
      </c>
      <c r="E127" s="160" t="e">
        <f>INDEX(#REF!,MATCH($A127,#REF!,0),6)</f>
        <v>#REF!</v>
      </c>
      <c r="F127" s="160" t="e">
        <f>INDEX(#REF!,MATCH($A127,#REF!,0),9)</f>
        <v>#REF!</v>
      </c>
      <c r="G127" s="160" t="e">
        <f>INDEX(#REF!,MATCH($A127,#REF!,0),2)</f>
        <v>#REF!</v>
      </c>
      <c r="H127" s="160" t="e">
        <f>INDEX(#REF!,MATCH($A127,#REF!,0),3)</f>
        <v>#REF!</v>
      </c>
      <c r="I127" s="160" t="e">
        <f>INDEX(#REF!,MATCH($A127,#REF!,0),4)</f>
        <v>#REF!</v>
      </c>
      <c r="J127" s="161" t="e">
        <f>INDEX(#REF!,MATCH($A127,#REF!,0),7)</f>
        <v>#REF!</v>
      </c>
      <c r="K127" s="161" t="e">
        <f>INDEX(#REF!,MATCH($A127,#REF!,0),10)</f>
        <v>#REF!</v>
      </c>
      <c r="L127" s="160" t="e">
        <f>INDEX(#REF!,MATCH($A127,#REF!,0),5)</f>
        <v>#REF!</v>
      </c>
      <c r="M127" s="160" t="e">
        <f>INDEX(#REF!,MATCH($A127,#REF!,0),8)</f>
        <v>#REF!</v>
      </c>
      <c r="N127" s="162" t="e">
        <f>INDEX(#REF!,MATCH($A127,#REF!,0),11)</f>
        <v>#REF!</v>
      </c>
      <c r="O127" s="158" t="s">
        <v>262</v>
      </c>
      <c r="P127" s="737" t="s">
        <v>304</v>
      </c>
      <c r="Q127" s="738"/>
      <c r="R127" s="159" t="e">
        <f>INDEX(#REF!,MATCH($A127,#REF!,0),1)</f>
        <v>#REF!</v>
      </c>
      <c r="S127" s="160" t="e">
        <f>INDEX(#REF!,MATCH($A127,#REF!,0),6)</f>
        <v>#REF!</v>
      </c>
      <c r="T127" s="160" t="e">
        <f>INDEX(#REF!,MATCH($A127,#REF!,0),9)</f>
        <v>#REF!</v>
      </c>
      <c r="U127" s="160" t="e">
        <f>INDEX(#REF!,MATCH($A127,#REF!,0),2)</f>
        <v>#REF!</v>
      </c>
      <c r="V127" s="160" t="e">
        <f>INDEX(#REF!,MATCH($A127,#REF!,0),3)</f>
        <v>#REF!</v>
      </c>
      <c r="W127" s="160" t="e">
        <f>INDEX(#REF!,MATCH($A127,#REF!,0),4)</f>
        <v>#REF!</v>
      </c>
      <c r="X127" s="161" t="e">
        <f>INDEX(#REF!,MATCH($A127,#REF!,0),7)</f>
        <v>#REF!</v>
      </c>
      <c r="Y127" s="161" t="e">
        <f>INDEX(#REF!,MATCH($A127,#REF!,0),10)</f>
        <v>#REF!</v>
      </c>
      <c r="Z127" s="160" t="e">
        <f>INDEX(#REF!,MATCH($A127,#REF!,0),5)</f>
        <v>#REF!</v>
      </c>
      <c r="AA127" s="160" t="e">
        <f>INDEX(#REF!,MATCH($A127,#REF!,0),8)</f>
        <v>#REF!</v>
      </c>
      <c r="AB127" s="163" t="e">
        <f>INDEX(#REF!,MATCH($A127,#REF!,0),11)</f>
        <v>#REF!</v>
      </c>
      <c r="AC127" s="164"/>
      <c r="AD127" s="158" t="s">
        <v>262</v>
      </c>
      <c r="AE127" s="737" t="s">
        <v>304</v>
      </c>
      <c r="AF127" s="738"/>
      <c r="AG127" s="159" t="e">
        <f>#REF!</f>
        <v>#REF!</v>
      </c>
      <c r="AH127" s="160" t="e">
        <f>#REF!</f>
        <v>#REF!</v>
      </c>
      <c r="AI127" s="161" t="e">
        <f>#REF!</f>
        <v>#REF!</v>
      </c>
      <c r="AJ127" s="160" t="e">
        <f>#REF!</f>
        <v>#REF!</v>
      </c>
      <c r="AK127" s="160" t="e">
        <f>#REF!</f>
        <v>#REF!</v>
      </c>
      <c r="AL127" s="161" t="e">
        <f>#REF!</f>
        <v>#REF!</v>
      </c>
      <c r="AM127" s="160" t="e">
        <f>#REF!</f>
        <v>#REF!</v>
      </c>
      <c r="AN127" s="160" t="e">
        <f>#REF!</f>
        <v>#REF!</v>
      </c>
      <c r="AO127" s="161" t="e">
        <f>#REF!</f>
        <v>#REF!</v>
      </c>
      <c r="AP127" s="160" t="e">
        <f>#REF!</f>
        <v>#REF!</v>
      </c>
      <c r="AQ127" s="161" t="e">
        <f>#REF!</f>
        <v>#REF!</v>
      </c>
      <c r="AR127" s="176" t="e">
        <f>#REF!</f>
        <v>#REF!</v>
      </c>
    </row>
    <row r="128" spans="1:44" ht="9.9499999999999993" customHeight="1"/>
    <row r="129" spans="3:37" ht="13.5">
      <c r="C129" s="755" t="s">
        <v>381</v>
      </c>
      <c r="D129" s="755"/>
      <c r="E129" s="755"/>
      <c r="F129" s="755"/>
      <c r="G129" s="755"/>
      <c r="H129" s="755"/>
      <c r="Q129" s="755" t="s">
        <v>381</v>
      </c>
      <c r="R129" s="755"/>
      <c r="S129" s="755"/>
      <c r="T129" s="755"/>
      <c r="U129" s="755"/>
      <c r="V129" s="755"/>
      <c r="AF129" s="755" t="s">
        <v>381</v>
      </c>
      <c r="AG129" s="755"/>
      <c r="AH129" s="755"/>
      <c r="AI129" s="755"/>
      <c r="AJ129" s="755"/>
      <c r="AK129" s="755"/>
    </row>
    <row r="197" spans="70:70">
      <c r="BR197" s="31">
        <v>104.8</v>
      </c>
    </row>
    <row r="243" spans="59:70">
      <c r="BG243" s="31">
        <v>86.4</v>
      </c>
      <c r="BH243" s="31">
        <v>80.3</v>
      </c>
      <c r="BL243" s="31">
        <v>170.1</v>
      </c>
      <c r="BM243" s="31">
        <v>104.1</v>
      </c>
      <c r="BN243" s="31">
        <v>82.7</v>
      </c>
      <c r="BO243" s="31">
        <v>85.1</v>
      </c>
      <c r="BP243" s="31">
        <v>86</v>
      </c>
      <c r="BQ243" s="31">
        <v>92.8</v>
      </c>
      <c r="BR243" s="31">
        <v>202.4</v>
      </c>
    </row>
  </sheetData>
  <mergeCells count="380">
    <mergeCell ref="C64:H64"/>
    <mergeCell ref="O65:AC66"/>
    <mergeCell ref="Q64:V64"/>
    <mergeCell ref="AF64:AK64"/>
    <mergeCell ref="C129:H129"/>
    <mergeCell ref="Q129:V129"/>
    <mergeCell ref="AF129:AK129"/>
    <mergeCell ref="AE41:AF41"/>
    <mergeCell ref="AE45:AF45"/>
    <mergeCell ref="AE51:AF51"/>
    <mergeCell ref="AE52:AF52"/>
    <mergeCell ref="AE53:AF53"/>
    <mergeCell ref="AE54:AF54"/>
    <mergeCell ref="AE55:AF55"/>
    <mergeCell ref="AE56:AF56"/>
    <mergeCell ref="AE57:AF57"/>
    <mergeCell ref="AE58:AF58"/>
    <mergeCell ref="AE59:AF59"/>
    <mergeCell ref="P76:Q76"/>
    <mergeCell ref="O68:Q70"/>
    <mergeCell ref="B79:C79"/>
    <mergeCell ref="B72:C72"/>
    <mergeCell ref="R68:T68"/>
    <mergeCell ref="P71:Q71"/>
    <mergeCell ref="AE40:AF40"/>
    <mergeCell ref="AE42:AF42"/>
    <mergeCell ref="AE43:AF43"/>
    <mergeCell ref="AE44:AF44"/>
    <mergeCell ref="P48:Q48"/>
    <mergeCell ref="P49:Q49"/>
    <mergeCell ref="P50:Q50"/>
    <mergeCell ref="AE47:AF47"/>
    <mergeCell ref="AE48:AF48"/>
    <mergeCell ref="AE46:AF46"/>
    <mergeCell ref="AE49:AF49"/>
    <mergeCell ref="AE50:AF50"/>
    <mergeCell ref="AE38:AF38"/>
    <mergeCell ref="AE39:AF39"/>
    <mergeCell ref="AE28:AF28"/>
    <mergeCell ref="AE29:AF29"/>
    <mergeCell ref="AE25:AF25"/>
    <mergeCell ref="AE26:AF26"/>
    <mergeCell ref="AE27:AF27"/>
    <mergeCell ref="AE33:AF33"/>
    <mergeCell ref="AE30:AF30"/>
    <mergeCell ref="AE37:AF37"/>
    <mergeCell ref="AE35:AF35"/>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30:C30"/>
    <mergeCell ref="B31:C31"/>
    <mergeCell ref="B33:C33"/>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35:C35"/>
    <mergeCell ref="B43:C43"/>
    <mergeCell ref="B44:C44"/>
    <mergeCell ref="B45:C45"/>
    <mergeCell ref="B38:C38"/>
    <mergeCell ref="B39:C39"/>
    <mergeCell ref="B40:C40"/>
    <mergeCell ref="B41:C41"/>
    <mergeCell ref="B42:C42"/>
    <mergeCell ref="B36:C36"/>
    <mergeCell ref="B37:C37"/>
    <mergeCell ref="P37:Q37"/>
    <mergeCell ref="P72:Q72"/>
    <mergeCell ref="P73:Q73"/>
    <mergeCell ref="P39:Q39"/>
    <mergeCell ref="B50:C50"/>
    <mergeCell ref="B46:C46"/>
    <mergeCell ref="B47:C47"/>
    <mergeCell ref="B48:C48"/>
    <mergeCell ref="B49:C49"/>
    <mergeCell ref="P47:Q47"/>
    <mergeCell ref="P40:Q40"/>
    <mergeCell ref="G68:K68"/>
    <mergeCell ref="L68:N68"/>
    <mergeCell ref="P38:Q38"/>
    <mergeCell ref="P43:Q43"/>
    <mergeCell ref="P44:Q44"/>
    <mergeCell ref="P45:Q45"/>
    <mergeCell ref="P46:Q46"/>
    <mergeCell ref="P41:Q41"/>
    <mergeCell ref="P42:Q42"/>
    <mergeCell ref="B73:C73"/>
    <mergeCell ref="B65:N66"/>
    <mergeCell ref="P60:Q60"/>
    <mergeCell ref="P61:Q61"/>
    <mergeCell ref="P74:Q74"/>
    <mergeCell ref="P75:Q75"/>
    <mergeCell ref="B74:C74"/>
    <mergeCell ref="P79:Q79"/>
    <mergeCell ref="B75:C75"/>
    <mergeCell ref="B76:C76"/>
    <mergeCell ref="B78:C78"/>
    <mergeCell ref="B77:C77"/>
    <mergeCell ref="D68:F68"/>
    <mergeCell ref="B71:C71"/>
    <mergeCell ref="A68:C70"/>
    <mergeCell ref="B102:C102"/>
    <mergeCell ref="B111:C111"/>
    <mergeCell ref="B112:C112"/>
    <mergeCell ref="B103:C103"/>
    <mergeCell ref="B104:C104"/>
    <mergeCell ref="B113:C113"/>
    <mergeCell ref="P104:Q104"/>
    <mergeCell ref="P105:Q105"/>
    <mergeCell ref="P106:Q106"/>
    <mergeCell ref="P107:Q107"/>
    <mergeCell ref="P108:Q108"/>
    <mergeCell ref="P109:Q109"/>
    <mergeCell ref="B109:C109"/>
    <mergeCell ref="B110:C110"/>
    <mergeCell ref="B80:C80"/>
    <mergeCell ref="B83:C83"/>
    <mergeCell ref="B82:C82"/>
    <mergeCell ref="B81:C81"/>
    <mergeCell ref="P88:Q88"/>
    <mergeCell ref="AE108:AF108"/>
    <mergeCell ref="P110:Q110"/>
    <mergeCell ref="B105:C105"/>
    <mergeCell ref="P102:Q102"/>
    <mergeCell ref="AE100:AF100"/>
    <mergeCell ref="AE101:AF101"/>
    <mergeCell ref="B88:C88"/>
    <mergeCell ref="B89:C89"/>
    <mergeCell ref="B90:C90"/>
    <mergeCell ref="B91:C91"/>
    <mergeCell ref="P89:Q89"/>
    <mergeCell ref="AE109:AF109"/>
    <mergeCell ref="AE106:AF106"/>
    <mergeCell ref="AE102:AF102"/>
    <mergeCell ref="AE103:AF103"/>
    <mergeCell ref="AE107:AF107"/>
    <mergeCell ref="AE89:AF89"/>
    <mergeCell ref="AE90:AF90"/>
    <mergeCell ref="AE110:AF110"/>
    <mergeCell ref="AE16:AF16"/>
    <mergeCell ref="AE17:AF17"/>
    <mergeCell ref="AE19:AF19"/>
    <mergeCell ref="AE20:AF20"/>
    <mergeCell ref="AE21:AF21"/>
    <mergeCell ref="AE24:AF24"/>
    <mergeCell ref="AE18:AF18"/>
    <mergeCell ref="AE22:AF22"/>
    <mergeCell ref="AE34:AF34"/>
    <mergeCell ref="AE23:AF23"/>
    <mergeCell ref="B51:C51"/>
    <mergeCell ref="B52:C52"/>
    <mergeCell ref="B53:C53"/>
    <mergeCell ref="B61:C61"/>
    <mergeCell ref="P51:Q51"/>
    <mergeCell ref="AE86:AF86"/>
    <mergeCell ref="AE87:AF87"/>
    <mergeCell ref="AE88:AF88"/>
    <mergeCell ref="B54:C54"/>
    <mergeCell ref="B55:C55"/>
    <mergeCell ref="B56:C56"/>
    <mergeCell ref="B57:C57"/>
    <mergeCell ref="B58:C58"/>
    <mergeCell ref="B59:C59"/>
    <mergeCell ref="AE73:AF73"/>
    <mergeCell ref="AE74:AF74"/>
    <mergeCell ref="AE75:AF75"/>
    <mergeCell ref="AE81:AF81"/>
    <mergeCell ref="AE82:AF82"/>
    <mergeCell ref="AE83:AF83"/>
    <mergeCell ref="AE76:AF76"/>
    <mergeCell ref="AE77:AF77"/>
    <mergeCell ref="AE78:AF78"/>
    <mergeCell ref="P87:Q87"/>
    <mergeCell ref="P52:Q52"/>
    <mergeCell ref="P53:Q53"/>
    <mergeCell ref="P54:Q54"/>
    <mergeCell ref="P55:Q55"/>
    <mergeCell ref="P56:Q56"/>
    <mergeCell ref="P57:Q57"/>
    <mergeCell ref="P58:Q58"/>
    <mergeCell ref="P59:Q59"/>
    <mergeCell ref="AE72:AF72"/>
    <mergeCell ref="AA68:AC68"/>
    <mergeCell ref="X68:Z68"/>
    <mergeCell ref="P62:Q62"/>
    <mergeCell ref="AD65:AR66"/>
    <mergeCell ref="AP68:AR68"/>
    <mergeCell ref="AM68:AO68"/>
    <mergeCell ref="AG68:AL68"/>
    <mergeCell ref="AE60:AF60"/>
    <mergeCell ref="AE61:AF61"/>
    <mergeCell ref="AE62:AF62"/>
    <mergeCell ref="U68:W68"/>
    <mergeCell ref="AD68:AF70"/>
    <mergeCell ref="B60:C60"/>
    <mergeCell ref="B62:C62"/>
    <mergeCell ref="P122:Q122"/>
    <mergeCell ref="AE122:AF122"/>
    <mergeCell ref="B117:C117"/>
    <mergeCell ref="P117:Q117"/>
    <mergeCell ref="AE117:AF117"/>
    <mergeCell ref="B118:C118"/>
    <mergeCell ref="P118:Q118"/>
    <mergeCell ref="AE118:AF118"/>
    <mergeCell ref="B119:C119"/>
    <mergeCell ref="P119:Q119"/>
    <mergeCell ref="AE119:AF119"/>
    <mergeCell ref="AE116:AF116"/>
    <mergeCell ref="AE112:AF112"/>
    <mergeCell ref="AE113:AF113"/>
    <mergeCell ref="AE114:AF114"/>
    <mergeCell ref="AE115:AF115"/>
    <mergeCell ref="AE104:AF104"/>
    <mergeCell ref="AE105:AF105"/>
    <mergeCell ref="AE97:AF97"/>
    <mergeCell ref="AE79:AF79"/>
    <mergeCell ref="AE80:AF80"/>
    <mergeCell ref="AE84:AF84"/>
    <mergeCell ref="AE121:AF121"/>
    <mergeCell ref="AE71:AF71"/>
    <mergeCell ref="AE98:AF98"/>
    <mergeCell ref="AE85:AF85"/>
    <mergeCell ref="P91:Q91"/>
    <mergeCell ref="P93:Q93"/>
    <mergeCell ref="P94:Q94"/>
    <mergeCell ref="AE91:AF91"/>
    <mergeCell ref="P96:Q96"/>
    <mergeCell ref="P95:Q95"/>
    <mergeCell ref="P92:Q92"/>
    <mergeCell ref="P80:Q80"/>
    <mergeCell ref="P81:Q81"/>
    <mergeCell ref="P82:Q82"/>
    <mergeCell ref="P84:Q84"/>
    <mergeCell ref="P85:Q85"/>
    <mergeCell ref="P83:Q83"/>
    <mergeCell ref="AE92:AF92"/>
    <mergeCell ref="AE93:AF93"/>
    <mergeCell ref="AE94:AF94"/>
    <mergeCell ref="AE95:AF95"/>
    <mergeCell ref="AE96:AF96"/>
    <mergeCell ref="P77:Q77"/>
    <mergeCell ref="P78:Q78"/>
    <mergeCell ref="B125:C125"/>
    <mergeCell ref="P125:Q125"/>
    <mergeCell ref="AE125:AF125"/>
    <mergeCell ref="B126:C126"/>
    <mergeCell ref="P126:Q126"/>
    <mergeCell ref="AE126:AF126"/>
    <mergeCell ref="B127:C127"/>
    <mergeCell ref="P127:Q127"/>
    <mergeCell ref="AE127:AF127"/>
    <mergeCell ref="B122:C122"/>
    <mergeCell ref="AE99:AF99"/>
    <mergeCell ref="P86:Q86"/>
    <mergeCell ref="P90:Q90"/>
    <mergeCell ref="B123:C123"/>
    <mergeCell ref="P123:Q123"/>
    <mergeCell ref="AE123:AF123"/>
    <mergeCell ref="B124:C124"/>
    <mergeCell ref="P124:Q124"/>
    <mergeCell ref="AE124:AF124"/>
    <mergeCell ref="B86:C86"/>
    <mergeCell ref="B97:C97"/>
    <mergeCell ref="B98:C98"/>
    <mergeCell ref="B92:C92"/>
    <mergeCell ref="B93:C93"/>
    <mergeCell ref="B96:C96"/>
    <mergeCell ref="B115:C115"/>
    <mergeCell ref="B116:C116"/>
    <mergeCell ref="P97:Q97"/>
    <mergeCell ref="P98:Q98"/>
    <mergeCell ref="P99:Q99"/>
    <mergeCell ref="B107:C107"/>
    <mergeCell ref="B106:C106"/>
    <mergeCell ref="P103:Q103"/>
    <mergeCell ref="B84:C84"/>
    <mergeCell ref="B85:C85"/>
    <mergeCell ref="B87:C87"/>
    <mergeCell ref="B120:C120"/>
    <mergeCell ref="P120:Q120"/>
    <mergeCell ref="AE120:AF120"/>
    <mergeCell ref="B121:C121"/>
    <mergeCell ref="P121:Q121"/>
    <mergeCell ref="AE111:AF111"/>
    <mergeCell ref="B94:C94"/>
    <mergeCell ref="B95:C95"/>
    <mergeCell ref="P111:Q111"/>
    <mergeCell ref="P100:Q100"/>
    <mergeCell ref="P101:Q101"/>
    <mergeCell ref="P112:Q112"/>
    <mergeCell ref="P116:Q116"/>
    <mergeCell ref="P115:Q115"/>
    <mergeCell ref="P113:Q113"/>
    <mergeCell ref="P114:Q114"/>
    <mergeCell ref="B108:C108"/>
    <mergeCell ref="B114:C114"/>
    <mergeCell ref="B99:C99"/>
    <mergeCell ref="B100:C100"/>
    <mergeCell ref="B101:C101"/>
  </mergeCells>
  <phoneticPr fontId="2"/>
  <pageMargins left="0.78740157480314965" right="0.35433070866141736" top="0.55118110236220474" bottom="0.27559055118110237" header="0.55118110236220474" footer="0.31496062992125984"/>
  <pageSetup paperSize="9" scale="88" fitToWidth="6" fitToHeight="6" orientation="landscape" r:id="rId1"/>
  <headerFooter alignWithMargins="0">
    <oddFooter>&amp;C- &amp;P-2 -</oddFooter>
  </headerFooter>
  <rowBreaks count="1" manualBreakCount="1">
    <brk id="64" max="16383" man="1"/>
  </rowBreaks>
  <colBreaks count="3" manualBreakCount="3">
    <brk id="14" max="1048575" man="1"/>
    <brk id="29" max="1048575"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目次・表章産業の変更について</vt:lpstr>
      <vt:lpstr>説明</vt:lpstr>
      <vt:lpstr>概要１</vt:lpstr>
      <vt:lpstr>概要2</vt:lpstr>
      <vt:lpstr>概要3</vt:lpstr>
      <vt:lpstr>実数</vt:lpstr>
      <vt:lpstr>指数</vt:lpstr>
      <vt:lpstr>実数詳細</vt:lpstr>
      <vt:lpstr>就業形態</vt:lpstr>
      <vt:lpstr>略称</vt:lpstr>
      <vt:lpstr>裏表紙</vt:lpstr>
      <vt:lpstr>概要１!Print_Area</vt:lpstr>
      <vt:lpstr>概要2!Print_Area</vt:lpstr>
      <vt:lpstr>概要3!Print_Area</vt:lpstr>
      <vt:lpstr>指数!Print_Area</vt:lpstr>
      <vt:lpstr>実数!Print_Area</vt:lpstr>
      <vt:lpstr>実数詳細!Print_Area</vt:lpstr>
      <vt:lpstr>就業形態!Print_Area</vt:lpstr>
      <vt:lpstr>説明!Print_Area</vt:lpstr>
      <vt:lpstr>表紙!Print_Area</vt:lpstr>
      <vt:lpstr>目次・表章産業の変更について!Print_Area</vt:lpstr>
      <vt:lpstr>裏表紙!Print_Area</vt:lpstr>
      <vt:lpstr>略称!Print_Area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2017-09-28T09:33:57Z</dcterms:created>
  <dcterms:modified xsi:type="dcterms:W3CDTF">2018-04-20T09:05:16Z</dcterms:modified>
</cp:coreProperties>
</file>