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00" tabRatio="738"/>
  </bookViews>
  <sheets>
    <sheet name="表紙" sheetId="1" r:id="rId1"/>
    <sheet name="目次・表章産業の変更について" sheetId="44" r:id="rId2"/>
    <sheet name="説明" sheetId="43" r:id="rId3"/>
    <sheet name="概要１" sheetId="3" r:id="rId4"/>
    <sheet name="概要2" sheetId="4" r:id="rId5"/>
    <sheet name="概要3" sheetId="5" r:id="rId6"/>
    <sheet name="実数" sheetId="7" r:id="rId7"/>
    <sheet name="指数" sheetId="8" r:id="rId8"/>
    <sheet name="実数詳細" sheetId="9" r:id="rId9"/>
    <sheet name="就業形態" sheetId="10" r:id="rId10"/>
    <sheet name="略称" sheetId="12" r:id="rId11"/>
    <sheet name="裏表紙" sheetId="13" r:id="rId12"/>
  </sheets>
  <definedNames>
    <definedName name="_xlnm.Print_Area" localSheetId="3">概要１!$B$2:$O$55</definedName>
    <definedName name="_xlnm.Print_Area" localSheetId="4">概要2!$B$2:$M$50</definedName>
    <definedName name="_xlnm.Print_Area" localSheetId="5">概要3!$B$2:$M$50</definedName>
    <definedName name="_xlnm.Print_Area" localSheetId="7">指数!$A$1:$R$335</definedName>
    <definedName name="_xlnm.Print_Area" localSheetId="6">実数!$A$1:$AI$45</definedName>
    <definedName name="_xlnm.Print_Area" localSheetId="8">実数詳細!$A$1:$AR$129</definedName>
    <definedName name="_xlnm.Print_Area" localSheetId="9">就業形態!$A$1:$N$27</definedName>
    <definedName name="_xlnm.Print_Area" localSheetId="2">説明!$A$1:$J$66</definedName>
    <definedName name="_xlnm.Print_Area" localSheetId="0">表紙!$A$1:$I$51</definedName>
    <definedName name="_xlnm.Print_Area" localSheetId="1">目次・表章産業の変更について!$A$1:$T$67</definedName>
    <definedName name="_xlnm.Print_Area" localSheetId="11">裏表紙!$A$1:$J$45</definedName>
    <definedName name="_xlnm.Print_Area" localSheetId="10">略称!$A$1:$D$41</definedName>
  </definedNames>
  <calcPr calcId="152511"/>
</workbook>
</file>

<file path=xl/calcChain.xml><?xml version="1.0" encoding="utf-8"?>
<calcChain xmlns="http://schemas.openxmlformats.org/spreadsheetml/2006/main">
  <c r="AG121" i="9" l="1"/>
  <c r="AH121" i="9"/>
  <c r="AI121" i="9"/>
  <c r="AJ121" i="9"/>
  <c r="AK121" i="9"/>
  <c r="AL121" i="9"/>
  <c r="AM121" i="9"/>
  <c r="AN121" i="9"/>
  <c r="AO121" i="9"/>
  <c r="AP121" i="9"/>
  <c r="AQ121" i="9"/>
  <c r="AR121" i="9"/>
  <c r="AG122" i="9"/>
  <c r="AH122" i="9"/>
  <c r="AI122" i="9"/>
  <c r="AJ122" i="9"/>
  <c r="AK122" i="9"/>
  <c r="AL122" i="9"/>
  <c r="AM122" i="9"/>
  <c r="AN122" i="9"/>
  <c r="AO122" i="9"/>
  <c r="AP122" i="9"/>
  <c r="AQ122" i="9"/>
  <c r="AR122" i="9"/>
  <c r="AG123" i="9"/>
  <c r="AH123" i="9"/>
  <c r="AI123" i="9"/>
  <c r="AJ123" i="9"/>
  <c r="AK123" i="9"/>
  <c r="AL123" i="9"/>
  <c r="AM123" i="9"/>
  <c r="AN123" i="9"/>
  <c r="AO123" i="9"/>
  <c r="AP123" i="9"/>
  <c r="AQ123" i="9"/>
  <c r="AR123" i="9"/>
  <c r="AG124" i="9"/>
  <c r="AH124" i="9"/>
  <c r="AI124" i="9"/>
  <c r="AJ124" i="9"/>
  <c r="AK124" i="9"/>
  <c r="AL124" i="9"/>
  <c r="AM124" i="9"/>
  <c r="AN124" i="9"/>
  <c r="AO124" i="9"/>
  <c r="AP124" i="9"/>
  <c r="AQ124" i="9"/>
  <c r="AR124" i="9"/>
  <c r="AG125" i="9"/>
  <c r="AH125" i="9"/>
  <c r="AI125" i="9"/>
  <c r="AJ125" i="9"/>
  <c r="AK125" i="9"/>
  <c r="AL125" i="9"/>
  <c r="AM125" i="9"/>
  <c r="AN125" i="9"/>
  <c r="AO125" i="9"/>
  <c r="AP125" i="9"/>
  <c r="AQ125" i="9"/>
  <c r="AR125" i="9"/>
  <c r="AG126" i="9"/>
  <c r="AH126" i="9"/>
  <c r="AI126" i="9"/>
  <c r="AJ126" i="9"/>
  <c r="AK126" i="9"/>
  <c r="AL126" i="9"/>
  <c r="AM126" i="9"/>
  <c r="AN126" i="9"/>
  <c r="AO126" i="9"/>
  <c r="AP126" i="9"/>
  <c r="AQ126" i="9"/>
  <c r="AR126" i="9"/>
  <c r="AG127" i="9"/>
  <c r="AH127" i="9"/>
  <c r="AI127" i="9"/>
  <c r="AJ127" i="9"/>
  <c r="AK127" i="9"/>
  <c r="AL127" i="9"/>
  <c r="AM127" i="9"/>
  <c r="AN127" i="9"/>
  <c r="AO127" i="9"/>
  <c r="AP127" i="9"/>
  <c r="AQ127" i="9"/>
  <c r="AR127" i="9"/>
  <c r="AG56" i="9"/>
  <c r="AH56" i="9"/>
  <c r="AI56" i="9"/>
  <c r="AJ56" i="9"/>
  <c r="AK56" i="9"/>
  <c r="AL56" i="9"/>
  <c r="AM56" i="9"/>
  <c r="AN56" i="9"/>
  <c r="AO56" i="9"/>
  <c r="AP56" i="9"/>
  <c r="AQ56" i="9"/>
  <c r="AR56" i="9"/>
  <c r="AG57" i="9"/>
  <c r="AH57" i="9"/>
  <c r="AI57" i="9"/>
  <c r="AJ57" i="9"/>
  <c r="AK57" i="9"/>
  <c r="AL57" i="9"/>
  <c r="AM57" i="9"/>
  <c r="AN57" i="9"/>
  <c r="AO57" i="9"/>
  <c r="AP57" i="9"/>
  <c r="AQ57" i="9"/>
  <c r="AR57" i="9"/>
  <c r="AG58" i="9"/>
  <c r="AH58" i="9"/>
  <c r="AI58" i="9"/>
  <c r="AJ58" i="9"/>
  <c r="AK58" i="9"/>
  <c r="AL58" i="9"/>
  <c r="AM58" i="9"/>
  <c r="AN58" i="9"/>
  <c r="AO58" i="9"/>
  <c r="AP58" i="9"/>
  <c r="AQ58" i="9"/>
  <c r="AR58" i="9"/>
  <c r="AG59" i="9"/>
  <c r="AH59" i="9"/>
  <c r="AI59" i="9"/>
  <c r="AJ59" i="9"/>
  <c r="AK59" i="9"/>
  <c r="AL59" i="9"/>
  <c r="AM59" i="9"/>
  <c r="AN59" i="9"/>
  <c r="AO59" i="9"/>
  <c r="AP59" i="9"/>
  <c r="AQ59" i="9"/>
  <c r="AR59" i="9"/>
  <c r="AG60" i="9"/>
  <c r="AH60" i="9"/>
  <c r="AI60" i="9"/>
  <c r="AJ60" i="9"/>
  <c r="AK60" i="9"/>
  <c r="AL60" i="9"/>
  <c r="AM60" i="9"/>
  <c r="AN60" i="9"/>
  <c r="AO60" i="9"/>
  <c r="AP60" i="9"/>
  <c r="AQ60" i="9"/>
  <c r="AR60" i="9"/>
  <c r="AG61" i="9"/>
  <c r="AH61" i="9"/>
  <c r="AI61" i="9"/>
  <c r="AJ61" i="9"/>
  <c r="AK61" i="9"/>
  <c r="AL61" i="9"/>
  <c r="AM61" i="9"/>
  <c r="AN61" i="9"/>
  <c r="AO61" i="9"/>
  <c r="AP61" i="9"/>
  <c r="AQ61" i="9"/>
  <c r="AR61" i="9"/>
  <c r="AG62" i="9"/>
  <c r="AH62" i="9"/>
  <c r="AI62" i="9"/>
  <c r="AJ62" i="9"/>
  <c r="AK62" i="9"/>
  <c r="AL62" i="9"/>
  <c r="AM62" i="9"/>
  <c r="AN62" i="9"/>
  <c r="AO62" i="9"/>
  <c r="AP62" i="9"/>
  <c r="AQ62" i="9"/>
  <c r="AR62" i="9"/>
  <c r="AC62" i="9" l="1"/>
  <c r="AB62" i="9"/>
  <c r="AA62" i="9"/>
  <c r="Z62" i="9"/>
  <c r="Y62" i="9"/>
  <c r="X62" i="9"/>
  <c r="W62" i="9"/>
  <c r="V62" i="9"/>
  <c r="U62" i="9"/>
  <c r="T62" i="9"/>
  <c r="S62" i="9"/>
  <c r="R62" i="9"/>
  <c r="AC61" i="9"/>
  <c r="AB61" i="9"/>
  <c r="AA61" i="9"/>
  <c r="Z61" i="9"/>
  <c r="Y61" i="9"/>
  <c r="X61" i="9"/>
  <c r="W61" i="9"/>
  <c r="V61" i="9"/>
  <c r="U61" i="9"/>
  <c r="T61" i="9"/>
  <c r="S61" i="9"/>
  <c r="R61" i="9"/>
  <c r="AC60" i="9"/>
  <c r="AB60" i="9"/>
  <c r="AA60" i="9"/>
  <c r="Z60" i="9"/>
  <c r="Y60" i="9"/>
  <c r="X60" i="9"/>
  <c r="W60" i="9"/>
  <c r="V60" i="9"/>
  <c r="U60" i="9"/>
  <c r="T60" i="9"/>
  <c r="S60" i="9"/>
  <c r="R60" i="9"/>
  <c r="AC59" i="9"/>
  <c r="AB59" i="9"/>
  <c r="AA59" i="9"/>
  <c r="Z59" i="9"/>
  <c r="Y59" i="9"/>
  <c r="X59" i="9"/>
  <c r="W59" i="9"/>
  <c r="V59" i="9"/>
  <c r="U59" i="9"/>
  <c r="T59" i="9"/>
  <c r="S59" i="9"/>
  <c r="R59" i="9"/>
  <c r="AC58" i="9"/>
  <c r="AB58" i="9"/>
  <c r="AA58" i="9"/>
  <c r="Z58" i="9"/>
  <c r="Y58" i="9"/>
  <c r="X58" i="9"/>
  <c r="W58" i="9"/>
  <c r="V58" i="9"/>
  <c r="U58" i="9"/>
  <c r="T58" i="9"/>
  <c r="S58" i="9"/>
  <c r="R58" i="9"/>
  <c r="AC57" i="9"/>
  <c r="AB57" i="9"/>
  <c r="AA57" i="9"/>
  <c r="Z57" i="9"/>
  <c r="Y57" i="9"/>
  <c r="X57" i="9"/>
  <c r="W57" i="9"/>
  <c r="V57" i="9"/>
  <c r="U57" i="9"/>
  <c r="T57" i="9"/>
  <c r="S57" i="9"/>
  <c r="R57" i="9"/>
  <c r="AC56" i="9"/>
  <c r="AB56" i="9"/>
  <c r="AA56" i="9"/>
  <c r="Z56" i="9"/>
  <c r="Y56" i="9"/>
  <c r="X56" i="9"/>
  <c r="W56" i="9"/>
  <c r="V56" i="9"/>
  <c r="U56" i="9"/>
  <c r="T56" i="9"/>
  <c r="S56" i="9"/>
  <c r="R56" i="9"/>
  <c r="N62" i="9"/>
  <c r="M62" i="9"/>
  <c r="L62" i="9"/>
  <c r="K62" i="9"/>
  <c r="J62" i="9"/>
  <c r="I62" i="9"/>
  <c r="H62" i="9"/>
  <c r="G62" i="9"/>
  <c r="F62" i="9"/>
  <c r="E62" i="9"/>
  <c r="D62" i="9"/>
  <c r="N61" i="9"/>
  <c r="M61" i="9"/>
  <c r="L61" i="9"/>
  <c r="K61" i="9"/>
  <c r="J61" i="9"/>
  <c r="I61" i="9"/>
  <c r="H61" i="9"/>
  <c r="G61" i="9"/>
  <c r="F61" i="9"/>
  <c r="E61" i="9"/>
  <c r="D61" i="9"/>
  <c r="N60" i="9"/>
  <c r="M60" i="9"/>
  <c r="L60" i="9"/>
  <c r="K60" i="9"/>
  <c r="J60" i="9"/>
  <c r="I60" i="9"/>
  <c r="H60" i="9"/>
  <c r="G60" i="9"/>
  <c r="F60" i="9"/>
  <c r="E60" i="9"/>
  <c r="D60" i="9"/>
  <c r="N59" i="9"/>
  <c r="M59" i="9"/>
  <c r="L59" i="9"/>
  <c r="K59" i="9"/>
  <c r="J59" i="9"/>
  <c r="I59" i="9"/>
  <c r="H59" i="9"/>
  <c r="G59" i="9"/>
  <c r="F59" i="9"/>
  <c r="E59" i="9"/>
  <c r="D59" i="9"/>
  <c r="N58" i="9"/>
  <c r="M58" i="9"/>
  <c r="L58" i="9"/>
  <c r="K58" i="9"/>
  <c r="J58" i="9"/>
  <c r="I58" i="9"/>
  <c r="H58" i="9"/>
  <c r="G58" i="9"/>
  <c r="F58" i="9"/>
  <c r="E58" i="9"/>
  <c r="D58" i="9"/>
  <c r="N57" i="9"/>
  <c r="M57" i="9"/>
  <c r="L57" i="9"/>
  <c r="K57" i="9"/>
  <c r="J57" i="9"/>
  <c r="I57" i="9"/>
  <c r="H57" i="9"/>
  <c r="G57" i="9"/>
  <c r="F57" i="9"/>
  <c r="E57" i="9"/>
  <c r="D57" i="9"/>
  <c r="N56" i="9"/>
  <c r="M56" i="9"/>
  <c r="L56" i="9"/>
  <c r="K56" i="9"/>
  <c r="J56" i="9"/>
  <c r="I56" i="9"/>
  <c r="H56" i="9"/>
  <c r="G56" i="9"/>
  <c r="F56" i="9"/>
  <c r="E56" i="9"/>
  <c r="D56" i="9"/>
  <c r="N127" i="9"/>
  <c r="M127" i="9"/>
  <c r="L127" i="9"/>
  <c r="K127" i="9"/>
  <c r="J127" i="9"/>
  <c r="I127" i="9"/>
  <c r="H127" i="9"/>
  <c r="G127" i="9"/>
  <c r="F127" i="9"/>
  <c r="E127" i="9"/>
  <c r="D127" i="9"/>
  <c r="N126" i="9"/>
  <c r="M126" i="9"/>
  <c r="L126" i="9"/>
  <c r="K126" i="9"/>
  <c r="J126" i="9"/>
  <c r="I126" i="9"/>
  <c r="H126" i="9"/>
  <c r="G126" i="9"/>
  <c r="F126" i="9"/>
  <c r="E126" i="9"/>
  <c r="D126" i="9"/>
  <c r="N125" i="9"/>
  <c r="M125" i="9"/>
  <c r="L125" i="9"/>
  <c r="K125" i="9"/>
  <c r="J125" i="9"/>
  <c r="I125" i="9"/>
  <c r="H125" i="9"/>
  <c r="G125" i="9"/>
  <c r="F125" i="9"/>
  <c r="E125" i="9"/>
  <c r="D125" i="9"/>
  <c r="N124" i="9"/>
  <c r="M124" i="9"/>
  <c r="L124" i="9"/>
  <c r="K124" i="9"/>
  <c r="J124" i="9"/>
  <c r="I124" i="9"/>
  <c r="H124" i="9"/>
  <c r="G124" i="9"/>
  <c r="F124" i="9"/>
  <c r="E124" i="9"/>
  <c r="D124" i="9"/>
  <c r="N123" i="9"/>
  <c r="M123" i="9"/>
  <c r="L123" i="9"/>
  <c r="K123" i="9"/>
  <c r="J123" i="9"/>
  <c r="I123" i="9"/>
  <c r="H123" i="9"/>
  <c r="G123" i="9"/>
  <c r="F123" i="9"/>
  <c r="E123" i="9"/>
  <c r="D123" i="9"/>
  <c r="N122" i="9"/>
  <c r="M122" i="9"/>
  <c r="L122" i="9"/>
  <c r="K122" i="9"/>
  <c r="J122" i="9"/>
  <c r="I122" i="9"/>
  <c r="H122" i="9"/>
  <c r="G122" i="9"/>
  <c r="F122" i="9"/>
  <c r="E122" i="9"/>
  <c r="D122" i="9"/>
  <c r="N121" i="9"/>
  <c r="M121" i="9"/>
  <c r="L121" i="9"/>
  <c r="K121" i="9"/>
  <c r="J121" i="9"/>
  <c r="I121" i="9"/>
  <c r="H121" i="9"/>
  <c r="G121" i="9"/>
  <c r="F121" i="9"/>
  <c r="E121" i="9"/>
  <c r="D121" i="9"/>
  <c r="AB127" i="9"/>
  <c r="AA127" i="9"/>
  <c r="Z127" i="9"/>
  <c r="Y127" i="9"/>
  <c r="X127" i="9"/>
  <c r="W127" i="9"/>
  <c r="V127" i="9"/>
  <c r="U127" i="9"/>
  <c r="T127" i="9"/>
  <c r="S127" i="9"/>
  <c r="R127" i="9"/>
  <c r="AB126" i="9"/>
  <c r="AA126" i="9"/>
  <c r="Z126" i="9"/>
  <c r="Y126" i="9"/>
  <c r="X126" i="9"/>
  <c r="W126" i="9"/>
  <c r="V126" i="9"/>
  <c r="U126" i="9"/>
  <c r="T126" i="9"/>
  <c r="S126" i="9"/>
  <c r="R126" i="9"/>
  <c r="AB125" i="9"/>
  <c r="AA125" i="9"/>
  <c r="Z125" i="9"/>
  <c r="Y125" i="9"/>
  <c r="X125" i="9"/>
  <c r="W125" i="9"/>
  <c r="V125" i="9"/>
  <c r="U125" i="9"/>
  <c r="T125" i="9"/>
  <c r="S125" i="9"/>
  <c r="R125" i="9"/>
  <c r="AB124" i="9"/>
  <c r="AA124" i="9"/>
  <c r="Z124" i="9"/>
  <c r="Y124" i="9"/>
  <c r="X124" i="9"/>
  <c r="W124" i="9"/>
  <c r="V124" i="9"/>
  <c r="U124" i="9"/>
  <c r="T124" i="9"/>
  <c r="S124" i="9"/>
  <c r="R124" i="9"/>
  <c r="AB123" i="9"/>
  <c r="AA123" i="9"/>
  <c r="Z123" i="9"/>
  <c r="Y123" i="9"/>
  <c r="X123" i="9"/>
  <c r="W123" i="9"/>
  <c r="V123" i="9"/>
  <c r="U123" i="9"/>
  <c r="T123" i="9"/>
  <c r="S123" i="9"/>
  <c r="R123" i="9"/>
  <c r="AB122" i="9"/>
  <c r="AA122" i="9"/>
  <c r="Z122" i="9"/>
  <c r="Y122" i="9"/>
  <c r="X122" i="9"/>
  <c r="W122" i="9"/>
  <c r="V122" i="9"/>
  <c r="U122" i="9"/>
  <c r="T122" i="9"/>
  <c r="S122" i="9"/>
  <c r="R122" i="9"/>
  <c r="AB121" i="9"/>
  <c r="AA121" i="9"/>
  <c r="Z121" i="9"/>
  <c r="Y121" i="9"/>
  <c r="X121" i="9"/>
  <c r="W121" i="9"/>
  <c r="V121" i="9"/>
  <c r="U121" i="9"/>
  <c r="T121" i="9"/>
  <c r="S121" i="9"/>
  <c r="R121" i="9"/>
</calcChain>
</file>

<file path=xl/sharedStrings.xml><?xml version="1.0" encoding="utf-8"?>
<sst xmlns="http://schemas.openxmlformats.org/spreadsheetml/2006/main" count="2650" uniqueCount="487">
  <si>
    <t>この毎月勤労統計調査についてのお問い合わせは，</t>
    <rPh sb="2" eb="4">
      <t>マイツキ</t>
    </rPh>
    <rPh sb="4" eb="6">
      <t>キンロウ</t>
    </rPh>
    <rPh sb="6" eb="8">
      <t>トウケイ</t>
    </rPh>
    <rPh sb="8" eb="10">
      <t>チョウサ</t>
    </rPh>
    <rPh sb="16" eb="17">
      <t>ト</t>
    </rPh>
    <rPh sb="18" eb="19">
      <t>ア</t>
    </rPh>
    <phoneticPr fontId="2"/>
  </si>
  <si>
    <t>-</t>
    <phoneticPr fontId="2"/>
  </si>
  <si>
    <t>特 別 に 支 払 わ れ た 給 与</t>
    <rPh sb="0" eb="1">
      <t>トク</t>
    </rPh>
    <rPh sb="2" eb="3">
      <t>ベツ</t>
    </rPh>
    <rPh sb="6" eb="7">
      <t>ササ</t>
    </rPh>
    <rPh sb="8" eb="9">
      <t>フツ</t>
    </rPh>
    <rPh sb="16" eb="17">
      <t>キュウ</t>
    </rPh>
    <rPh sb="18" eb="19">
      <t>クミ</t>
    </rPh>
    <phoneticPr fontId="2"/>
  </si>
  <si>
    <t>（単位：円，時間，日，人）</t>
    <rPh sb="1" eb="3">
      <t>タンイ</t>
    </rPh>
    <rPh sb="4" eb="5">
      <t>エン</t>
    </rPh>
    <rPh sb="6" eb="8">
      <t>ジカン</t>
    </rPh>
    <rPh sb="9" eb="10">
      <t>ニチ</t>
    </rPh>
    <rPh sb="11" eb="12">
      <t>ニン</t>
    </rPh>
    <phoneticPr fontId="2"/>
  </si>
  <si>
    <t>就業形態・産業</t>
    <rPh sb="0" eb="2">
      <t>シュウギョウ</t>
    </rPh>
    <rPh sb="2" eb="4">
      <t>ケイタイ</t>
    </rPh>
    <rPh sb="5" eb="7">
      <t>サンギョウ</t>
    </rPh>
    <phoneticPr fontId="2"/>
  </si>
  <si>
    <t>現　　　金　　　給　　　与　　　額</t>
    <rPh sb="0" eb="1">
      <t>ウツツ</t>
    </rPh>
    <rPh sb="4" eb="5">
      <t>キン</t>
    </rPh>
    <rPh sb="8" eb="9">
      <t>キュウ</t>
    </rPh>
    <rPh sb="12" eb="13">
      <t>クミ</t>
    </rPh>
    <rPh sb="16" eb="17">
      <t>ガク</t>
    </rPh>
    <phoneticPr fontId="2"/>
  </si>
  <si>
    <t>第９表-2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</si>
  <si>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電話　（０２２）２１１－２４５９</t>
    <rPh sb="0" eb="2">
      <t>デンワ</t>
    </rPh>
    <phoneticPr fontId="2"/>
  </si>
  <si>
    <t>情報通信機器</t>
    <rPh sb="0" eb="2">
      <t>ジョウホウ</t>
    </rPh>
    <rPh sb="2" eb="4">
      <t>ツウシン</t>
    </rPh>
    <rPh sb="4" eb="6">
      <t>キキ</t>
    </rPh>
    <phoneticPr fontId="2"/>
  </si>
  <si>
    <t>毎　月　勤　労　統　計　調　査　地　方　調　査　の　説　明</t>
    <rPh sb="0" eb="1">
      <t>ゴト</t>
    </rPh>
    <rPh sb="2" eb="3">
      <t>ツキ</t>
    </rPh>
    <rPh sb="4" eb="5">
      <t>ツトム</t>
    </rPh>
    <rPh sb="6" eb="7">
      <t>ロウ</t>
    </rPh>
    <rPh sb="8" eb="9">
      <t>オサム</t>
    </rPh>
    <rPh sb="10" eb="11">
      <t>ケイ</t>
    </rPh>
    <rPh sb="12" eb="13">
      <t>チョウ</t>
    </rPh>
    <rPh sb="14" eb="15">
      <t>ジャ</t>
    </rPh>
    <rPh sb="16" eb="17">
      <t>チ</t>
    </rPh>
    <rPh sb="18" eb="19">
      <t>カタ</t>
    </rPh>
    <rPh sb="20" eb="21">
      <t>チョウ</t>
    </rPh>
    <rPh sb="22" eb="23">
      <t>サ</t>
    </rPh>
    <rPh sb="26" eb="27">
      <t>セツ</t>
    </rPh>
    <rPh sb="28" eb="29">
      <t>メイ</t>
    </rPh>
    <phoneticPr fontId="2"/>
  </si>
  <si>
    <t>対前年同月比(%)</t>
    <rPh sb="0" eb="1">
      <t>タイ</t>
    </rPh>
    <rPh sb="1" eb="3">
      <t>ゼンネン</t>
    </rPh>
    <rPh sb="3" eb="6">
      <t>ドウゲツヒ</t>
    </rPh>
    <phoneticPr fontId="2"/>
  </si>
  <si>
    <t>第１５表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</si>
  <si>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第１７表　　　常　　用　　労　　働　　者　　数</t>
    <rPh sb="0" eb="1">
      <t>ダイ</t>
    </rPh>
    <rPh sb="3" eb="4">
      <t>ヒョウ</t>
    </rPh>
    <rPh sb="7" eb="8">
      <t>ツネ</t>
    </rPh>
    <rPh sb="10" eb="11">
      <t>ヨウ</t>
    </rPh>
    <rPh sb="13" eb="14">
      <t>ロウ</t>
    </rPh>
    <rPh sb="16" eb="17">
      <t>ドウ</t>
    </rPh>
    <rPh sb="19" eb="20">
      <t>モノ</t>
    </rPh>
    <rPh sb="22" eb="23">
      <t>カズ</t>
    </rPh>
    <phoneticPr fontId="2"/>
  </si>
  <si>
    <t>前月末
労働者数</t>
    <rPh sb="0" eb="1">
      <t>ゼン</t>
    </rPh>
    <rPh sb="1" eb="3">
      <t>ゲツマツ</t>
    </rPh>
    <rPh sb="4" eb="7">
      <t>ロウドウシャ</t>
    </rPh>
    <rPh sb="7" eb="8">
      <t>スウ</t>
    </rPh>
    <phoneticPr fontId="2"/>
  </si>
  <si>
    <t>増加
労働者数</t>
    <rPh sb="0" eb="2">
      <t>ゾウカ</t>
    </rPh>
    <rPh sb="3" eb="6">
      <t>ロウドウシャ</t>
    </rPh>
    <rPh sb="6" eb="7">
      <t>スウ</t>
    </rPh>
    <phoneticPr fontId="2"/>
  </si>
  <si>
    <t>減少
労働者数</t>
    <rPh sb="0" eb="2">
      <t>ゲンショウ</t>
    </rPh>
    <rPh sb="3" eb="6">
      <t>ロウドウシャ</t>
    </rPh>
    <rPh sb="6" eb="7">
      <t>スウ</t>
    </rPh>
    <phoneticPr fontId="2"/>
  </si>
  <si>
    <t>（２）　出勤日数</t>
    <rPh sb="4" eb="6">
      <t>シュッキン</t>
    </rPh>
    <rPh sb="6" eb="8">
      <t>ニッスウ</t>
    </rPh>
    <phoneticPr fontId="2"/>
  </si>
  <si>
    <t>製造業</t>
  </si>
  <si>
    <t>調査産業計</t>
  </si>
  <si>
    <t>第６表-1　実質賃金指数（現金給与総額）規模５人以上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</si>
  <si>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第６表-2　実質賃金指数（現金給与総額）規模３０人以上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</si>
  <si>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規模５人以上</t>
    <rPh sb="0" eb="2">
      <t>キボ</t>
    </rPh>
    <rPh sb="3" eb="4">
      <t>ニン</t>
    </rPh>
    <rPh sb="4" eb="6">
      <t>イジョウ</t>
    </rPh>
    <phoneticPr fontId="2"/>
  </si>
  <si>
    <t>規模30人以上</t>
    <rPh sb="0" eb="2">
      <t>キボ</t>
    </rPh>
    <rPh sb="4" eb="5">
      <t>ニン</t>
    </rPh>
    <rPh sb="5" eb="7">
      <t>イジョウ</t>
    </rPh>
    <phoneticPr fontId="2"/>
  </si>
  <si>
    <t>対前月比(%)</t>
    <rPh sb="0" eb="1">
      <t>タイ</t>
    </rPh>
    <rPh sb="1" eb="4">
      <t>ゼンゲツヒ</t>
    </rPh>
    <phoneticPr fontId="2"/>
  </si>
  <si>
    <t>所 定 外 労 働 時 間 数</t>
    <rPh sb="0" eb="1">
      <t>トコロ</t>
    </rPh>
    <rPh sb="2" eb="3">
      <t>サダム</t>
    </rPh>
    <rPh sb="4" eb="5">
      <t>ガイ</t>
    </rPh>
    <rPh sb="6" eb="7">
      <t>ロウ</t>
    </rPh>
    <rPh sb="8" eb="9">
      <t>ドウ</t>
    </rPh>
    <rPh sb="10" eb="11">
      <t>トキ</t>
    </rPh>
    <rPh sb="12" eb="13">
      <t>アイダ</t>
    </rPh>
    <rPh sb="14" eb="15">
      <t>カズ</t>
    </rPh>
    <phoneticPr fontId="2"/>
  </si>
  <si>
    <t>出　　勤　　日　　数</t>
    <rPh sb="0" eb="1">
      <t>デ</t>
    </rPh>
    <rPh sb="3" eb="4">
      <t>ツトム</t>
    </rPh>
    <rPh sb="6" eb="7">
      <t>ヒ</t>
    </rPh>
    <rPh sb="9" eb="10">
      <t>カズ</t>
    </rPh>
    <phoneticPr fontId="2"/>
  </si>
  <si>
    <t>本月中の増加常用労働者数</t>
    <rPh sb="0" eb="3">
      <t>ホンゲツチュウ</t>
    </rPh>
    <rPh sb="4" eb="6">
      <t>ゾウカ</t>
    </rPh>
    <rPh sb="6" eb="8">
      <t>ジョウヨウ</t>
    </rPh>
    <rPh sb="8" eb="11">
      <t>ロウドウシャ</t>
    </rPh>
    <rPh sb="11" eb="12">
      <t>スウ</t>
    </rPh>
    <phoneticPr fontId="2"/>
  </si>
  <si>
    <t>本月中の減少常用労働者数</t>
    <rPh sb="0" eb="3">
      <t>ホンゲツチュウ</t>
    </rPh>
    <rPh sb="4" eb="6">
      <t>ゲンショウ</t>
    </rPh>
    <rPh sb="6" eb="8">
      <t>ジョウヨウ</t>
    </rPh>
    <rPh sb="8" eb="11">
      <t>ロウドウシャ</t>
    </rPh>
    <rPh sb="11" eb="12">
      <t>スウ</t>
    </rPh>
    <phoneticPr fontId="2"/>
  </si>
  <si>
    <t>計</t>
    <rPh sb="0" eb="1">
      <t>ケイ</t>
    </rPh>
    <phoneticPr fontId="2"/>
  </si>
  <si>
    <t>所定外労働時間</t>
    <rPh sb="0" eb="2">
      <t>ショテイ</t>
    </rPh>
    <rPh sb="2" eb="3">
      <t>ガイ</t>
    </rPh>
    <rPh sb="3" eb="5">
      <t>ロウドウ</t>
    </rPh>
    <rPh sb="5" eb="7">
      <t>ジカン</t>
    </rPh>
    <phoneticPr fontId="2"/>
  </si>
  <si>
    <t>実数（時間）</t>
    <rPh sb="0" eb="2">
      <t>ジッスウ</t>
    </rPh>
    <rPh sb="3" eb="5">
      <t>ジカン</t>
    </rPh>
    <phoneticPr fontId="2"/>
  </si>
  <si>
    <t>木材，木製品製造業（家具を除く）</t>
    <rPh sb="0" eb="2">
      <t>モクザイ</t>
    </rPh>
    <rPh sb="3" eb="6">
      <t>モクセイヒン</t>
    </rPh>
    <rPh sb="6" eb="8">
      <t>セイゾウ</t>
    </rPh>
    <rPh sb="8" eb="9">
      <t>ギョウ</t>
    </rPh>
    <rPh sb="10" eb="12">
      <t>カグ</t>
    </rPh>
    <rPh sb="13" eb="14">
      <t>ノゾ</t>
    </rPh>
    <phoneticPr fontId="2"/>
  </si>
  <si>
    <t>第４表-2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</si>
  <si>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第９表-1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</si>
  <si>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第４表-1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</si>
  <si>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第２表　　１人平均月間実労働時間数・出勤日数</t>
    <rPh sb="0" eb="1">
      <t>ダイ</t>
    </rPh>
    <rPh sb="2" eb="3">
      <t>ヒョウ</t>
    </rPh>
    <rPh sb="5"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</si>
  <si>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第３表　　常用労働者数</t>
    <rPh sb="0" eb="1">
      <t>ダイ</t>
    </rPh>
    <rPh sb="2" eb="3">
      <t>ヒョウ</t>
    </rPh>
    <rPh sb="5" eb="7">
      <t>ジョウヨウ</t>
    </rPh>
    <rPh sb="7" eb="10">
      <t>ロウドウシャ</t>
    </rPh>
    <rPh sb="10" eb="11">
      <t>スウ</t>
    </rPh>
    <phoneticPr fontId="2"/>
  </si>
  <si>
    <t>名目賃金指数</t>
    <rPh sb="0" eb="2">
      <t>メイモク</t>
    </rPh>
    <rPh sb="2" eb="4">
      <t>チンギン</t>
    </rPh>
    <rPh sb="4" eb="6">
      <t>シスウ</t>
    </rPh>
    <phoneticPr fontId="2"/>
  </si>
  <si>
    <t>１　賃金の動き</t>
    <rPh sb="2" eb="4">
      <t>チンギン</t>
    </rPh>
    <rPh sb="5" eb="6">
      <t>ウゴ</t>
    </rPh>
    <phoneticPr fontId="2"/>
  </si>
  <si>
    <t>（単位：円）</t>
    <rPh sb="1" eb="3">
      <t>タンイ</t>
    </rPh>
    <rPh sb="4" eb="5">
      <t>エン</t>
    </rPh>
    <phoneticPr fontId="2"/>
  </si>
  <si>
    <t>（単位：時間・日）</t>
    <rPh sb="1" eb="3">
      <t>タンイ</t>
    </rPh>
    <rPh sb="4" eb="6">
      <t>ジカン</t>
    </rPh>
    <rPh sb="7" eb="8">
      <t>ニチ</t>
    </rPh>
    <phoneticPr fontId="2"/>
  </si>
  <si>
    <t>（単位：人）</t>
    <rPh sb="1" eb="3">
      <t>タンイ</t>
    </rPh>
    <rPh sb="4" eb="5">
      <t>ニン</t>
    </rPh>
    <phoneticPr fontId="2"/>
  </si>
  <si>
    <t>産　　　　　　　　　　　　業</t>
    <rPh sb="0" eb="1">
      <t>サン</t>
    </rPh>
    <rPh sb="13" eb="14">
      <t>ギョウ</t>
    </rPh>
    <phoneticPr fontId="2"/>
  </si>
  <si>
    <t>特別に支払われた給与</t>
    <rPh sb="0" eb="2">
      <t>トクベツ</t>
    </rPh>
    <rPh sb="3" eb="5">
      <t>シハラ</t>
    </rPh>
    <rPh sb="8" eb="10">
      <t>キュウヨ</t>
    </rPh>
    <phoneticPr fontId="2"/>
  </si>
  <si>
    <t>対前月
増減率</t>
    <rPh sb="0" eb="1">
      <t>タイ</t>
    </rPh>
    <rPh sb="1" eb="3">
      <t>ゼンゲツ</t>
    </rPh>
    <rPh sb="4" eb="6">
      <t>ゾウゲン</t>
    </rPh>
    <rPh sb="6" eb="7">
      <t>リツ</t>
    </rPh>
    <phoneticPr fontId="2"/>
  </si>
  <si>
    <t>対前年
同月差</t>
    <rPh sb="0" eb="1">
      <t>タイ</t>
    </rPh>
    <rPh sb="1" eb="3">
      <t>ゼンネン</t>
    </rPh>
    <rPh sb="4" eb="6">
      <t>ドウゲツ</t>
    </rPh>
    <rPh sb="6" eb="7">
      <t>サ</t>
    </rPh>
    <phoneticPr fontId="2"/>
  </si>
  <si>
    <t>人数</t>
    <rPh sb="0" eb="2">
      <t>ニンズウ</t>
    </rPh>
    <phoneticPr fontId="2"/>
  </si>
  <si>
    <t>（４）　常用労働者</t>
    <rPh sb="4" eb="6">
      <t>ジョウヨウ</t>
    </rPh>
    <rPh sb="6" eb="9">
      <t>ロウドウシャ</t>
    </rPh>
    <phoneticPr fontId="2"/>
  </si>
  <si>
    <t>４　調査結果の算定</t>
    <rPh sb="2" eb="4">
      <t>チョウサ</t>
    </rPh>
    <rPh sb="4" eb="6">
      <t>ケッカ</t>
    </rPh>
    <rPh sb="7" eb="9">
      <t>サンテイ</t>
    </rPh>
    <phoneticPr fontId="2"/>
  </si>
  <si>
    <t>注）　入職率・離職率及びパートタイム労働者比率の前月比及び前年同月比欄は，それぞれ前月差，前年同月差。</t>
    <rPh sb="0" eb="1">
      <t>チュウ</t>
    </rPh>
    <rPh sb="3" eb="4">
      <t>ニュウ</t>
    </rPh>
    <rPh sb="4" eb="5">
      <t>ショク</t>
    </rPh>
    <rPh sb="5" eb="6">
      <t>リツ</t>
    </rPh>
    <rPh sb="7" eb="10">
      <t>リショクリツ</t>
    </rPh>
    <rPh sb="10" eb="11">
      <t>オヨ</t>
    </rPh>
    <rPh sb="18" eb="21">
      <t>ロウドウシャ</t>
    </rPh>
    <rPh sb="21" eb="23">
      <t>ヒリツ</t>
    </rPh>
    <rPh sb="24" eb="27">
      <t>ゼンゲツヒ</t>
    </rPh>
    <rPh sb="27" eb="28">
      <t>オヨ</t>
    </rPh>
    <rPh sb="29" eb="31">
      <t>ゼンネン</t>
    </rPh>
    <rPh sb="31" eb="34">
      <t>ドウゲツヒ</t>
    </rPh>
    <rPh sb="34" eb="35">
      <t>ラン</t>
    </rPh>
    <rPh sb="41" eb="43">
      <t>ゼンゲツ</t>
    </rPh>
    <rPh sb="43" eb="44">
      <t>サ</t>
    </rPh>
    <rPh sb="45" eb="47">
      <t>ゼンネン</t>
    </rPh>
    <rPh sb="47" eb="49">
      <t>ドウゲツ</t>
    </rPh>
    <rPh sb="49" eb="50">
      <t>サ</t>
    </rPh>
    <phoneticPr fontId="2"/>
  </si>
  <si>
    <t>月末</t>
    <rPh sb="0" eb="1">
      <t>ツキ</t>
    </rPh>
    <rPh sb="1" eb="2">
      <t>マツ</t>
    </rPh>
    <phoneticPr fontId="2"/>
  </si>
  <si>
    <t>第４表-1　名目賃金指数（現金給与総額）規模５人以上</t>
    <rPh sb="0" eb="1">
      <t>ダイ</t>
    </rPh>
    <rPh sb="2" eb="3">
      <t>ヒョウイ</t>
    </rPh>
    <rPh sb="6" eb="8">
      <t>メイモク</t>
    </rPh>
    <rPh sb="8" eb="10">
      <t>チンギン</t>
    </rPh>
    <rPh sb="10" eb="12">
      <t>シスウ</t>
    </rPh>
    <rPh sb="13" eb="15">
      <t>ゲンキン</t>
    </rPh>
    <rPh sb="15" eb="17">
      <t>キュウヨ</t>
    </rPh>
    <rPh sb="17" eb="19">
      <t>ソウガク</t>
    </rPh>
    <rPh sb="20" eb="22">
      <t>キボ</t>
    </rPh>
    <rPh sb="23" eb="26">
      <t>ニンイジョウ</t>
    </rPh>
    <phoneticPr fontId="2"/>
  </si>
  <si>
    <t>TL</t>
  </si>
  <si>
    <t>D</t>
  </si>
  <si>
    <t>E</t>
  </si>
  <si>
    <t>建設業</t>
  </si>
  <si>
    <t>F</t>
  </si>
  <si>
    <t>G</t>
  </si>
  <si>
    <t>電気・ガス・熱供給・水道業</t>
  </si>
  <si>
    <t>H</t>
  </si>
  <si>
    <t>情報通信業</t>
  </si>
  <si>
    <t>I</t>
  </si>
  <si>
    <t>J</t>
  </si>
  <si>
    <t>K</t>
  </si>
  <si>
    <t>L</t>
  </si>
  <si>
    <t>M</t>
  </si>
  <si>
    <t>N</t>
  </si>
  <si>
    <t>医療，福祉</t>
  </si>
  <si>
    <t>教育，学習支援業</t>
  </si>
  <si>
    <t>P</t>
  </si>
  <si>
    <t>Q</t>
  </si>
  <si>
    <t>サービス業（他に分類されないもの）</t>
  </si>
  <si>
    <t>食料品・たばこ</t>
  </si>
  <si>
    <t>パルプ・紙</t>
  </si>
  <si>
    <t>電気機器</t>
  </si>
  <si>
    <t>情報通信機器</t>
  </si>
  <si>
    <t>卸売業</t>
  </si>
  <si>
    <t>小売業</t>
  </si>
  <si>
    <t>プラスチック製品製造業</t>
    <rPh sb="6" eb="8">
      <t>セイヒン</t>
    </rPh>
    <rPh sb="8" eb="10">
      <t>セイゾウ</t>
    </rPh>
    <rPh sb="10" eb="11">
      <t>ギョウ</t>
    </rPh>
    <phoneticPr fontId="2"/>
  </si>
  <si>
    <t>ゴム製品製造業</t>
    <rPh sb="2" eb="4">
      <t>セイヒン</t>
    </rPh>
    <rPh sb="4" eb="6">
      <t>セイゾウ</t>
    </rPh>
    <rPh sb="6" eb="7">
      <t>ギョウ</t>
    </rPh>
    <phoneticPr fontId="2"/>
  </si>
  <si>
    <t>厚生労働省ホームページ（全国調査結果）</t>
    <rPh sb="0" eb="2">
      <t>コウセイ</t>
    </rPh>
    <rPh sb="2" eb="4">
      <t>ロウドウ</t>
    </rPh>
    <rPh sb="4" eb="5">
      <t>ショウ</t>
    </rPh>
    <rPh sb="12" eb="14">
      <t>ゼンコク</t>
    </rPh>
    <rPh sb="14" eb="16">
      <t>チョウサ</t>
    </rPh>
    <rPh sb="16" eb="18">
      <t>ケッカ</t>
    </rPh>
    <phoneticPr fontId="2"/>
  </si>
  <si>
    <t>　離職率</t>
    <rPh sb="1" eb="4">
      <t>リショクリツ</t>
    </rPh>
    <phoneticPr fontId="2"/>
  </si>
  <si>
    <t>第１１表-2　常用雇用指数　規模３０人以上</t>
    <rPh sb="0" eb="1">
      <t>ダイ</t>
    </rPh>
    <rPh sb="3" eb="4">
      <t>ヒョウイ</t>
    </rPh>
    <rPh sb="7" eb="9">
      <t>ジョウヨウ</t>
    </rPh>
    <phoneticPr fontId="2"/>
  </si>
  <si>
    <t>第１２表　現金給与総額　規模５人以上</t>
    <rPh sb="0" eb="1">
      <t>ダイ</t>
    </rPh>
    <rPh sb="3" eb="4">
      <t>ヒョウイ</t>
    </rPh>
    <rPh sb="5" eb="7">
      <t>ゲンキン</t>
    </rPh>
    <rPh sb="7" eb="9">
      <t>キュウヨ</t>
    </rPh>
    <rPh sb="9" eb="11">
      <t>ソウガク</t>
    </rPh>
    <rPh sb="12" eb="14">
      <t>キボ</t>
    </rPh>
    <rPh sb="15" eb="18">
      <t>ニンイジョウ</t>
    </rPh>
    <phoneticPr fontId="2"/>
  </si>
  <si>
    <t>第１３表　現金給与総額　規模３０人以上</t>
    <rPh sb="0" eb="1">
      <t>ダイ</t>
    </rPh>
    <rPh sb="3" eb="4">
      <t>ヒョウ</t>
    </rPh>
    <rPh sb="5" eb="7">
      <t>ゲンキン</t>
    </rPh>
    <rPh sb="7" eb="9">
      <t>キュウヨ</t>
    </rPh>
    <rPh sb="9" eb="11">
      <t>ソウガク</t>
    </rPh>
    <rPh sb="12" eb="14">
      <t>キボ</t>
    </rPh>
    <rPh sb="16" eb="19">
      <t>ニンイジョウ</t>
    </rPh>
    <phoneticPr fontId="2"/>
  </si>
  <si>
    <t>第７表-1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</si>
  <si>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第８表-1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</si>
  <si>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第８表-2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</si>
  <si>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第７表-1　実質賃金指数（きまって支給する給与）規模５人以上</t>
    <rPh sb="0" eb="1">
      <t>ダイ</t>
    </rPh>
    <rPh sb="2" eb="3">
      <t>ヒョウイ</t>
    </rPh>
    <rPh sb="6" eb="8">
      <t>ジッシツ</t>
    </rPh>
    <rPh sb="8" eb="10">
      <t>チンギン</t>
    </rPh>
    <rPh sb="10" eb="12">
      <t>シスウ</t>
    </rPh>
    <rPh sb="17" eb="19">
      <t>シキュウ</t>
    </rPh>
    <rPh sb="21" eb="23">
      <t>キュウヨ</t>
    </rPh>
    <phoneticPr fontId="2"/>
  </si>
  <si>
    <t>第７表-2　実質賃金指数（きまって支給する給与）規模３０人以上</t>
    <rPh sb="0" eb="1">
      <t>ダイ</t>
    </rPh>
    <rPh sb="2" eb="3">
      <t>ヒョウイ</t>
    </rPh>
    <rPh sb="6" eb="8">
      <t>ジッシツ</t>
    </rPh>
    <rPh sb="8" eb="10">
      <t>チンギン</t>
    </rPh>
    <rPh sb="10" eb="12">
      <t>シスウ</t>
    </rPh>
    <rPh sb="17" eb="19">
      <t>シキュウ</t>
    </rPh>
    <rPh sb="21" eb="23">
      <t>キュウヨ</t>
    </rPh>
    <phoneticPr fontId="2"/>
  </si>
  <si>
    <t>食料品・飲料・飼料・たばこ製造業</t>
    <rPh sb="0" eb="3">
      <t>ショクリョウヒン</t>
    </rPh>
    <rPh sb="4" eb="6">
      <t>インリョウ</t>
    </rPh>
    <rPh sb="7" eb="9">
      <t>シリョウ</t>
    </rPh>
    <rPh sb="13" eb="15">
      <t>セイゾウ</t>
    </rPh>
    <rPh sb="15" eb="16">
      <t>ギョウ</t>
    </rPh>
    <phoneticPr fontId="2"/>
  </si>
  <si>
    <t>電気機械器具製造業</t>
    <rPh sb="0" eb="2">
      <t>デンキ</t>
    </rPh>
    <rPh sb="2" eb="4">
      <t>キカイ</t>
    </rPh>
    <rPh sb="4" eb="6">
      <t>キグ</t>
    </rPh>
    <rPh sb="6" eb="8">
      <t>セイゾウ</t>
    </rPh>
    <rPh sb="8" eb="9">
      <t>ギョウ</t>
    </rPh>
    <phoneticPr fontId="2"/>
  </si>
  <si>
    <t>第１０表-1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</si>
  <si>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第１０表-2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</si>
  <si>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医療・福祉</t>
    <rPh sb="0" eb="2">
      <t>イリョウ</t>
    </rPh>
    <rPh sb="3" eb="5">
      <t>フクシ</t>
    </rPh>
    <phoneticPr fontId="2"/>
  </si>
  <si>
    <t>第１０表-2　所定外労働時間指数　規模３０人以上</t>
    <rPh sb="0" eb="1">
      <t>ダイ</t>
    </rPh>
    <rPh sb="3" eb="4">
      <t>ヒョウイ</t>
    </rPh>
    <rPh sb="7" eb="10">
      <t>ショテイガイ</t>
    </rPh>
    <rPh sb="10" eb="12">
      <t>ロウドウ</t>
    </rPh>
    <rPh sb="12" eb="14">
      <t>ジカン</t>
    </rPh>
    <rPh sb="14" eb="16">
      <t>シスウ</t>
    </rPh>
    <phoneticPr fontId="2"/>
  </si>
  <si>
    <t>現　金　給　与　総　額</t>
    <rPh sb="0" eb="1">
      <t>ウツツ</t>
    </rPh>
    <rPh sb="2" eb="3">
      <t>キン</t>
    </rPh>
    <rPh sb="4" eb="5">
      <t>キュウ</t>
    </rPh>
    <rPh sb="6" eb="7">
      <t>クミ</t>
    </rPh>
    <rPh sb="8" eb="9">
      <t>フサ</t>
    </rPh>
    <rPh sb="10" eb="11">
      <t>ガク</t>
    </rPh>
    <phoneticPr fontId="2"/>
  </si>
  <si>
    <t>き　　ま　　っ　　て　　支　　給　　す　　る　　給　　与</t>
    <rPh sb="12" eb="13">
      <t>ササ</t>
    </rPh>
    <rPh sb="15" eb="16">
      <t>キュウ</t>
    </rPh>
    <rPh sb="24" eb="25">
      <t>キュウ</t>
    </rPh>
    <rPh sb="27" eb="28">
      <t>クミ</t>
    </rPh>
    <phoneticPr fontId="2"/>
  </si>
  <si>
    <t>―どんな調査？―</t>
    <rPh sb="4" eb="6">
      <t>チョウサ</t>
    </rPh>
    <phoneticPr fontId="2"/>
  </si>
  <si>
    <t>＜表章産業の変更について＞</t>
    <rPh sb="1" eb="3">
      <t>オモテショウ</t>
    </rPh>
    <rPh sb="3" eb="5">
      <t>サンギョウ</t>
    </rPh>
    <rPh sb="6" eb="8">
      <t>ヘンコウ</t>
    </rPh>
    <phoneticPr fontId="8"/>
  </si>
  <si>
    <t>４．　調査結果の概要は特記しない限り，調査産業計の数値となります。</t>
    <rPh sb="3" eb="5">
      <t>チョウサ</t>
    </rPh>
    <rPh sb="5" eb="7">
      <t>ケッカ</t>
    </rPh>
    <rPh sb="8" eb="10">
      <t>ガイヨウ</t>
    </rPh>
    <rPh sb="11" eb="13">
      <t>トッキ</t>
    </rPh>
    <rPh sb="16" eb="17">
      <t>カギ</t>
    </rPh>
    <rPh sb="19" eb="21">
      <t>チョウサ</t>
    </rPh>
    <rPh sb="21" eb="23">
      <t>サンギョウ</t>
    </rPh>
    <rPh sb="23" eb="24">
      <t>ケイ</t>
    </rPh>
    <rPh sb="25" eb="27">
      <t>スウチ</t>
    </rPh>
    <phoneticPr fontId="8"/>
  </si>
  <si>
    <t>食料品・たばこ</t>
    <rPh sb="0" eb="3">
      <t>ショクリョウヒン</t>
    </rPh>
    <phoneticPr fontId="2"/>
  </si>
  <si>
    <t>パルプ・紙</t>
    <rPh sb="4" eb="5">
      <t>カミ</t>
    </rPh>
    <phoneticPr fontId="2"/>
  </si>
  <si>
    <t>一般労働者</t>
    <rPh sb="0" eb="2">
      <t>イッパン</t>
    </rPh>
    <rPh sb="2" eb="5">
      <t>ロウドウシャ</t>
    </rPh>
    <phoneticPr fontId="2"/>
  </si>
  <si>
    <t>パートタイム
労働者</t>
    <rPh sb="7" eb="10">
      <t>ロウドウシャ</t>
    </rPh>
    <phoneticPr fontId="2"/>
  </si>
  <si>
    <t>１　調査の目的</t>
    <rPh sb="2" eb="4">
      <t>チョウサ</t>
    </rPh>
    <rPh sb="5" eb="7">
      <t>モクテキ</t>
    </rPh>
    <phoneticPr fontId="2"/>
  </si>
  <si>
    <t>２　調査の対象</t>
    <rPh sb="2" eb="4">
      <t>チョウサ</t>
    </rPh>
    <rPh sb="5" eb="7">
      <t>タイショウ</t>
    </rPh>
    <phoneticPr fontId="2"/>
  </si>
  <si>
    <t>実　　労　　働　　時　　間　　数</t>
    <rPh sb="0" eb="1">
      <t>ジツ</t>
    </rPh>
    <rPh sb="3" eb="4">
      <t>ロウ</t>
    </rPh>
    <rPh sb="6" eb="7">
      <t>ドウ</t>
    </rPh>
    <rPh sb="9" eb="10">
      <t>トキ</t>
    </rPh>
    <rPh sb="12" eb="13">
      <t>アイダ</t>
    </rPh>
    <rPh sb="15" eb="16">
      <t>カズ</t>
    </rPh>
    <phoneticPr fontId="2"/>
  </si>
  <si>
    <t>出勤
日数</t>
    <rPh sb="0" eb="2">
      <t>シュッキン</t>
    </rPh>
    <rPh sb="3" eb="5">
      <t>ニッスウ</t>
    </rPh>
    <phoneticPr fontId="2"/>
  </si>
  <si>
    <t>第５表-2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</si>
  <si>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パルプ・紙・紙加工品製造業</t>
    <rPh sb="4" eb="5">
      <t>カミ</t>
    </rPh>
    <rPh sb="6" eb="10">
      <t>カミカコウヒン</t>
    </rPh>
    <rPh sb="10" eb="12">
      <t>セイゾウ</t>
    </rPh>
    <rPh sb="12" eb="13">
      <t>ギョウ</t>
    </rPh>
    <phoneticPr fontId="2"/>
  </si>
  <si>
    <t>（サ－ビス業）</t>
    <rPh sb="5" eb="6">
      <t>ギョウ</t>
    </rPh>
    <phoneticPr fontId="2"/>
  </si>
  <si>
    <t>現  金  給  与  総  額</t>
    <rPh sb="0" eb="1">
      <t>ウツツ</t>
    </rPh>
    <rPh sb="3" eb="4">
      <t>キン</t>
    </rPh>
    <rPh sb="6" eb="7">
      <t>キュウ</t>
    </rPh>
    <rPh sb="9" eb="10">
      <t>クミ</t>
    </rPh>
    <rPh sb="12" eb="13">
      <t>フサ</t>
    </rPh>
    <rPh sb="15" eb="16">
      <t>ガク</t>
    </rPh>
    <phoneticPr fontId="2"/>
  </si>
  <si>
    <t>所定内労働時間数</t>
    <rPh sb="0" eb="3">
      <t>ショテイナイ</t>
    </rPh>
    <rPh sb="3" eb="5">
      <t>ロウドウ</t>
    </rPh>
    <rPh sb="5" eb="8">
      <t>ジカンスウ</t>
    </rPh>
    <phoneticPr fontId="2"/>
  </si>
  <si>
    <t>出　勤　日　数</t>
    <rPh sb="0" eb="1">
      <t>デ</t>
    </rPh>
    <rPh sb="2" eb="3">
      <t>ツトム</t>
    </rPh>
    <rPh sb="4" eb="5">
      <t>ヒ</t>
    </rPh>
    <rPh sb="6" eb="7">
      <t>カズ</t>
    </rPh>
    <phoneticPr fontId="2"/>
  </si>
  <si>
    <t>増加常用労働者数</t>
    <rPh sb="0" eb="2">
      <t>ゾウカ</t>
    </rPh>
    <rPh sb="2" eb="4">
      <t>ジョウヨウ</t>
    </rPh>
    <rPh sb="4" eb="7">
      <t>ロウドウシャ</t>
    </rPh>
    <rPh sb="7" eb="8">
      <t>スウ</t>
    </rPh>
    <phoneticPr fontId="2"/>
  </si>
  <si>
    <t>実数</t>
    <rPh sb="0" eb="2">
      <t>ジッスウ</t>
    </rPh>
    <phoneticPr fontId="2"/>
  </si>
  <si>
    <t>（製造業）</t>
    <rPh sb="1" eb="3">
      <t>セイゾウ</t>
    </rPh>
    <rPh sb="3" eb="4">
      <t>ギョウ</t>
    </rPh>
    <phoneticPr fontId="2"/>
  </si>
  <si>
    <t>第８表-1　総実労働時間指数　規模５人以上</t>
    <rPh sb="0" eb="1">
      <t>ダイ</t>
    </rPh>
    <rPh sb="2" eb="3">
      <t>ヒョウイ</t>
    </rPh>
    <phoneticPr fontId="2"/>
  </si>
  <si>
    <t>第８表-2　総実労働時間指数　規模３０人以上</t>
    <rPh sb="0" eb="1">
      <t>ダイ</t>
    </rPh>
    <rPh sb="2" eb="3">
      <t>ヒョウイ</t>
    </rPh>
    <phoneticPr fontId="2"/>
  </si>
  <si>
    <t>雇用指数</t>
    <rPh sb="0" eb="2">
      <t>コヨウ</t>
    </rPh>
    <rPh sb="2" eb="4">
      <t>シスウ</t>
    </rPh>
    <phoneticPr fontId="2"/>
  </si>
  <si>
    <t>入職率</t>
    <rPh sb="0" eb="1">
      <t>ニュウ</t>
    </rPh>
    <rPh sb="1" eb="2">
      <t>ショク</t>
    </rPh>
    <rPh sb="2" eb="3">
      <t>リツ</t>
    </rPh>
    <phoneticPr fontId="2"/>
  </si>
  <si>
    <t>パートタイム労働者比率</t>
    <rPh sb="6" eb="9">
      <t>ロウドウシャ</t>
    </rPh>
    <rPh sb="9" eb="11">
      <t>ヒリツ</t>
    </rPh>
    <phoneticPr fontId="2"/>
  </si>
  <si>
    <t>当月値</t>
    <rPh sb="0" eb="2">
      <t>トウゲツ</t>
    </rPh>
    <rPh sb="2" eb="3">
      <t>アタイ</t>
    </rPh>
    <phoneticPr fontId="2"/>
  </si>
  <si>
    <t>名目賃金指数</t>
  </si>
  <si>
    <t>計</t>
  </si>
  <si>
    <t>-</t>
  </si>
  <si>
    <t>（事業所規模５人以上）</t>
    <rPh sb="1" eb="4">
      <t>ジギョウショ</t>
    </rPh>
    <rPh sb="4" eb="6">
      <t>キボ</t>
    </rPh>
    <rPh sb="7" eb="10">
      <t>ニンイジョウ</t>
    </rPh>
    <phoneticPr fontId="2"/>
  </si>
  <si>
    <t>(単位：円・％）</t>
    <rPh sb="1" eb="3">
      <t>タンイ</t>
    </rPh>
    <rPh sb="4" eb="5">
      <t>エン</t>
    </rPh>
    <phoneticPr fontId="2"/>
  </si>
  <si>
    <t>(単位：時間・日・％）</t>
    <rPh sb="1" eb="3">
      <t>タンイ</t>
    </rPh>
    <rPh sb="4" eb="6">
      <t>ジカン</t>
    </rPh>
    <rPh sb="7" eb="8">
      <t>ニチ</t>
    </rPh>
    <phoneticPr fontId="2"/>
  </si>
  <si>
    <t>(単位：人・％・ポイント）</t>
    <rPh sb="1" eb="3">
      <t>タンイ</t>
    </rPh>
    <rPh sb="4" eb="5">
      <t>ニン</t>
    </rPh>
    <phoneticPr fontId="2"/>
  </si>
  <si>
    <t>産　　　　業</t>
    <rPh sb="0" eb="1">
      <t>サン</t>
    </rPh>
    <rPh sb="5" eb="6">
      <t>ギョウ</t>
    </rPh>
    <phoneticPr fontId="2"/>
  </si>
  <si>
    <t>第１６表　常用労働者数　規模５人以上</t>
    <rPh sb="0" eb="1">
      <t>ダイ</t>
    </rPh>
    <rPh sb="3" eb="4">
      <t>ヒョウ</t>
    </rPh>
    <rPh sb="15" eb="18">
      <t>ニンイジョウ</t>
    </rPh>
    <phoneticPr fontId="2"/>
  </si>
  <si>
    <t>第１７表　常用労働者数　規模３０人以上</t>
    <rPh sb="0" eb="1">
      <t>ダイ</t>
    </rPh>
    <rPh sb="3" eb="4">
      <t>ヒョウ</t>
    </rPh>
    <rPh sb="5" eb="7">
      <t>ジョウヨウ</t>
    </rPh>
    <rPh sb="7" eb="10">
      <t>ロウドウシャ</t>
    </rPh>
    <rPh sb="10" eb="11">
      <t>スウ</t>
    </rPh>
    <rPh sb="12" eb="14">
      <t>キボ</t>
    </rPh>
    <rPh sb="16" eb="19">
      <t>ニンイジョウ</t>
    </rPh>
    <phoneticPr fontId="2"/>
  </si>
  <si>
    <t>下記へお願いします。</t>
    <rPh sb="0" eb="2">
      <t>カキ</t>
    </rPh>
    <rPh sb="4" eb="5">
      <t>ネガ</t>
    </rPh>
    <phoneticPr fontId="2"/>
  </si>
  <si>
    <t>仙台市青葉区本町三丁目８番１号</t>
    <rPh sb="0" eb="3">
      <t>センダイシ</t>
    </rPh>
    <rPh sb="3" eb="6">
      <t>アオバク</t>
    </rPh>
    <rPh sb="6" eb="8">
      <t>ホンチョウ</t>
    </rPh>
    <rPh sb="8" eb="11">
      <t>サンチョウメ</t>
    </rPh>
    <rPh sb="12" eb="13">
      <t>バン</t>
    </rPh>
    <rPh sb="14" eb="15">
      <t>ゴウ</t>
    </rPh>
    <phoneticPr fontId="2"/>
  </si>
  <si>
    <t>χ</t>
    <phoneticPr fontId="2"/>
  </si>
  <si>
    <t>大正年間に始まり，約９０年の歴史を持つ，我が国の労働及び経済に関する基本的な，非常に重要な統計の一つです。</t>
    <rPh sb="0" eb="2">
      <t>タイショウ</t>
    </rPh>
    <rPh sb="2" eb="4">
      <t>ネンカン</t>
    </rPh>
    <rPh sb="5" eb="6">
      <t>ハジ</t>
    </rPh>
    <rPh sb="9" eb="10">
      <t>ヤク</t>
    </rPh>
    <rPh sb="12" eb="13">
      <t>ネン</t>
    </rPh>
    <rPh sb="14" eb="16">
      <t>レキシ</t>
    </rPh>
    <rPh sb="17" eb="18">
      <t>モ</t>
    </rPh>
    <rPh sb="20" eb="21">
      <t>ワ</t>
    </rPh>
    <rPh sb="22" eb="23">
      <t>クニ</t>
    </rPh>
    <rPh sb="24" eb="26">
      <t>ロウドウ</t>
    </rPh>
    <rPh sb="26" eb="27">
      <t>オヨ</t>
    </rPh>
    <rPh sb="28" eb="30">
      <t>ケイザイ</t>
    </rPh>
    <rPh sb="31" eb="32">
      <t>カン</t>
    </rPh>
    <rPh sb="34" eb="37">
      <t>キホンテキ</t>
    </rPh>
    <rPh sb="39" eb="41">
      <t>ヒジョウ</t>
    </rPh>
    <rPh sb="42" eb="44">
      <t>ジュウヨウ</t>
    </rPh>
    <rPh sb="45" eb="47">
      <t>トウケイ</t>
    </rPh>
    <rPh sb="48" eb="49">
      <t>ヒト</t>
    </rPh>
    <phoneticPr fontId="2"/>
  </si>
  <si>
    <t>第１表 　１人平均月間現金給与額</t>
    <rPh sb="0" eb="1">
      <t>ダイ</t>
    </rPh>
    <rPh sb="2" eb="3">
      <t>ヒョウ</t>
    </rPh>
    <rPh sb="6" eb="7">
      <t>ヒトリ</t>
    </rPh>
    <rPh sb="7" eb="9">
      <t>ヘイキン</t>
    </rPh>
    <rPh sb="9" eb="11">
      <t>ゲッカン</t>
    </rPh>
    <rPh sb="11" eb="13">
      <t>ゲンキン</t>
    </rPh>
    <rPh sb="13" eb="16">
      <t>キュウヨガク</t>
    </rPh>
    <phoneticPr fontId="2"/>
  </si>
  <si>
    <t>（注）年平均は各月の単純平均，対前月（前年同月）比は，指数によって算定したものです。</t>
    <rPh sb="1" eb="2">
      <t>チュウ</t>
    </rPh>
    <rPh sb="3" eb="6">
      <t>ネンヘイキン</t>
    </rPh>
    <rPh sb="7" eb="9">
      <t>カクツキ</t>
    </rPh>
    <rPh sb="10" eb="12">
      <t>タンジュン</t>
    </rPh>
    <rPh sb="12" eb="14">
      <t>ヘイキン</t>
    </rPh>
    <rPh sb="15" eb="16">
      <t>タイ</t>
    </rPh>
    <rPh sb="16" eb="18">
      <t>ゼンゲツ</t>
    </rPh>
    <rPh sb="19" eb="21">
      <t>ゼンネン</t>
    </rPh>
    <rPh sb="21" eb="23">
      <t>ドウゲツ</t>
    </rPh>
    <rPh sb="24" eb="25">
      <t>ヒ</t>
    </rPh>
    <rPh sb="27" eb="29">
      <t>シスウ</t>
    </rPh>
    <rPh sb="33" eb="35">
      <t>サンテイ</t>
    </rPh>
    <phoneticPr fontId="2"/>
  </si>
  <si>
    <t>（３）　実労働時間</t>
    <rPh sb="4" eb="5">
      <t>ジツ</t>
    </rPh>
    <rPh sb="5" eb="7">
      <t>ロウドウ</t>
    </rPh>
    <rPh sb="7" eb="9">
      <t>ジカン</t>
    </rPh>
    <phoneticPr fontId="2"/>
  </si>
  <si>
    <t>電気機器</t>
    <rPh sb="0" eb="2">
      <t>デンキ</t>
    </rPh>
    <rPh sb="2" eb="4">
      <t>キキ</t>
    </rPh>
    <phoneticPr fontId="2"/>
  </si>
  <si>
    <t>第１４表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</si>
  <si>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第１１表-1　常用雇用指数　規模５人以上</t>
    <rPh sb="0" eb="1">
      <t>ダイ</t>
    </rPh>
    <rPh sb="3" eb="4">
      <t>ヒョウイ</t>
    </rPh>
    <rPh sb="7" eb="9">
      <t>ジョウヨウ</t>
    </rPh>
    <phoneticPr fontId="2"/>
  </si>
  <si>
    <t>超過労働給与</t>
    <rPh sb="0" eb="2">
      <t>チョウカ</t>
    </rPh>
    <rPh sb="2" eb="4">
      <t>ロウドウ</t>
    </rPh>
    <rPh sb="4" eb="6">
      <t>キュウヨ</t>
    </rPh>
    <phoneticPr fontId="2"/>
  </si>
  <si>
    <t>うちパート</t>
    <phoneticPr fontId="2"/>
  </si>
  <si>
    <t>第９表-1　所定内労働時間指数　規模５人以上</t>
    <rPh sb="0" eb="1">
      <t>ダイ</t>
    </rPh>
    <rPh sb="2" eb="3">
      <t>ヒョウイ</t>
    </rPh>
    <rPh sb="6" eb="9">
      <t>ショテイナイ</t>
    </rPh>
    <rPh sb="9" eb="11">
      <t>ロウドウ</t>
    </rPh>
    <rPh sb="11" eb="13">
      <t>ジカン</t>
    </rPh>
    <rPh sb="13" eb="15">
      <t>シスウ</t>
    </rPh>
    <phoneticPr fontId="2"/>
  </si>
  <si>
    <t>第９表-2　所定内労働時間指数　規模３０人以上</t>
    <rPh sb="0" eb="1">
      <t>ダイ</t>
    </rPh>
    <rPh sb="2" eb="3">
      <t>ヒョウイ</t>
    </rPh>
    <rPh sb="6" eb="9">
      <t>ショテイナイ</t>
    </rPh>
    <rPh sb="9" eb="11">
      <t>ロウドウ</t>
    </rPh>
    <rPh sb="11" eb="13">
      <t>ジカン</t>
    </rPh>
    <rPh sb="13" eb="15">
      <t>シスウ</t>
    </rPh>
    <phoneticPr fontId="2"/>
  </si>
  <si>
    <t>第１０表-1　所定外労働時間指数　規模５人以上</t>
    <rPh sb="0" eb="1">
      <t>ダイ</t>
    </rPh>
    <rPh sb="3" eb="4">
      <t>ヒョウイ</t>
    </rPh>
    <rPh sb="7" eb="10">
      <t>ショテイガイ</t>
    </rPh>
    <rPh sb="10" eb="12">
      <t>ロウドウ</t>
    </rPh>
    <rPh sb="12" eb="14">
      <t>ジカン</t>
    </rPh>
    <rPh sb="14" eb="16">
      <t>シスウ</t>
    </rPh>
    <phoneticPr fontId="2"/>
  </si>
  <si>
    <t>所定内労働時間</t>
    <rPh sb="0" eb="3">
      <t>ショテイナイ</t>
    </rPh>
    <rPh sb="3" eb="5">
      <t>ロウドウ</t>
    </rPh>
    <rPh sb="5" eb="7">
      <t>ジカン</t>
    </rPh>
    <phoneticPr fontId="2"/>
  </si>
  <si>
    <t>５．　増減率は指数による算出値で使用願います。（実数により算定した結果と一致しない場合があります。）</t>
    <rPh sb="3" eb="6">
      <t>ゾウゲンリツ</t>
    </rPh>
    <rPh sb="7" eb="9">
      <t>シスウ</t>
    </rPh>
    <rPh sb="12" eb="14">
      <t>サンシュツ</t>
    </rPh>
    <rPh sb="14" eb="15">
      <t>チ</t>
    </rPh>
    <rPh sb="16" eb="18">
      <t>シヨウ</t>
    </rPh>
    <rPh sb="18" eb="19">
      <t>ネガ</t>
    </rPh>
    <rPh sb="24" eb="26">
      <t>ジッスウ</t>
    </rPh>
    <rPh sb="29" eb="31">
      <t>サンテイ</t>
    </rPh>
    <rPh sb="33" eb="35">
      <t>ケッカ</t>
    </rPh>
    <rPh sb="36" eb="38">
      <t>イッチ</t>
    </rPh>
    <rPh sb="41" eb="43">
      <t>バアイ</t>
    </rPh>
    <phoneticPr fontId="2"/>
  </si>
  <si>
    <t>６．　指数及び比率等の算出は，次のとおりです。</t>
    <rPh sb="3" eb="5">
      <t>シスウ</t>
    </rPh>
    <rPh sb="5" eb="6">
      <t>オヨ</t>
    </rPh>
    <rPh sb="7" eb="9">
      <t>ヒリツ</t>
    </rPh>
    <rPh sb="9" eb="10">
      <t>トウ</t>
    </rPh>
    <rPh sb="11" eb="13">
      <t>サンシュツ</t>
    </rPh>
    <rPh sb="15" eb="16">
      <t>ツギ</t>
    </rPh>
    <phoneticPr fontId="2"/>
  </si>
  <si>
    <t>総 実 労 働 時 間 数</t>
    <rPh sb="0" eb="1">
      <t>ソウ</t>
    </rPh>
    <rPh sb="2" eb="3">
      <t>ジツ</t>
    </rPh>
    <rPh sb="4" eb="5">
      <t>ロウ</t>
    </rPh>
    <rPh sb="6" eb="7">
      <t>ドウ</t>
    </rPh>
    <rPh sb="8" eb="9">
      <t>トキ</t>
    </rPh>
    <rPh sb="10" eb="11">
      <t>アイダ</t>
    </rPh>
    <rPh sb="12" eb="13">
      <t>スウ</t>
    </rPh>
    <phoneticPr fontId="2"/>
  </si>
  <si>
    <t>製造業</t>
    <rPh sb="0" eb="3">
      <t>セイゾウギョウ</t>
    </rPh>
    <phoneticPr fontId="2"/>
  </si>
  <si>
    <t>第６表-1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</si>
  <si>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第６表-2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</si>
  <si>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第７表-2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</si>
  <si>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実数（円）</t>
    <rPh sb="0" eb="2">
      <t>ジッスウ</t>
    </rPh>
    <rPh sb="3" eb="4">
      <t>エン</t>
    </rPh>
    <phoneticPr fontId="2"/>
  </si>
  <si>
    <t>１人平均月間</t>
    <rPh sb="0" eb="2">
      <t>ヒトリ</t>
    </rPh>
    <rPh sb="2" eb="4">
      <t>ヘイキン</t>
    </rPh>
    <rPh sb="4" eb="6">
      <t>ゲッカン</t>
    </rPh>
    <phoneticPr fontId="2"/>
  </si>
  <si>
    <t>本月末
労働者数</t>
    <rPh sb="0" eb="1">
      <t>ホン</t>
    </rPh>
    <rPh sb="1" eb="3">
      <t>ゲツマツ</t>
    </rPh>
    <rPh sb="4" eb="7">
      <t>ロウドウシャ</t>
    </rPh>
    <rPh sb="7" eb="8">
      <t>スウ</t>
    </rPh>
    <phoneticPr fontId="2"/>
  </si>
  <si>
    <t>第５表-1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</si>
  <si>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第１１表-1　　常　用　雇　用　指　数</t>
    <rPh sb="0" eb="1">
      <t>ダイ</t>
    </rPh>
    <rPh sb="3" eb="4">
      <t>ヒョウ</t>
    </rPh>
    <rPh sb="8" eb="9">
      <t>ツネ</t>
    </rPh>
    <rPh sb="10" eb="11">
      <t>ヨウ</t>
    </rPh>
    <rPh sb="12" eb="13">
      <t>ヤトイ</t>
    </rPh>
    <rPh sb="14" eb="15">
      <t>ヨウ</t>
    </rPh>
    <rPh sb="16" eb="17">
      <t>ユビ</t>
    </rPh>
    <rPh sb="18" eb="19">
      <t>カズ</t>
    </rPh>
    <phoneticPr fontId="2"/>
  </si>
  <si>
    <t>第１１表-2　　常　用　雇　用　指　数</t>
    <rPh sb="0" eb="1">
      <t>ダイ</t>
    </rPh>
    <rPh sb="3" eb="4">
      <t>ヒョウ</t>
    </rPh>
    <rPh sb="8" eb="9">
      <t>ツネ</t>
    </rPh>
    <rPh sb="10" eb="11">
      <t>ヨウ</t>
    </rPh>
    <rPh sb="12" eb="13">
      <t>ヤトイ</t>
    </rPh>
    <rPh sb="14" eb="15">
      <t>ヨウ</t>
    </rPh>
    <rPh sb="16" eb="17">
      <t>ユビ</t>
    </rPh>
    <rPh sb="18" eb="19">
      <t>カズ</t>
    </rPh>
    <phoneticPr fontId="2"/>
  </si>
  <si>
    <t>第１３表　　　現　　金　　給　　与　　総　　額</t>
    <rPh sb="0" eb="1">
      <t>ダイ</t>
    </rPh>
    <rPh sb="3" eb="4">
      <t>ヒョウ</t>
    </rPh>
    <rPh sb="7" eb="8">
      <t>ウツツ</t>
    </rPh>
    <rPh sb="10" eb="11">
      <t>キン</t>
    </rPh>
    <rPh sb="13" eb="14">
      <t>キュウ</t>
    </rPh>
    <rPh sb="16" eb="17">
      <t>クミ</t>
    </rPh>
    <rPh sb="19" eb="20">
      <t>フサ</t>
    </rPh>
    <rPh sb="22" eb="23">
      <t>ガク</t>
    </rPh>
    <phoneticPr fontId="2"/>
  </si>
  <si>
    <t>卸売・小売業</t>
    <rPh sb="0" eb="2">
      <t>オロシウ</t>
    </rPh>
    <rPh sb="3" eb="5">
      <t>コウリ</t>
    </rPh>
    <rPh sb="5" eb="6">
      <t>ギョウ</t>
    </rPh>
    <phoneticPr fontId="2"/>
  </si>
  <si>
    <t>　（事業所規模５人以上）</t>
    <rPh sb="2" eb="5">
      <t>ジギョウショ</t>
    </rPh>
    <rPh sb="5" eb="7">
      <t>キボ</t>
    </rPh>
    <rPh sb="8" eb="11">
      <t>ニンイジョウ</t>
    </rPh>
    <phoneticPr fontId="2"/>
  </si>
  <si>
    <t>　（事業所規模３０人以上）</t>
    <rPh sb="2" eb="5">
      <t>ジギョウショ</t>
    </rPh>
    <rPh sb="5" eb="7">
      <t>キボ</t>
    </rPh>
    <rPh sb="9" eb="12">
      <t>ニンイジョウ</t>
    </rPh>
    <phoneticPr fontId="2"/>
  </si>
  <si>
    <t>第１表　　１人平均月間現金給与額</t>
    <rPh sb="0" eb="1">
      <t>ダイ</t>
    </rPh>
    <rPh sb="2" eb="3">
      <t>ヒョウ</t>
    </rPh>
    <rPh sb="5" eb="7">
      <t>ヒトリ</t>
    </rPh>
    <rPh sb="7" eb="9">
      <t>ヘイキン</t>
    </rPh>
    <rPh sb="9" eb="11">
      <t>ゲッカン</t>
    </rPh>
    <rPh sb="11" eb="13">
      <t>ゲンキン</t>
    </rPh>
    <rPh sb="13" eb="15">
      <t>キュウヨ</t>
    </rPh>
    <rPh sb="15" eb="16">
      <t>ガク</t>
    </rPh>
    <phoneticPr fontId="2"/>
  </si>
  <si>
    <t>労働者の雇用，給与及び労働時間の毎月の変動を明らかにすることが目的です。</t>
    <rPh sb="0" eb="3">
      <t>ロウドウシャ</t>
    </rPh>
    <rPh sb="4" eb="6">
      <t>コヨウ</t>
    </rPh>
    <rPh sb="7" eb="9">
      <t>キュウヨ</t>
    </rPh>
    <rPh sb="9" eb="10">
      <t>オヨ</t>
    </rPh>
    <rPh sb="11" eb="13">
      <t>ロウドウ</t>
    </rPh>
    <rPh sb="13" eb="15">
      <t>ジカン</t>
    </rPh>
    <rPh sb="16" eb="18">
      <t>マイツキ</t>
    </rPh>
    <rPh sb="19" eb="21">
      <t>ヘンドウ</t>
    </rPh>
    <rPh sb="22" eb="23">
      <t>アキ</t>
    </rPh>
    <rPh sb="31" eb="33">
      <t>モクテキ</t>
    </rPh>
    <phoneticPr fontId="2"/>
  </si>
  <si>
    <t>家具・装備品製造業</t>
    <rPh sb="0" eb="2">
      <t>カグ</t>
    </rPh>
    <rPh sb="3" eb="6">
      <t>ソウビヒン</t>
    </rPh>
    <rPh sb="6" eb="8">
      <t>セイゾウ</t>
    </rPh>
    <rPh sb="8" eb="9">
      <t>ギョウ</t>
    </rPh>
    <phoneticPr fontId="2"/>
  </si>
  <si>
    <t>（日）</t>
    <rPh sb="1" eb="2">
      <t>ニチ</t>
    </rPh>
    <phoneticPr fontId="2"/>
  </si>
  <si>
    <t>第１４表　実労働時間数及び出勤日数　規模５人以上</t>
    <rPh sb="0" eb="1">
      <t>ダイ</t>
    </rPh>
    <rPh sb="3" eb="4">
      <t>ヒョウ</t>
    </rPh>
    <phoneticPr fontId="2"/>
  </si>
  <si>
    <r>
      <t>第１５表　実労働時間数及び出勤日数　規模３０人以上</t>
    </r>
    <r>
      <rPr>
        <sz val="11"/>
        <rFont val="ＭＳ Ｐゴシック"/>
        <family val="3"/>
        <charset val="128"/>
      </rPr>
      <t/>
    </r>
    <rPh sb="0" eb="1">
      <t>ダイ</t>
    </rPh>
    <rPh sb="3" eb="4">
      <t>ヒョウ</t>
    </rPh>
    <phoneticPr fontId="2"/>
  </si>
  <si>
    <t>　出　勤　日　数</t>
    <rPh sb="1" eb="4">
      <t>シュッキン</t>
    </rPh>
    <rPh sb="5" eb="8">
      <t>ニッスウ</t>
    </rPh>
    <phoneticPr fontId="2"/>
  </si>
  <si>
    <t>指　　　　数</t>
    <rPh sb="0" eb="6">
      <t>シスウ</t>
    </rPh>
    <phoneticPr fontId="2"/>
  </si>
  <si>
    <t>所 定 内 労 働 時 間 数</t>
    <rPh sb="0" eb="1">
      <t>トコロ</t>
    </rPh>
    <rPh sb="2" eb="3">
      <t>サダム</t>
    </rPh>
    <rPh sb="4" eb="5">
      <t>ウチ</t>
    </rPh>
    <rPh sb="6" eb="7">
      <t>ロウ</t>
    </rPh>
    <rPh sb="8" eb="9">
      <t>ドウ</t>
    </rPh>
    <rPh sb="10" eb="11">
      <t>トキ</t>
    </rPh>
    <rPh sb="12" eb="13">
      <t>アイダ</t>
    </rPh>
    <rPh sb="14" eb="15">
      <t>カズ</t>
    </rPh>
    <phoneticPr fontId="2"/>
  </si>
  <si>
    <t>調査産業計</t>
    <rPh sb="0" eb="2">
      <t>チョウサ</t>
    </rPh>
    <rPh sb="2" eb="4">
      <t>サンギョウ</t>
    </rPh>
    <rPh sb="4" eb="5">
      <t>ケイ</t>
    </rPh>
    <phoneticPr fontId="2"/>
  </si>
  <si>
    <t>第１６表　　　常　　用　　労　　働　　者　　数</t>
    <rPh sb="0" eb="1">
      <t>ダイ</t>
    </rPh>
    <rPh sb="3" eb="4">
      <t>ヒョウ</t>
    </rPh>
    <rPh sb="7" eb="8">
      <t>ツネ</t>
    </rPh>
    <rPh sb="10" eb="11">
      <t>ヨウ</t>
    </rPh>
    <rPh sb="13" eb="14">
      <t>ロウ</t>
    </rPh>
    <rPh sb="16" eb="17">
      <t>ドウ</t>
    </rPh>
    <rPh sb="19" eb="20">
      <t>モノ</t>
    </rPh>
    <rPh sb="22" eb="23">
      <t>カズ</t>
    </rPh>
    <phoneticPr fontId="2"/>
  </si>
  <si>
    <t>離職率</t>
    <rPh sb="0" eb="2">
      <t>リショク</t>
    </rPh>
    <rPh sb="2" eb="3">
      <t>リツ</t>
    </rPh>
    <phoneticPr fontId="2"/>
  </si>
  <si>
    <t>みやぎの雇用と賃金</t>
    <rPh sb="4" eb="6">
      <t>コヨウ</t>
    </rPh>
    <rPh sb="7" eb="9">
      <t>チンギン</t>
    </rPh>
    <phoneticPr fontId="2"/>
  </si>
  <si>
    <t>毎月勤労統計調査地方調査結果</t>
    <rPh sb="0" eb="2">
      <t>マイツキ</t>
    </rPh>
    <rPh sb="2" eb="4">
      <t>キンロウ</t>
    </rPh>
    <rPh sb="4" eb="6">
      <t>トウケイ</t>
    </rPh>
    <rPh sb="6" eb="8">
      <t>チョウサ</t>
    </rPh>
    <rPh sb="8" eb="10">
      <t>チホウ</t>
    </rPh>
    <rPh sb="10" eb="12">
      <t>チョウサ</t>
    </rPh>
    <rPh sb="12" eb="14">
      <t>ケッカ</t>
    </rPh>
    <phoneticPr fontId="2"/>
  </si>
  <si>
    <t>結果の概要</t>
    <rPh sb="0" eb="2">
      <t>ケッカ</t>
    </rPh>
    <rPh sb="3" eb="5">
      <t>ガイヨウ</t>
    </rPh>
    <phoneticPr fontId="8"/>
  </si>
  <si>
    <t>１　賃金の動き</t>
    <rPh sb="2" eb="4">
      <t>チンギン</t>
    </rPh>
    <rPh sb="5" eb="6">
      <t>ウゴ</t>
    </rPh>
    <phoneticPr fontId="8"/>
  </si>
  <si>
    <t>窯業・土石製品製造業</t>
    <rPh sb="0" eb="2">
      <t>ヨウギョウ</t>
    </rPh>
    <rPh sb="3" eb="5">
      <t>ドセキ</t>
    </rPh>
    <rPh sb="5" eb="7">
      <t>セイヒン</t>
    </rPh>
    <rPh sb="7" eb="9">
      <t>セイゾウ</t>
    </rPh>
    <rPh sb="9" eb="10">
      <t>ギョウ</t>
    </rPh>
    <phoneticPr fontId="2"/>
  </si>
  <si>
    <t>と読み替えて使用願います。</t>
    <rPh sb="1" eb="4">
      <t>ヨミカ</t>
    </rPh>
    <rPh sb="6" eb="8">
      <t>シヨウ</t>
    </rPh>
    <rPh sb="8" eb="9">
      <t>ネガ</t>
    </rPh>
    <phoneticPr fontId="2"/>
  </si>
  <si>
    <t>３　調査事項の定義</t>
    <rPh sb="2" eb="4">
      <t>チョウサ</t>
    </rPh>
    <rPh sb="4" eb="6">
      <t>ジコウ</t>
    </rPh>
    <rPh sb="7" eb="9">
      <t>テイギ</t>
    </rPh>
    <phoneticPr fontId="2"/>
  </si>
  <si>
    <t>（事業所規模３０人以上）</t>
    <rPh sb="1" eb="4">
      <t>ジギョウショ</t>
    </rPh>
    <rPh sb="4" eb="6">
      <t>キボ</t>
    </rPh>
    <rPh sb="8" eb="11">
      <t>ニンイジョウ</t>
    </rPh>
    <phoneticPr fontId="2"/>
  </si>
  <si>
    <t>年月</t>
    <rPh sb="0" eb="2">
      <t>ネンゲツ</t>
    </rPh>
    <phoneticPr fontId="2"/>
  </si>
  <si>
    <t>月　　末　　常　　用　　労　　働　　者　　数</t>
    <rPh sb="0" eb="1">
      <t>ツキ</t>
    </rPh>
    <rPh sb="3" eb="4">
      <t>スエ</t>
    </rPh>
    <rPh sb="6" eb="7">
      <t>ツネ</t>
    </rPh>
    <rPh sb="9" eb="10">
      <t>ヨウ</t>
    </rPh>
    <rPh sb="12" eb="13">
      <t>ロウ</t>
    </rPh>
    <rPh sb="15" eb="16">
      <t>ドウ</t>
    </rPh>
    <rPh sb="18" eb="19">
      <t>モノ</t>
    </rPh>
    <rPh sb="21" eb="22">
      <t>スウ</t>
    </rPh>
    <phoneticPr fontId="2"/>
  </si>
  <si>
    <t>　入職率</t>
    <rPh sb="1" eb="2">
      <t>ニュウショク</t>
    </rPh>
    <rPh sb="2" eb="3">
      <t>ショク</t>
    </rPh>
    <rPh sb="3" eb="4">
      <t>リツ</t>
    </rPh>
    <phoneticPr fontId="2"/>
  </si>
  <si>
    <t>χ</t>
  </si>
  <si>
    <t>減少常用労働者数</t>
    <rPh sb="0" eb="2">
      <t>ゲンショウ</t>
    </rPh>
    <rPh sb="2" eb="4">
      <t>ジョウヨウ</t>
    </rPh>
    <rPh sb="4" eb="7">
      <t>ロウドウシャ</t>
    </rPh>
    <rPh sb="7" eb="8">
      <t>スウ</t>
    </rPh>
    <phoneticPr fontId="2"/>
  </si>
  <si>
    <t>総実労働時間数</t>
    <rPh sb="0" eb="1">
      <t>ソウ</t>
    </rPh>
    <rPh sb="1" eb="2">
      <t>ジツ</t>
    </rPh>
    <rPh sb="2" eb="4">
      <t>ロウドウ</t>
    </rPh>
    <rPh sb="4" eb="7">
      <t>ジカンスウ</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</si>
  <si>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</si>
  <si>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</si>
  <si>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所定内給与</t>
    <rPh sb="0" eb="3">
      <t>ショテイナイ</t>
    </rPh>
    <rPh sb="3" eb="5">
      <t>キュウヨ</t>
    </rPh>
    <phoneticPr fontId="2"/>
  </si>
  <si>
    <t>異動率</t>
    <rPh sb="1" eb="2">
      <t>ウゴ</t>
    </rPh>
    <rPh sb="2" eb="3">
      <t>リツ</t>
    </rPh>
    <phoneticPr fontId="2"/>
  </si>
  <si>
    <t>労　 働</t>
    <rPh sb="0" eb="1">
      <t>ロウ</t>
    </rPh>
    <rPh sb="3" eb="4">
      <t>ハタラキ</t>
    </rPh>
    <phoneticPr fontId="2"/>
  </si>
  <si>
    <t>月末常用労働者数</t>
    <rPh sb="0" eb="2">
      <t>ゲツマツ</t>
    </rPh>
    <rPh sb="2" eb="4">
      <t>ジョウヨウ</t>
    </rPh>
    <rPh sb="4" eb="7">
      <t>ロウドウシャ</t>
    </rPh>
    <rPh sb="7" eb="8">
      <t>カズ</t>
    </rPh>
    <phoneticPr fontId="2"/>
  </si>
  <si>
    <t>第４表-2　名目賃金指数（現金給与総額）規模３０人以上</t>
    <rPh sb="0" eb="1">
      <t>ダイ</t>
    </rPh>
    <rPh sb="2" eb="3">
      <t>ヒョウイ</t>
    </rPh>
    <rPh sb="6" eb="8">
      <t>メイモク</t>
    </rPh>
    <rPh sb="8" eb="10">
      <t>チンギン</t>
    </rPh>
    <rPh sb="10" eb="12">
      <t>シスウ</t>
    </rPh>
    <rPh sb="13" eb="15">
      <t>ゲンキン</t>
    </rPh>
    <rPh sb="15" eb="17">
      <t>キュウヨ</t>
    </rPh>
    <rPh sb="17" eb="19">
      <t>ソウガク</t>
    </rPh>
    <phoneticPr fontId="2"/>
  </si>
  <si>
    <t>第５表-1　名目賃金指数（きまって支給する給与）規模５人以上</t>
    <rPh sb="0" eb="1">
      <t>ダイ</t>
    </rPh>
    <rPh sb="2" eb="3">
      <t>ヒョウイ</t>
    </rPh>
    <rPh sb="6" eb="8">
      <t>メイモク</t>
    </rPh>
    <rPh sb="8" eb="10">
      <t>チンギン</t>
    </rPh>
    <rPh sb="10" eb="12">
      <t>シスウ</t>
    </rPh>
    <rPh sb="17" eb="19">
      <t>シキュウ</t>
    </rPh>
    <rPh sb="21" eb="23">
      <t>キュウヨ</t>
    </rPh>
    <phoneticPr fontId="2"/>
  </si>
  <si>
    <t>第５表-2　名目賃金指数（きまって支給する給与）規模３０人以上</t>
    <rPh sb="0" eb="1">
      <t>ダイ</t>
    </rPh>
    <rPh sb="2" eb="3">
      <t>ヒョウイ</t>
    </rPh>
    <rPh sb="6" eb="8">
      <t>メイモク</t>
    </rPh>
    <rPh sb="8" eb="10">
      <t>チンギン</t>
    </rPh>
    <rPh sb="10" eb="12">
      <t>シスウ</t>
    </rPh>
    <rPh sb="17" eb="19">
      <t>シキュウ</t>
    </rPh>
    <rPh sb="21" eb="23">
      <t>キュウヨ</t>
    </rPh>
    <phoneticPr fontId="2"/>
  </si>
  <si>
    <t>（％）</t>
    <phoneticPr fontId="2"/>
  </si>
  <si>
    <t>２　労働時間の動き</t>
    <rPh sb="2" eb="4">
      <t>ロウドウ</t>
    </rPh>
    <rPh sb="4" eb="6">
      <t>ジカン</t>
    </rPh>
    <rPh sb="7" eb="8">
      <t>ウゴ</t>
    </rPh>
    <phoneticPr fontId="8"/>
  </si>
  <si>
    <t>３　雇用の動き</t>
    <rPh sb="2" eb="4">
      <t>コヨウ</t>
    </rPh>
    <rPh sb="5" eb="6">
      <t>ウゴ</t>
    </rPh>
    <phoneticPr fontId="2"/>
  </si>
  <si>
    <t>統  計  表</t>
    <rPh sb="0" eb="4">
      <t>トウケイ</t>
    </rPh>
    <rPh sb="6" eb="7">
      <t>ブンセキヒョウ</t>
    </rPh>
    <phoneticPr fontId="2"/>
  </si>
  <si>
    <t>その他の製造業</t>
    <rPh sb="2" eb="3">
      <t>タ</t>
    </rPh>
    <rPh sb="4" eb="7">
      <t>セイゾウギョウ</t>
    </rPh>
    <phoneticPr fontId="2"/>
  </si>
  <si>
    <t>第２表 　１人平均月間実労働時間数・出勤日数</t>
    <rPh sb="0" eb="1">
      <t>ダイ</t>
    </rPh>
    <rPh sb="2" eb="3">
      <t>ヒョウ</t>
    </rPh>
    <rPh sb="6"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</si>
  <si>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O</t>
  </si>
  <si>
    <t>第１２表　　　現　　金　　給　　与　　総　　額</t>
    <rPh sb="0" eb="1">
      <t>ダイ</t>
    </rPh>
    <rPh sb="3" eb="4">
      <t>ヒョウ</t>
    </rPh>
    <rPh sb="7" eb="8">
      <t>ウツツ</t>
    </rPh>
    <rPh sb="10" eb="11">
      <t>キン</t>
    </rPh>
    <rPh sb="13" eb="14">
      <t>キュウ</t>
    </rPh>
    <rPh sb="16" eb="17">
      <t>クミ</t>
    </rPh>
    <rPh sb="19" eb="20">
      <t>フサ</t>
    </rPh>
    <rPh sb="22" eb="23">
      <t>ガク</t>
    </rPh>
    <phoneticPr fontId="2"/>
  </si>
  <si>
    <t>常　用　労　働　者　数</t>
    <rPh sb="0" eb="3">
      <t>ジョウヨウ</t>
    </rPh>
    <rPh sb="4" eb="9">
      <t>ロウドウシャ</t>
    </rPh>
    <rPh sb="10" eb="11">
      <t>スウ</t>
    </rPh>
    <phoneticPr fontId="2"/>
  </si>
  <si>
    <t>（人）</t>
    <rPh sb="1" eb="2">
      <t>ニン</t>
    </rPh>
    <phoneticPr fontId="2"/>
  </si>
  <si>
    <t>情報通信機械器具製造業</t>
    <rPh sb="0" eb="2">
      <t>ジョウホウ</t>
    </rPh>
    <rPh sb="2" eb="4">
      <t>ツウシン</t>
    </rPh>
    <rPh sb="4" eb="6">
      <t>キカイ</t>
    </rPh>
    <rPh sb="6" eb="8">
      <t>キグ</t>
    </rPh>
    <rPh sb="8" eb="11">
      <t>セイゾウギョウ</t>
    </rPh>
    <phoneticPr fontId="2"/>
  </si>
  <si>
    <t>現金給与
総額</t>
    <rPh sb="0" eb="2">
      <t>ゲンキン</t>
    </rPh>
    <rPh sb="2" eb="4">
      <t>キュウヨ</t>
    </rPh>
    <rPh sb="5" eb="7">
      <t>ソウガク</t>
    </rPh>
    <phoneticPr fontId="2"/>
  </si>
  <si>
    <t>きまって支
給する給与</t>
    <rPh sb="4" eb="5">
      <t>ササ</t>
    </rPh>
    <rPh sb="6" eb="7">
      <t>キュウ</t>
    </rPh>
    <rPh sb="9" eb="11">
      <t>キュウヨ</t>
    </rPh>
    <phoneticPr fontId="2"/>
  </si>
  <si>
    <t>特別に支払
われた給与</t>
    <rPh sb="0" eb="2">
      <t>トクベツ</t>
    </rPh>
    <rPh sb="3" eb="5">
      <t>シハラ</t>
    </rPh>
    <rPh sb="9" eb="11">
      <t>キュウヨ</t>
    </rPh>
    <phoneticPr fontId="2"/>
  </si>
  <si>
    <t>総実労働
時間数</t>
    <rPh sb="0" eb="1">
      <t>ソウ</t>
    </rPh>
    <rPh sb="1" eb="2">
      <t>ジツ</t>
    </rPh>
    <rPh sb="2" eb="4">
      <t>ロウドウ</t>
    </rPh>
    <rPh sb="5" eb="8">
      <t>ジカンスウ</t>
    </rPh>
    <phoneticPr fontId="2"/>
  </si>
  <si>
    <t>所定内労
働時間数</t>
    <rPh sb="0" eb="3">
      <t>ショテイナイ</t>
    </rPh>
    <rPh sb="3" eb="4">
      <t>ロウ</t>
    </rPh>
    <rPh sb="5" eb="6">
      <t>ドウ</t>
    </rPh>
    <rPh sb="6" eb="9">
      <t>ジカンスウ</t>
    </rPh>
    <phoneticPr fontId="2"/>
  </si>
  <si>
    <t>所定外労
働時間数</t>
    <rPh sb="0" eb="2">
      <t>ショテイ</t>
    </rPh>
    <rPh sb="2" eb="3">
      <t>ガイ</t>
    </rPh>
    <rPh sb="3" eb="4">
      <t>ロウ</t>
    </rPh>
    <rPh sb="5" eb="6">
      <t>ドウ</t>
    </rPh>
    <rPh sb="6" eb="9">
      <t>ジカンスウ</t>
    </rPh>
    <phoneticPr fontId="2"/>
  </si>
  <si>
    <t>常　　　用　　　労　　　働　　　者　　　数</t>
    <rPh sb="0" eb="1">
      <t>ツネ</t>
    </rPh>
    <rPh sb="4" eb="5">
      <t>ヨウ</t>
    </rPh>
    <rPh sb="8" eb="9">
      <t>ロウ</t>
    </rPh>
    <rPh sb="12" eb="13">
      <t>ドウ</t>
    </rPh>
    <rPh sb="16" eb="17">
      <t>モノ</t>
    </rPh>
    <rPh sb="20" eb="21">
      <t>スウ</t>
    </rPh>
    <phoneticPr fontId="2"/>
  </si>
  <si>
    <t>統計資料第</t>
    <rPh sb="0" eb="2">
      <t>トウケイ</t>
    </rPh>
    <rPh sb="2" eb="4">
      <t>シリョウ</t>
    </rPh>
    <rPh sb="4" eb="5">
      <t>ダイ</t>
    </rPh>
    <phoneticPr fontId="2"/>
  </si>
  <si>
    <t>C</t>
  </si>
  <si>
    <t>R</t>
  </si>
  <si>
    <t>R91</t>
  </si>
  <si>
    <t>R92</t>
  </si>
  <si>
    <t>E09,10</t>
  </si>
  <si>
    <t>E11</t>
  </si>
  <si>
    <t>E12</t>
  </si>
  <si>
    <t>E13</t>
  </si>
  <si>
    <t>E14</t>
  </si>
  <si>
    <t>E15</t>
  </si>
  <si>
    <t>E16,17</t>
  </si>
  <si>
    <t>E18</t>
  </si>
  <si>
    <t>E19</t>
  </si>
  <si>
    <t>E21</t>
  </si>
  <si>
    <t>E22</t>
  </si>
  <si>
    <t>E23</t>
  </si>
  <si>
    <t>E24</t>
  </si>
  <si>
    <t>E25</t>
  </si>
  <si>
    <t>E26</t>
  </si>
  <si>
    <t>E27</t>
  </si>
  <si>
    <t>E28</t>
  </si>
  <si>
    <t>E29</t>
  </si>
  <si>
    <t>E30</t>
  </si>
  <si>
    <t>E31</t>
  </si>
  <si>
    <t>E32,20</t>
  </si>
  <si>
    <t>ES1</t>
  </si>
  <si>
    <t>ES2</t>
  </si>
  <si>
    <t>ES3</t>
  </si>
  <si>
    <t>I-1</t>
  </si>
  <si>
    <t>I-2</t>
  </si>
  <si>
    <t>M75</t>
  </si>
  <si>
    <t>MS</t>
  </si>
  <si>
    <t>P83</t>
  </si>
  <si>
    <t>PS</t>
  </si>
  <si>
    <t>RS</t>
  </si>
  <si>
    <t>TK1</t>
  </si>
  <si>
    <t>TK2</t>
  </si>
  <si>
    <t>TK3</t>
  </si>
  <si>
    <t>TK4</t>
  </si>
  <si>
    <t>TK5</t>
  </si>
  <si>
    <t>TT1</t>
  </si>
  <si>
    <t>TT2</t>
  </si>
  <si>
    <t>鉱業，採石業，砂利採取業</t>
  </si>
  <si>
    <t>運輸業，郵便業</t>
  </si>
  <si>
    <t>卸売業，小売業</t>
  </si>
  <si>
    <t>金融業，保険業</t>
  </si>
  <si>
    <t>不動産業，物品賃貸業</t>
  </si>
  <si>
    <t>学術研究，専門・技術サービス業</t>
  </si>
  <si>
    <t>宿泊業，飲食サービス業</t>
  </si>
  <si>
    <t>生活関連サービス業，娯楽業</t>
  </si>
  <si>
    <t>複合サービス業</t>
  </si>
  <si>
    <t>繊維工業</t>
  </si>
  <si>
    <t>木材・木製品</t>
  </si>
  <si>
    <t>家具・装備品</t>
  </si>
  <si>
    <t>印刷・同関連業</t>
  </si>
  <si>
    <t>化学、石油・石炭</t>
  </si>
  <si>
    <t>プラスチック製品</t>
  </si>
  <si>
    <t>ゴム製品</t>
  </si>
  <si>
    <t>窯業・土石製品</t>
  </si>
  <si>
    <t>鉄鋼業</t>
  </si>
  <si>
    <t>非鉄金属製造業</t>
  </si>
  <si>
    <t>金属製品製造業</t>
  </si>
  <si>
    <t>はん用機械器具</t>
  </si>
  <si>
    <t>生産用機械器具</t>
  </si>
  <si>
    <t>業務用機械器具</t>
  </si>
  <si>
    <t>電子・デバイス</t>
  </si>
  <si>
    <t>輸送用機械器具</t>
  </si>
  <si>
    <t>その他の製造業</t>
  </si>
  <si>
    <t>Ｅ一括分１</t>
  </si>
  <si>
    <t>Ｅ一括分２</t>
  </si>
  <si>
    <t>Ｅ一括分３</t>
  </si>
  <si>
    <t>宿泊業</t>
  </si>
  <si>
    <t>Ｍ一括分</t>
  </si>
  <si>
    <t>医療業</t>
  </si>
  <si>
    <t>Ｐ一括分</t>
  </si>
  <si>
    <t>職業紹介・派遣業</t>
  </si>
  <si>
    <t>他の事業サービス</t>
  </si>
  <si>
    <t>Ｒ一括分</t>
  </si>
  <si>
    <t>特掲産業１</t>
  </si>
  <si>
    <t>特掲産業２</t>
  </si>
  <si>
    <t>特掲産業３</t>
  </si>
  <si>
    <t>特掲産業４</t>
  </si>
  <si>
    <t>特掲産業５</t>
  </si>
  <si>
    <t>特掲積上げ産業１</t>
  </si>
  <si>
    <t>特掲積上げ産業２</t>
  </si>
  <si>
    <t>家具・装備品</t>
    <rPh sb="0" eb="2">
      <t>カグ</t>
    </rPh>
    <rPh sb="3" eb="6">
      <t>ソウビヒン</t>
    </rPh>
    <phoneticPr fontId="2"/>
  </si>
  <si>
    <t>ゴム製品</t>
    <rPh sb="2" eb="4">
      <t>セイヒン</t>
    </rPh>
    <phoneticPr fontId="2"/>
  </si>
  <si>
    <t>窯業・土石製品</t>
    <rPh sb="0" eb="2">
      <t>ヨウギョウ</t>
    </rPh>
    <rPh sb="3" eb="5">
      <t>ドセキ</t>
    </rPh>
    <rPh sb="5" eb="7">
      <t>セイヒン</t>
    </rPh>
    <phoneticPr fontId="2"/>
  </si>
  <si>
    <t>はん用機械器具</t>
    <rPh sb="2" eb="3">
      <t>ヨウ</t>
    </rPh>
    <rPh sb="3" eb="5">
      <t>キカイ</t>
    </rPh>
    <rPh sb="5" eb="7">
      <t>キグ</t>
    </rPh>
    <phoneticPr fontId="2"/>
  </si>
  <si>
    <t>生産用機械器具</t>
    <rPh sb="0" eb="2">
      <t>セイサン</t>
    </rPh>
    <rPh sb="2" eb="3">
      <t>ヨウ</t>
    </rPh>
    <rPh sb="3" eb="5">
      <t>キカイ</t>
    </rPh>
    <rPh sb="5" eb="7">
      <t>キグ</t>
    </rPh>
    <phoneticPr fontId="2"/>
  </si>
  <si>
    <t>電子・デバイス</t>
    <rPh sb="0" eb="2">
      <t>デンシ</t>
    </rPh>
    <phoneticPr fontId="2"/>
  </si>
  <si>
    <t>-</t>
    <phoneticPr fontId="2"/>
  </si>
  <si>
    <t>対前年同月増減率</t>
    <rPh sb="0" eb="1">
      <t>タイ</t>
    </rPh>
    <rPh sb="1" eb="3">
      <t>ゼンネン</t>
    </rPh>
    <rPh sb="3" eb="5">
      <t>ドウゲツ</t>
    </rPh>
    <rPh sb="5" eb="7">
      <t>ゾウゲン</t>
    </rPh>
    <rPh sb="7" eb="8">
      <t>リツ</t>
    </rPh>
    <phoneticPr fontId="2"/>
  </si>
  <si>
    <t>―こんなことに使われています―</t>
    <phoneticPr fontId="2"/>
  </si>
  <si>
    <t>〒９８０-８５７０</t>
    <phoneticPr fontId="18"/>
  </si>
  <si>
    <t>その他の事業サービス</t>
    <phoneticPr fontId="2"/>
  </si>
  <si>
    <t>うちパート</t>
    <phoneticPr fontId="2"/>
  </si>
  <si>
    <t>-</t>
    <phoneticPr fontId="2"/>
  </si>
  <si>
    <t>　平成２２年１月分より、平成１９年１１月に改定された日本標準産業分類（以下「新産業分類」という。）に基づいて集計しています。</t>
  </si>
  <si>
    <t>食料品・たばこ</t>
    <phoneticPr fontId="2"/>
  </si>
  <si>
    <t>化学、石油・石炭</t>
    <rPh sb="0" eb="2">
      <t>カガク</t>
    </rPh>
    <rPh sb="3" eb="5">
      <t>セキユ</t>
    </rPh>
    <rPh sb="6" eb="8">
      <t>セキタン</t>
    </rPh>
    <phoneticPr fontId="2"/>
  </si>
  <si>
    <t>化学工業、石油製品・石炭製品製造業</t>
    <rPh sb="0" eb="2">
      <t>カガク</t>
    </rPh>
    <rPh sb="2" eb="4">
      <t>コウギョウ</t>
    </rPh>
    <rPh sb="10" eb="12">
      <t>セキタン</t>
    </rPh>
    <phoneticPr fontId="2"/>
  </si>
  <si>
    <t>木材・木製品</t>
    <rPh sb="0" eb="2">
      <t>モクザイ</t>
    </rPh>
    <rPh sb="3" eb="4">
      <t>モク</t>
    </rPh>
    <rPh sb="4" eb="6">
      <t>セイヒン</t>
    </rPh>
    <phoneticPr fontId="2"/>
  </si>
  <si>
    <t>はん用機械器具製造業</t>
    <rPh sb="2" eb="3">
      <t>ヨウ</t>
    </rPh>
    <rPh sb="3" eb="5">
      <t>キカイ</t>
    </rPh>
    <rPh sb="5" eb="7">
      <t>キグ</t>
    </rPh>
    <rPh sb="7" eb="10">
      <t>セイゾウギョウ</t>
    </rPh>
    <phoneticPr fontId="2"/>
  </si>
  <si>
    <t>生産用機械器具製造業</t>
    <rPh sb="0" eb="2">
      <t>セイサン</t>
    </rPh>
    <rPh sb="2" eb="3">
      <t>ヨウ</t>
    </rPh>
    <rPh sb="3" eb="5">
      <t>キカイ</t>
    </rPh>
    <rPh sb="5" eb="7">
      <t>キグ</t>
    </rPh>
    <rPh sb="7" eb="9">
      <t>セイゾウ</t>
    </rPh>
    <rPh sb="9" eb="10">
      <t>ギョウ</t>
    </rPh>
    <phoneticPr fontId="2"/>
  </si>
  <si>
    <t>情報通信機器</t>
    <rPh sb="0" eb="2">
      <t>ジョウホウ</t>
    </rPh>
    <rPh sb="2" eb="4">
      <t>ツウシン</t>
    </rPh>
    <rPh sb="4" eb="6">
      <t>キキ</t>
    </rPh>
    <phoneticPr fontId="2"/>
  </si>
  <si>
    <t>情報通信機械器具製造業</t>
    <rPh sb="0" eb="2">
      <t>ジョウホウ</t>
    </rPh>
    <rPh sb="2" eb="4">
      <t>ツウシン</t>
    </rPh>
    <rPh sb="4" eb="6">
      <t>キカイ</t>
    </rPh>
    <rPh sb="6" eb="8">
      <t>キグ</t>
    </rPh>
    <rPh sb="8" eb="10">
      <t>セイゾウ</t>
    </rPh>
    <rPh sb="10" eb="11">
      <t>ギョウ</t>
    </rPh>
    <phoneticPr fontId="2"/>
  </si>
  <si>
    <t>輸送用機械器具</t>
    <rPh sb="0" eb="3">
      <t>ユソウヨウ</t>
    </rPh>
    <rPh sb="3" eb="5">
      <t>キカイ</t>
    </rPh>
    <rPh sb="5" eb="7">
      <t>キグ</t>
    </rPh>
    <phoneticPr fontId="2"/>
  </si>
  <si>
    <t>輸送用機械器具製造業</t>
    <rPh sb="0" eb="3">
      <t>ユソウヨウ</t>
    </rPh>
    <rPh sb="3" eb="5">
      <t>キカイ</t>
    </rPh>
    <rPh sb="5" eb="7">
      <t>キグ</t>
    </rPh>
    <rPh sb="7" eb="10">
      <t>セイゾウギョウ</t>
    </rPh>
    <phoneticPr fontId="2"/>
  </si>
  <si>
    <t>その他の製造業、なめし革、同製品、毛皮製造業</t>
    <rPh sb="2" eb="3">
      <t>タ</t>
    </rPh>
    <rPh sb="4" eb="7">
      <t>セイゾウギョウ</t>
    </rPh>
    <rPh sb="11" eb="12">
      <t>カワ</t>
    </rPh>
    <rPh sb="13" eb="14">
      <t>ドウ</t>
    </rPh>
    <rPh sb="14" eb="16">
      <t>セイヒン</t>
    </rPh>
    <rPh sb="17" eb="19">
      <t>ケガワ</t>
    </rPh>
    <rPh sb="19" eb="22">
      <t>セイゾウギョウ</t>
    </rPh>
    <phoneticPr fontId="2"/>
  </si>
  <si>
    <t>電子部品・デバイス</t>
    <rPh sb="0" eb="2">
      <t>デンシ</t>
    </rPh>
    <rPh sb="2" eb="4">
      <t>ブヒン</t>
    </rPh>
    <phoneticPr fontId="2"/>
  </si>
  <si>
    <t>・電子回路製造業</t>
    <phoneticPr fontId="2"/>
  </si>
  <si>
    <t>職業紹介・派遣業</t>
    <rPh sb="0" eb="2">
      <t>ショクギョウ</t>
    </rPh>
    <rPh sb="2" eb="4">
      <t>ショウカイ</t>
    </rPh>
    <rPh sb="5" eb="7">
      <t>ハケン</t>
    </rPh>
    <rPh sb="7" eb="8">
      <t>ギョウ</t>
    </rPh>
    <phoneticPr fontId="2"/>
  </si>
  <si>
    <t>職業紹介・労働者派遣業</t>
    <rPh sb="0" eb="2">
      <t>ショクギョウ</t>
    </rPh>
    <rPh sb="2" eb="4">
      <t>ショウカイ</t>
    </rPh>
    <rPh sb="5" eb="8">
      <t>ロウドウシャ</t>
    </rPh>
    <rPh sb="8" eb="10">
      <t>ハケン</t>
    </rPh>
    <rPh sb="10" eb="11">
      <t>ギョウ</t>
    </rPh>
    <phoneticPr fontId="2"/>
  </si>
  <si>
    <t>Ｅ一括分１</t>
    <rPh sb="1" eb="2">
      <t>イチ</t>
    </rPh>
    <rPh sb="2" eb="3">
      <t>カツ</t>
    </rPh>
    <rPh sb="3" eb="4">
      <t>ブン</t>
    </rPh>
    <phoneticPr fontId="2"/>
  </si>
  <si>
    <t>Ｅ一括分２</t>
    <rPh sb="1" eb="2">
      <t>イチ</t>
    </rPh>
    <rPh sb="2" eb="3">
      <t>カツ</t>
    </rPh>
    <rPh sb="3" eb="4">
      <t>ブン</t>
    </rPh>
    <phoneticPr fontId="2"/>
  </si>
  <si>
    <t>M一括分</t>
    <rPh sb="1" eb="2">
      <t>イチ</t>
    </rPh>
    <rPh sb="2" eb="3">
      <t>カツ</t>
    </rPh>
    <rPh sb="3" eb="4">
      <t>ブン</t>
    </rPh>
    <phoneticPr fontId="2"/>
  </si>
  <si>
    <t>Ｐ一括分</t>
    <rPh sb="1" eb="2">
      <t>イチ</t>
    </rPh>
    <rPh sb="2" eb="3">
      <t>カツ</t>
    </rPh>
    <rPh sb="3" eb="4">
      <t>ブン</t>
    </rPh>
    <phoneticPr fontId="2"/>
  </si>
  <si>
    <t>Ｒ一括分</t>
    <rPh sb="1" eb="2">
      <t>イチ</t>
    </rPh>
    <rPh sb="2" eb="3">
      <t>カツ</t>
    </rPh>
    <rPh sb="3" eb="4">
      <t>ブン</t>
    </rPh>
    <phoneticPr fontId="2"/>
  </si>
  <si>
    <t>（宿泊業，飲食サービス業）</t>
    <rPh sb="1" eb="3">
      <t>シュクハク</t>
    </rPh>
    <rPh sb="3" eb="4">
      <t>ギョウ</t>
    </rPh>
    <rPh sb="5" eb="7">
      <t>インショク</t>
    </rPh>
    <rPh sb="11" eb="12">
      <t>ギョウ</t>
    </rPh>
    <phoneticPr fontId="2"/>
  </si>
  <si>
    <t>（医療，福祉）</t>
    <rPh sb="1" eb="3">
      <t>イリョウ</t>
    </rPh>
    <rPh sb="4" eb="6">
      <t>フクシ</t>
    </rPh>
    <phoneticPr fontId="2"/>
  </si>
  <si>
    <t>χ</t>
    <phoneticPr fontId="2"/>
  </si>
  <si>
    <t>χ</t>
    <phoneticPr fontId="2"/>
  </si>
  <si>
    <t>プラスチック</t>
    <phoneticPr fontId="2"/>
  </si>
  <si>
    <t>略　　称</t>
    <rPh sb="0" eb="1">
      <t>リャク</t>
    </rPh>
    <rPh sb="3" eb="4">
      <t>ショウ</t>
    </rPh>
    <phoneticPr fontId="2"/>
  </si>
  <si>
    <t>中　　分　　類</t>
    <rPh sb="0" eb="1">
      <t>ナカ</t>
    </rPh>
    <rPh sb="3" eb="4">
      <t>ブン</t>
    </rPh>
    <rPh sb="6" eb="7">
      <t>ルイ</t>
    </rPh>
    <phoneticPr fontId="2"/>
  </si>
  <si>
    <t>　表章産業の変更について</t>
    <rPh sb="1" eb="2">
      <t>オモテ</t>
    </rPh>
    <rPh sb="2" eb="3">
      <t>ショウ</t>
    </rPh>
    <rPh sb="3" eb="5">
      <t>サンギョウ</t>
    </rPh>
    <rPh sb="6" eb="8">
      <t>ヘンコウ</t>
    </rPh>
    <phoneticPr fontId="2"/>
  </si>
  <si>
    <t>対前
月差</t>
    <rPh sb="0" eb="1">
      <t>タイ</t>
    </rPh>
    <rPh sb="1" eb="2">
      <t>ゼン</t>
    </rPh>
    <rPh sb="3" eb="4">
      <t>ツキ</t>
    </rPh>
    <rPh sb="4" eb="5">
      <t>サ</t>
    </rPh>
    <phoneticPr fontId="2"/>
  </si>
  <si>
    <t>運輸業，郵便業</t>
    <phoneticPr fontId="2"/>
  </si>
  <si>
    <t>金融業，保険業</t>
    <phoneticPr fontId="2"/>
  </si>
  <si>
    <t>複合サービス業</t>
    <phoneticPr fontId="2"/>
  </si>
  <si>
    <t>宮城県震災復興･企画部</t>
    <rPh sb="0" eb="3">
      <t>ミヤギケン</t>
    </rPh>
    <rPh sb="3" eb="5">
      <t>シンサイ</t>
    </rPh>
    <rPh sb="5" eb="7">
      <t>フッコウ</t>
    </rPh>
    <rPh sb="8" eb="10">
      <t>キカク</t>
    </rPh>
    <rPh sb="10" eb="11">
      <t>ブ</t>
    </rPh>
    <phoneticPr fontId="2"/>
  </si>
  <si>
    <t>宮城県震災復興･企画部統計課　労働教育班</t>
    <rPh sb="0" eb="3">
      <t>ミヤギケン</t>
    </rPh>
    <rPh sb="3" eb="5">
      <t>シンサイ</t>
    </rPh>
    <rPh sb="5" eb="7">
      <t>フッコウ</t>
    </rPh>
    <rPh sb="8" eb="10">
      <t>キカク</t>
    </rPh>
    <rPh sb="10" eb="11">
      <t>ブ</t>
    </rPh>
    <rPh sb="11" eb="13">
      <t>トウケイ</t>
    </rPh>
    <rPh sb="13" eb="14">
      <t>カ</t>
    </rPh>
    <rPh sb="15" eb="17">
      <t>ロウドウ</t>
    </rPh>
    <rPh sb="17" eb="19">
      <t>キョウイク</t>
    </rPh>
    <rPh sb="19" eb="20">
      <t>ハン</t>
    </rPh>
    <phoneticPr fontId="2"/>
  </si>
  <si>
    <t>宮城県ホームページ（宮城県震災復興･企画部統計課）</t>
    <rPh sb="0" eb="3">
      <t>ミヤギケン</t>
    </rPh>
    <rPh sb="10" eb="13">
      <t>ミヤギケン</t>
    </rPh>
    <rPh sb="13" eb="15">
      <t>シンサイ</t>
    </rPh>
    <rPh sb="15" eb="17">
      <t>フッコウ</t>
    </rPh>
    <rPh sb="18" eb="20">
      <t>キカク</t>
    </rPh>
    <rPh sb="20" eb="21">
      <t>ブ</t>
    </rPh>
    <rPh sb="21" eb="24">
      <t>トウケイカ</t>
    </rPh>
    <phoneticPr fontId="2"/>
  </si>
  <si>
    <t>７．　統計表中の「－」は調査・集計を行っていないもの。「χ」は集計事業所数が僅少のため公表していないものです。</t>
    <rPh sb="3" eb="6">
      <t>トウケイヒョウ</t>
    </rPh>
    <rPh sb="6" eb="7">
      <t>チュウ</t>
    </rPh>
    <rPh sb="12" eb="14">
      <t>チョウサ</t>
    </rPh>
    <rPh sb="15" eb="17">
      <t>シュウケイ</t>
    </rPh>
    <rPh sb="18" eb="19">
      <t>オコナ</t>
    </rPh>
    <rPh sb="31" eb="33">
      <t>シュウケイ</t>
    </rPh>
    <rPh sb="33" eb="36">
      <t>ジギョウショ</t>
    </rPh>
    <rPh sb="36" eb="37">
      <t>スウ</t>
    </rPh>
    <rPh sb="38" eb="40">
      <t>キンショウ</t>
    </rPh>
    <rPh sb="43" eb="45">
      <t>コウヒョウ</t>
    </rPh>
    <phoneticPr fontId="2"/>
  </si>
  <si>
    <t>『毎勤』・・・・・毎月勤労統計調査とは</t>
    <rPh sb="1" eb="3">
      <t>マイキン</t>
    </rPh>
    <phoneticPr fontId="18"/>
  </si>
  <si>
    <t>※</t>
    <phoneticPr fontId="2"/>
  </si>
  <si>
    <t>男</t>
    <rPh sb="0" eb="1">
      <t>オトコ</t>
    </rPh>
    <phoneticPr fontId="2"/>
  </si>
  <si>
    <t>女</t>
    <rPh sb="0" eb="1">
      <t>オンナ</t>
    </rPh>
    <phoneticPr fontId="2"/>
  </si>
  <si>
    <t>２　労働時間の動き</t>
    <rPh sb="2" eb="4">
      <t>ロウドウ</t>
    </rPh>
    <rPh sb="4" eb="6">
      <t>ジカン</t>
    </rPh>
    <rPh sb="7" eb="8">
      <t>ウゴ</t>
    </rPh>
    <phoneticPr fontId="18"/>
  </si>
  <si>
    <t>３　雇用の動き</t>
    <rPh sb="2" eb="4">
      <t>コヨウ</t>
    </rPh>
    <rPh sb="5" eb="6">
      <t>ウゴ</t>
    </rPh>
    <phoneticPr fontId="18"/>
  </si>
  <si>
    <t>-</t>
    <phoneticPr fontId="2"/>
  </si>
  <si>
    <t>２．　この月報の記述中，規模５人以上（又は規模３０人以上）としている箇所は，事業所規模５人以上（又は事業所規模３０人以上）</t>
    <rPh sb="5" eb="7">
      <t>ゲッポウ</t>
    </rPh>
    <rPh sb="8" eb="11">
      <t>キジュツチュウ</t>
    </rPh>
    <rPh sb="12" eb="14">
      <t>キボ</t>
    </rPh>
    <rPh sb="15" eb="18">
      <t>ニンイジョウ</t>
    </rPh>
    <rPh sb="19" eb="20">
      <t>マタ</t>
    </rPh>
    <rPh sb="21" eb="23">
      <t>キボ</t>
    </rPh>
    <rPh sb="25" eb="28">
      <t>ニンイジョウ</t>
    </rPh>
    <rPh sb="34" eb="36">
      <t>カショ</t>
    </rPh>
    <rPh sb="38" eb="41">
      <t>ジギョウショ</t>
    </rPh>
    <rPh sb="41" eb="43">
      <t>キボ</t>
    </rPh>
    <rPh sb="44" eb="47">
      <t>ニンイジョウ</t>
    </rPh>
    <rPh sb="48" eb="49">
      <t>マタ</t>
    </rPh>
    <rPh sb="50" eb="53">
      <t>ジギョウショ</t>
    </rPh>
    <rPh sb="53" eb="55">
      <t>キボ</t>
    </rPh>
    <rPh sb="57" eb="58">
      <t>ニン</t>
    </rPh>
    <rPh sb="58" eb="60">
      <t>イジョウ</t>
    </rPh>
    <phoneticPr fontId="2"/>
  </si>
  <si>
    <t>３．　調査結果の概要は，主として規模５人以上の事業所の動向を記述しています。</t>
    <rPh sb="3" eb="5">
      <t>チョウサ</t>
    </rPh>
    <rPh sb="5" eb="7">
      <t>ケッカ</t>
    </rPh>
    <rPh sb="8" eb="10">
      <t>ガイヨウ</t>
    </rPh>
    <rPh sb="12" eb="13">
      <t>シュ</t>
    </rPh>
    <rPh sb="16" eb="18">
      <t>キボ</t>
    </rPh>
    <rPh sb="19" eb="22">
      <t>ニンイジョウ</t>
    </rPh>
    <rPh sb="23" eb="26">
      <t>ジギョウショ</t>
    </rPh>
    <rPh sb="27" eb="29">
      <t>ドウコウ</t>
    </rPh>
    <rPh sb="30" eb="32">
      <t>キジュツ</t>
    </rPh>
    <phoneticPr fontId="8"/>
  </si>
  <si>
    <t>χ</t>
    <phoneticPr fontId="2"/>
  </si>
  <si>
    <t>χ</t>
    <phoneticPr fontId="2"/>
  </si>
  <si>
    <t>対前月比(％）</t>
    <rPh sb="0" eb="1">
      <t>タイ</t>
    </rPh>
    <rPh sb="1" eb="4">
      <t>ゼンゲツヒ</t>
    </rPh>
    <phoneticPr fontId="2"/>
  </si>
  <si>
    <t>※の箇所は，実数による増減率,その他の箇所は指数による増減率を掲載していますので利用にあたっては注意が必要です。</t>
    <rPh sb="17" eb="18">
      <t>タ</t>
    </rPh>
    <rPh sb="19" eb="21">
      <t>カショ</t>
    </rPh>
    <rPh sb="22" eb="24">
      <t>シスウ</t>
    </rPh>
    <rPh sb="27" eb="30">
      <t>ゾウゲンリツ</t>
    </rPh>
    <rPh sb="40" eb="42">
      <t>リヨウ</t>
    </rPh>
    <rPh sb="48" eb="50">
      <t>チュウイ</t>
    </rPh>
    <rPh sb="51" eb="53">
      <t>ヒツヨウ</t>
    </rPh>
    <phoneticPr fontId="2"/>
  </si>
  <si>
    <t>製造業中分類の表章産業以外の繊維、木材・木製品製造業（家具を除く）を一括表示</t>
    <rPh sb="0" eb="3">
      <t>セイゾウギョウ</t>
    </rPh>
    <rPh sb="3" eb="4">
      <t>チュウ</t>
    </rPh>
    <rPh sb="4" eb="6">
      <t>ブンルイ</t>
    </rPh>
    <rPh sb="9" eb="11">
      <t>サンギョウ</t>
    </rPh>
    <rPh sb="11" eb="13">
      <t>イガイ</t>
    </rPh>
    <rPh sb="14" eb="16">
      <t>センイ</t>
    </rPh>
    <rPh sb="17" eb="19">
      <t>モクザイ</t>
    </rPh>
    <rPh sb="20" eb="21">
      <t>モク</t>
    </rPh>
    <rPh sb="21" eb="23">
      <t>セイヒン</t>
    </rPh>
    <rPh sb="23" eb="25">
      <t>セイゾウ</t>
    </rPh>
    <rPh sb="25" eb="26">
      <t>ギョウ</t>
    </rPh>
    <rPh sb="27" eb="29">
      <t>カグ</t>
    </rPh>
    <rPh sb="30" eb="31">
      <t>ノゾ</t>
    </rPh>
    <rPh sb="34" eb="36">
      <t>イッカツ</t>
    </rPh>
    <rPh sb="36" eb="38">
      <t>ヒョウジ</t>
    </rPh>
    <phoneticPr fontId="2"/>
  </si>
  <si>
    <t>製造業中分類の表章産業以外の非鉄金属、はん用機械、生産用機器を一括表示</t>
    <rPh sb="14" eb="15">
      <t>ヒ</t>
    </rPh>
    <rPh sb="15" eb="16">
      <t>テツ</t>
    </rPh>
    <rPh sb="16" eb="18">
      <t>キンゾク</t>
    </rPh>
    <rPh sb="21" eb="22">
      <t>ヨウ</t>
    </rPh>
    <rPh sb="22" eb="24">
      <t>キカイ</t>
    </rPh>
    <rPh sb="25" eb="28">
      <t>セイサンヨウ</t>
    </rPh>
    <rPh sb="28" eb="30">
      <t>キキ</t>
    </rPh>
    <phoneticPr fontId="2"/>
  </si>
  <si>
    <t>宿泊業，飲食サービス業中分類の表章産業以外を一括表示</t>
    <rPh sb="11" eb="12">
      <t>チュウ</t>
    </rPh>
    <rPh sb="12" eb="14">
      <t>ブンルイ</t>
    </rPh>
    <rPh sb="17" eb="19">
      <t>サンギョウ</t>
    </rPh>
    <rPh sb="19" eb="21">
      <t>イガイ</t>
    </rPh>
    <rPh sb="22" eb="24">
      <t>イッカツ</t>
    </rPh>
    <rPh sb="24" eb="26">
      <t>ヒョウジ</t>
    </rPh>
    <phoneticPr fontId="2"/>
  </si>
  <si>
    <t>医療，福祉業中分類の表章産業以外を一括表示</t>
    <rPh sb="0" eb="2">
      <t>イリョウ</t>
    </rPh>
    <rPh sb="3" eb="5">
      <t>フクシ</t>
    </rPh>
    <rPh sb="6" eb="7">
      <t>チュウ</t>
    </rPh>
    <rPh sb="7" eb="9">
      <t>ブンルイ</t>
    </rPh>
    <rPh sb="12" eb="14">
      <t>サンギョウ</t>
    </rPh>
    <rPh sb="14" eb="16">
      <t>イガイ</t>
    </rPh>
    <rPh sb="17" eb="19">
      <t>イッカツ</t>
    </rPh>
    <rPh sb="19" eb="21">
      <t>ヒョウジ</t>
    </rPh>
    <phoneticPr fontId="2"/>
  </si>
  <si>
    <t>サービス業（他に分類されないもの）中分類の表章産業以外を一括表示</t>
    <rPh sb="4" eb="5">
      <t>ギョウ</t>
    </rPh>
    <rPh sb="6" eb="7">
      <t>ホカ</t>
    </rPh>
    <rPh sb="8" eb="10">
      <t>ブンルイ</t>
    </rPh>
    <rPh sb="17" eb="18">
      <t>フクナカ</t>
    </rPh>
    <rPh sb="18" eb="20">
      <t>ブンルイ</t>
    </rPh>
    <rPh sb="23" eb="25">
      <t>サンギョウ</t>
    </rPh>
    <rPh sb="25" eb="27">
      <t>イガイ</t>
    </rPh>
    <rPh sb="28" eb="30">
      <t>イッカツ</t>
    </rPh>
    <rPh sb="30" eb="32">
      <t>ヒョウジ</t>
    </rPh>
    <phoneticPr fontId="2"/>
  </si>
  <si>
    <t>(平成２７年基準）</t>
    <rPh sb="1" eb="3">
      <t>ヘイセイ</t>
    </rPh>
    <rPh sb="5" eb="6">
      <t>ネン</t>
    </rPh>
    <rPh sb="6" eb="8">
      <t>キジュン</t>
    </rPh>
    <phoneticPr fontId="2"/>
  </si>
  <si>
    <t>○毎月勤労統計調査地方調査の説明</t>
    <rPh sb="1" eb="3">
      <t>マイツキ</t>
    </rPh>
    <rPh sb="3" eb="5">
      <t>キンロウ</t>
    </rPh>
    <rPh sb="5" eb="7">
      <t>トウケイ</t>
    </rPh>
    <rPh sb="7" eb="9">
      <t>チョウサ</t>
    </rPh>
    <rPh sb="9" eb="11">
      <t>チホウ</t>
    </rPh>
    <rPh sb="11" eb="13">
      <t>チョウサ</t>
    </rPh>
    <rPh sb="14" eb="16">
      <t>セツメイ</t>
    </rPh>
    <phoneticPr fontId="2"/>
  </si>
  <si>
    <t>１．　この月報の利用に当たっては，1頁に記載している調査の説明に留意の上，御活用願います。</t>
    <rPh sb="5" eb="7">
      <t>ゲッポウ</t>
    </rPh>
    <rPh sb="8" eb="10">
      <t>リヨウ</t>
    </rPh>
    <rPh sb="11" eb="12">
      <t>ア</t>
    </rPh>
    <rPh sb="18" eb="19">
      <t>ページ</t>
    </rPh>
    <rPh sb="20" eb="22">
      <t>キサイ</t>
    </rPh>
    <rPh sb="26" eb="28">
      <t>チョウサ</t>
    </rPh>
    <rPh sb="29" eb="31">
      <t>セツメイ</t>
    </rPh>
    <rPh sb="32" eb="34">
      <t>リュウイ</t>
    </rPh>
    <rPh sb="35" eb="36">
      <t>ウエ</t>
    </rPh>
    <phoneticPr fontId="2"/>
  </si>
  <si>
    <t>　　「超過労働給与」とは・・・超過勤務手当，休日出勤手当，宿日直手当などです。</t>
    <rPh sb="3" eb="5">
      <t>チョウカ</t>
    </rPh>
    <rPh sb="5" eb="7">
      <t>ロウドウ</t>
    </rPh>
    <rPh sb="7" eb="9">
      <t>キュウヨ</t>
    </rPh>
    <rPh sb="15" eb="17">
      <t>チョウカ</t>
    </rPh>
    <rPh sb="17" eb="19">
      <t>キンム</t>
    </rPh>
    <rPh sb="19" eb="21">
      <t>テアテ</t>
    </rPh>
    <rPh sb="22" eb="24">
      <t>キュウジツ</t>
    </rPh>
    <rPh sb="24" eb="26">
      <t>シュッキン</t>
    </rPh>
    <rPh sb="26" eb="28">
      <t>テアテ</t>
    </rPh>
    <rPh sb="29" eb="32">
      <t>シュクニッチョク</t>
    </rPh>
    <rPh sb="32" eb="34">
      <t>テアテ</t>
    </rPh>
    <phoneticPr fontId="2"/>
  </si>
  <si>
    <t>　　「所定内給与」とは・・・「きまって支給する給与」から「超過労働給与」を除いたものです。</t>
    <rPh sb="3" eb="6">
      <t>ショテイナイ</t>
    </rPh>
    <rPh sb="6" eb="8">
      <t>キュウヨ</t>
    </rPh>
    <rPh sb="19" eb="21">
      <t>シキュウ</t>
    </rPh>
    <rPh sb="23" eb="25">
      <t>キュウヨ</t>
    </rPh>
    <rPh sb="29" eb="31">
      <t>チョウカ</t>
    </rPh>
    <rPh sb="31" eb="33">
      <t>ロウドウ</t>
    </rPh>
    <rPh sb="33" eb="35">
      <t>キュウヨ</t>
    </rPh>
    <rPh sb="37" eb="38">
      <t>ノゾ</t>
    </rPh>
    <phoneticPr fontId="2"/>
  </si>
  <si>
    <t>　　「所定外労働時間」とは・・・早出，残業，臨時の呼出し，休日出勤等の労働時間です。</t>
    <rPh sb="3" eb="5">
      <t>ショテイ</t>
    </rPh>
    <rPh sb="5" eb="6">
      <t>ガイ</t>
    </rPh>
    <rPh sb="6" eb="8">
      <t>ロウドウ</t>
    </rPh>
    <rPh sb="8" eb="10">
      <t>ジカン</t>
    </rPh>
    <rPh sb="16" eb="18">
      <t>ハヤデ</t>
    </rPh>
    <rPh sb="19" eb="21">
      <t>ザンギョウ</t>
    </rPh>
    <rPh sb="22" eb="24">
      <t>リンジ</t>
    </rPh>
    <rPh sb="25" eb="27">
      <t>ヨビダ</t>
    </rPh>
    <rPh sb="29" eb="31">
      <t>キュウジツ</t>
    </rPh>
    <rPh sb="31" eb="33">
      <t>シュッキン</t>
    </rPh>
    <rPh sb="33" eb="34">
      <t>トウ</t>
    </rPh>
    <rPh sb="35" eb="37">
      <t>ロウドウ</t>
    </rPh>
    <rPh sb="37" eb="39">
      <t>ジカン</t>
    </rPh>
    <phoneticPr fontId="2"/>
  </si>
  <si>
    <t>（５）　名目・実質賃金</t>
    <rPh sb="4" eb="6">
      <t>メイモク</t>
    </rPh>
    <rPh sb="7" eb="9">
      <t>ジッシツ</t>
    </rPh>
    <rPh sb="9" eb="11">
      <t>チンギン</t>
    </rPh>
    <phoneticPr fontId="2"/>
  </si>
  <si>
    <t>　　　　実質賃金とは・・・物価変動を考慮したときの購買力を表しています。</t>
    <rPh sb="4" eb="6">
      <t>ジッシツ</t>
    </rPh>
    <rPh sb="6" eb="8">
      <t>チンギン</t>
    </rPh>
    <rPh sb="13" eb="15">
      <t>ブッカ</t>
    </rPh>
    <rPh sb="15" eb="17">
      <t>ヘンドウ</t>
    </rPh>
    <rPh sb="18" eb="20">
      <t>コウリョ</t>
    </rPh>
    <rPh sb="25" eb="28">
      <t>コウバイリョク</t>
    </rPh>
    <rPh sb="29" eb="30">
      <t>アラワ</t>
    </rPh>
    <phoneticPr fontId="2"/>
  </si>
  <si>
    <t>※各産業の詳しい分類はP.23をご覧ください。</t>
    <rPh sb="1" eb="4">
      <t>カクサンギョウ</t>
    </rPh>
    <rPh sb="5" eb="6">
      <t>クワ</t>
    </rPh>
    <rPh sb="8" eb="10">
      <t>ブンルイ</t>
    </rPh>
    <rPh sb="17" eb="18">
      <t>ラン</t>
    </rPh>
    <phoneticPr fontId="2"/>
  </si>
  <si>
    <t>備考</t>
    <rPh sb="0" eb="2">
      <t>ビコウ</t>
    </rPh>
    <phoneticPr fontId="2"/>
  </si>
  <si>
    <t>産業分類（中分類）の説明</t>
  </si>
  <si>
    <t>備考　　　　　　　　　　　　　　　産業分類（中分類）の説明</t>
    <rPh sb="0" eb="2">
      <t>ビコウ</t>
    </rPh>
    <rPh sb="17" eb="19">
      <t>サンギョウ</t>
    </rPh>
    <rPh sb="19" eb="21">
      <t>ブンルイ</t>
    </rPh>
    <rPh sb="22" eb="23">
      <t>チュウ</t>
    </rPh>
    <rPh sb="23" eb="25">
      <t>ブンルイ</t>
    </rPh>
    <rPh sb="27" eb="29">
      <t>セツメイ</t>
    </rPh>
    <phoneticPr fontId="2"/>
  </si>
  <si>
    <t>３）　入職率＝調査期間中の増加常用労働者数÷前調査期間末常用労働者総数×１００</t>
    <rPh sb="3" eb="4">
      <t>ニュウショク</t>
    </rPh>
    <rPh sb="4" eb="5">
      <t>ショク</t>
    </rPh>
    <rPh sb="5" eb="6">
      <t>リツ</t>
    </rPh>
    <rPh sb="7" eb="9">
      <t>チョウサ</t>
    </rPh>
    <rPh sb="9" eb="12">
      <t>キカンチュウ</t>
    </rPh>
    <rPh sb="13" eb="15">
      <t>ゾウカ</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</si>
  <si>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４）　離職率＝調査期間中の減少常用労働者数÷前調査期間末常用労働者総数×１００</t>
    <rPh sb="3" eb="5">
      <t>リショク</t>
    </rPh>
    <rPh sb="5" eb="6">
      <t>リツ</t>
    </rPh>
    <rPh sb="7" eb="9">
      <t>チョウサ</t>
    </rPh>
    <rPh sb="9" eb="12">
      <t>キカンチュウ</t>
    </rPh>
    <rPh sb="13" eb="15">
      <t>ゲンショウ</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</si>
  <si>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2）　実質賃金指数＝｛名目賃金指数÷消費者物価指数（持家の帰属家賃を除く総合，仙台市分）｝×１００</t>
    <rPh sb="3" eb="5">
      <t>ジッシツ</t>
    </rPh>
    <rPh sb="5" eb="7">
      <t>チンギン</t>
    </rPh>
    <rPh sb="7" eb="9">
      <t>シスウ</t>
    </rPh>
    <rPh sb="11" eb="13">
      <t>メイモク</t>
    </rPh>
    <rPh sb="13" eb="15">
      <t>チンギン</t>
    </rPh>
    <rPh sb="15" eb="17">
      <t>シスウ</t>
    </rPh>
    <rPh sb="18" eb="21">
      <t>ショウヒシャ</t>
    </rPh>
    <rPh sb="21" eb="23">
      <t>ブッカ</t>
    </rPh>
    <rPh sb="23" eb="25">
      <t>シスウ</t>
    </rPh>
    <rPh sb="26" eb="28">
      <t>モチイエ</t>
    </rPh>
    <rPh sb="29" eb="31">
      <t>キゾク</t>
    </rPh>
    <rPh sb="31" eb="33">
      <t>ヤチン</t>
    </rPh>
    <rPh sb="34" eb="35">
      <t>ノゾ</t>
    </rPh>
    <rPh sb="36" eb="38">
      <t>ソウゴウ</t>
    </rPh>
    <rPh sb="39" eb="42">
      <t>センダイシ</t>
    </rPh>
    <rPh sb="42" eb="43">
      <t>ブン</t>
    </rPh>
    <phoneticPr fontId="2"/>
  </si>
  <si>
    <t xml:space="preserve">   　調査結果の数値は，調査事業所からの報告をもとにして本県の規模５人以上のすべての事業所に対応
   するよう復元して算定したものです。</t>
    <rPh sb="4" eb="6">
      <t>チョウサ</t>
    </rPh>
    <rPh sb="6" eb="8">
      <t>ケッカ</t>
    </rPh>
    <rPh sb="9" eb="11">
      <t>スウチ</t>
    </rPh>
    <rPh sb="13" eb="15">
      <t>チョウサ</t>
    </rPh>
    <rPh sb="15" eb="18">
      <t>ジギョウショ</t>
    </rPh>
    <rPh sb="21" eb="23">
      <t>ホウコク</t>
    </rPh>
    <rPh sb="29" eb="31">
      <t>ホンケン</t>
    </rPh>
    <rPh sb="32" eb="34">
      <t>キボ</t>
    </rPh>
    <rPh sb="35" eb="38">
      <t>ニンイジョウ</t>
    </rPh>
    <rPh sb="43" eb="46">
      <t>ジギョウショ</t>
    </rPh>
    <rPh sb="47" eb="49">
      <t>タイオウ</t>
    </rPh>
    <rPh sb="57" eb="59">
      <t>フクゲン</t>
    </rPh>
    <rPh sb="61" eb="63">
      <t>サンテイ</t>
    </rPh>
    <phoneticPr fontId="2"/>
  </si>
  <si>
    <t>　　   調査期間中に労働者が実際に出勤した日数のことです。事業所に出勤しない日は有給でも出勤日に
     はなりませんが，１日のうち１時間でも就業すれば出勤日となります。</t>
    <rPh sb="5" eb="7">
      <t>チョウサ</t>
    </rPh>
    <rPh sb="7" eb="10">
      <t>キカンチュウ</t>
    </rPh>
    <rPh sb="11" eb="14">
      <t>ロウドウシャ</t>
    </rPh>
    <rPh sb="15" eb="17">
      <t>ジッサイ</t>
    </rPh>
    <rPh sb="18" eb="20">
      <t>シュッキン</t>
    </rPh>
    <rPh sb="22" eb="24">
      <t>ニッスウ</t>
    </rPh>
    <rPh sb="30" eb="33">
      <t>ジギョウショ</t>
    </rPh>
    <rPh sb="34" eb="36">
      <t>シュッキン</t>
    </rPh>
    <rPh sb="39" eb="40">
      <t>ヒ</t>
    </rPh>
    <rPh sb="41" eb="43">
      <t>ユウキュウ</t>
    </rPh>
    <rPh sb="45" eb="48">
      <t>シュッキンビ</t>
    </rPh>
    <rPh sb="63" eb="65">
      <t>イチニチ</t>
    </rPh>
    <rPh sb="69" eb="71">
      <t>ジカン</t>
    </rPh>
    <rPh sb="73" eb="75">
      <t>シュウギョウ</t>
    </rPh>
    <rPh sb="78" eb="81">
      <t>シュッキンビ</t>
    </rPh>
    <phoneticPr fontId="2"/>
  </si>
  <si>
    <t>　　　 「現金給与総額」とは・・・「きまって支給する給与」と「特別に支払われた給与」の合計額です。
                                          (所得税，社会保険料，組合費等を含む)</t>
    <rPh sb="5" eb="7">
      <t>ゲンキン</t>
    </rPh>
    <rPh sb="7" eb="9">
      <t>キュウヨ</t>
    </rPh>
    <rPh sb="9" eb="11">
      <t>ソウガク</t>
    </rPh>
    <rPh sb="22" eb="24">
      <t>シキュウ</t>
    </rPh>
    <rPh sb="26" eb="28">
      <t>キュウヨ</t>
    </rPh>
    <rPh sb="31" eb="33">
      <t>トクベツ</t>
    </rPh>
    <rPh sb="34" eb="36">
      <t>シハラ</t>
    </rPh>
    <rPh sb="39" eb="41">
      <t>キュウヨ</t>
    </rPh>
    <rPh sb="43" eb="45">
      <t>ゴウケイ</t>
    </rPh>
    <rPh sb="45" eb="46">
      <t>ガク</t>
    </rPh>
    <rPh sb="97" eb="99">
      <t>シャカイ</t>
    </rPh>
    <rPh sb="99" eb="102">
      <t>ホケンリョウ</t>
    </rPh>
    <rPh sb="103" eb="106">
      <t>クミアイヒ</t>
    </rPh>
    <rPh sb="106" eb="107">
      <t>トウ</t>
    </rPh>
    <rPh sb="108" eb="109">
      <t>フク</t>
    </rPh>
    <phoneticPr fontId="2"/>
  </si>
  <si>
    <t>　　   「パートタイム労働者」とは・・・１日の所定労働時間が一般労働者より短い人又は一般労働者と１日の
                                                 労働時間が同じでも１週の所定労働日数の少ない人です。</t>
    <rPh sb="12" eb="15">
      <t>ロウドウシャ</t>
    </rPh>
    <rPh sb="21" eb="23">
      <t>イチニチ</t>
    </rPh>
    <rPh sb="24" eb="26">
      <t>ショテイ</t>
    </rPh>
    <rPh sb="26" eb="28">
      <t>ロウドウ</t>
    </rPh>
    <rPh sb="28" eb="30">
      <t>ジカン</t>
    </rPh>
    <rPh sb="31" eb="33">
      <t>イッパン</t>
    </rPh>
    <rPh sb="33" eb="36">
      <t>ロウドウシャ</t>
    </rPh>
    <rPh sb="38" eb="39">
      <t>ミジカ</t>
    </rPh>
    <rPh sb="40" eb="41">
      <t>ヒト</t>
    </rPh>
    <rPh sb="41" eb="42">
      <t>マタ</t>
    </rPh>
    <rPh sb="43" eb="45">
      <t>イッパン</t>
    </rPh>
    <rPh sb="45" eb="48">
      <t>ロウドウシャ</t>
    </rPh>
    <rPh sb="49" eb="51">
      <t>イチニチ</t>
    </rPh>
    <rPh sb="102" eb="104">
      <t>ロウドウ</t>
    </rPh>
    <rPh sb="104" eb="106">
      <t>ジカン</t>
    </rPh>
    <rPh sb="107" eb="108">
      <t>オナ</t>
    </rPh>
    <rPh sb="112" eb="113">
      <t>シュウ</t>
    </rPh>
    <rPh sb="114" eb="116">
      <t>ショテイ</t>
    </rPh>
    <rPh sb="116" eb="118">
      <t>ロウドウ</t>
    </rPh>
    <rPh sb="118" eb="120">
      <t>ニッスウ</t>
    </rPh>
    <rPh sb="121" eb="122">
      <t>スク</t>
    </rPh>
    <rPh sb="124" eb="125">
      <t>ヒト</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</si>
  <si>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</si>
  <si>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</si>
  <si>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実質賃金指数</t>
    <rPh sb="0" eb="2">
      <t>ジッシツ</t>
    </rPh>
    <rPh sb="2" eb="4">
      <t>チンギン</t>
    </rPh>
    <rPh sb="4" eb="6">
      <t>シスウ</t>
    </rPh>
    <phoneticPr fontId="2"/>
  </si>
  <si>
    <t>第１表　　賃　金　－調査産業計(パート労働者を含む)－</t>
    <rPh sb="0" eb="1">
      <t>ダイ</t>
    </rPh>
    <rPh sb="2" eb="3">
      <t>ヒョウ</t>
    </rPh>
    <rPh sb="5" eb="8">
      <t>チンギン</t>
    </rPh>
    <rPh sb="10" eb="12">
      <t>チョウサ</t>
    </rPh>
    <rPh sb="12" eb="14">
      <t>サンギョウ</t>
    </rPh>
    <rPh sb="14" eb="15">
      <t>ケイ</t>
    </rPh>
    <rPh sb="19" eb="22">
      <t>ロウドウシャ</t>
    </rPh>
    <rPh sb="23" eb="24">
      <t>フク</t>
    </rPh>
    <phoneticPr fontId="2"/>
  </si>
  <si>
    <t>第２表　　労働時間　－調査産業計(パート労働者を含む)－</t>
    <rPh sb="0" eb="1">
      <t>ダイ</t>
    </rPh>
    <rPh sb="2" eb="3">
      <t>ヒョウ</t>
    </rPh>
    <rPh sb="5" eb="7">
      <t>ロウドウ</t>
    </rPh>
    <rPh sb="7" eb="9">
      <t>ジカン</t>
    </rPh>
    <rPh sb="11" eb="13">
      <t>チョウサ</t>
    </rPh>
    <rPh sb="13" eb="15">
      <t>サンギョウ</t>
    </rPh>
    <rPh sb="15" eb="16">
      <t>ケイ</t>
    </rPh>
    <rPh sb="20" eb="23">
      <t>ロウドウシャ</t>
    </rPh>
    <rPh sb="24" eb="25">
      <t>フク</t>
    </rPh>
    <phoneticPr fontId="2"/>
  </si>
  <si>
    <t>第３表　　雇　　用　－調査産業計(パート労働者を含む)－</t>
    <rPh sb="0" eb="1">
      <t>ダイ</t>
    </rPh>
    <rPh sb="2" eb="3">
      <t>ヒョウ</t>
    </rPh>
    <rPh sb="5" eb="9">
      <t>コヨウ</t>
    </rPh>
    <rPh sb="11" eb="13">
      <t>チョウサ</t>
    </rPh>
    <rPh sb="13" eb="15">
      <t>サンギョウ</t>
    </rPh>
    <rPh sb="15" eb="16">
      <t>ケイ</t>
    </rPh>
    <rPh sb="20" eb="23">
      <t>ロウドウシャ</t>
    </rPh>
    <rPh sb="24" eb="25">
      <t>フク</t>
    </rPh>
    <phoneticPr fontId="2"/>
  </si>
  <si>
    <t>対前年同月比(％)</t>
    <rPh sb="0" eb="1">
      <t>タイ</t>
    </rPh>
    <rPh sb="1" eb="3">
      <t>ゼンネン</t>
    </rPh>
    <rPh sb="3" eb="6">
      <t>ドウゲツヒ</t>
    </rPh>
    <phoneticPr fontId="2"/>
  </si>
  <si>
    <t>５）　パートタイム労働者比率＝パートタイム労働者数÷常用労働者総数×１００</t>
    <rPh sb="9" eb="12">
      <t>ロウドウシャ</t>
    </rPh>
    <rPh sb="12" eb="14">
      <t>ヒリツ</t>
    </rPh>
    <rPh sb="21" eb="24">
      <t>ロウドウシャ</t>
    </rPh>
    <rPh sb="24" eb="25">
      <t>スウ</t>
    </rPh>
    <rPh sb="26" eb="28">
      <t>ジョウヨウ</t>
    </rPh>
    <rPh sb="28" eb="31">
      <t>ロウドウシャ</t>
    </rPh>
    <rPh sb="31" eb="33">
      <t>ソウスウ</t>
    </rPh>
    <phoneticPr fontId="2"/>
  </si>
  <si>
    <t xml:space="preserve"> 　総実労働時間</t>
    <rPh sb="2" eb="3">
      <t>ソウ</t>
    </rPh>
    <rPh sb="3" eb="4">
      <t>ジツ</t>
    </rPh>
    <rPh sb="4" eb="6">
      <t>ロウドウ</t>
    </rPh>
    <rPh sb="6" eb="8">
      <t>ジカン</t>
    </rPh>
    <phoneticPr fontId="2"/>
  </si>
  <si>
    <t>　統計表第１２表から第１７表の中分類については，次のとおり略称で表示しています。</t>
    <rPh sb="1" eb="3">
      <t>トウケイ</t>
    </rPh>
    <rPh sb="3" eb="4">
      <t>ヒョウ</t>
    </rPh>
    <rPh sb="4" eb="5">
      <t>ダイ</t>
    </rPh>
    <rPh sb="7" eb="8">
      <t>ヒョウ</t>
    </rPh>
    <rPh sb="10" eb="11">
      <t>ダイ</t>
    </rPh>
    <rPh sb="13" eb="14">
      <t>ヒョウ</t>
    </rPh>
    <rPh sb="15" eb="16">
      <t>チュウ</t>
    </rPh>
    <rPh sb="16" eb="18">
      <t>ブンルイ</t>
    </rPh>
    <rPh sb="24" eb="25">
      <t>ツギ</t>
    </rPh>
    <rPh sb="29" eb="31">
      <t>リャクショウ</t>
    </rPh>
    <rPh sb="32" eb="34">
      <t>ヒョウジ</t>
    </rPh>
    <phoneticPr fontId="2"/>
  </si>
  <si>
    <t>（注）　対前月増減率及び対前年同月増減率については，指数により計算しています。</t>
    <rPh sb="1" eb="2">
      <t>チュウ</t>
    </rPh>
    <rPh sb="4" eb="5">
      <t>タイ</t>
    </rPh>
    <rPh sb="5" eb="7">
      <t>ゼンゲツ</t>
    </rPh>
    <rPh sb="7" eb="9">
      <t>ゾウゲン</t>
    </rPh>
    <rPh sb="9" eb="10">
      <t>リツ</t>
    </rPh>
    <rPh sb="10" eb="11">
      <t>オヨ</t>
    </rPh>
    <rPh sb="12" eb="13">
      <t>タイ</t>
    </rPh>
    <rPh sb="13" eb="15">
      <t>ゼンネン</t>
    </rPh>
    <rPh sb="15" eb="17">
      <t>ドウゲツ</t>
    </rPh>
    <rPh sb="17" eb="19">
      <t>ゾウゲン</t>
    </rPh>
    <rPh sb="19" eb="20">
      <t>リツ</t>
    </rPh>
    <rPh sb="26" eb="28">
      <t>シスウ</t>
    </rPh>
    <rPh sb="31" eb="33">
      <t>ケイサン</t>
    </rPh>
    <phoneticPr fontId="2"/>
  </si>
  <si>
    <t xml:space="preserve"> 注）出勤日数の前月比及び前年同月比欄は，それぞれ前月差，前年同月差。</t>
    <rPh sb="1" eb="2">
      <t>チュウ</t>
    </rPh>
    <rPh sb="3" eb="5">
      <t>シュッキン</t>
    </rPh>
    <rPh sb="5" eb="7">
      <t>ニッスウ</t>
    </rPh>
    <rPh sb="8" eb="11">
      <t>ゼンゲツヒ</t>
    </rPh>
    <rPh sb="11" eb="12">
      <t>オヨ</t>
    </rPh>
    <rPh sb="13" eb="15">
      <t>ゼンネン</t>
    </rPh>
    <rPh sb="15" eb="18">
      <t>ドウゲツヒ</t>
    </rPh>
    <rPh sb="18" eb="19">
      <t>ラン</t>
    </rPh>
    <rPh sb="25" eb="27">
      <t>ゼンゲツ</t>
    </rPh>
    <rPh sb="27" eb="28">
      <t>サ</t>
    </rPh>
    <rPh sb="29" eb="31">
      <t>ゼンネン</t>
    </rPh>
    <rPh sb="31" eb="33">
      <t>ドウゲツ</t>
    </rPh>
    <rPh sb="33" eb="34">
      <t>サ</t>
    </rPh>
    <phoneticPr fontId="2"/>
  </si>
  <si>
    <t>所定外労働時間</t>
    <rPh sb="0" eb="2">
      <t>ショテイナイ</t>
    </rPh>
    <rPh sb="2" eb="3">
      <t>ガイ</t>
    </rPh>
    <rPh sb="3" eb="5">
      <t>ロウドウ</t>
    </rPh>
    <rPh sb="5" eb="7">
      <t>ジカン</t>
    </rPh>
    <phoneticPr fontId="2"/>
  </si>
  <si>
    <t>　   　「常用労働者」とは・・・期間を定めず又は１か月を超える期間を定めて雇われている人や日々又は１ か月以内の期間を定めて雇われている人のうち前２か月の各月にそれぞれ１８日以上雇われた人です。</t>
    <rPh sb="6" eb="8">
      <t>ジョウヨウ</t>
    </rPh>
    <rPh sb="8" eb="11">
      <t>ロウドウシャ</t>
    </rPh>
    <rPh sb="17" eb="19">
      <t>キカン</t>
    </rPh>
    <rPh sb="20" eb="21">
      <t>サダ</t>
    </rPh>
    <rPh sb="23" eb="24">
      <t>マタ</t>
    </rPh>
    <rPh sb="27" eb="28">
      <t>ゲツ</t>
    </rPh>
    <rPh sb="29" eb="30">
      <t>コ</t>
    </rPh>
    <rPh sb="32" eb="34">
      <t>キカン</t>
    </rPh>
    <rPh sb="35" eb="36">
      <t>サダ</t>
    </rPh>
    <rPh sb="38" eb="39">
      <t>ヤト</t>
    </rPh>
    <rPh sb="44" eb="45">
      <t>ヒト</t>
    </rPh>
    <rPh sb="46" eb="48">
      <t>ヒビ</t>
    </rPh>
    <rPh sb="48" eb="49">
      <t>マタ</t>
    </rPh>
    <rPh sb="53" eb="54">
      <t>ゲツ</t>
    </rPh>
    <rPh sb="54" eb="56">
      <t>イナイ</t>
    </rPh>
    <rPh sb="57" eb="59">
      <t>キカン</t>
    </rPh>
    <rPh sb="60" eb="61">
      <t>サダ</t>
    </rPh>
    <rPh sb="63" eb="64">
      <t>ヤト</t>
    </rPh>
    <rPh sb="69" eb="70">
      <t>ヒト</t>
    </rPh>
    <rPh sb="73" eb="74">
      <t>マエ</t>
    </rPh>
    <rPh sb="76" eb="77">
      <t>ゲツ</t>
    </rPh>
    <rPh sb="78" eb="80">
      <t>カクツキ</t>
    </rPh>
    <rPh sb="87" eb="88">
      <t>ニチ</t>
    </rPh>
    <rPh sb="88" eb="90">
      <t>イジョウ</t>
    </rPh>
    <rPh sb="90" eb="91">
      <t>ヤト</t>
    </rPh>
    <rPh sb="94" eb="95">
      <t>ヒト</t>
    </rPh>
    <phoneticPr fontId="2"/>
  </si>
  <si>
    <t>男</t>
    <phoneticPr fontId="2"/>
  </si>
  <si>
    <t>女</t>
    <phoneticPr fontId="2"/>
  </si>
  <si>
    <t>　　　http://www.mhlw.go.jp/</t>
    <phoneticPr fontId="18"/>
  </si>
  <si>
    <t>　　　http://www.pref.miyagi.jp/soshiki/toukei/</t>
    <phoneticPr fontId="2"/>
  </si>
  <si>
    <t>第１８表　　事業所規模・就業形態（一般/パート）・産業別常用労働者１人平均月間現金給与額，実労働時間数，出勤日数，常用労働者数</t>
    <rPh sb="0" eb="1">
      <t>ダイ</t>
    </rPh>
    <rPh sb="3" eb="4">
      <t>ヒョウ</t>
    </rPh>
    <rPh sb="6" eb="9">
      <t>ジギョウショ</t>
    </rPh>
    <rPh sb="9" eb="11">
      <t>キボ</t>
    </rPh>
    <rPh sb="12" eb="14">
      <t>シュウギョウ</t>
    </rPh>
    <rPh sb="14" eb="16">
      <t>ケイタイ</t>
    </rPh>
    <rPh sb="17" eb="19">
      <t>イッパン</t>
    </rPh>
    <rPh sb="25" eb="27">
      <t>サンギョウ</t>
    </rPh>
    <rPh sb="27" eb="28">
      <t>ベツ</t>
    </rPh>
    <rPh sb="28" eb="30">
      <t>ジョウヨウ</t>
    </rPh>
    <rPh sb="30" eb="33">
      <t>ロウドウシャ</t>
    </rPh>
    <rPh sb="33" eb="35">
      <t>ヒトリ</t>
    </rPh>
    <rPh sb="35" eb="37">
      <t>ヘイキン</t>
    </rPh>
    <rPh sb="37" eb="39">
      <t>ゲッカン</t>
    </rPh>
    <rPh sb="39" eb="41">
      <t>ゲンキン</t>
    </rPh>
    <rPh sb="41" eb="43">
      <t>キュウヨ</t>
    </rPh>
    <rPh sb="43" eb="44">
      <t>ガク</t>
    </rPh>
    <rPh sb="45" eb="46">
      <t>ジツ</t>
    </rPh>
    <rPh sb="46" eb="48">
      <t>ロウドウ</t>
    </rPh>
    <rPh sb="48" eb="51">
      <t>ジカンスウ</t>
    </rPh>
    <rPh sb="52" eb="54">
      <t>シュッキン</t>
    </rPh>
    <rPh sb="54" eb="56">
      <t>ニッスウ</t>
    </rPh>
    <rPh sb="57" eb="59">
      <t>ジョウヨウ</t>
    </rPh>
    <rPh sb="59" eb="62">
      <t>ロウドウシャ</t>
    </rPh>
    <rPh sb="62" eb="63">
      <t>スウ</t>
    </rPh>
    <phoneticPr fontId="2"/>
  </si>
  <si>
    <t>　　　 「一般労働者」とは・・・「常用労働者」のうち「パートタイム労働者」以外の人です。</t>
    <rPh sb="5" eb="7">
      <t>イッパン</t>
    </rPh>
    <rPh sb="7" eb="10">
      <t>ロウドウシャ</t>
    </rPh>
    <rPh sb="17" eb="19">
      <t>ジョウヨウ</t>
    </rPh>
    <rPh sb="19" eb="22">
      <t>ロウドウシャ</t>
    </rPh>
    <rPh sb="33" eb="36">
      <t>ロウドウシャ</t>
    </rPh>
    <rPh sb="37" eb="39">
      <t>イガイ</t>
    </rPh>
    <rPh sb="40" eb="41">
      <t>ヒト</t>
    </rPh>
    <phoneticPr fontId="2"/>
  </si>
  <si>
    <t>第１８表　事業所規模・就業形態（一般/パート）・産業別常用労</t>
    <rPh sb="0" eb="1">
      <t>ダイ</t>
    </rPh>
    <rPh sb="3" eb="4">
      <t>ヒョウ</t>
    </rPh>
    <rPh sb="5" eb="8">
      <t>ジギョウショ</t>
    </rPh>
    <rPh sb="8" eb="10">
      <t>キボ</t>
    </rPh>
    <rPh sb="11" eb="13">
      <t>シュウギョウ</t>
    </rPh>
    <rPh sb="13" eb="15">
      <t>ケイタイ</t>
    </rPh>
    <rPh sb="16" eb="18">
      <t>イッパン</t>
    </rPh>
    <rPh sb="24" eb="26">
      <t>サンギョウ</t>
    </rPh>
    <rPh sb="26" eb="27">
      <t>ベツ</t>
    </rPh>
    <rPh sb="27" eb="29">
      <t>ジョウヨウ</t>
    </rPh>
    <rPh sb="29" eb="30">
      <t>ロウ</t>
    </rPh>
    <phoneticPr fontId="2"/>
  </si>
  <si>
    <t>　　　 「きまって支給する給与」とは・・・基本給，家族手当，超過勤務手当など(労働協約，就業規則等によっ
　　　　　　　　　　　　　　　　てあらかじめ定められている支給条件，算定方法によって支給される給与)です。</t>
    <rPh sb="9" eb="11">
      <t>シキュウ</t>
    </rPh>
    <rPh sb="13" eb="15">
      <t>キュウヨ</t>
    </rPh>
    <rPh sb="21" eb="24">
      <t>キホンキュウ</t>
    </rPh>
    <rPh sb="25" eb="27">
      <t>カゾク</t>
    </rPh>
    <rPh sb="27" eb="29">
      <t>テアテ</t>
    </rPh>
    <rPh sb="30" eb="32">
      <t>チョウカ</t>
    </rPh>
    <rPh sb="32" eb="34">
      <t>キンム</t>
    </rPh>
    <rPh sb="34" eb="36">
      <t>テアテ</t>
    </rPh>
    <rPh sb="39" eb="41">
      <t>ロウドウ</t>
    </rPh>
    <rPh sb="41" eb="43">
      <t>キョウヤク</t>
    </rPh>
    <rPh sb="44" eb="46">
      <t>シュウギョウ</t>
    </rPh>
    <rPh sb="46" eb="48">
      <t>キソク</t>
    </rPh>
    <rPh sb="48" eb="49">
      <t>トウ</t>
    </rPh>
    <rPh sb="75" eb="76">
      <t>サダ</t>
    </rPh>
    <rPh sb="82" eb="84">
      <t>シキュウ</t>
    </rPh>
    <rPh sb="84" eb="86">
      <t>ジョウケン</t>
    </rPh>
    <rPh sb="87" eb="89">
      <t>サンテイ</t>
    </rPh>
    <rPh sb="89" eb="91">
      <t>ホウホウ</t>
    </rPh>
    <rPh sb="95" eb="97">
      <t>シキュウ</t>
    </rPh>
    <rPh sb="100" eb="102">
      <t>キュウヨ</t>
    </rPh>
    <phoneticPr fontId="2"/>
  </si>
  <si>
    <t xml:space="preserve">  　「総実労働時間」とは・・・「所定内労働時間」と「所定外労働時間」の合計時間です。</t>
    <rPh sb="4" eb="5">
      <t>ソウ</t>
    </rPh>
    <rPh sb="5" eb="6">
      <t>ジツ</t>
    </rPh>
    <rPh sb="6" eb="8">
      <t>ロウドウ</t>
    </rPh>
    <rPh sb="8" eb="10">
      <t>ジカン</t>
    </rPh>
    <rPh sb="17" eb="20">
      <t>ショテイナイ</t>
    </rPh>
    <rPh sb="20" eb="22">
      <t>ロウドウ</t>
    </rPh>
    <rPh sb="22" eb="24">
      <t>ジカン</t>
    </rPh>
    <rPh sb="27" eb="29">
      <t>ショテイ</t>
    </rPh>
    <rPh sb="29" eb="30">
      <t>ガイ</t>
    </rPh>
    <rPh sb="30" eb="32">
      <t>ロウドウ</t>
    </rPh>
    <rPh sb="32" eb="34">
      <t>ジカン</t>
    </rPh>
    <rPh sb="36" eb="38">
      <t>ゴウケイ</t>
    </rPh>
    <rPh sb="38" eb="40">
      <t>ジカン</t>
    </rPh>
    <phoneticPr fontId="2"/>
  </si>
  <si>
    <t xml:space="preserve"> 　　　「所定内労働時間」とは・・・事業所の就業規則等で定められた始業時刻と終業時刻の間の休憩時間
                                            を除いた実際に労働した時間です。</t>
    <rPh sb="5" eb="8">
      <t>ショテイナイ</t>
    </rPh>
    <rPh sb="8" eb="10">
      <t>ロウドウ</t>
    </rPh>
    <rPh sb="10" eb="12">
      <t>ジカン</t>
    </rPh>
    <rPh sb="18" eb="21">
      <t>ジギョウショ</t>
    </rPh>
    <rPh sb="22" eb="24">
      <t>シュウギョウ</t>
    </rPh>
    <rPh sb="24" eb="26">
      <t>キソク</t>
    </rPh>
    <rPh sb="26" eb="27">
      <t>ナド</t>
    </rPh>
    <rPh sb="28" eb="29">
      <t>サダ</t>
    </rPh>
    <rPh sb="33" eb="35">
      <t>シギョウ</t>
    </rPh>
    <rPh sb="35" eb="37">
      <t>ジコク</t>
    </rPh>
    <rPh sb="38" eb="40">
      <t>シュウギョウ</t>
    </rPh>
    <rPh sb="40" eb="42">
      <t>ジコク</t>
    </rPh>
    <rPh sb="43" eb="44">
      <t>アイダ</t>
    </rPh>
    <rPh sb="45" eb="47">
      <t>キュウケイ</t>
    </rPh>
    <rPh sb="47" eb="49">
      <t>ジカン</t>
    </rPh>
    <rPh sb="95" eb="96">
      <t>ノゾ</t>
    </rPh>
    <rPh sb="98" eb="99">
      <t>ミ</t>
    </rPh>
    <rPh sb="99" eb="100">
      <t>サイ</t>
    </rPh>
    <rPh sb="101" eb="103">
      <t>ロウドウ</t>
    </rPh>
    <rPh sb="105" eb="107">
      <t>ジカン</t>
    </rPh>
    <phoneticPr fontId="2"/>
  </si>
  <si>
    <t>　　　 「特別に支払われた給与」とは・・・ボーナス，ベースアップの差額追給分，３か月を超える期間で算定
                                                     される手当，一時的・突発的理由により支給される給与などです。</t>
    <rPh sb="5" eb="7">
      <t>トクベツ</t>
    </rPh>
    <rPh sb="8" eb="10">
      <t>シハラ</t>
    </rPh>
    <rPh sb="13" eb="15">
      <t>キュウヨ</t>
    </rPh>
    <rPh sb="33" eb="35">
      <t>サガク</t>
    </rPh>
    <rPh sb="35" eb="37">
      <t>ツイキュウ</t>
    </rPh>
    <rPh sb="37" eb="38">
      <t>ブン</t>
    </rPh>
    <rPh sb="41" eb="42">
      <t>ゲツ</t>
    </rPh>
    <rPh sb="43" eb="44">
      <t>コ</t>
    </rPh>
    <rPh sb="46" eb="48">
      <t>キカン</t>
    </rPh>
    <rPh sb="49" eb="51">
      <t>サンテイ</t>
    </rPh>
    <rPh sb="108" eb="110">
      <t>テアテ</t>
    </rPh>
    <rPh sb="111" eb="114">
      <t>イチジテキ</t>
    </rPh>
    <rPh sb="115" eb="118">
      <t>トッパツテキ</t>
    </rPh>
    <rPh sb="118" eb="120">
      <t>リユウ</t>
    </rPh>
    <rPh sb="123" eb="125">
      <t>シキュウ</t>
    </rPh>
    <rPh sb="128" eb="130">
      <t>キュウヨ</t>
    </rPh>
    <phoneticPr fontId="2"/>
  </si>
  <si>
    <t>1427-6</t>
    <phoneticPr fontId="2"/>
  </si>
  <si>
    <t>1）  名目賃金指数，労働時間指数，雇用指数＝（当月値÷平成２７年平均値）×１００</t>
    <rPh sb="4" eb="6">
      <t>メイモク</t>
    </rPh>
    <rPh sb="6" eb="8">
      <t>チンギン</t>
    </rPh>
    <rPh sb="8" eb="10">
      <t>シスウ</t>
    </rPh>
    <rPh sb="24" eb="26">
      <t>トウゲツ</t>
    </rPh>
    <rPh sb="26" eb="27">
      <t>アタイ</t>
    </rPh>
    <rPh sb="28" eb="30">
      <t>ヘイセイ</t>
    </rPh>
    <rPh sb="32" eb="33">
      <t>ネン</t>
    </rPh>
    <rPh sb="33" eb="35">
      <t>ヘイキン</t>
    </rPh>
    <rPh sb="35" eb="36">
      <t>アタイ</t>
    </rPh>
    <phoneticPr fontId="2"/>
  </si>
  <si>
    <t>第３表　 常用労働者数</t>
    <rPh sb="0" eb="1">
      <t>ダイ</t>
    </rPh>
    <rPh sb="2" eb="3">
      <t>ヒョウ</t>
    </rPh>
    <rPh sb="5" eb="7">
      <t>ジョウヨウ</t>
    </rPh>
    <rPh sb="7" eb="10">
      <t>ロウドウシャ</t>
    </rPh>
    <rPh sb="10" eb="11">
      <t>スウ</t>
    </rPh>
    <phoneticPr fontId="2"/>
  </si>
  <si>
    <t>・最低賃金の決定の基礎資料になります。</t>
    <rPh sb="1" eb="3">
      <t>サイテイ</t>
    </rPh>
    <rPh sb="3" eb="5">
      <t>チンギン</t>
    </rPh>
    <rPh sb="6" eb="8">
      <t>ケッテイ</t>
    </rPh>
    <rPh sb="9" eb="11">
      <t>キソ</t>
    </rPh>
    <rPh sb="11" eb="13">
      <t>シリョウ</t>
    </rPh>
    <phoneticPr fontId="2"/>
  </si>
  <si>
    <t>・未払い賃金の立替払いの最高限度額の決定の参考になります。</t>
    <rPh sb="1" eb="3">
      <t>ミバラ</t>
    </rPh>
    <rPh sb="4" eb="6">
      <t>チンギン</t>
    </rPh>
    <rPh sb="7" eb="9">
      <t>タテカエ</t>
    </rPh>
    <rPh sb="9" eb="10">
      <t>バラ</t>
    </rPh>
    <rPh sb="12" eb="14">
      <t>サイコウ</t>
    </rPh>
    <rPh sb="14" eb="16">
      <t>ゲンド</t>
    </rPh>
    <rPh sb="16" eb="17">
      <t>ガク</t>
    </rPh>
    <rPh sb="18" eb="20">
      <t>ケッテイ</t>
    </rPh>
    <rPh sb="21" eb="23">
      <t>サンコウ</t>
    </rPh>
    <phoneticPr fontId="2"/>
  </si>
  <si>
    <t>・国民所得や県民所得の推計に使われます。</t>
    <rPh sb="1" eb="3">
      <t>コクミン</t>
    </rPh>
    <rPh sb="3" eb="5">
      <t>ショトク</t>
    </rPh>
    <rPh sb="6" eb="8">
      <t>ケンミン</t>
    </rPh>
    <rPh sb="8" eb="10">
      <t>ショトク</t>
    </rPh>
    <rPh sb="11" eb="13">
      <t>スイケイ</t>
    </rPh>
    <rPh sb="14" eb="15">
      <t>ツカ</t>
    </rPh>
    <phoneticPr fontId="2"/>
  </si>
  <si>
    <t>・景気動向の早期判断資料として使われます。</t>
    <rPh sb="1" eb="3">
      <t>ケイキ</t>
    </rPh>
    <rPh sb="3" eb="5">
      <t>ドウコウ</t>
    </rPh>
    <rPh sb="6" eb="8">
      <t>ソウキ</t>
    </rPh>
    <rPh sb="8" eb="10">
      <t>ハンダン</t>
    </rPh>
    <rPh sb="10" eb="12">
      <t>シリョウ</t>
    </rPh>
    <rPh sb="15" eb="16">
      <t>ツカ</t>
    </rPh>
    <phoneticPr fontId="2"/>
  </si>
  <si>
    <t>・労使間における労働時間，給与等の改定の基礎資料として使われます。</t>
    <rPh sb="1" eb="4">
      <t>ロウシカン</t>
    </rPh>
    <rPh sb="8" eb="10">
      <t>ロウドウ</t>
    </rPh>
    <rPh sb="10" eb="12">
      <t>ジカン</t>
    </rPh>
    <rPh sb="13" eb="15">
      <t>キュウヨ</t>
    </rPh>
    <rPh sb="15" eb="16">
      <t>トウ</t>
    </rPh>
    <rPh sb="17" eb="19">
      <t>カイテイ</t>
    </rPh>
    <rPh sb="20" eb="22">
      <t>キソ</t>
    </rPh>
    <rPh sb="22" eb="24">
      <t>シリョウ</t>
    </rPh>
    <rPh sb="27" eb="28">
      <t>ツカ</t>
    </rPh>
    <phoneticPr fontId="2"/>
  </si>
  <si>
    <t xml:space="preserve">  あらゆる労働・経済問題の資料とされています。</t>
    <rPh sb="6" eb="8">
      <t>ロウドウ</t>
    </rPh>
    <rPh sb="9" eb="11">
      <t>ケイザイ</t>
    </rPh>
    <rPh sb="11" eb="13">
      <t>モンダイ</t>
    </rPh>
    <rPh sb="14" eb="16">
      <t>シリョウ</t>
    </rPh>
    <phoneticPr fontId="2"/>
  </si>
  <si>
    <t>　 ・雇用保険基本手当，労働者災害補償（休業補償）の額の改定の基礎になります。</t>
    <rPh sb="3" eb="5">
      <t>コヨウ</t>
    </rPh>
    <rPh sb="5" eb="7">
      <t>ホケン</t>
    </rPh>
    <rPh sb="7" eb="9">
      <t>キホン</t>
    </rPh>
    <rPh sb="9" eb="11">
      <t>テアテ</t>
    </rPh>
    <rPh sb="12" eb="15">
      <t>ロウドウシャ</t>
    </rPh>
    <rPh sb="15" eb="17">
      <t>サイガイ</t>
    </rPh>
    <rPh sb="17" eb="19">
      <t>ホショウ</t>
    </rPh>
    <rPh sb="20" eb="22">
      <t>キュウギョウ</t>
    </rPh>
    <rPh sb="22" eb="24">
      <t>ホショウ</t>
    </rPh>
    <rPh sb="26" eb="27">
      <t>ガク</t>
    </rPh>
    <rPh sb="28" eb="30">
      <t>カイテイ</t>
    </rPh>
    <rPh sb="31" eb="33">
      <t>キソ</t>
    </rPh>
    <phoneticPr fontId="2"/>
  </si>
  <si>
    <t>　 ・日本の労働事情の海外への紹介，国連への報告など，様々な分野で活用されています。</t>
    <rPh sb="3" eb="5">
      <t>ニホン</t>
    </rPh>
    <rPh sb="6" eb="8">
      <t>ロウドウ</t>
    </rPh>
    <rPh sb="8" eb="10">
      <t>ジジョウ</t>
    </rPh>
    <rPh sb="11" eb="13">
      <t>カイガイ</t>
    </rPh>
    <rPh sb="15" eb="17">
      <t>ショウカイ</t>
    </rPh>
    <rPh sb="18" eb="20">
      <t>コクレン</t>
    </rPh>
    <rPh sb="22" eb="24">
      <t>ホウコク</t>
    </rPh>
    <rPh sb="27" eb="29">
      <t>サマザマ</t>
    </rPh>
    <rPh sb="30" eb="32">
      <t>ブンヤ</t>
    </rPh>
    <rPh sb="33" eb="35">
      <t>カツヨウ</t>
    </rPh>
    <phoneticPr fontId="2"/>
  </si>
  <si>
    <t>平成29(2017)年６月分</t>
  </si>
  <si>
    <t>平成29(2017)年６月分結果の概要</t>
  </si>
  <si>
    <t xml:space="preserve">  6月の１人平均現金給与総額は，規模５人以上で 40万7123円，前年同月比 3.7％減(規模30人以上で   </t>
  </si>
  <si>
    <t xml:space="preserve"> 46 万 8653 円，0.5 ％ 増 ) となりました。</t>
  </si>
  <si>
    <t>　このうち，きまって支給する給与は24万3518円，前年同月比2.9％減（規模30人以上で26万4750円，1.8％増)</t>
  </si>
  <si>
    <t>となり，特別に支払われた給与は16万3605円，前年同月比5.0％減 （規模30人以上で20万3903円，1.3％減）となりました。</t>
  </si>
  <si>
    <t/>
  </si>
  <si>
    <t xml:space="preserve"> 　実質賃金指数では，現金給与総額が規模５人以上で前年同月比4.5％減 (規模30人以上で0.3％減）となりました。　　　</t>
  </si>
  <si>
    <t xml:space="preserve"> 　このうち，きまって支給する給与は規模５人以上で前年同月比3.7％減 （規模30人以上で1.0％増）となりました。</t>
  </si>
  <si>
    <t>－</t>
  </si>
  <si>
    <t xml:space="preserve">　　6月の総実労働時間数は，規模５人以上で150.4時間，前年同月比2.2％減（規模30人以上で155.8時間， </t>
  </si>
  <si>
    <t xml:space="preserve">   1.1％増) となりました。　　　　　　　　　　　　　　　　　　　　　　　　　　　　　　　　　　　　　　　　</t>
  </si>
  <si>
    <t xml:space="preserve"> 　 このうち，所定内労働時間は140.8時間，前年同月比 1.6％減（規模30人以上で 144.2時間，1.1％増）となりました。</t>
  </si>
  <si>
    <t xml:space="preserve">  所定外労働時間は 9.6時間，前年同月比 11.3％減（規模30人以上で 11.6時間，2.1％減）となりました。</t>
  </si>
  <si>
    <t xml:space="preserve">    また，製造業の所定外労働時間は15.4時間，前年同月比8.9％減（規模30人以上で 17.7時間，0.1％増）となりました。</t>
  </si>
  <si>
    <t xml:space="preserve">  6月の常用労働者数(推計)は，規模５人以上で 83万1213人，前年同月比0.8％減（規模30人以上で　　　</t>
  </si>
  <si>
    <t>45万 829人，1.5％減 ）となりました。　　　　　　　　　　　　　　　　　　　　　　　　　　　　　　　　　</t>
  </si>
  <si>
    <t xml:space="preserve">  このうち，一般労働者は58万4650人（規模30人以上で33万5660人），パートタイム労働者は24万6563人</t>
  </si>
  <si>
    <t>（規模30人以上で11万5169人）となり，パートタイム労働者比率は29.7％（規模30人以上で25.5％）となりました。</t>
  </si>
  <si>
    <t xml:space="preserve">  また，製造業の常用労働者数は9万2777人，前年同月比 1.3％減 （規模30人以上で7万109人，前年同月比　　　　　　　　 </t>
  </si>
  <si>
    <t>6.6％減）となりました。</t>
  </si>
  <si>
    <t xml:space="preserve"> 入職率・離職率では，入職率は2.05％・前年同月差 0.63％増，離職率では 1.63％・前年同月差 0.15％減と</t>
  </si>
  <si>
    <t>なりました。</t>
  </si>
  <si>
    <t>0.0</t>
  </si>
  <si>
    <t>（注）　対前月増減率及び対前年同月増減率については，指数により計算しています。</t>
  </si>
  <si>
    <t>28年平均</t>
  </si>
  <si>
    <t>29年1月</t>
  </si>
  <si>
    <t>鉱業，採石業，
砂利採取業</t>
    <phoneticPr fontId="2"/>
  </si>
  <si>
    <t>電気・ガス・
熱供給・水道業</t>
    <phoneticPr fontId="2"/>
  </si>
  <si>
    <t>学術研究，専門・技術
サービス業</t>
    <phoneticPr fontId="2"/>
  </si>
  <si>
    <t>生活関連サービス業，
娯楽業</t>
    <phoneticPr fontId="2"/>
  </si>
  <si>
    <t>鉱業，採石業，
砂利採取業</t>
    <phoneticPr fontId="2"/>
  </si>
  <si>
    <t xml:space="preserve">             働者１人平均月間現金給与額，実労働時間数，出勤</t>
    <rPh sb="13" eb="14">
      <t>ハタラ</t>
    </rPh>
    <rPh sb="14" eb="15">
      <t>モノ</t>
    </rPh>
    <rPh sb="16" eb="17">
      <t>ヒト</t>
    </rPh>
    <rPh sb="17" eb="19">
      <t>ヘイキン</t>
    </rPh>
    <rPh sb="19" eb="21">
      <t>ゲッカン</t>
    </rPh>
    <rPh sb="27" eb="30">
      <t>ジツロウドウ</t>
    </rPh>
    <rPh sb="30" eb="33">
      <t>ジカンスウ</t>
    </rPh>
    <rPh sb="34" eb="36">
      <t>シュッキン</t>
    </rPh>
    <phoneticPr fontId="2"/>
  </si>
  <si>
    <t xml:space="preserve">             日数，常用労働者数</t>
    <rPh sb="13" eb="14">
      <t>ニチ</t>
    </rPh>
    <rPh sb="14" eb="15">
      <t>カズ</t>
    </rPh>
    <rPh sb="16" eb="17">
      <t>ツネ</t>
    </rPh>
    <rPh sb="17" eb="18">
      <t>ヨウ</t>
    </rPh>
    <rPh sb="18" eb="19">
      <t>ロウ</t>
    </rPh>
    <rPh sb="19" eb="20">
      <t>ロウドウ</t>
    </rPh>
    <rPh sb="20" eb="21">
      <t>ジョウヨウロウドウシャ</t>
    </rPh>
    <rPh sb="21" eb="22">
      <t>スウ</t>
    </rPh>
    <phoneticPr fontId="2"/>
  </si>
  <si>
    <t>χ</t>
    <phoneticPr fontId="2"/>
  </si>
  <si>
    <t>χ</t>
    <phoneticPr fontId="2"/>
  </si>
  <si>
    <t>　　この調査は，統計法に基づく基幹統計であり，賃金，労働時間及び雇用について，宮城県における毎
月の変動を明らかにすることを目的としています。</t>
    <rPh sb="4" eb="6">
      <t>チョウサ</t>
    </rPh>
    <rPh sb="8" eb="11">
      <t>トウケイホウ</t>
    </rPh>
    <rPh sb="12" eb="13">
      <t>モト</t>
    </rPh>
    <rPh sb="15" eb="17">
      <t>キカン</t>
    </rPh>
    <rPh sb="17" eb="19">
      <t>トウケイ</t>
    </rPh>
    <rPh sb="23" eb="25">
      <t>チンギン</t>
    </rPh>
    <rPh sb="26" eb="28">
      <t>ロウドウ</t>
    </rPh>
    <rPh sb="28" eb="30">
      <t>ジカン</t>
    </rPh>
    <rPh sb="30" eb="31">
      <t>オヨ</t>
    </rPh>
    <rPh sb="32" eb="34">
      <t>コヨウ</t>
    </rPh>
    <rPh sb="39" eb="41">
      <t>ミヤギ</t>
    </rPh>
    <rPh sb="41" eb="42">
      <t>ケン</t>
    </rPh>
    <rPh sb="46" eb="47">
      <t>マイ</t>
    </rPh>
    <rPh sb="48" eb="49">
      <t>ツキ</t>
    </rPh>
    <rPh sb="50" eb="52">
      <t>ヘンドウ</t>
    </rPh>
    <phoneticPr fontId="2"/>
  </si>
  <si>
    <t xml:space="preserve">　　   この調査は，県内全事業所の約10万事業所（平成21年経済センサス-基礎調査）のうち，日本標準産
　 業分類に基づく16大産業（※）に属し，常時5人以上の常用労働者を雇用する事業所から厚生労働大臣が
   指定（産業及び規模別に無作為抽出）した約700事業所について調査を行っています。
  </t>
    <rPh sb="7" eb="9">
      <t>チョウサ</t>
    </rPh>
    <rPh sb="26" eb="28">
      <t>ヘイセイ</t>
    </rPh>
    <rPh sb="30" eb="31">
      <t>ネン</t>
    </rPh>
    <rPh sb="47" eb="49">
      <t>ニホン</t>
    </rPh>
    <rPh sb="49" eb="51">
      <t>ヒョウジュン</t>
    </rPh>
    <rPh sb="64" eb="65">
      <t>ダイ</t>
    </rPh>
    <rPh sb="71" eb="72">
      <t>ゾク</t>
    </rPh>
    <rPh sb="77" eb="80">
      <t>ニンイジョウ</t>
    </rPh>
    <rPh sb="81" eb="83">
      <t>ジョウヨウ</t>
    </rPh>
    <rPh sb="83" eb="86">
      <t>ロウドウシャ</t>
    </rPh>
    <rPh sb="87" eb="89">
      <t>コヨウ</t>
    </rPh>
    <rPh sb="91" eb="94">
      <t>ジギョウショ</t>
    </rPh>
    <rPh sb="96" eb="98">
      <t>コウセイ</t>
    </rPh>
    <rPh sb="98" eb="100">
      <t>ロウドウ</t>
    </rPh>
    <rPh sb="100" eb="102">
      <t>ダイジン</t>
    </rPh>
    <rPh sb="112" eb="113">
      <t>オヨ</t>
    </rPh>
    <rPh sb="114" eb="116">
      <t>キボ</t>
    </rPh>
    <rPh sb="116" eb="117">
      <t>ベツ</t>
    </rPh>
    <rPh sb="121" eb="123">
      <t>チュウシュツ</t>
    </rPh>
    <rPh sb="126" eb="127">
      <t>ヤク</t>
    </rPh>
    <rPh sb="137" eb="139">
      <t>チョウサ</t>
    </rPh>
    <rPh sb="140" eb="141">
      <t>オコナ</t>
    </rPh>
    <phoneticPr fontId="2"/>
  </si>
  <si>
    <t xml:space="preserve">    ※「鉱業，採石業，砂利採取業」，「建設業」，「製造業」，「電気・ガス・熱供給・水道業」，「情報通信業」，「運輸業，郵便業」，
       　「卸売業，小売業」，「金融業，保険業」，「不動産業，物品賃貸業」，「学術研究，専門・技術サービス業」，「宿泊業，飲食
         サービス業」，「生活関連サービス業，娯楽業」（その他の生活関連サービス業のうち家事サービス業を除く），「教育，学
         習支援業」，「医療，福祉」，「複合サービス事業」，「サービス業（他に分類されないもの）」（外国公務を除く）
        </t>
    <rPh sb="159" eb="160">
      <t>ワザ</t>
    </rPh>
    <rPh sb="168" eb="169">
      <t>タ</t>
    </rPh>
    <rPh sb="170" eb="172">
      <t>セイカツ</t>
    </rPh>
    <rPh sb="172" eb="174">
      <t>カンレン</t>
    </rPh>
    <rPh sb="178" eb="179">
      <t>ギョウ</t>
    </rPh>
    <rPh sb="230" eb="231">
      <t>コト</t>
    </rPh>
    <phoneticPr fontId="2"/>
  </si>
  <si>
    <t>（１）　現金給与額</t>
    <rPh sb="4" eb="6">
      <t>ゲンキン</t>
    </rPh>
    <rPh sb="6" eb="8">
      <t>キュウヨ</t>
    </rPh>
    <rPh sb="8" eb="9">
      <t>ガク</t>
    </rPh>
    <phoneticPr fontId="2"/>
  </si>
  <si>
    <t>　　　　賃金指数とは・・・ある基準（ここではH２７年平均）の値を１００として百分比で表した割合です。</t>
    <rPh sb="4" eb="6">
      <t>チンギン</t>
    </rPh>
    <rPh sb="6" eb="8">
      <t>シスウ</t>
    </rPh>
    <rPh sb="15" eb="17">
      <t>キジュン</t>
    </rPh>
    <rPh sb="25" eb="26">
      <t>ネン</t>
    </rPh>
    <rPh sb="26" eb="28">
      <t>ヘイキン</t>
    </rPh>
    <rPh sb="30" eb="31">
      <t>アタイ</t>
    </rPh>
    <rPh sb="38" eb="41">
      <t>ヒャクブンヒ</t>
    </rPh>
    <rPh sb="42" eb="43">
      <t>アラワ</t>
    </rPh>
    <rPh sb="45" eb="47">
      <t>ワリアイ</t>
    </rPh>
    <phoneticPr fontId="2"/>
  </si>
  <si>
    <t>　　　　　  ※算出方法は前ページ「利用に当たって ６．１)，２)」を参照してください。</t>
    <rPh sb="8" eb="10">
      <t>サンシュツ</t>
    </rPh>
    <rPh sb="10" eb="11">
      <t>ホウ</t>
    </rPh>
    <rPh sb="11" eb="12">
      <t>ホウ</t>
    </rPh>
    <rPh sb="13" eb="14">
      <t>ゼン</t>
    </rPh>
    <rPh sb="18" eb="20">
      <t>リヨウ</t>
    </rPh>
    <rPh sb="21" eb="22">
      <t>ア</t>
    </rPh>
    <rPh sb="35" eb="37">
      <t>サンショウ</t>
    </rPh>
    <phoneticPr fontId="2"/>
  </si>
  <si>
    <t>　　　　名目賃金とは・・・受け取った賃金そのものを表しています。</t>
    <rPh sb="4" eb="6">
      <t>メイモク</t>
    </rPh>
    <rPh sb="6" eb="8">
      <t>チンギン</t>
    </rPh>
    <rPh sb="13" eb="14">
      <t>ウ</t>
    </rPh>
    <rPh sb="15" eb="16">
      <t>ト</t>
    </rPh>
    <rPh sb="18" eb="20">
      <t>チンギン</t>
    </rPh>
    <rPh sb="25" eb="26">
      <t>アラワ</t>
    </rPh>
    <phoneticPr fontId="2"/>
  </si>
  <si>
    <t>-　　　目　　　次　　　－</t>
    <phoneticPr fontId="2"/>
  </si>
  <si>
    <t xml:space="preserve"> -    利　用　に　当　た　っ　て    -</t>
    <phoneticPr fontId="2"/>
  </si>
  <si>
    <t>８．　第１種事業所（規模３０人以上）は平成２７年１月に全体の，第２種事業所（規模５人以上２９人以下）は毎年１月及び７月に１／３ず</t>
    <rPh sb="3" eb="4">
      <t>ダイ</t>
    </rPh>
    <rPh sb="5" eb="6">
      <t>シュ</t>
    </rPh>
    <rPh sb="6" eb="9">
      <t>ジギョウショ</t>
    </rPh>
    <rPh sb="10" eb="12">
      <t>キボ</t>
    </rPh>
    <rPh sb="14" eb="17">
      <t>ニンイジョウ</t>
    </rPh>
    <rPh sb="19" eb="21">
      <t>ヘイセイ</t>
    </rPh>
    <rPh sb="23" eb="24">
      <t>ネン</t>
    </rPh>
    <rPh sb="25" eb="26">
      <t>ガツ</t>
    </rPh>
    <rPh sb="27" eb="29">
      <t>ゼンタイ</t>
    </rPh>
    <rPh sb="31" eb="32">
      <t>ダイ</t>
    </rPh>
    <rPh sb="33" eb="34">
      <t>シュ</t>
    </rPh>
    <rPh sb="34" eb="37">
      <t>ジギョウショ</t>
    </rPh>
    <rPh sb="38" eb="40">
      <t>キボ</t>
    </rPh>
    <rPh sb="41" eb="44">
      <t>ニンイジョウ</t>
    </rPh>
    <rPh sb="46" eb="47">
      <t>ニン</t>
    </rPh>
    <rPh sb="47" eb="49">
      <t>イカ</t>
    </rPh>
    <rPh sb="51" eb="53">
      <t>マイトシ</t>
    </rPh>
    <rPh sb="54" eb="55">
      <t>ガツ</t>
    </rPh>
    <rPh sb="55" eb="56">
      <t>オヨ</t>
    </rPh>
    <rPh sb="58" eb="59">
      <t>ガツ</t>
    </rPh>
    <phoneticPr fontId="2"/>
  </si>
  <si>
    <t xml:space="preserve"> つの，抽出替えを行っています。</t>
    <phoneticPr fontId="2"/>
  </si>
  <si>
    <t>９．  第１種事業所の全体を入替えた時のみ，抽出替えに伴うギャップを修正するため，賃金，労働時間の各指数及びその増減率を，規</t>
    <rPh sb="11" eb="13">
      <t>ゼンタイ</t>
    </rPh>
    <rPh sb="14" eb="15">
      <t>イ</t>
    </rPh>
    <rPh sb="15" eb="16">
      <t>カ</t>
    </rPh>
    <rPh sb="18" eb="19">
      <t>トキ</t>
    </rPh>
    <rPh sb="41" eb="43">
      <t>チンギン</t>
    </rPh>
    <rPh sb="44" eb="46">
      <t>ロウドウ</t>
    </rPh>
    <rPh sb="46" eb="48">
      <t>ジカン</t>
    </rPh>
    <rPh sb="49" eb="50">
      <t>カク</t>
    </rPh>
    <rPh sb="50" eb="52">
      <t>シスウ</t>
    </rPh>
    <rPh sb="52" eb="53">
      <t>オヨ</t>
    </rPh>
    <rPh sb="56" eb="59">
      <t>ゾウゲンリツ</t>
    </rPh>
    <rPh sb="61" eb="62">
      <t>タダシ</t>
    </rPh>
    <phoneticPr fontId="2"/>
  </si>
  <si>
    <t xml:space="preserve"> </t>
    <phoneticPr fontId="2"/>
  </si>
  <si>
    <t xml:space="preserve"> 模５人以上，規模３０人以上ともに過去に遡って改訂しています。</t>
    <phoneticPr fontId="2"/>
  </si>
  <si>
    <t>１０．  平成２９年１月から，平成２７年基準に基準時を更新しているため，賃金，労働時間及び常用雇用の各指数を過去（全期間）に遡</t>
    <rPh sb="36" eb="38">
      <t>チンギン</t>
    </rPh>
    <rPh sb="39" eb="41">
      <t>ロウドウ</t>
    </rPh>
    <rPh sb="41" eb="43">
      <t>ジカン</t>
    </rPh>
    <rPh sb="43" eb="44">
      <t>オヨ</t>
    </rPh>
    <rPh sb="45" eb="47">
      <t>ジョウヨウ</t>
    </rPh>
    <rPh sb="47" eb="49">
      <t>コヨウ</t>
    </rPh>
    <rPh sb="50" eb="51">
      <t>カク</t>
    </rPh>
    <phoneticPr fontId="2"/>
  </si>
  <si>
    <t xml:space="preserve">  って改訂しています。ただし，増減率は改訂しません。実数値については調査時点の絶対的水準を表すため，原則として改訂しま</t>
    <rPh sb="27" eb="30">
      <t>ジッスウチ</t>
    </rPh>
    <rPh sb="35" eb="37">
      <t>チョウサ</t>
    </rPh>
    <rPh sb="37" eb="39">
      <t>ジテン</t>
    </rPh>
    <rPh sb="40" eb="43">
      <t>ゼッタイテキ</t>
    </rPh>
    <rPh sb="43" eb="45">
      <t>スイジュン</t>
    </rPh>
    <rPh sb="46" eb="47">
      <t>アラワ</t>
    </rPh>
    <rPh sb="51" eb="53">
      <t>ゲンソク</t>
    </rPh>
    <rPh sb="56" eb="58">
      <t>カイテイ</t>
    </rPh>
    <phoneticPr fontId="2"/>
  </si>
  <si>
    <t>　</t>
    <phoneticPr fontId="2"/>
  </si>
  <si>
    <t>　せん。【基準時更新】</t>
    <phoneticPr fontId="2"/>
  </si>
  <si>
    <t>○</t>
    <phoneticPr fontId="2"/>
  </si>
  <si>
    <t>＜平成２３年６月分の母集団労働者数について＞</t>
    <rPh sb="1" eb="3">
      <t>ヘイセイ</t>
    </rPh>
    <rPh sb="5" eb="6">
      <t>ネン</t>
    </rPh>
    <rPh sb="7" eb="9">
      <t>ガツブン</t>
    </rPh>
    <rPh sb="10" eb="13">
      <t>ボシュウダン</t>
    </rPh>
    <rPh sb="13" eb="16">
      <t>ロウドウシャ</t>
    </rPh>
    <rPh sb="16" eb="17">
      <t>スウ</t>
    </rPh>
    <phoneticPr fontId="8"/>
  </si>
  <si>
    <t>　平成２３年６月分集計からの母集団労働者数は，平成２３年２月分の結果に雇用保険事業所データを用いて補正を行ったものを使</t>
    <rPh sb="1" eb="3">
      <t>ヘイセイ</t>
    </rPh>
    <rPh sb="5" eb="6">
      <t>ネン</t>
    </rPh>
    <rPh sb="7" eb="9">
      <t>ガツブン</t>
    </rPh>
    <rPh sb="9" eb="11">
      <t>シュウケイ</t>
    </rPh>
    <rPh sb="14" eb="17">
      <t>ボシュウダン</t>
    </rPh>
    <rPh sb="17" eb="20">
      <t>ロウドウシャ</t>
    </rPh>
    <rPh sb="20" eb="21">
      <t>スウ</t>
    </rPh>
    <rPh sb="23" eb="25">
      <t>ヘイセイ</t>
    </rPh>
    <rPh sb="27" eb="28">
      <t>ネン</t>
    </rPh>
    <rPh sb="29" eb="31">
      <t>ガツブン</t>
    </rPh>
    <rPh sb="32" eb="34">
      <t>ケッカ</t>
    </rPh>
    <rPh sb="35" eb="37">
      <t>コヨウ</t>
    </rPh>
    <rPh sb="37" eb="39">
      <t>ホケン</t>
    </rPh>
    <rPh sb="39" eb="42">
      <t>ジギョウショ</t>
    </rPh>
    <rPh sb="46" eb="47">
      <t>モチ</t>
    </rPh>
    <rPh sb="49" eb="51">
      <t>ホセイ</t>
    </rPh>
    <rPh sb="52" eb="53">
      <t>オコナ</t>
    </rPh>
    <rPh sb="58" eb="59">
      <t>シ</t>
    </rPh>
    <phoneticPr fontId="2"/>
  </si>
  <si>
    <r>
      <t>用しています。</t>
    </r>
    <r>
      <rPr>
        <sz val="11"/>
        <color rgb="FFFF0000"/>
        <rFont val="ＭＳ Ｐゴシック"/>
        <family val="3"/>
        <charset val="128"/>
      </rPr>
      <t>H２３年６月分のみ掲載</t>
    </r>
    <rPh sb="10" eb="11">
      <t>ネン</t>
    </rPh>
    <rPh sb="12" eb="13">
      <t>ガツ</t>
    </rPh>
    <rPh sb="13" eb="14">
      <t>ブン</t>
    </rPh>
    <rPh sb="16" eb="18">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</si>
</sst>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 #,##0_ ;_ * \-#,##0_ ;_ * &quot;-&quot;_ ;_ @_ "/>
    <numFmt numFmtId="176" formatCode="0.0;&quot;△ &quot;0.0"/>
    <numFmt numFmtId="177" formatCode="0.00;&quot;△ &quot;0.00"/>
    <numFmt numFmtId="178" formatCode="0.00_ "/>
    <numFmt numFmtId="179" formatCode="#,##0.0_ "/>
    <numFmt numFmtId="180" formatCode="0.0_ "/>
    <numFmt numFmtId="181" formatCode="0.0"/>
    <numFmt numFmtId="182" formatCode="#,##0.0;[Red]\-#,##0.0"/>
    <numFmt numFmtId="183" formatCode="#,##0_ "/>
    <numFmt numFmtId="184" formatCode="0.0;&quot;▲ &quot;0.0"/>
    <numFmt numFmtId="185" formatCode="#,##0.00_ "/>
    <numFmt numFmtId="186" formatCode="0_);[Red]\(0\)"/>
    <numFmt numFmtId="187" formatCode="#,##0.0;&quot;△ &quot;#,##0.0"/>
    <numFmt numFmtId="188" formatCode="@&quot;倍&quot;"/>
    <numFmt numFmtId="189" formatCode="0_ &quot;月&quot;"/>
    <numFmt numFmtId="190" formatCode="_ * #,##0.0_ ;_ * \-#,##0.0_ ;_ * &quot;-&quot;_ ;_ @_ "/>
    <numFmt numFmtId="191" formatCode="@&quot;号&quot;"/>
    <numFmt numFmtId="192" formatCode="_ * #,##0.0_ ;_ * \-#,##0.0_ ;_ * &quot;-&quot;?_ ;_ @_ "/>
    <numFmt numFmtId="193" formatCode="#,##0.00;&quot;△ &quot;#,##0.00"/>
    <numFmt numFmtId="194" formatCode="0.0;[Red]0.0"/>
  </numFmts>
  <fonts count="2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6"/>
      <name val="ＭＳ Ｐゴシック"/>
      <family val="3"/>
      <charset val="128"/>
    </font>
    <font>
      <b/>
      <sz val="20"/>
      <name val="ＭＳ Ｐゴシック"/>
      <family val="3"/>
      <charset val="128"/>
    </font>
    <font>
      <sz val="9"/>
      <name val="ＭＳ Ｐゴシック"/>
      <family val="3"/>
      <charset val="128"/>
    </font>
    <font>
      <b/>
      <sz val="11"/>
      <name val="ＭＳ Ｐゴシック"/>
      <family val="3"/>
      <charset val="128"/>
    </font>
    <font>
      <u/>
      <sz val="12"/>
      <name val="ＭＳ Ｐゴシック"/>
      <family val="3"/>
      <charset val="128"/>
    </font>
    <font>
      <sz val="36"/>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10.5"/>
      <name val="ＭＳ Ｐゴシック"/>
      <family val="3"/>
      <charset val="128"/>
    </font>
    <font>
      <b/>
      <sz val="14"/>
      <name val="ＭＳ Ｐゴシック"/>
      <family val="3"/>
      <charset val="128"/>
    </font>
    <font>
      <sz val="10"/>
      <name val="ＭＳ ゴシック"/>
      <family val="3"/>
      <charset val="128"/>
    </font>
    <font>
      <b/>
      <sz val="16"/>
      <name val="ＭＳ Ｐゴシック"/>
      <family val="3"/>
      <charset val="128"/>
    </font>
    <font>
      <sz val="13.5"/>
      <name val="ＭＳ Ｐゴシック"/>
      <family val="3"/>
      <charset val="128"/>
    </font>
    <font>
      <sz val="13"/>
      <name val="ＭＳ Ｐゴシック"/>
      <family val="3"/>
      <charset val="128"/>
    </font>
    <font>
      <i/>
      <sz val="11"/>
      <name val="ＭＳ Ｐゴシック"/>
      <family val="3"/>
      <charset val="128"/>
    </font>
    <font>
      <sz val="11"/>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141">
    <border>
      <left/>
      <right/>
      <top/>
      <bottom/>
      <diagonal/>
    </border>
    <border>
      <left style="thin">
        <color indexed="64"/>
      </left>
      <right/>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dotted">
        <color indexed="64"/>
      </bottom>
      <diagonal/>
    </border>
    <border>
      <left style="slantDashDot">
        <color indexed="64"/>
      </left>
      <right/>
      <top/>
      <bottom/>
      <diagonal/>
    </border>
    <border>
      <left style="thin">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xf numFmtId="38" fontId="1" fillId="0" borderId="0" applyFont="0" applyFill="0" applyBorder="0" applyAlignment="0" applyProtection="0"/>
    <xf numFmtId="0" fontId="7" fillId="0" borderId="0"/>
    <xf numFmtId="0" fontId="7" fillId="0" borderId="0"/>
    <xf numFmtId="0" fontId="1" fillId="0" borderId="0"/>
    <xf numFmtId="38" fontId="1" fillId="0" borderId="0" applyFont="0" applyFill="0" applyBorder="0" applyAlignment="0" applyProtection="0">
      <alignment vertical="center"/>
    </xf>
  </cellStyleXfs>
  <cellXfs count="766">
    <xf numFmtId="0" fontId="0" fillId="0" borderId="0" xfId="0"/>
    <xf numFmtId="0" fontId="4" fillId="0" borderId="0" xfId="0" applyFont="1"/>
    <xf numFmtId="0" fontId="3" fillId="0" borderId="0" xfId="0" applyFont="1"/>
    <xf numFmtId="0" fontId="13" fillId="0" borderId="2" xfId="2" applyFont="1" applyBorder="1"/>
    <xf numFmtId="0" fontId="13" fillId="0" borderId="0" xfId="2" applyFont="1" applyBorder="1" applyAlignment="1">
      <alignment horizontal="center"/>
    </xf>
    <xf numFmtId="0" fontId="3" fillId="0" borderId="0" xfId="2" applyFont="1" applyBorder="1"/>
    <xf numFmtId="0" fontId="3" fillId="0" borderId="0" xfId="2" applyFont="1" applyBorder="1" applyAlignment="1">
      <alignment horizontal="left"/>
    </xf>
    <xf numFmtId="182" fontId="3" fillId="0" borderId="0" xfId="1" applyNumberFormat="1" applyFont="1" applyBorder="1"/>
    <xf numFmtId="0" fontId="3" fillId="0" borderId="3" xfId="2" applyFont="1" applyBorder="1"/>
    <xf numFmtId="0" fontId="3" fillId="0" borderId="4" xfId="2" applyFont="1" applyBorder="1"/>
    <xf numFmtId="0" fontId="5" fillId="0" borderId="0" xfId="2" applyFont="1" applyBorder="1"/>
    <xf numFmtId="0" fontId="15" fillId="0" borderId="0" xfId="0" applyFont="1" applyBorder="1"/>
    <xf numFmtId="0" fontId="4" fillId="0" borderId="0"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center" vertical="center"/>
    </xf>
    <xf numFmtId="0" fontId="3" fillId="0" borderId="2" xfId="2" applyFont="1" applyBorder="1"/>
    <xf numFmtId="0" fontId="3" fillId="0" borderId="9" xfId="2" applyFont="1" applyBorder="1"/>
    <xf numFmtId="0" fontId="3" fillId="0" borderId="10" xfId="2" applyFont="1" applyBorder="1"/>
    <xf numFmtId="0" fontId="3" fillId="0" borderId="11" xfId="0" applyFont="1" applyBorder="1" applyAlignment="1">
      <alignment horizontal="center"/>
    </xf>
    <xf numFmtId="0" fontId="9" fillId="0" borderId="0" xfId="3" applyFont="1" applyBorder="1"/>
    <xf numFmtId="0" fontId="3" fillId="0" borderId="0" xfId="3" applyFont="1" applyBorder="1"/>
    <xf numFmtId="184" fontId="6" fillId="0" borderId="0" xfId="3" applyNumberFormat="1" applyFont="1" applyBorder="1"/>
    <xf numFmtId="0" fontId="3" fillId="0" borderId="7" xfId="0" applyFont="1" applyBorder="1" applyAlignment="1">
      <alignment horizontal="center" vertical="center"/>
    </xf>
    <xf numFmtId="0" fontId="19" fillId="0" borderId="0" xfId="2" applyFont="1" applyBorder="1"/>
    <xf numFmtId="0" fontId="3" fillId="0" borderId="0" xfId="0" applyFont="1" applyBorder="1"/>
    <xf numFmtId="0" fontId="13" fillId="0" borderId="14" xfId="0" applyFont="1" applyBorder="1" applyAlignment="1">
      <alignment horizontal="distributed" vertical="top"/>
    </xf>
    <xf numFmtId="0" fontId="3" fillId="0" borderId="0" xfId="2" applyFont="1" applyBorder="1" applyAlignment="1">
      <alignment vertical="center"/>
    </xf>
    <xf numFmtId="0" fontId="3" fillId="0" borderId="50" xfId="2" applyFont="1" applyBorder="1"/>
    <xf numFmtId="0" fontId="3" fillId="0" borderId="6" xfId="2" applyFont="1" applyBorder="1"/>
    <xf numFmtId="0" fontId="4" fillId="0" borderId="20" xfId="0" applyFont="1" applyBorder="1"/>
    <xf numFmtId="0" fontId="3" fillId="0" borderId="0" xfId="0" applyFont="1" applyFill="1"/>
    <xf numFmtId="0" fontId="3" fillId="0" borderId="39" xfId="0" applyFont="1" applyBorder="1" applyAlignment="1">
      <alignment horizontal="center"/>
    </xf>
    <xf numFmtId="0" fontId="3" fillId="0" borderId="32" xfId="0" applyFont="1" applyBorder="1" applyAlignment="1">
      <alignment horizontal="center"/>
    </xf>
    <xf numFmtId="38" fontId="3" fillId="0" borderId="28" xfId="1" applyFont="1" applyFill="1" applyBorder="1" applyAlignment="1">
      <alignment horizontal="right"/>
    </xf>
    <xf numFmtId="0" fontId="3" fillId="0" borderId="0" xfId="2" applyFont="1" applyFill="1" applyBorder="1"/>
    <xf numFmtId="0" fontId="3" fillId="0" borderId="49" xfId="0" applyFont="1" applyFill="1" applyBorder="1" applyAlignment="1">
      <alignment horizontal="distributed" vertical="center"/>
    </xf>
    <xf numFmtId="0" fontId="3" fillId="0" borderId="19" xfId="0" applyFont="1" applyFill="1" applyBorder="1" applyAlignment="1">
      <alignment horizontal="distributed" vertical="center" wrapText="1"/>
    </xf>
    <xf numFmtId="0" fontId="3" fillId="0" borderId="19" xfId="0" applyFont="1" applyFill="1" applyBorder="1" applyAlignment="1">
      <alignment horizontal="distributed" vertical="center"/>
    </xf>
    <xf numFmtId="0" fontId="3" fillId="0" borderId="32" xfId="0" applyFont="1" applyFill="1" applyBorder="1" applyAlignment="1">
      <alignment horizontal="distributed" vertical="center" wrapText="1"/>
    </xf>
    <xf numFmtId="183" fontId="21" fillId="0" borderId="0" xfId="0" applyNumberFormat="1" applyFont="1" applyFill="1" applyBorder="1" applyAlignment="1">
      <alignment vertical="center"/>
    </xf>
    <xf numFmtId="180" fontId="21" fillId="0" borderId="0" xfId="0" applyNumberFormat="1" applyFont="1" applyFill="1" applyBorder="1" applyAlignment="1">
      <alignment vertical="center"/>
    </xf>
    <xf numFmtId="179" fontId="21" fillId="0" borderId="0" xfId="0" applyNumberFormat="1" applyFont="1" applyFill="1" applyBorder="1" applyAlignment="1">
      <alignment vertical="center"/>
    </xf>
    <xf numFmtId="185" fontId="21" fillId="0" borderId="0" xfId="0" applyNumberFormat="1" applyFont="1" applyFill="1" applyBorder="1" applyAlignment="1">
      <alignment vertical="center"/>
    </xf>
    <xf numFmtId="179" fontId="21" fillId="0" borderId="30" xfId="0" applyNumberFormat="1" applyFont="1" applyFill="1" applyBorder="1" applyAlignment="1">
      <alignment horizontal="right" vertical="center"/>
    </xf>
    <xf numFmtId="0" fontId="3" fillId="0" borderId="36" xfId="0" applyFont="1" applyFill="1" applyBorder="1"/>
    <xf numFmtId="0" fontId="3" fillId="0" borderId="15" xfId="0" applyFont="1" applyFill="1" applyBorder="1"/>
    <xf numFmtId="0" fontId="3" fillId="0" borderId="25" xfId="0" applyFont="1" applyFill="1" applyBorder="1"/>
    <xf numFmtId="0" fontId="3" fillId="0" borderId="0" xfId="0" applyFont="1" applyFill="1" applyBorder="1"/>
    <xf numFmtId="0" fontId="3" fillId="0" borderId="16" xfId="0" applyFont="1" applyFill="1" applyBorder="1"/>
    <xf numFmtId="0" fontId="3" fillId="0" borderId="47" xfId="0" applyFont="1" applyFill="1" applyBorder="1"/>
    <xf numFmtId="0" fontId="3" fillId="0" borderId="17" xfId="0" applyFont="1" applyFill="1" applyBorder="1"/>
    <xf numFmtId="0" fontId="3" fillId="0" borderId="27" xfId="0" applyFont="1" applyFill="1" applyBorder="1"/>
    <xf numFmtId="0" fontId="3" fillId="0" borderId="13" xfId="0" applyFont="1" applyFill="1" applyBorder="1"/>
    <xf numFmtId="0" fontId="3" fillId="0" borderId="11" xfId="0" applyFont="1" applyFill="1" applyBorder="1" applyAlignment="1">
      <alignment horizontal="center"/>
    </xf>
    <xf numFmtId="0" fontId="3" fillId="0" borderId="18" xfId="0" applyFont="1" applyFill="1" applyBorder="1" applyAlignment="1">
      <alignment horizontal="center"/>
    </xf>
    <xf numFmtId="0" fontId="3" fillId="0" borderId="52" xfId="0" applyFont="1" applyFill="1" applyBorder="1" applyAlignment="1">
      <alignment horizontal="center"/>
    </xf>
    <xf numFmtId="0" fontId="3" fillId="0" borderId="33" xfId="0" applyFont="1" applyFill="1" applyBorder="1" applyAlignment="1">
      <alignment horizontal="center"/>
    </xf>
    <xf numFmtId="0" fontId="12" fillId="0" borderId="19" xfId="0" applyFont="1" applyFill="1" applyBorder="1" applyAlignment="1">
      <alignment horizontal="center"/>
    </xf>
    <xf numFmtId="0" fontId="18" fillId="0" borderId="44" xfId="0" applyFont="1" applyFill="1" applyBorder="1" applyAlignment="1">
      <alignment horizontal="center"/>
    </xf>
    <xf numFmtId="0" fontId="3" fillId="0" borderId="53" xfId="0" applyFont="1" applyFill="1" applyBorder="1" applyAlignment="1">
      <alignment horizontal="center"/>
    </xf>
    <xf numFmtId="0" fontId="3" fillId="0" borderId="84" xfId="0" applyFont="1" applyFill="1" applyBorder="1" applyAlignment="1">
      <alignment horizontal="center"/>
    </xf>
    <xf numFmtId="0" fontId="3" fillId="0" borderId="19" xfId="0" applyFont="1" applyFill="1" applyBorder="1" applyAlignment="1">
      <alignment horizontal="center"/>
    </xf>
    <xf numFmtId="49" fontId="3" fillId="0" borderId="0" xfId="0" applyNumberFormat="1" applyFont="1" applyFill="1"/>
    <xf numFmtId="0" fontId="12" fillId="0" borderId="88" xfId="0" applyFont="1" applyFill="1" applyBorder="1" applyAlignment="1">
      <alignment horizontal="distributed" vertical="center" justifyLastLine="1" shrinkToFit="1"/>
    </xf>
    <xf numFmtId="0" fontId="12" fillId="0" borderId="0" xfId="0" applyFont="1" applyFill="1"/>
    <xf numFmtId="0" fontId="3" fillId="0" borderId="81" xfId="0" applyFont="1" applyFill="1" applyBorder="1" applyAlignment="1">
      <alignment horizontal="center" shrinkToFit="1"/>
    </xf>
    <xf numFmtId="0" fontId="18" fillId="0" borderId="81" xfId="0" applyFont="1" applyFill="1" applyBorder="1" applyAlignment="1">
      <alignment horizontal="center" shrinkToFit="1"/>
    </xf>
    <xf numFmtId="0" fontId="3" fillId="0" borderId="21" xfId="0" applyFont="1" applyFill="1" applyBorder="1" applyAlignment="1">
      <alignment horizontal="left" vertical="center"/>
    </xf>
    <xf numFmtId="0" fontId="3" fillId="0" borderId="0" xfId="0" applyFont="1" applyFill="1" applyAlignment="1">
      <alignment horizontal="left" vertical="top"/>
    </xf>
    <xf numFmtId="0" fontId="3" fillId="0" borderId="29" xfId="0" applyFont="1" applyFill="1" applyBorder="1" applyAlignment="1">
      <alignment horizontal="center" shrinkToFit="1"/>
    </xf>
    <xf numFmtId="0" fontId="3" fillId="0" borderId="56" xfId="0" applyFont="1" applyFill="1" applyBorder="1" applyAlignment="1">
      <alignment horizontal="distributed"/>
    </xf>
    <xf numFmtId="0" fontId="24" fillId="0" borderId="0" xfId="0" applyFont="1" applyBorder="1"/>
    <xf numFmtId="0" fontId="23" fillId="0" borderId="0" xfId="0" applyFont="1" applyBorder="1"/>
    <xf numFmtId="176" fontId="4" fillId="0" borderId="0" xfId="0" applyNumberFormat="1" applyFont="1" applyBorder="1" applyAlignment="1">
      <alignment horizontal="center" vertical="center"/>
    </xf>
    <xf numFmtId="0" fontId="6" fillId="0" borderId="0" xfId="3" applyFont="1" applyBorder="1" applyAlignment="1">
      <alignment horizontal="left"/>
    </xf>
    <xf numFmtId="0" fontId="3" fillId="0" borderId="48" xfId="0" applyFont="1" applyFill="1" applyBorder="1" applyAlignment="1">
      <alignment horizontal="distributed" vertical="center"/>
    </xf>
    <xf numFmtId="0" fontId="3" fillId="0" borderId="15" xfId="0" applyFont="1" applyFill="1" applyBorder="1" applyAlignment="1">
      <alignment horizontal="distributed" vertical="center" wrapText="1"/>
    </xf>
    <xf numFmtId="0" fontId="3" fillId="0" borderId="15" xfId="0" applyFont="1" applyFill="1" applyBorder="1" applyAlignment="1">
      <alignment horizontal="distributed" vertical="center"/>
    </xf>
    <xf numFmtId="0" fontId="3" fillId="0" borderId="47" xfId="0" applyFont="1" applyFill="1" applyBorder="1" applyAlignment="1">
      <alignment horizontal="distributed" vertical="center" wrapText="1"/>
    </xf>
    <xf numFmtId="0" fontId="5" fillId="0" borderId="101" xfId="2" applyFont="1" applyBorder="1"/>
    <xf numFmtId="0" fontId="3" fillId="0" borderId="101" xfId="2" applyFont="1" applyBorder="1"/>
    <xf numFmtId="0" fontId="3" fillId="0" borderId="53" xfId="0" applyFont="1" applyBorder="1" applyAlignment="1">
      <alignment horizontal="center" vertical="center"/>
    </xf>
    <xf numFmtId="176" fontId="18" fillId="0" borderId="66" xfId="0" applyNumberFormat="1" applyFont="1" applyBorder="1" applyAlignment="1"/>
    <xf numFmtId="176" fontId="18" fillId="0" borderId="26" xfId="0" applyNumberFormat="1" applyFont="1" applyBorder="1" applyAlignment="1"/>
    <xf numFmtId="176" fontId="18" fillId="0" borderId="105" xfId="0" applyNumberFormat="1" applyFont="1" applyBorder="1" applyAlignment="1"/>
    <xf numFmtId="176" fontId="18" fillId="0" borderId="106" xfId="0" applyNumberFormat="1" applyFont="1" applyBorder="1" applyAlignment="1"/>
    <xf numFmtId="0" fontId="10" fillId="0" borderId="0" xfId="0" applyFont="1" applyBorder="1"/>
    <xf numFmtId="0" fontId="3" fillId="0" borderId="53" xfId="0" applyFont="1" applyBorder="1" applyAlignment="1">
      <alignment horizontal="center"/>
    </xf>
    <xf numFmtId="0" fontId="3" fillId="0" borderId="0" xfId="0" applyFont="1" applyFill="1" applyBorder="1" applyAlignment="1">
      <alignment horizontal="left" vertical="center"/>
    </xf>
    <xf numFmtId="0" fontId="3" fillId="0" borderId="14" xfId="0" applyFont="1" applyFill="1" applyBorder="1"/>
    <xf numFmtId="0" fontId="3" fillId="0" borderId="24" xfId="0" applyFont="1" applyFill="1" applyBorder="1"/>
    <xf numFmtId="0" fontId="3" fillId="0" borderId="28" xfId="0" applyFont="1" applyFill="1" applyBorder="1"/>
    <xf numFmtId="0" fontId="3" fillId="0" borderId="1" xfId="0" applyFont="1" applyFill="1" applyBorder="1"/>
    <xf numFmtId="0" fontId="3" fillId="0" borderId="46" xfId="0" applyFont="1" applyFill="1" applyBorder="1"/>
    <xf numFmtId="0" fontId="3" fillId="0" borderId="12" xfId="0" applyFont="1" applyFill="1" applyBorder="1"/>
    <xf numFmtId="0" fontId="3" fillId="0" borderId="7" xfId="0" applyFont="1" applyFill="1" applyBorder="1" applyAlignment="1">
      <alignment horizontal="distributed" vertical="center" wrapText="1"/>
    </xf>
    <xf numFmtId="184" fontId="4" fillId="0" borderId="0" xfId="0" applyNumberFormat="1" applyFont="1" applyBorder="1"/>
    <xf numFmtId="0" fontId="3" fillId="0" borderId="0" xfId="0" applyFont="1" applyAlignment="1">
      <alignment horizontal="distributed" shrinkToFit="1"/>
    </xf>
    <xf numFmtId="0" fontId="3" fillId="0" borderId="0" xfId="0" applyFont="1" applyFill="1" applyBorder="1" applyAlignment="1">
      <alignment horizontal="left"/>
    </xf>
    <xf numFmtId="189" fontId="3" fillId="0" borderId="81" xfId="0" applyNumberFormat="1" applyFont="1" applyFill="1" applyBorder="1" applyAlignment="1">
      <alignment horizontal="right" shrinkToFit="1"/>
    </xf>
    <xf numFmtId="0" fontId="3" fillId="0" borderId="0" xfId="0" applyNumberFormat="1" applyFont="1" applyFill="1" applyBorder="1" applyAlignment="1">
      <alignment horizontal="center"/>
    </xf>
    <xf numFmtId="189" fontId="3" fillId="0" borderId="29" xfId="0" quotePrefix="1" applyNumberFormat="1" applyFont="1" applyFill="1" applyBorder="1" applyAlignment="1">
      <alignment horizontal="right" shrinkToFit="1"/>
    </xf>
    <xf numFmtId="0" fontId="0" fillId="0" borderId="0" xfId="0" applyFont="1"/>
    <xf numFmtId="0" fontId="0" fillId="0" borderId="0" xfId="0" applyFont="1" applyBorder="1"/>
    <xf numFmtId="0" fontId="0" fillId="0" borderId="0" xfId="0" applyFont="1" applyBorder="1" applyAlignment="1">
      <alignment vertical="center"/>
    </xf>
    <xf numFmtId="0" fontId="0" fillId="0" borderId="15" xfId="0" applyFont="1" applyBorder="1" applyAlignment="1">
      <alignment vertical="top"/>
    </xf>
    <xf numFmtId="0" fontId="0" fillId="0" borderId="14" xfId="0" applyFont="1" applyBorder="1" applyAlignment="1">
      <alignment vertical="top"/>
    </xf>
    <xf numFmtId="0" fontId="0" fillId="0" borderId="14" xfId="0" applyFont="1" applyBorder="1" applyAlignment="1">
      <alignment horizontal="distributed" vertical="top"/>
    </xf>
    <xf numFmtId="0" fontId="0" fillId="0" borderId="45" xfId="0" applyFont="1" applyBorder="1" applyAlignment="1">
      <alignment horizontal="distributed" vertical="top"/>
    </xf>
    <xf numFmtId="0" fontId="0" fillId="0" borderId="45" xfId="0" applyFont="1" applyBorder="1" applyAlignment="1">
      <alignment vertical="top"/>
    </xf>
    <xf numFmtId="0" fontId="0" fillId="0" borderId="0" xfId="0" quotePrefix="1" applyFont="1" applyBorder="1"/>
    <xf numFmtId="0" fontId="23" fillId="0" borderId="0" xfId="0" applyFont="1" applyBorder="1" applyAlignment="1">
      <alignment vertical="top"/>
    </xf>
    <xf numFmtId="49" fontId="4" fillId="0" borderId="0" xfId="0" applyNumberFormat="1" applyFont="1"/>
    <xf numFmtId="0" fontId="3" fillId="0" borderId="78" xfId="0" applyFont="1" applyFill="1" applyBorder="1" applyAlignment="1">
      <alignment horizontal="distributed" vertical="center"/>
    </xf>
    <xf numFmtId="0" fontId="3" fillId="0" borderId="24" xfId="0" applyFont="1" applyFill="1" applyBorder="1" applyAlignment="1">
      <alignment horizontal="distributed" vertical="center"/>
    </xf>
    <xf numFmtId="49" fontId="3" fillId="0" borderId="0" xfId="0" applyNumberFormat="1" applyFont="1" applyFill="1" applyBorder="1" applyAlignment="1">
      <alignment horizontal="center"/>
    </xf>
    <xf numFmtId="0" fontId="12" fillId="0" borderId="0" xfId="0" applyFont="1" applyFill="1" applyBorder="1" applyAlignment="1">
      <alignment horizontal="distributed"/>
    </xf>
    <xf numFmtId="0" fontId="0" fillId="0" borderId="0" xfId="0" applyFont="1" applyFill="1" applyBorder="1" applyAlignment="1">
      <alignment horizontal="distributed"/>
    </xf>
    <xf numFmtId="41" fontId="3" fillId="0" borderId="0" xfId="1" applyNumberFormat="1" applyFont="1" applyFill="1" applyBorder="1" applyAlignment="1">
      <alignment horizontal="right"/>
    </xf>
    <xf numFmtId="38" fontId="3" fillId="0" borderId="0" xfId="1" applyFont="1" applyFill="1" applyBorder="1"/>
    <xf numFmtId="0" fontId="3" fillId="0" borderId="0" xfId="0" applyFont="1" applyFill="1" applyBorder="1" applyAlignment="1">
      <alignment horizontal="right" shrinkToFit="1"/>
    </xf>
    <xf numFmtId="180" fontId="21" fillId="0" borderId="76" xfId="0" applyNumberFormat="1" applyFont="1" applyFill="1" applyBorder="1" applyAlignment="1">
      <alignment horizontal="right" vertical="center"/>
    </xf>
    <xf numFmtId="180" fontId="21" fillId="0" borderId="12" xfId="0" applyNumberFormat="1" applyFont="1" applyFill="1" applyBorder="1" applyAlignment="1">
      <alignment horizontal="right" vertical="center"/>
    </xf>
    <xf numFmtId="180" fontId="21" fillId="0" borderId="30" xfId="0" applyNumberFormat="1" applyFont="1" applyFill="1" applyBorder="1" applyAlignment="1">
      <alignment horizontal="right" vertical="center"/>
    </xf>
    <xf numFmtId="183" fontId="21" fillId="0" borderId="30" xfId="0" applyNumberFormat="1" applyFont="1" applyFill="1" applyBorder="1" applyAlignment="1">
      <alignment horizontal="right" vertical="center"/>
    </xf>
    <xf numFmtId="180" fontId="21" fillId="0" borderId="15" xfId="0" applyNumberFormat="1" applyFont="1" applyFill="1" applyBorder="1" applyAlignment="1">
      <alignment horizontal="right" vertical="center"/>
    </xf>
    <xf numFmtId="180" fontId="21" fillId="0" borderId="19" xfId="0" applyNumberFormat="1" applyFont="1" applyFill="1" applyBorder="1" applyAlignment="1">
      <alignment horizontal="right" vertical="center"/>
    </xf>
    <xf numFmtId="183" fontId="21" fillId="0" borderId="32" xfId="0" applyNumberFormat="1" applyFont="1" applyFill="1" applyBorder="1" applyAlignment="1">
      <alignment horizontal="right" vertical="center"/>
    </xf>
    <xf numFmtId="0" fontId="2" fillId="0" borderId="76" xfId="0" applyFont="1" applyFill="1" applyBorder="1" applyAlignment="1">
      <alignment horizontal="distributed" vertical="center" wrapText="1"/>
    </xf>
    <xf numFmtId="0" fontId="2" fillId="0" borderId="76" xfId="0" applyFont="1" applyFill="1" applyBorder="1" applyAlignment="1">
      <alignment horizontal="distributed" vertical="center" shrinkToFit="1"/>
    </xf>
    <xf numFmtId="0" fontId="2" fillId="0" borderId="76" xfId="0" applyFont="1" applyFill="1" applyBorder="1" applyAlignment="1">
      <alignment horizontal="center" vertical="center" shrinkToFit="1"/>
    </xf>
    <xf numFmtId="0" fontId="2" fillId="0" borderId="77" xfId="0" applyFont="1" applyFill="1" applyBorder="1" applyAlignment="1">
      <alignment horizontal="distributed" vertical="center" shrinkToFit="1"/>
    </xf>
    <xf numFmtId="0" fontId="2" fillId="0" borderId="77" xfId="0"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Font="1" applyFill="1" applyAlignment="1">
      <alignment vertical="center" wrapText="1"/>
    </xf>
    <xf numFmtId="179" fontId="21" fillId="0" borderId="12" xfId="0" applyNumberFormat="1" applyFont="1" applyFill="1" applyBorder="1" applyAlignment="1">
      <alignment horizontal="right" vertical="center"/>
    </xf>
    <xf numFmtId="185" fontId="21" fillId="0" borderId="12" xfId="0" applyNumberFormat="1" applyFont="1" applyFill="1" applyBorder="1" applyAlignment="1">
      <alignment horizontal="right" vertical="center"/>
    </xf>
    <xf numFmtId="0" fontId="12" fillId="0" borderId="43" xfId="0" applyFont="1" applyFill="1" applyBorder="1" applyAlignment="1">
      <alignment horizontal="distributed" vertical="center" wrapText="1"/>
    </xf>
    <xf numFmtId="0" fontId="12" fillId="0" borderId="43" xfId="0" applyFont="1" applyFill="1" applyBorder="1" applyAlignment="1">
      <alignment horizontal="distributed" vertical="center" wrapText="1" shrinkToFit="1"/>
    </xf>
    <xf numFmtId="0" fontId="18" fillId="0" borderId="43" xfId="0" applyFont="1" applyFill="1" applyBorder="1" applyAlignment="1">
      <alignment horizontal="distributed" vertical="center" wrapText="1"/>
    </xf>
    <xf numFmtId="180" fontId="21" fillId="0" borderId="47" xfId="0" applyNumberFormat="1" applyFont="1" applyFill="1" applyBorder="1" applyAlignment="1">
      <alignment horizontal="right" vertical="center"/>
    </xf>
    <xf numFmtId="179" fontId="21" fillId="0" borderId="76" xfId="0" applyNumberFormat="1" applyFont="1" applyFill="1" applyBorder="1" applyAlignment="1">
      <alignment horizontal="right" vertical="center"/>
    </xf>
    <xf numFmtId="179" fontId="21" fillId="0" borderId="19" xfId="0" applyNumberFormat="1" applyFont="1" applyFill="1" applyBorder="1" applyAlignment="1">
      <alignment horizontal="right" vertical="center"/>
    </xf>
    <xf numFmtId="185" fontId="21" fillId="0" borderId="76" xfId="0" applyNumberFormat="1" applyFont="1" applyFill="1" applyBorder="1" applyAlignment="1">
      <alignment horizontal="right" vertical="center"/>
    </xf>
    <xf numFmtId="185" fontId="21" fillId="0" borderId="83" xfId="0" applyNumberFormat="1" applyFont="1" applyFill="1" applyBorder="1" applyAlignment="1">
      <alignment horizontal="right" vertical="center"/>
    </xf>
    <xf numFmtId="185" fontId="21" fillId="0" borderId="30" xfId="0" applyNumberFormat="1" applyFont="1" applyFill="1" applyBorder="1" applyAlignment="1">
      <alignment horizontal="right" vertical="center"/>
    </xf>
    <xf numFmtId="185" fontId="21" fillId="0" borderId="19" xfId="0" applyNumberFormat="1" applyFont="1" applyFill="1" applyBorder="1" applyAlignment="1">
      <alignment horizontal="right" vertical="center"/>
    </xf>
    <xf numFmtId="185" fontId="21" fillId="0" borderId="32" xfId="0" applyNumberFormat="1" applyFont="1" applyFill="1" applyBorder="1" applyAlignment="1">
      <alignment horizontal="right" vertical="center"/>
    </xf>
    <xf numFmtId="0" fontId="3" fillId="0" borderId="0" xfId="0" applyFont="1" applyFill="1" applyBorder="1" applyAlignment="1">
      <alignment shrinkToFit="1"/>
    </xf>
    <xf numFmtId="0" fontId="3" fillId="0" borderId="0" xfId="0" applyFont="1" applyFill="1" applyAlignment="1">
      <alignment shrinkToFit="1"/>
    </xf>
    <xf numFmtId="189" fontId="3" fillId="0" borderId="81" xfId="0" quotePrefix="1" applyNumberFormat="1" applyFont="1" applyFill="1" applyBorder="1" applyAlignment="1">
      <alignment horizontal="right" shrinkToFit="1"/>
    </xf>
    <xf numFmtId="49" fontId="3" fillId="0" borderId="36" xfId="0" applyNumberFormat="1" applyFont="1" applyFill="1" applyBorder="1" applyAlignment="1">
      <alignment horizontal="center"/>
    </xf>
    <xf numFmtId="41" fontId="3" fillId="0" borderId="14" xfId="1" applyNumberFormat="1" applyFont="1" applyFill="1" applyBorder="1" applyAlignment="1">
      <alignment horizontal="right"/>
    </xf>
    <xf numFmtId="41" fontId="3" fillId="0" borderId="1" xfId="1" applyNumberFormat="1" applyFont="1" applyFill="1" applyBorder="1" applyAlignment="1">
      <alignment horizontal="right"/>
    </xf>
    <xf numFmtId="41" fontId="3" fillId="0" borderId="36" xfId="1" applyNumberFormat="1" applyFont="1" applyFill="1" applyBorder="1" applyAlignment="1">
      <alignment horizontal="right"/>
    </xf>
    <xf numFmtId="41" fontId="3" fillId="0" borderId="61" xfId="1" applyNumberFormat="1" applyFont="1" applyFill="1" applyBorder="1" applyAlignment="1">
      <alignment horizontal="right"/>
    </xf>
    <xf numFmtId="182" fontId="3" fillId="0" borderId="28" xfId="1" applyNumberFormat="1" applyFont="1" applyFill="1" applyBorder="1"/>
    <xf numFmtId="49" fontId="3" fillId="0" borderId="11" xfId="0" applyNumberFormat="1" applyFont="1" applyFill="1" applyBorder="1" applyAlignment="1">
      <alignment horizontal="center"/>
    </xf>
    <xf numFmtId="41" fontId="3" fillId="0" borderId="11" xfId="1" applyNumberFormat="1" applyFont="1" applyFill="1" applyBorder="1" applyAlignment="1">
      <alignment horizontal="right"/>
    </xf>
    <xf numFmtId="41" fontId="3" fillId="0" borderId="18" xfId="1" applyNumberFormat="1" applyFont="1" applyFill="1" applyBorder="1" applyAlignment="1">
      <alignment horizontal="right"/>
    </xf>
    <xf numFmtId="41" fontId="3" fillId="0" borderId="53" xfId="1" applyNumberFormat="1" applyFont="1" applyFill="1" applyBorder="1" applyAlignment="1">
      <alignment horizontal="right"/>
    </xf>
    <xf numFmtId="41" fontId="3" fillId="0" borderId="34" xfId="1" applyNumberFormat="1" applyFont="1" applyFill="1" applyBorder="1" applyAlignment="1">
      <alignment horizontal="right"/>
    </xf>
    <xf numFmtId="41" fontId="3" fillId="0" borderId="33" xfId="1" applyNumberFormat="1" applyFont="1" applyFill="1" applyBorder="1" applyAlignment="1">
      <alignment horizontal="right"/>
    </xf>
    <xf numFmtId="182" fontId="3" fillId="0" borderId="84" xfId="1" applyNumberFormat="1" applyFont="1" applyFill="1" applyBorder="1"/>
    <xf numFmtId="0" fontId="3" fillId="0" borderId="99" xfId="0" applyNumberFormat="1" applyFont="1" applyFill="1" applyBorder="1" applyAlignment="1">
      <alignment horizontal="center"/>
    </xf>
    <xf numFmtId="49" fontId="3" fillId="0" borderId="97" xfId="0" applyNumberFormat="1" applyFont="1" applyFill="1" applyBorder="1" applyAlignment="1">
      <alignment horizontal="center"/>
    </xf>
    <xf numFmtId="49" fontId="3" fillId="0" borderId="98" xfId="0" applyNumberFormat="1" applyFont="1" applyFill="1" applyBorder="1" applyAlignment="1">
      <alignment horizontal="center"/>
    </xf>
    <xf numFmtId="179" fontId="21" fillId="0" borderId="32" xfId="0" applyNumberFormat="1" applyFont="1" applyFill="1" applyBorder="1" applyAlignment="1">
      <alignment horizontal="right" vertical="center"/>
    </xf>
    <xf numFmtId="38" fontId="3" fillId="0" borderId="84" xfId="1" applyFont="1" applyFill="1" applyBorder="1" applyAlignment="1">
      <alignment horizontal="right"/>
    </xf>
    <xf numFmtId="0" fontId="3" fillId="0" borderId="82" xfId="0" applyFont="1" applyFill="1" applyBorder="1" applyAlignment="1">
      <alignment horizontal="distributed" vertical="center"/>
    </xf>
    <xf numFmtId="0" fontId="3" fillId="0" borderId="16" xfId="0" applyFont="1" applyFill="1" applyBorder="1" applyAlignment="1">
      <alignment horizontal="distributed" vertical="center" wrapText="1"/>
    </xf>
    <xf numFmtId="180" fontId="21" fillId="0" borderId="32" xfId="0" applyNumberFormat="1" applyFont="1" applyFill="1" applyBorder="1" applyAlignment="1">
      <alignment horizontal="right" vertical="center"/>
    </xf>
    <xf numFmtId="183" fontId="21" fillId="0" borderId="83" xfId="0" applyNumberFormat="1" applyFont="1" applyFill="1" applyBorder="1" applyAlignment="1">
      <alignment vertical="center"/>
    </xf>
    <xf numFmtId="179" fontId="21" fillId="0" borderId="83" xfId="0" applyNumberFormat="1" applyFont="1" applyFill="1" applyBorder="1" applyAlignment="1">
      <alignment vertical="center"/>
    </xf>
    <xf numFmtId="183" fontId="21" fillId="0" borderId="30" xfId="0" applyNumberFormat="1" applyFont="1" applyFill="1" applyBorder="1" applyAlignment="1">
      <alignment horizontal="right" vertical="center" shrinkToFit="1"/>
    </xf>
    <xf numFmtId="180" fontId="21" fillId="0" borderId="12" xfId="0" applyNumberFormat="1" applyFont="1" applyFill="1" applyBorder="1" applyAlignment="1">
      <alignment horizontal="center" vertical="center"/>
    </xf>
    <xf numFmtId="180" fontId="21" fillId="0" borderId="43" xfId="0" applyNumberFormat="1" applyFont="1" applyFill="1" applyBorder="1" applyAlignment="1">
      <alignment horizontal="center" vertical="center"/>
    </xf>
    <xf numFmtId="178" fontId="21" fillId="0" borderId="19" xfId="0" applyNumberFormat="1" applyFont="1" applyFill="1" applyBorder="1" applyAlignment="1">
      <alignment horizontal="right" vertical="center"/>
    </xf>
    <xf numFmtId="0" fontId="11" fillId="0" borderId="0" xfId="0" applyFont="1" applyBorder="1" applyAlignment="1">
      <alignment horizontal="center"/>
    </xf>
    <xf numFmtId="0" fontId="3" fillId="0" borderId="0" xfId="0" applyFont="1" applyFill="1" applyAlignment="1">
      <alignment horizontal="center"/>
    </xf>
    <xf numFmtId="0" fontId="0" fillId="0" borderId="0" xfId="0" applyFont="1" applyBorder="1" applyAlignment="1">
      <alignment horizontal="left" indent="1"/>
    </xf>
    <xf numFmtId="0" fontId="0" fillId="0" borderId="0" xfId="0" applyFont="1" applyBorder="1" applyAlignment="1"/>
    <xf numFmtId="0" fontId="22" fillId="0" borderId="0" xfId="0" applyFont="1" applyBorder="1" applyAlignment="1">
      <alignment horizontal="center"/>
    </xf>
    <xf numFmtId="0" fontId="4" fillId="0" borderId="0" xfId="0" applyFont="1" applyBorder="1" applyAlignment="1">
      <alignment horizontal="center" vertical="center"/>
    </xf>
    <xf numFmtId="0" fontId="4" fillId="0" borderId="61" xfId="0" applyFont="1" applyBorder="1" applyAlignment="1">
      <alignment horizontal="center" vertical="center"/>
    </xf>
    <xf numFmtId="0" fontId="0" fillId="0" borderId="2" xfId="0" applyFont="1" applyBorder="1"/>
    <xf numFmtId="0" fontId="0" fillId="0" borderId="6" xfId="0" applyFont="1" applyBorder="1"/>
    <xf numFmtId="0" fontId="2" fillId="0" borderId="76" xfId="0" applyFont="1" applyFill="1" applyBorder="1" applyAlignment="1">
      <alignment horizontal="left" vertical="center" wrapText="1"/>
    </xf>
    <xf numFmtId="0" fontId="2" fillId="0" borderId="76" xfId="0" applyFont="1" applyFill="1" applyBorder="1" applyAlignment="1">
      <alignment horizontal="left" vertical="center" wrapText="1" shrinkToFit="1"/>
    </xf>
    <xf numFmtId="0" fontId="2" fillId="0" borderId="83" xfId="0" applyFont="1" applyFill="1" applyBorder="1" applyAlignment="1">
      <alignment horizontal="left" vertical="center" wrapText="1"/>
    </xf>
    <xf numFmtId="0" fontId="3" fillId="0" borderId="0" xfId="0" applyFont="1" applyFill="1" applyBorder="1" applyAlignment="1">
      <alignment horizontal="center"/>
    </xf>
    <xf numFmtId="0" fontId="12" fillId="0" borderId="43" xfId="0" applyFont="1" applyFill="1" applyBorder="1" applyAlignment="1">
      <alignment horizontal="center" vertical="center" shrinkToFit="1"/>
    </xf>
    <xf numFmtId="0" fontId="18" fillId="0" borderId="43" xfId="0" applyFont="1" applyFill="1" applyBorder="1" applyAlignment="1">
      <alignment horizontal="distributed" vertical="center" wrapText="1" shrinkToFit="1"/>
    </xf>
    <xf numFmtId="0" fontId="18" fillId="0" borderId="49" xfId="0" applyFont="1" applyFill="1" applyBorder="1" applyAlignment="1">
      <alignment horizontal="distributed" vertical="center" wrapText="1"/>
    </xf>
    <xf numFmtId="0" fontId="0" fillId="0" borderId="21" xfId="0" applyFont="1" applyBorder="1"/>
    <xf numFmtId="0" fontId="0" fillId="0" borderId="11" xfId="0" applyFont="1" applyBorder="1"/>
    <xf numFmtId="0" fontId="0" fillId="0" borderId="33" xfId="0" applyFont="1" applyBorder="1"/>
    <xf numFmtId="0" fontId="0" fillId="0" borderId="34" xfId="0" applyFont="1" applyBorder="1"/>
    <xf numFmtId="0" fontId="0" fillId="0" borderId="35" xfId="0" applyFont="1" applyBorder="1" applyAlignment="1">
      <alignment horizontal="center" vertical="center"/>
    </xf>
    <xf numFmtId="0" fontId="0" fillId="0" borderId="1" xfId="0" applyFont="1" applyBorder="1" applyAlignment="1">
      <alignment horizontal="center" vertical="center"/>
    </xf>
    <xf numFmtId="181" fontId="0" fillId="0" borderId="36" xfId="0" applyNumberFormat="1" applyFont="1" applyBorder="1" applyAlignment="1">
      <alignment horizontal="right" vertical="center"/>
    </xf>
    <xf numFmtId="181" fontId="0" fillId="0" borderId="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177" fontId="0" fillId="0" borderId="94"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62" xfId="0" applyFont="1" applyBorder="1" applyAlignment="1">
      <alignment horizontal="center" vertical="center"/>
    </xf>
    <xf numFmtId="0" fontId="0" fillId="0" borderId="45" xfId="0" applyFont="1" applyBorder="1" applyAlignment="1">
      <alignment horizontal="center" vertical="center"/>
    </xf>
    <xf numFmtId="0" fontId="0" fillId="0" borderId="39" xfId="0" applyFont="1" applyBorder="1" applyAlignment="1">
      <alignment horizontal="center" vertical="center"/>
    </xf>
    <xf numFmtId="177" fontId="0" fillId="0" borderId="109"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0" fontId="0" fillId="0" borderId="53" xfId="0" applyFont="1" applyBorder="1" applyAlignment="1">
      <alignment horizontal="center" vertical="center"/>
    </xf>
    <xf numFmtId="187" fontId="0" fillId="0" borderId="8" xfId="0" applyNumberFormat="1" applyFont="1" applyBorder="1" applyAlignment="1">
      <alignment horizontal="right" vertical="center"/>
    </xf>
    <xf numFmtId="187" fontId="0" fillId="0" borderId="32" xfId="0" applyNumberFormat="1" applyFont="1" applyBorder="1" applyAlignment="1">
      <alignment horizontal="right" vertical="center"/>
    </xf>
    <xf numFmtId="0" fontId="25" fillId="0" borderId="0" xfId="0" applyFont="1" applyBorder="1" applyAlignment="1">
      <alignment vertical="center"/>
    </xf>
    <xf numFmtId="0" fontId="0" fillId="0" borderId="20" xfId="0" applyFont="1" applyBorder="1"/>
    <xf numFmtId="0" fontId="0" fillId="0" borderId="39" xfId="0" applyFont="1" applyBorder="1" applyAlignment="1">
      <alignment horizontal="center"/>
    </xf>
    <xf numFmtId="176" fontId="0" fillId="0" borderId="92" xfId="0" applyNumberFormat="1" applyFont="1" applyFill="1" applyBorder="1" applyAlignment="1"/>
    <xf numFmtId="0" fontId="0" fillId="0" borderId="36" xfId="0" applyFont="1" applyBorder="1"/>
    <xf numFmtId="0" fontId="0" fillId="0" borderId="35" xfId="0" applyFont="1" applyBorder="1" applyAlignment="1">
      <alignment horizontal="center"/>
    </xf>
    <xf numFmtId="0" fontId="0" fillId="0" borderId="1" xfId="0" applyFont="1" applyBorder="1" applyAlignment="1">
      <alignment horizontal="center"/>
    </xf>
    <xf numFmtId="181" fontId="0" fillId="0" borderId="36" xfId="0" applyNumberFormat="1" applyFont="1" applyFill="1" applyBorder="1" applyAlignment="1">
      <alignment horizontal="right"/>
    </xf>
    <xf numFmtId="181" fontId="0" fillId="0" borderId="1" xfId="0" applyNumberFormat="1" applyFont="1" applyFill="1" applyBorder="1" applyAlignment="1">
      <alignment horizontal="right"/>
    </xf>
    <xf numFmtId="0" fontId="0" fillId="0" borderId="40" xfId="0" applyFont="1" applyBorder="1" applyAlignment="1">
      <alignment horizontal="center"/>
    </xf>
    <xf numFmtId="181" fontId="0" fillId="0" borderId="62" xfId="0" applyNumberFormat="1" applyFont="1" applyFill="1" applyBorder="1" applyAlignment="1">
      <alignment horizontal="right"/>
    </xf>
    <xf numFmtId="181" fontId="0" fillId="0" borderId="39" xfId="0" applyNumberFormat="1" applyFont="1" applyFill="1" applyBorder="1" applyAlignment="1">
      <alignment horizontal="right"/>
    </xf>
    <xf numFmtId="0" fontId="0" fillId="0" borderId="53" xfId="0" applyFont="1" applyBorder="1" applyAlignment="1">
      <alignment horizontal="center"/>
    </xf>
    <xf numFmtId="181" fontId="0" fillId="0" borderId="11" xfId="0" applyNumberFormat="1" applyFont="1" applyBorder="1" applyAlignment="1">
      <alignment horizontal="right"/>
    </xf>
    <xf numFmtId="181" fontId="0" fillId="0" borderId="53" xfId="0" applyNumberFormat="1" applyFont="1" applyBorder="1" applyAlignment="1">
      <alignment horizontal="right"/>
    </xf>
    <xf numFmtId="0" fontId="0" fillId="0" borderId="100" xfId="0" applyFont="1" applyBorder="1" applyAlignment="1">
      <alignment horizontal="center"/>
    </xf>
    <xf numFmtId="176" fontId="0" fillId="0" borderId="21" xfId="0" applyNumberFormat="1" applyFont="1" applyBorder="1" applyAlignment="1">
      <alignment horizontal="right" vertical="center"/>
    </xf>
    <xf numFmtId="182" fontId="0" fillId="0" borderId="36" xfId="1" applyNumberFormat="1" applyFont="1" applyBorder="1" applyAlignment="1">
      <alignment horizontal="right"/>
    </xf>
    <xf numFmtId="176" fontId="0" fillId="0" borderId="0" xfId="0" applyNumberFormat="1" applyFont="1" applyBorder="1" applyAlignment="1">
      <alignment horizontal="right" vertical="center"/>
    </xf>
    <xf numFmtId="182" fontId="0" fillId="0" borderId="1" xfId="1" applyNumberFormat="1" applyFont="1" applyBorder="1" applyAlignment="1">
      <alignment horizontal="right"/>
    </xf>
    <xf numFmtId="0" fontId="0" fillId="0" borderId="16" xfId="0" applyFont="1" applyBorder="1"/>
    <xf numFmtId="0" fontId="0" fillId="0" borderId="25" xfId="0" applyFont="1" applyBorder="1"/>
    <xf numFmtId="176" fontId="0" fillId="0" borderId="103" xfId="0" applyNumberFormat="1" applyFont="1" applyBorder="1" applyAlignment="1">
      <alignment horizontal="right" vertical="center"/>
    </xf>
    <xf numFmtId="0" fontId="0" fillId="0" borderId="1" xfId="0" applyFont="1" applyBorder="1"/>
    <xf numFmtId="0" fontId="0" fillId="0" borderId="24" xfId="0" applyFont="1" applyBorder="1"/>
    <xf numFmtId="182" fontId="0" fillId="0" borderId="55" xfId="1" applyNumberFormat="1" applyFont="1" applyBorder="1" applyAlignment="1">
      <alignment horizontal="right"/>
    </xf>
    <xf numFmtId="176" fontId="0" fillId="0" borderId="104" xfId="0" applyNumberFormat="1" applyFont="1" applyBorder="1" applyAlignment="1">
      <alignment horizontal="right" vertical="center"/>
    </xf>
    <xf numFmtId="182" fontId="0" fillId="0" borderId="45" xfId="1" applyNumberFormat="1" applyFont="1" applyBorder="1" applyAlignment="1">
      <alignment horizontal="right"/>
    </xf>
    <xf numFmtId="0" fontId="0" fillId="0" borderId="12" xfId="0" applyFont="1" applyBorder="1"/>
    <xf numFmtId="0" fontId="0" fillId="0" borderId="66" xfId="0" applyFont="1" applyBorder="1" applyAlignment="1">
      <alignment horizontal="center"/>
    </xf>
    <xf numFmtId="176" fontId="0" fillId="0" borderId="102" xfId="0" quotePrefix="1" applyNumberFormat="1" applyFont="1" applyBorder="1" applyAlignment="1">
      <alignment horizontal="right"/>
    </xf>
    <xf numFmtId="176" fontId="0" fillId="0" borderId="67" xfId="0" applyNumberFormat="1" applyFont="1" applyFill="1" applyBorder="1" applyAlignment="1"/>
    <xf numFmtId="176" fontId="0" fillId="0" borderId="35" xfId="0" quotePrefix="1" applyNumberFormat="1" applyFont="1" applyFill="1" applyBorder="1" applyAlignment="1">
      <alignment horizontal="right"/>
    </xf>
    <xf numFmtId="176" fontId="0" fillId="0" borderId="68" xfId="0" applyNumberFormat="1" applyFont="1" applyFill="1" applyBorder="1" applyAlignment="1"/>
    <xf numFmtId="0" fontId="0" fillId="0" borderId="58" xfId="0" applyFont="1" applyBorder="1"/>
    <xf numFmtId="0" fontId="0" fillId="0" borderId="45" xfId="0" applyFont="1" applyBorder="1"/>
    <xf numFmtId="0" fontId="0" fillId="0" borderId="31" xfId="0" applyFont="1" applyBorder="1" applyAlignment="1">
      <alignment horizontal="center"/>
    </xf>
    <xf numFmtId="176" fontId="0" fillId="0" borderId="89" xfId="0" quotePrefix="1" applyNumberFormat="1" applyFont="1" applyBorder="1" applyAlignment="1">
      <alignment horizontal="right"/>
    </xf>
    <xf numFmtId="176" fontId="0" fillId="0" borderId="27" xfId="0" applyNumberFormat="1" applyFont="1" applyBorder="1" applyAlignment="1"/>
    <xf numFmtId="176" fontId="0" fillId="0" borderId="31" xfId="0" quotePrefix="1" applyNumberFormat="1" applyFont="1" applyBorder="1" applyAlignment="1">
      <alignment horizontal="right"/>
    </xf>
    <xf numFmtId="176" fontId="0" fillId="0" borderId="86" xfId="0" applyNumberFormat="1" applyFont="1" applyBorder="1" applyAlignment="1"/>
    <xf numFmtId="176" fontId="0" fillId="0" borderId="67" xfId="0" applyNumberFormat="1" applyFont="1" applyBorder="1" applyAlignment="1"/>
    <xf numFmtId="176" fontId="0" fillId="0" borderId="35" xfId="0" quotePrefix="1" applyNumberFormat="1" applyFont="1" applyBorder="1" applyAlignment="1">
      <alignment horizontal="right"/>
    </xf>
    <xf numFmtId="176" fontId="0" fillId="0" borderId="68" xfId="0" applyNumberFormat="1" applyFont="1" applyBorder="1" applyAlignment="1"/>
    <xf numFmtId="182" fontId="0" fillId="0" borderId="29" xfId="1" applyNumberFormat="1" applyFont="1" applyFill="1" applyBorder="1" applyAlignment="1">
      <alignment horizontal="right"/>
    </xf>
    <xf numFmtId="176" fontId="0" fillId="0" borderId="89" xfId="0" quotePrefix="1" applyNumberFormat="1" applyFont="1" applyFill="1" applyBorder="1" applyAlignment="1">
      <alignment horizontal="right"/>
    </xf>
    <xf numFmtId="176" fontId="0" fillId="0" borderId="26" xfId="0" applyNumberFormat="1" applyFont="1" applyFill="1" applyBorder="1" applyAlignment="1">
      <alignment horizontal="right"/>
    </xf>
    <xf numFmtId="176" fontId="0" fillId="0" borderId="27" xfId="0" applyNumberFormat="1" applyFont="1" applyFill="1" applyBorder="1" applyAlignment="1"/>
    <xf numFmtId="182" fontId="0" fillId="0" borderId="31" xfId="1" applyNumberFormat="1" applyFont="1" applyFill="1" applyBorder="1" applyAlignment="1">
      <alignment horizontal="right"/>
    </xf>
    <xf numFmtId="176" fontId="0" fillId="0" borderId="106" xfId="0" applyNumberFormat="1" applyFont="1" applyFill="1" applyBorder="1" applyAlignment="1">
      <alignment horizontal="right"/>
    </xf>
    <xf numFmtId="176" fontId="0" fillId="0" borderId="86" xfId="0" applyNumberFormat="1" applyFont="1" applyFill="1" applyBorder="1" applyAlignment="1"/>
    <xf numFmtId="182" fontId="0" fillId="0" borderId="11" xfId="1" applyNumberFormat="1" applyFont="1" applyFill="1" applyBorder="1" applyAlignment="1">
      <alignment horizontal="right"/>
    </xf>
    <xf numFmtId="176" fontId="0" fillId="0" borderId="95" xfId="0" quotePrefix="1" applyNumberFormat="1" applyFont="1" applyFill="1" applyBorder="1" applyAlignment="1">
      <alignment horizontal="right"/>
    </xf>
    <xf numFmtId="176" fontId="0" fillId="0" borderId="33" xfId="0" applyNumberFormat="1" applyFont="1" applyFill="1" applyBorder="1" applyAlignment="1">
      <alignment horizontal="right"/>
    </xf>
    <xf numFmtId="182" fontId="0" fillId="0" borderId="53" xfId="1" applyNumberFormat="1" applyFont="1" applyFill="1" applyBorder="1" applyAlignment="1">
      <alignment horizontal="right"/>
    </xf>
    <xf numFmtId="176" fontId="0" fillId="0" borderId="34" xfId="0" applyNumberFormat="1" applyFont="1" applyFill="1" applyBorder="1" applyAlignment="1"/>
    <xf numFmtId="0" fontId="0" fillId="0" borderId="0" xfId="0" applyFont="1" applyBorder="1" applyAlignment="1">
      <alignment horizontal="right"/>
    </xf>
    <xf numFmtId="181" fontId="0" fillId="0" borderId="0" xfId="0" applyNumberFormat="1" applyFont="1" applyBorder="1" applyAlignment="1">
      <alignment horizontal="right"/>
    </xf>
    <xf numFmtId="0" fontId="25" fillId="0" borderId="0" xfId="0" applyFont="1" applyBorder="1"/>
    <xf numFmtId="0" fontId="0" fillId="0" borderId="0" xfId="0" applyFont="1" applyBorder="1" applyAlignment="1">
      <alignment vertical="center" wrapText="1"/>
    </xf>
    <xf numFmtId="0" fontId="1" fillId="0" borderId="0" xfId="2" applyFont="1" applyBorder="1"/>
    <xf numFmtId="0" fontId="1" fillId="0" borderId="2" xfId="2" applyFont="1" applyBorder="1"/>
    <xf numFmtId="0" fontId="1" fillId="0" borderId="5" xfId="2" applyFont="1" applyBorder="1"/>
    <xf numFmtId="0" fontId="1" fillId="0" borderId="0" xfId="2" applyFont="1" applyBorder="1" applyAlignment="1">
      <alignment horizontal="left"/>
    </xf>
    <xf numFmtId="182" fontId="1" fillId="0" borderId="0" xfId="1" applyNumberFormat="1" applyFont="1" applyBorder="1"/>
    <xf numFmtId="0" fontId="1" fillId="0" borderId="3" xfId="2" applyFont="1" applyBorder="1"/>
    <xf numFmtId="0" fontId="1" fillId="0" borderId="4" xfId="2" applyFont="1" applyBorder="1"/>
    <xf numFmtId="0" fontId="0" fillId="0" borderId="0" xfId="0" applyFont="1" applyBorder="1" applyAlignment="1">
      <alignment vertical="top"/>
    </xf>
    <xf numFmtId="0" fontId="0" fillId="0" borderId="0" xfId="0" applyFont="1" applyBorder="1" applyAlignment="1"/>
    <xf numFmtId="0" fontId="0" fillId="0" borderId="14" xfId="0" applyFont="1" applyBorder="1" applyAlignment="1">
      <alignment horizontal="distributed" vertical="top" wrapText="1"/>
    </xf>
    <xf numFmtId="0" fontId="0" fillId="0" borderId="14" xfId="0" applyFont="1" applyBorder="1" applyAlignment="1">
      <alignment vertical="top" wrapText="1"/>
    </xf>
    <xf numFmtId="0" fontId="0" fillId="0" borderId="26" xfId="0" applyFont="1" applyBorder="1" applyAlignment="1">
      <alignment horizontal="center" vertical="center"/>
    </xf>
    <xf numFmtId="0" fontId="0" fillId="0" borderId="0" xfId="2" applyFont="1" applyBorder="1" applyAlignment="1">
      <alignment vertical="center"/>
    </xf>
    <xf numFmtId="0" fontId="0" fillId="0" borderId="0" xfId="2" applyFont="1" applyBorder="1"/>
    <xf numFmtId="0" fontId="0" fillId="0" borderId="0" xfId="0" applyFont="1" applyBorder="1" applyAlignment="1">
      <alignment horizontal="distributed" vertical="top"/>
    </xf>
    <xf numFmtId="0" fontId="0" fillId="0" borderId="13" xfId="0" applyFont="1" applyBorder="1" applyAlignment="1">
      <alignment vertical="top"/>
    </xf>
    <xf numFmtId="0" fontId="0" fillId="0" borderId="0" xfId="0" applyFont="1" applyBorder="1" applyAlignment="1">
      <alignment horizontal="distributed" vertical="top" wrapText="1"/>
    </xf>
    <xf numFmtId="0" fontId="0" fillId="0" borderId="51" xfId="0" applyFont="1" applyBorder="1" applyAlignment="1">
      <alignment horizontal="distributed" vertical="top"/>
    </xf>
    <xf numFmtId="0" fontId="0" fillId="0" borderId="1" xfId="0" applyFont="1" applyBorder="1" applyAlignment="1">
      <alignment horizontal="distributed" vertical="top"/>
    </xf>
    <xf numFmtId="0" fontId="13" fillId="0" borderId="1" xfId="0" applyFont="1" applyBorder="1" applyAlignment="1">
      <alignment horizontal="distributed" vertical="top"/>
    </xf>
    <xf numFmtId="0" fontId="0" fillId="0" borderId="1" xfId="0" applyFont="1" applyBorder="1" applyAlignment="1">
      <alignment horizontal="distributed" vertical="top" wrapText="1"/>
    </xf>
    <xf numFmtId="0" fontId="0" fillId="0" borderId="0" xfId="0" applyFont="1" applyFill="1" applyBorder="1" applyAlignment="1">
      <alignment horizontal="distributed" vertical="top"/>
    </xf>
    <xf numFmtId="0" fontId="0" fillId="0" borderId="1" xfId="0" applyFont="1" applyBorder="1" applyAlignment="1">
      <alignment vertical="top"/>
    </xf>
    <xf numFmtId="0" fontId="0" fillId="0" borderId="0" xfId="0" applyFont="1" applyBorder="1" applyAlignment="1">
      <alignment horizontal="left" vertical="top" shrinkToFit="1"/>
    </xf>
    <xf numFmtId="0" fontId="0" fillId="0" borderId="0" xfId="0" applyFont="1" applyBorder="1" applyAlignment="1">
      <alignment horizontal="left" vertical="top"/>
    </xf>
    <xf numFmtId="0" fontId="0" fillId="0" borderId="1" xfId="0" applyFont="1" applyBorder="1" applyAlignment="1">
      <alignment horizontal="left" vertical="top" shrinkToFit="1"/>
    </xf>
    <xf numFmtId="0" fontId="0" fillId="0" borderId="0" xfId="0" applyFont="1" applyBorder="1" applyAlignment="1">
      <alignment horizontal="left" vertical="top" wrapText="1"/>
    </xf>
    <xf numFmtId="0" fontId="0" fillId="0" borderId="39" xfId="0" applyFont="1" applyBorder="1" applyAlignment="1">
      <alignment vertical="top"/>
    </xf>
    <xf numFmtId="0" fontId="0" fillId="0" borderId="12" xfId="0" applyFont="1" applyBorder="1" applyAlignment="1">
      <alignment horizontal="center" vertical="center"/>
    </xf>
    <xf numFmtId="0" fontId="0" fillId="0" borderId="1" xfId="0" applyFont="1" applyBorder="1" applyAlignment="1">
      <alignment horizontal="left" vertical="top"/>
    </xf>
    <xf numFmtId="0" fontId="12" fillId="0" borderId="54" xfId="0" applyFont="1" applyFill="1" applyBorder="1" applyAlignment="1">
      <alignment horizontal="distributed" vertical="center" justifyLastLine="1" shrinkToFit="1"/>
    </xf>
    <xf numFmtId="0" fontId="4" fillId="0" borderId="0" xfId="0" applyFont="1" applyBorder="1" applyAlignment="1">
      <alignment horizontal="center" vertical="center"/>
    </xf>
    <xf numFmtId="58" fontId="0" fillId="0" borderId="0" xfId="0" applyNumberFormat="1" applyFont="1" applyBorder="1"/>
    <xf numFmtId="176" fontId="0" fillId="0" borderId="52" xfId="0" applyNumberFormat="1" applyFont="1" applyFill="1" applyBorder="1" applyAlignment="1">
      <alignment horizontal="right"/>
    </xf>
    <xf numFmtId="190" fontId="3" fillId="0" borderId="91" xfId="0" applyNumberFormat="1" applyFont="1" applyFill="1" applyBorder="1" applyAlignment="1"/>
    <xf numFmtId="188" fontId="4" fillId="0" borderId="0" xfId="0" applyNumberFormat="1" applyFont="1" applyBorder="1"/>
    <xf numFmtId="0" fontId="4" fillId="0" borderId="0" xfId="0" applyFont="1" applyFill="1" applyAlignment="1">
      <alignment horizontal="center"/>
    </xf>
    <xf numFmtId="0" fontId="4" fillId="0" borderId="0" xfId="0" applyFont="1" applyFill="1" applyBorder="1" applyAlignment="1">
      <alignment horizontal="center"/>
    </xf>
    <xf numFmtId="0" fontId="3" fillId="2" borderId="0" xfId="0" applyFont="1" applyFill="1" applyBorder="1" applyAlignment="1">
      <alignment shrinkToFit="1"/>
    </xf>
    <xf numFmtId="0" fontId="18" fillId="0" borderId="82" xfId="0" applyFont="1" applyFill="1" applyBorder="1" applyAlignment="1">
      <alignment horizontal="center" vertical="center" shrinkToFit="1"/>
    </xf>
    <xf numFmtId="190" fontId="3" fillId="0" borderId="91" xfId="0" applyNumberFormat="1" applyFont="1" applyFill="1" applyBorder="1" applyAlignment="1">
      <alignment horizontal="right" shrinkToFit="1"/>
    </xf>
    <xf numFmtId="190" fontId="3" fillId="0" borderId="108" xfId="0" applyNumberFormat="1" applyFont="1" applyFill="1" applyBorder="1" applyAlignment="1">
      <alignment horizontal="right" shrinkToFit="1"/>
    </xf>
    <xf numFmtId="190" fontId="3" fillId="0" borderId="12" xfId="0" applyNumberFormat="1" applyFont="1" applyFill="1" applyBorder="1" applyAlignment="1">
      <alignment horizontal="right" shrinkToFit="1"/>
    </xf>
    <xf numFmtId="190" fontId="3" fillId="0" borderId="69" xfId="0" applyNumberFormat="1" applyFont="1" applyFill="1" applyBorder="1" applyAlignment="1">
      <alignment horizontal="right" shrinkToFit="1"/>
    </xf>
    <xf numFmtId="190" fontId="3" fillId="0" borderId="89" xfId="0" applyNumberFormat="1" applyFont="1" applyFill="1" applyBorder="1" applyAlignment="1">
      <alignment horizontal="right" shrinkToFit="1"/>
    </xf>
    <xf numFmtId="190" fontId="3" fillId="0" borderId="31" xfId="0" applyNumberFormat="1" applyFont="1" applyFill="1" applyBorder="1" applyAlignment="1">
      <alignment horizontal="right" shrinkToFit="1"/>
    </xf>
    <xf numFmtId="190" fontId="3" fillId="0" borderId="30" xfId="0" applyNumberFormat="1" applyFont="1" applyFill="1" applyBorder="1" applyAlignment="1">
      <alignment horizontal="right" shrinkToFit="1"/>
    </xf>
    <xf numFmtId="190" fontId="3" fillId="0" borderId="43" xfId="0" applyNumberFormat="1" applyFont="1" applyFill="1" applyBorder="1" applyAlignment="1">
      <alignment horizontal="right" shrinkToFit="1"/>
    </xf>
    <xf numFmtId="190" fontId="3" fillId="0" borderId="49" xfId="0" applyNumberFormat="1" applyFont="1" applyFill="1" applyBorder="1" applyAlignment="1">
      <alignment horizontal="right" shrinkToFit="1"/>
    </xf>
    <xf numFmtId="190" fontId="3" fillId="0" borderId="7" xfId="0" applyNumberFormat="1" applyFont="1" applyFill="1" applyBorder="1" applyAlignment="1">
      <alignment horizontal="right" shrinkToFit="1"/>
    </xf>
    <xf numFmtId="190" fontId="3" fillId="0" borderId="19" xfId="0" applyNumberFormat="1" applyFont="1" applyFill="1" applyBorder="1" applyAlignment="1">
      <alignment horizontal="right" shrinkToFit="1"/>
    </xf>
    <xf numFmtId="190" fontId="3" fillId="0" borderId="32" xfId="0" applyNumberFormat="1" applyFont="1" applyFill="1" applyBorder="1" applyAlignment="1">
      <alignment horizontal="right" shrinkToFit="1"/>
    </xf>
    <xf numFmtId="0" fontId="3" fillId="0" borderId="0" xfId="0" applyFont="1" applyFill="1" applyBorder="1" applyAlignment="1">
      <alignment horizontal="center" vertical="center" wrapText="1"/>
    </xf>
    <xf numFmtId="190" fontId="3" fillId="0" borderId="87" xfId="0" applyNumberFormat="1" applyFont="1" applyFill="1" applyBorder="1" applyAlignment="1">
      <alignment horizontal="right" shrinkToFit="1"/>
    </xf>
    <xf numFmtId="0" fontId="3" fillId="0" borderId="21"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center" vertical="center" wrapText="1"/>
    </xf>
    <xf numFmtId="190" fontId="21" fillId="0" borderId="12" xfId="0" applyNumberFormat="1" applyFont="1" applyFill="1" applyBorder="1" applyAlignment="1">
      <alignment horizontal="right" shrinkToFit="1"/>
    </xf>
    <xf numFmtId="190" fontId="3" fillId="0" borderId="126" xfId="0" applyNumberFormat="1" applyFont="1" applyFill="1" applyBorder="1" applyAlignment="1">
      <alignment horizontal="right" shrinkToFit="1"/>
    </xf>
    <xf numFmtId="190" fontId="3" fillId="0" borderId="27" xfId="0" applyNumberFormat="1" applyFont="1" applyFill="1" applyBorder="1" applyAlignment="1">
      <alignment horizontal="right" shrinkToFit="1"/>
    </xf>
    <xf numFmtId="0" fontId="2" fillId="0" borderId="76" xfId="0" applyFont="1" applyFill="1" applyBorder="1" applyAlignment="1">
      <alignment horizontal="center" vertical="center" wrapText="1"/>
    </xf>
    <xf numFmtId="49" fontId="3" fillId="0" borderId="136" xfId="0" applyNumberFormat="1" applyFont="1" applyFill="1" applyBorder="1" applyAlignment="1">
      <alignment horizontal="center"/>
    </xf>
    <xf numFmtId="49" fontId="3" fillId="0" borderId="139" xfId="0" applyNumberFormat="1" applyFont="1" applyFill="1" applyBorder="1" applyAlignment="1">
      <alignment horizontal="center"/>
    </xf>
    <xf numFmtId="0" fontId="12" fillId="0" borderId="55" xfId="0" applyFont="1" applyFill="1" applyBorder="1" applyAlignment="1">
      <alignment horizontal="distributed" vertical="center" wrapText="1" shrinkToFit="1"/>
    </xf>
    <xf numFmtId="176" fontId="0" fillId="0" borderId="31" xfId="0" quotePrefix="1" applyNumberFormat="1" applyFont="1" applyFill="1" applyBorder="1" applyAlignment="1">
      <alignment horizontal="right"/>
    </xf>
    <xf numFmtId="41" fontId="21" fillId="0" borderId="76" xfId="0" applyNumberFormat="1" applyFont="1" applyFill="1" applyBorder="1" applyAlignment="1">
      <alignment vertical="center"/>
    </xf>
    <xf numFmtId="41" fontId="21" fillId="0" borderId="12"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1" fillId="0" borderId="0" xfId="0" applyNumberFormat="1" applyFont="1" applyFill="1" applyBorder="1" applyAlignment="1">
      <alignment vertical="center"/>
    </xf>
    <xf numFmtId="41" fontId="21" fillId="0" borderId="12" xfId="0" applyNumberFormat="1" applyFont="1" applyFill="1" applyBorder="1" applyAlignment="1">
      <alignment horizontal="right" vertical="center" shrinkToFit="1"/>
    </xf>
    <xf numFmtId="41" fontId="21" fillId="0" borderId="19" xfId="0" applyNumberFormat="1" applyFont="1" applyFill="1" applyBorder="1" applyAlignment="1">
      <alignment horizontal="right" vertical="center" shrinkToFit="1"/>
    </xf>
    <xf numFmtId="41" fontId="3" fillId="0" borderId="0" xfId="0" applyNumberFormat="1" applyFont="1" applyFill="1"/>
    <xf numFmtId="190" fontId="3" fillId="0" borderId="89" xfId="0" applyNumberFormat="1" applyFont="1" applyFill="1" applyBorder="1" applyAlignment="1"/>
    <xf numFmtId="0" fontId="0" fillId="0" borderId="0" xfId="0" applyFont="1" applyBorder="1" applyAlignment="1">
      <alignment horizontal="center"/>
    </xf>
    <xf numFmtId="0" fontId="0" fillId="0" borderId="0" xfId="0" applyFill="1" applyBorder="1" applyAlignment="1">
      <alignment horizontal="left" vertical="top" wrapText="1"/>
    </xf>
    <xf numFmtId="0" fontId="3" fillId="0" borderId="0" xfId="0" applyFont="1" applyFill="1" applyAlignment="1">
      <alignment horizontal="right" shrinkToFit="1"/>
    </xf>
    <xf numFmtId="185" fontId="3" fillId="0" borderId="0" xfId="0" applyNumberFormat="1" applyFont="1" applyFill="1"/>
    <xf numFmtId="0" fontId="3" fillId="0" borderId="19" xfId="0" applyNumberFormat="1" applyFont="1" applyFill="1" applyBorder="1" applyAlignment="1">
      <alignment horizontal="distributed" vertical="center" wrapText="1"/>
    </xf>
    <xf numFmtId="187" fontId="0" fillId="0" borderId="77" xfId="0" applyNumberFormat="1" applyFont="1" applyFill="1" applyBorder="1" applyAlignment="1">
      <alignment horizontal="right"/>
    </xf>
    <xf numFmtId="187" fontId="0" fillId="0" borderId="83" xfId="0" applyNumberFormat="1" applyFont="1" applyFill="1" applyBorder="1" applyAlignment="1"/>
    <xf numFmtId="187" fontId="0" fillId="0" borderId="53" xfId="0" applyNumberFormat="1" applyFont="1" applyBorder="1" applyAlignment="1">
      <alignment horizontal="right" vertical="center"/>
    </xf>
    <xf numFmtId="179" fontId="21" fillId="0" borderId="15" xfId="0" applyNumberFormat="1" applyFont="1" applyFill="1" applyBorder="1" applyAlignment="1">
      <alignment horizontal="right" vertical="center"/>
    </xf>
    <xf numFmtId="179" fontId="21" fillId="0" borderId="76" xfId="0" applyNumberFormat="1" applyFont="1" applyFill="1" applyBorder="1" applyAlignment="1">
      <alignment vertical="center"/>
    </xf>
    <xf numFmtId="0" fontId="4" fillId="0" borderId="0" xfId="0" applyFont="1" applyFill="1" applyAlignment="1">
      <alignment horizontal="center"/>
    </xf>
    <xf numFmtId="0" fontId="3" fillId="0" borderId="0" xfId="0" applyFont="1" applyFill="1" applyAlignment="1">
      <alignment horizontal="center"/>
    </xf>
    <xf numFmtId="0" fontId="4" fillId="0" borderId="0" xfId="0" applyFont="1" applyFill="1" applyBorder="1" applyAlignment="1">
      <alignment horizontal="center"/>
    </xf>
    <xf numFmtId="180" fontId="21" fillId="0" borderId="31" xfId="0" applyNumberFormat="1" applyFont="1" applyFill="1" applyBorder="1" applyAlignment="1">
      <alignment horizontal="right" vertical="center"/>
    </xf>
    <xf numFmtId="190" fontId="21" fillId="0" borderId="45" xfId="0" applyNumberFormat="1" applyFont="1" applyFill="1" applyBorder="1" applyAlignment="1">
      <alignment horizontal="right" shrinkToFit="1"/>
    </xf>
    <xf numFmtId="190" fontId="21" fillId="0" borderId="19" xfId="0" applyNumberFormat="1" applyFont="1" applyFill="1" applyBorder="1" applyAlignment="1">
      <alignment horizontal="right" shrinkToFit="1"/>
    </xf>
    <xf numFmtId="0" fontId="12" fillId="0" borderId="81" xfId="0" applyFont="1" applyFill="1" applyBorder="1" applyAlignment="1">
      <alignment horizontal="distributed" vertical="center" wrapText="1" shrinkToFit="1"/>
    </xf>
    <xf numFmtId="0" fontId="12" fillId="0" borderId="81" xfId="0" applyFont="1" applyFill="1" applyBorder="1" applyAlignment="1">
      <alignment horizontal="distributed" vertical="center" wrapText="1"/>
    </xf>
    <xf numFmtId="0" fontId="18" fillId="0" borderId="81" xfId="0" applyFont="1" applyFill="1" applyBorder="1" applyAlignment="1">
      <alignment horizontal="distributed" vertical="center" wrapText="1"/>
    </xf>
    <xf numFmtId="0" fontId="12" fillId="0" borderId="81" xfId="0" applyFont="1" applyFill="1" applyBorder="1" applyAlignment="1">
      <alignment horizontal="center" vertical="center" shrinkToFit="1"/>
    </xf>
    <xf numFmtId="0" fontId="18" fillId="0" borderId="81" xfId="0" applyFont="1" applyFill="1" applyBorder="1" applyAlignment="1">
      <alignment horizontal="distributed" vertical="center" wrapText="1" shrinkToFit="1"/>
    </xf>
    <xf numFmtId="0" fontId="18" fillId="0" borderId="90" xfId="0" applyFont="1" applyFill="1" applyBorder="1" applyAlignment="1">
      <alignment horizontal="distributed" vertical="center" wrapText="1"/>
    </xf>
    <xf numFmtId="0" fontId="0" fillId="0" borderId="0" xfId="2" applyFont="1" applyBorder="1" applyAlignment="1">
      <alignment horizontal="left"/>
    </xf>
    <xf numFmtId="191" fontId="3" fillId="0" borderId="0" xfId="0" applyNumberFormat="1" applyFont="1" applyAlignment="1">
      <alignment horizontal="left" shrinkToFit="1"/>
    </xf>
    <xf numFmtId="14" fontId="3" fillId="0" borderId="0" xfId="0" applyNumberFormat="1" applyFont="1" applyFill="1"/>
    <xf numFmtId="14" fontId="4" fillId="0" borderId="0" xfId="0" applyNumberFormat="1" applyFont="1" applyBorder="1"/>
    <xf numFmtId="0" fontId="10" fillId="0" borderId="0" xfId="0" applyFont="1"/>
    <xf numFmtId="0" fontId="0" fillId="0" borderId="0" xfId="0" applyFont="1" applyBorder="1" applyAlignment="1">
      <alignment vertical="top"/>
    </xf>
    <xf numFmtId="0" fontId="24" fillId="0" borderId="0" xfId="0" applyFont="1" applyBorder="1" applyAlignment="1"/>
    <xf numFmtId="0" fontId="0" fillId="0" borderId="0" xfId="0" applyFont="1" applyBorder="1" applyAlignment="1"/>
    <xf numFmtId="0" fontId="3" fillId="0" borderId="11" xfId="0" applyFont="1" applyBorder="1" applyAlignment="1">
      <alignment horizontal="center" vertical="center"/>
    </xf>
    <xf numFmtId="0" fontId="3" fillId="0" borderId="58" xfId="0" applyFont="1" applyFill="1" applyBorder="1" applyAlignment="1">
      <alignment horizontal="distributed" vertical="center"/>
    </xf>
    <xf numFmtId="0" fontId="3" fillId="0" borderId="62" xfId="0" applyFont="1" applyFill="1" applyBorder="1" applyAlignment="1">
      <alignment horizontal="right" shrinkToFit="1"/>
    </xf>
    <xf numFmtId="180" fontId="21" fillId="0" borderId="45" xfId="0" applyNumberFormat="1" applyFont="1" applyFill="1" applyBorder="1" applyAlignment="1">
      <alignment horizontal="right" vertical="center"/>
    </xf>
    <xf numFmtId="190" fontId="3" fillId="0" borderId="89" xfId="0" applyNumberFormat="1" applyFont="1" applyFill="1" applyBorder="1" applyAlignment="1">
      <alignment horizontal="right"/>
    </xf>
    <xf numFmtId="190" fontId="3" fillId="0" borderId="30" xfId="0" applyNumberFormat="1" applyFont="1" applyFill="1" applyBorder="1" applyAlignment="1">
      <alignment horizontal="right"/>
    </xf>
    <xf numFmtId="192" fontId="21" fillId="0" borderId="12" xfId="0" applyNumberFormat="1" applyFont="1" applyFill="1" applyBorder="1" applyAlignment="1">
      <alignment horizontal="right" vertical="center"/>
    </xf>
    <xf numFmtId="193" fontId="0" fillId="0" borderId="93" xfId="0" applyNumberFormat="1" applyFont="1" applyFill="1" applyBorder="1" applyAlignment="1">
      <alignment horizontal="right" vertical="center"/>
    </xf>
    <xf numFmtId="192" fontId="21" fillId="0" borderId="15" xfId="0" applyNumberFormat="1" applyFont="1" applyFill="1" applyBorder="1" applyAlignment="1">
      <alignment horizontal="right" vertical="center"/>
    </xf>
    <xf numFmtId="193" fontId="0" fillId="0" borderId="108" xfId="0" applyNumberFormat="1" applyFont="1" applyFill="1" applyBorder="1" applyAlignment="1">
      <alignment horizontal="right" vertical="center"/>
    </xf>
    <xf numFmtId="193" fontId="0" fillId="0" borderId="40" xfId="0" applyNumberFormat="1" applyFont="1" applyFill="1" applyBorder="1" applyAlignment="1">
      <alignment horizontal="right" vertical="center"/>
    </xf>
    <xf numFmtId="193" fontId="0" fillId="0" borderId="39" xfId="0" applyNumberFormat="1" applyFont="1" applyFill="1" applyBorder="1" applyAlignment="1">
      <alignment horizontal="right" vertical="center"/>
    </xf>
    <xf numFmtId="0" fontId="4" fillId="0" borderId="0" xfId="0" applyFont="1" applyBorder="1"/>
    <xf numFmtId="0" fontId="18" fillId="0" borderId="90" xfId="0" applyFont="1" applyFill="1" applyBorder="1" applyAlignment="1">
      <alignment wrapText="1"/>
    </xf>
    <xf numFmtId="14" fontId="5" fillId="0" borderId="0" xfId="0" applyNumberFormat="1" applyFont="1" applyFill="1" applyAlignment="1">
      <alignment horizontal="center"/>
    </xf>
    <xf numFmtId="0" fontId="5" fillId="0" borderId="0" xfId="0" applyFont="1" applyFill="1" applyAlignment="1">
      <alignment horizontal="center"/>
    </xf>
    <xf numFmtId="178" fontId="21" fillId="0" borderId="32" xfId="0" applyNumberFormat="1" applyFont="1" applyFill="1" applyBorder="1" applyAlignment="1">
      <alignment horizontal="right" vertical="center"/>
    </xf>
    <xf numFmtId="178" fontId="21" fillId="0" borderId="12" xfId="0" applyNumberFormat="1" applyFont="1" applyFill="1" applyBorder="1" applyAlignment="1">
      <alignment horizontal="right" vertical="center"/>
    </xf>
    <xf numFmtId="178" fontId="21" fillId="0" borderId="30" xfId="0" applyNumberFormat="1" applyFont="1" applyFill="1" applyBorder="1" applyAlignment="1">
      <alignment horizontal="right" vertical="center"/>
    </xf>
    <xf numFmtId="179" fontId="3" fillId="0" borderId="31" xfId="0" applyNumberFormat="1" applyFont="1" applyFill="1" applyBorder="1" applyAlignment="1">
      <alignment horizontal="right" shrinkToFit="1"/>
    </xf>
    <xf numFmtId="179" fontId="3" fillId="0" borderId="12" xfId="0" applyNumberFormat="1" applyFont="1" applyFill="1" applyBorder="1" applyAlignment="1">
      <alignment horizontal="right" shrinkToFit="1"/>
    </xf>
    <xf numFmtId="0" fontId="6" fillId="0" borderId="0" xfId="0" applyFont="1" applyBorder="1"/>
    <xf numFmtId="0" fontId="26" fillId="0" borderId="0" xfId="0" applyNumberFormat="1" applyFont="1" applyBorder="1" applyAlignment="1"/>
    <xf numFmtId="0" fontId="4" fillId="0" borderId="21" xfId="0" applyFont="1" applyFill="1" applyBorder="1" applyAlignment="1"/>
    <xf numFmtId="0" fontId="4" fillId="0" borderId="0" xfId="0" applyFont="1" applyFill="1" applyBorder="1" applyAlignment="1"/>
    <xf numFmtId="0" fontId="0" fillId="0" borderId="0" xfId="0" applyFont="1" applyBorder="1" applyAlignment="1"/>
    <xf numFmtId="0" fontId="0" fillId="0" borderId="0" xfId="0" applyFont="1" applyBorder="1" applyAlignment="1">
      <alignment wrapText="1"/>
    </xf>
    <xf numFmtId="0" fontId="13" fillId="3" borderId="0" xfId="2" applyFont="1" applyFill="1" applyBorder="1"/>
    <xf numFmtId="0" fontId="1" fillId="3" borderId="0" xfId="2" applyFont="1" applyFill="1" applyBorder="1"/>
    <xf numFmtId="189" fontId="3" fillId="3" borderId="81" xfId="0" applyNumberFormat="1" applyFont="1" applyFill="1" applyBorder="1" applyAlignment="1">
      <alignment horizontal="right" shrinkToFit="1"/>
    </xf>
    <xf numFmtId="190" fontId="3" fillId="3" borderId="91" xfId="0" applyNumberFormat="1" applyFont="1" applyFill="1" applyBorder="1" applyAlignment="1">
      <alignment horizontal="right" shrinkToFit="1"/>
    </xf>
    <xf numFmtId="190" fontId="3" fillId="3" borderId="89" xfId="0" applyNumberFormat="1" applyFont="1" applyFill="1" applyBorder="1" applyAlignment="1">
      <alignment horizontal="right" shrinkToFit="1"/>
    </xf>
    <xf numFmtId="190" fontId="3" fillId="3" borderId="31" xfId="0" applyNumberFormat="1" applyFont="1" applyFill="1" applyBorder="1" applyAlignment="1">
      <alignment horizontal="right" shrinkToFit="1"/>
    </xf>
    <xf numFmtId="190" fontId="3" fillId="3" borderId="30" xfId="0" applyNumberFormat="1" applyFont="1" applyFill="1" applyBorder="1" applyAlignment="1">
      <alignment horizontal="right" shrinkToFit="1"/>
    </xf>
    <xf numFmtId="189" fontId="3" fillId="3" borderId="29" xfId="0" quotePrefix="1" applyNumberFormat="1" applyFont="1" applyFill="1" applyBorder="1" applyAlignment="1">
      <alignment horizontal="right" shrinkToFit="1"/>
    </xf>
    <xf numFmtId="190" fontId="3" fillId="3" borderId="43" xfId="0" applyNumberFormat="1" applyFont="1" applyFill="1" applyBorder="1" applyAlignment="1">
      <alignment horizontal="right" shrinkToFit="1"/>
    </xf>
    <xf numFmtId="190" fontId="3" fillId="3" borderId="12" xfId="0" applyNumberFormat="1" applyFont="1" applyFill="1" applyBorder="1" applyAlignment="1">
      <alignment horizontal="right" shrinkToFit="1"/>
    </xf>
    <xf numFmtId="189" fontId="3" fillId="3" borderId="81" xfId="0" quotePrefix="1" applyNumberFormat="1" applyFont="1" applyFill="1" applyBorder="1" applyAlignment="1">
      <alignment horizontal="right" shrinkToFit="1"/>
    </xf>
    <xf numFmtId="190" fontId="3" fillId="3" borderId="27" xfId="0" applyNumberFormat="1" applyFont="1" applyFill="1" applyBorder="1" applyAlignment="1">
      <alignment horizontal="right" shrinkToFit="1"/>
    </xf>
    <xf numFmtId="190" fontId="21" fillId="3" borderId="12" xfId="0" applyNumberFormat="1" applyFont="1" applyFill="1" applyBorder="1" applyAlignment="1">
      <alignment horizontal="right" shrinkToFit="1"/>
    </xf>
    <xf numFmtId="0" fontId="13" fillId="0" borderId="0" xfId="2" applyFont="1" applyBorder="1"/>
    <xf numFmtId="0" fontId="0" fillId="0" borderId="0" xfId="0" applyFont="1" applyBorder="1" applyAlignment="1">
      <alignment vertical="top" wrapText="1"/>
    </xf>
    <xf numFmtId="0" fontId="0" fillId="0" borderId="27" xfId="0" applyFont="1" applyBorder="1"/>
    <xf numFmtId="0" fontId="0" fillId="0" borderId="44" xfId="0" applyFont="1" applyBorder="1"/>
    <xf numFmtId="0" fontId="0" fillId="0" borderId="7" xfId="0" applyFont="1" applyBorder="1"/>
    <xf numFmtId="0" fontId="3" fillId="0" borderId="31" xfId="0" applyFont="1" applyBorder="1" applyAlignment="1">
      <alignment horizontal="center"/>
    </xf>
    <xf numFmtId="0" fontId="0" fillId="0" borderId="13" xfId="0" applyFont="1" applyBorder="1" applyAlignment="1">
      <alignment horizontal="center" vertical="center"/>
    </xf>
    <xf numFmtId="0" fontId="0" fillId="0" borderId="17" xfId="0" applyFont="1" applyBorder="1" applyAlignment="1">
      <alignment horizontal="left" vertical="center"/>
    </xf>
    <xf numFmtId="0" fontId="4" fillId="0" borderId="24" xfId="0" applyFont="1" applyBorder="1"/>
    <xf numFmtId="0" fontId="4" fillId="0" borderId="33" xfId="0" applyFont="1" applyBorder="1"/>
    <xf numFmtId="0" fontId="4" fillId="0" borderId="61" xfId="0" applyFont="1" applyBorder="1"/>
    <xf numFmtId="0" fontId="4" fillId="0" borderId="21" xfId="0" applyFont="1" applyBorder="1"/>
    <xf numFmtId="179" fontId="3" fillId="0" borderId="30" xfId="0" applyNumberFormat="1" applyFont="1" applyFill="1" applyBorder="1" applyAlignment="1">
      <alignment horizontal="right" shrinkToFit="1"/>
    </xf>
    <xf numFmtId="0" fontId="0" fillId="0" borderId="0" xfId="0" applyFont="1" applyBorder="1" applyAlignment="1"/>
    <xf numFmtId="0" fontId="0" fillId="0" borderId="0" xfId="0" applyFont="1" applyBorder="1" applyAlignment="1">
      <alignment wrapText="1"/>
    </xf>
    <xf numFmtId="183" fontId="21" fillId="0" borderId="32" xfId="0" applyNumberFormat="1" applyFont="1" applyFill="1" applyBorder="1" applyAlignment="1">
      <alignment horizontal="right" vertical="center" shrinkToFit="1"/>
    </xf>
    <xf numFmtId="3" fontId="0" fillId="0" borderId="112" xfId="1" applyNumberFormat="1" applyFont="1" applyBorder="1" applyAlignment="1">
      <alignment horizontal="right"/>
    </xf>
    <xf numFmtId="3" fontId="0" fillId="0" borderId="107" xfId="1" applyNumberFormat="1" applyFont="1" applyBorder="1" applyAlignment="1">
      <alignment horizontal="right"/>
    </xf>
    <xf numFmtId="3" fontId="0" fillId="0" borderId="42" xfId="1" applyNumberFormat="1" applyFont="1" applyBorder="1" applyAlignment="1">
      <alignment horizontal="right"/>
    </xf>
    <xf numFmtId="3" fontId="0" fillId="0" borderId="29" xfId="1" applyNumberFormat="1" applyFont="1" applyBorder="1" applyAlignment="1">
      <alignment horizontal="right"/>
    </xf>
    <xf numFmtId="3" fontId="0" fillId="0" borderId="100" xfId="1" applyNumberFormat="1" applyFont="1" applyBorder="1" applyAlignment="1">
      <alignment horizontal="right"/>
    </xf>
    <xf numFmtId="3" fontId="0" fillId="0" borderId="37" xfId="1" applyNumberFormat="1" applyFont="1" applyBorder="1" applyAlignment="1">
      <alignment horizontal="right"/>
    </xf>
    <xf numFmtId="3" fontId="0" fillId="0" borderId="35" xfId="1" applyNumberFormat="1" applyFont="1" applyFill="1" applyBorder="1" applyAlignment="1">
      <alignment horizontal="right"/>
    </xf>
    <xf numFmtId="3" fontId="0" fillId="0" borderId="31" xfId="1" applyNumberFormat="1" applyFont="1" applyBorder="1" applyAlignment="1">
      <alignment horizontal="right"/>
    </xf>
    <xf numFmtId="3" fontId="0" fillId="0" borderId="35" xfId="1" applyNumberFormat="1" applyFont="1" applyBorder="1" applyAlignment="1">
      <alignment horizontal="right"/>
    </xf>
    <xf numFmtId="0" fontId="0" fillId="0" borderId="82" xfId="0" applyNumberFormat="1" applyFont="1" applyFill="1" applyBorder="1" applyAlignment="1">
      <alignment horizontal="right"/>
    </xf>
    <xf numFmtId="0" fontId="0" fillId="0" borderId="42" xfId="0" applyNumberFormat="1" applyFont="1" applyFill="1" applyBorder="1" applyAlignment="1">
      <alignment horizontal="right"/>
    </xf>
    <xf numFmtId="0" fontId="0" fillId="0" borderId="41" xfId="0" applyNumberFormat="1" applyFont="1" applyFill="1" applyBorder="1" applyAlignment="1">
      <alignment horizontal="right"/>
    </xf>
    <xf numFmtId="0" fontId="0" fillId="0" borderId="41" xfId="0" applyNumberFormat="1" applyFont="1" applyBorder="1" applyAlignment="1">
      <alignment horizontal="right"/>
    </xf>
    <xf numFmtId="0" fontId="0" fillId="0" borderId="77" xfId="0" applyNumberFormat="1" applyFont="1" applyFill="1" applyBorder="1" applyAlignment="1">
      <alignment horizontal="right"/>
    </xf>
    <xf numFmtId="0" fontId="0" fillId="0" borderId="35" xfId="0" applyNumberFormat="1" applyFont="1" applyFill="1" applyBorder="1" applyAlignment="1">
      <alignment horizontal="right"/>
    </xf>
    <xf numFmtId="0" fontId="0" fillId="0" borderId="40" xfId="0" applyNumberFormat="1" applyFont="1" applyFill="1" applyBorder="1" applyAlignment="1">
      <alignment horizontal="right"/>
    </xf>
    <xf numFmtId="0" fontId="0" fillId="0" borderId="40" xfId="0" applyNumberFormat="1" applyFont="1" applyBorder="1" applyAlignment="1">
      <alignment horizontal="right"/>
    </xf>
    <xf numFmtId="3" fontId="0" fillId="0" borderId="112" xfId="1" applyNumberFormat="1" applyFont="1" applyBorder="1" applyAlignment="1">
      <alignment horizontal="right" vertical="center"/>
    </xf>
    <xf numFmtId="0" fontId="0" fillId="0" borderId="41" xfId="1" applyNumberFormat="1" applyFont="1" applyFill="1" applyBorder="1" applyAlignment="1">
      <alignment horizontal="right" vertical="center"/>
    </xf>
    <xf numFmtId="0" fontId="0" fillId="0" borderId="62" xfId="0" applyNumberFormat="1" applyFont="1" applyFill="1" applyBorder="1" applyAlignment="1">
      <alignment horizontal="right" vertical="center"/>
    </xf>
    <xf numFmtId="0" fontId="0" fillId="0" borderId="11" xfId="0" applyNumberFormat="1" applyFont="1" applyBorder="1" applyAlignment="1">
      <alignment horizontal="right" vertical="center"/>
    </xf>
    <xf numFmtId="3" fontId="0" fillId="0" borderId="100" xfId="1" applyNumberFormat="1" applyFont="1" applyBorder="1" applyAlignment="1">
      <alignment horizontal="right" vertical="center"/>
    </xf>
    <xf numFmtId="0" fontId="0" fillId="0" borderId="40" xfId="1" applyNumberFormat="1" applyFont="1" applyFill="1" applyBorder="1" applyAlignment="1">
      <alignment horizontal="right" vertical="center"/>
    </xf>
    <xf numFmtId="0" fontId="0" fillId="0" borderId="39" xfId="0" applyNumberFormat="1" applyFont="1" applyFill="1" applyBorder="1" applyAlignment="1">
      <alignment horizontal="right" vertical="center"/>
    </xf>
    <xf numFmtId="0" fontId="0" fillId="0" borderId="19" xfId="0" applyNumberFormat="1" applyFont="1" applyBorder="1" applyAlignment="1">
      <alignment horizontal="right" vertical="center"/>
    </xf>
    <xf numFmtId="0" fontId="21" fillId="0" borderId="82" xfId="1" applyNumberFormat="1" applyFont="1" applyFill="1" applyBorder="1" applyAlignment="1">
      <alignment horizontal="right" vertical="center"/>
    </xf>
    <xf numFmtId="3" fontId="21" fillId="0" borderId="82" xfId="1" applyNumberFormat="1" applyFont="1" applyFill="1" applyBorder="1" applyAlignment="1">
      <alignment horizontal="right" vertical="center"/>
    </xf>
    <xf numFmtId="0" fontId="21" fillId="0" borderId="43" xfId="0" applyNumberFormat="1" applyFont="1" applyFill="1" applyBorder="1" applyAlignment="1">
      <alignment horizontal="right" vertical="center"/>
    </xf>
    <xf numFmtId="3" fontId="21" fillId="0" borderId="43" xfId="0" applyNumberFormat="1" applyFont="1" applyFill="1" applyBorder="1" applyAlignment="1">
      <alignment horizontal="right" vertical="center"/>
    </xf>
    <xf numFmtId="0" fontId="21" fillId="0" borderId="48" xfId="0" applyNumberFormat="1" applyFont="1" applyFill="1" applyBorder="1" applyAlignment="1">
      <alignment horizontal="right" vertical="center"/>
    </xf>
    <xf numFmtId="3" fontId="21" fillId="0" borderId="48" xfId="0" applyNumberFormat="1" applyFont="1" applyFill="1" applyBorder="1" applyAlignment="1">
      <alignment horizontal="right" vertical="center"/>
    </xf>
    <xf numFmtId="0" fontId="21" fillId="0" borderId="49" xfId="0" applyNumberFormat="1" applyFont="1" applyFill="1" applyBorder="1" applyAlignment="1">
      <alignment horizontal="right" vertical="center"/>
    </xf>
    <xf numFmtId="3" fontId="21" fillId="0" borderId="49" xfId="0" applyNumberFormat="1" applyFont="1" applyFill="1" applyBorder="1" applyAlignment="1">
      <alignment horizontal="right" vertical="center"/>
    </xf>
    <xf numFmtId="0" fontId="21" fillId="0" borderId="76" xfId="0" applyNumberFormat="1" applyFont="1" applyFill="1" applyBorder="1" applyAlignment="1">
      <alignment horizontal="right" vertical="center"/>
    </xf>
    <xf numFmtId="3" fontId="21" fillId="0" borderId="76" xfId="0" applyNumberFormat="1" applyFont="1" applyFill="1" applyBorder="1" applyAlignment="1">
      <alignment horizontal="right" vertical="center"/>
    </xf>
    <xf numFmtId="0" fontId="21" fillId="0" borderId="12" xfId="0" applyNumberFormat="1" applyFont="1" applyFill="1" applyBorder="1" applyAlignment="1">
      <alignment horizontal="right" vertical="center"/>
    </xf>
    <xf numFmtId="3" fontId="21" fillId="0" borderId="12" xfId="0" applyNumberFormat="1" applyFont="1" applyFill="1" applyBorder="1" applyAlignment="1">
      <alignment horizontal="right" vertical="center"/>
    </xf>
    <xf numFmtId="3" fontId="21" fillId="0" borderId="15" xfId="0" applyNumberFormat="1" applyFont="1" applyFill="1" applyBorder="1" applyAlignment="1">
      <alignment horizontal="right" vertical="center"/>
    </xf>
    <xf numFmtId="0" fontId="21" fillId="0" borderId="19" xfId="0" applyNumberFormat="1" applyFont="1" applyFill="1" applyBorder="1" applyAlignment="1">
      <alignment horizontal="right" vertical="center"/>
    </xf>
    <xf numFmtId="3" fontId="21" fillId="0" borderId="19" xfId="0" applyNumberFormat="1" applyFont="1" applyFill="1" applyBorder="1" applyAlignment="1">
      <alignment horizontal="right" vertical="center"/>
    </xf>
    <xf numFmtId="180" fontId="3" fillId="0" borderId="12" xfId="0" applyNumberFormat="1" applyFont="1" applyFill="1" applyBorder="1" applyAlignment="1">
      <alignment horizontal="right" shrinkToFit="1"/>
    </xf>
    <xf numFmtId="3" fontId="3" fillId="0" borderId="76" xfId="1" applyNumberFormat="1" applyFont="1" applyFill="1" applyBorder="1" applyAlignment="1">
      <alignment horizontal="right"/>
    </xf>
    <xf numFmtId="0" fontId="3" fillId="0" borderId="76" xfId="0" applyNumberFormat="1" applyFont="1" applyFill="1" applyBorder="1" applyAlignment="1">
      <alignment horizontal="right"/>
    </xf>
    <xf numFmtId="3" fontId="3" fillId="0" borderId="77" xfId="1" applyNumberFormat="1" applyFont="1" applyFill="1" applyBorder="1" applyAlignment="1">
      <alignment horizontal="right"/>
    </xf>
    <xf numFmtId="3" fontId="3" fillId="0" borderId="83" xfId="1" applyNumberFormat="1" applyFont="1" applyFill="1" applyBorder="1" applyAlignment="1">
      <alignment horizontal="right"/>
    </xf>
    <xf numFmtId="0" fontId="3" fillId="0" borderId="14" xfId="1" applyNumberFormat="1" applyFont="1" applyFill="1" applyBorder="1" applyAlignment="1">
      <alignment horizontal="right"/>
    </xf>
    <xf numFmtId="3" fontId="3" fillId="0" borderId="14" xfId="1" applyNumberFormat="1" applyFont="1" applyFill="1" applyBorder="1" applyAlignment="1">
      <alignment horizontal="right"/>
    </xf>
    <xf numFmtId="0" fontId="3" fillId="0" borderId="14" xfId="0" applyNumberFormat="1" applyFont="1" applyFill="1" applyBorder="1" applyAlignment="1">
      <alignment horizontal="right"/>
    </xf>
    <xf numFmtId="0" fontId="3" fillId="0" borderId="1" xfId="0" applyNumberFormat="1" applyFont="1" applyFill="1" applyBorder="1" applyAlignment="1">
      <alignment horizontal="right"/>
    </xf>
    <xf numFmtId="3" fontId="3" fillId="0" borderId="1" xfId="1" applyNumberFormat="1" applyFont="1" applyFill="1" applyBorder="1" applyAlignment="1">
      <alignment horizontal="right"/>
    </xf>
    <xf numFmtId="3" fontId="3" fillId="0" borderId="28" xfId="1" applyNumberFormat="1" applyFont="1" applyFill="1" applyBorder="1" applyAlignment="1">
      <alignment horizontal="right"/>
    </xf>
    <xf numFmtId="0" fontId="3" fillId="0" borderId="18" xfId="1" applyNumberFormat="1" applyFont="1" applyFill="1" applyBorder="1" applyAlignment="1">
      <alignment horizontal="right"/>
    </xf>
    <xf numFmtId="3" fontId="3" fillId="0" borderId="18" xfId="1" applyNumberFormat="1" applyFont="1" applyFill="1" applyBorder="1" applyAlignment="1">
      <alignment horizontal="right"/>
    </xf>
    <xf numFmtId="0" fontId="3" fillId="0" borderId="18" xfId="0" applyNumberFormat="1" applyFont="1" applyFill="1" applyBorder="1" applyAlignment="1">
      <alignment horizontal="right"/>
    </xf>
    <xf numFmtId="0" fontId="3" fillId="0" borderId="53" xfId="0" applyNumberFormat="1" applyFont="1" applyFill="1" applyBorder="1" applyAlignment="1">
      <alignment horizontal="right"/>
    </xf>
    <xf numFmtId="3" fontId="3" fillId="0" borderId="53" xfId="1" applyNumberFormat="1" applyFont="1" applyFill="1" applyBorder="1" applyAlignment="1">
      <alignment horizontal="right"/>
    </xf>
    <xf numFmtId="3" fontId="3" fillId="0" borderId="84" xfId="1" applyNumberFormat="1" applyFont="1" applyFill="1" applyBorder="1" applyAlignment="1">
      <alignment horizontal="right"/>
    </xf>
    <xf numFmtId="194" fontId="3" fillId="0" borderId="1" xfId="0" applyNumberFormat="1" applyFont="1" applyFill="1" applyBorder="1" applyAlignment="1">
      <alignment horizontal="right"/>
    </xf>
    <xf numFmtId="0" fontId="3" fillId="0" borderId="77" xfId="0" applyNumberFormat="1" applyFont="1" applyFill="1" applyBorder="1" applyAlignment="1">
      <alignment horizontal="right"/>
    </xf>
    <xf numFmtId="194" fontId="3" fillId="0" borderId="77" xfId="0" applyNumberFormat="1" applyFont="1" applyFill="1" applyBorder="1" applyAlignment="1">
      <alignment horizontal="right"/>
    </xf>
    <xf numFmtId="180" fontId="3" fillId="0" borderId="31" xfId="0" applyNumberFormat="1" applyFont="1" applyFill="1" applyBorder="1" applyAlignment="1">
      <alignment horizontal="right" shrinkToFit="1"/>
    </xf>
    <xf numFmtId="194" fontId="21" fillId="0" borderId="48" xfId="0" applyNumberFormat="1" applyFont="1" applyFill="1" applyBorder="1" applyAlignment="1">
      <alignment horizontal="right" vertical="center"/>
    </xf>
    <xf numFmtId="194" fontId="21" fillId="0" borderId="12" xfId="0" applyNumberFormat="1" applyFont="1" applyFill="1" applyBorder="1" applyAlignment="1">
      <alignment horizontal="right" vertical="center"/>
    </xf>
    <xf numFmtId="194" fontId="21" fillId="0" borderId="43" xfId="0" applyNumberFormat="1" applyFont="1" applyFill="1" applyBorder="1" applyAlignment="1">
      <alignment horizontal="right" vertical="center"/>
    </xf>
    <xf numFmtId="178" fontId="21" fillId="0" borderId="76" xfId="0" applyNumberFormat="1" applyFont="1" applyFill="1" applyBorder="1" applyAlignment="1">
      <alignment horizontal="right" vertical="center"/>
    </xf>
    <xf numFmtId="183" fontId="3" fillId="0" borderId="99" xfId="1" applyNumberFormat="1" applyFont="1" applyFill="1" applyBorder="1" applyAlignment="1">
      <alignment horizontal="right"/>
    </xf>
    <xf numFmtId="183" fontId="3" fillId="0" borderId="129" xfId="1" applyNumberFormat="1" applyFont="1" applyFill="1" applyBorder="1" applyAlignment="1">
      <alignment horizontal="right"/>
    </xf>
    <xf numFmtId="183" fontId="3" fillId="0" borderId="127" xfId="1" applyNumberFormat="1" applyFont="1" applyFill="1" applyBorder="1" applyAlignment="1">
      <alignment horizontal="right"/>
    </xf>
    <xf numFmtId="183" fontId="3" fillId="0" borderId="130" xfId="1" applyNumberFormat="1" applyFont="1" applyFill="1" applyBorder="1" applyAlignment="1">
      <alignment horizontal="right"/>
    </xf>
    <xf numFmtId="183" fontId="3" fillId="0" borderId="70" xfId="1" applyNumberFormat="1" applyFont="1" applyFill="1" applyBorder="1" applyAlignment="1">
      <alignment horizontal="center"/>
    </xf>
    <xf numFmtId="183" fontId="3" fillId="0" borderId="71" xfId="1" applyNumberFormat="1" applyFont="1" applyFill="1" applyBorder="1" applyAlignment="1">
      <alignment horizontal="center"/>
    </xf>
    <xf numFmtId="183" fontId="3" fillId="0" borderId="97" xfId="1" applyNumberFormat="1" applyFont="1" applyFill="1" applyBorder="1" applyAlignment="1">
      <alignment horizontal="right"/>
    </xf>
    <xf numFmtId="183" fontId="3" fillId="0" borderId="70" xfId="1" applyNumberFormat="1" applyFont="1" applyFill="1" applyBorder="1" applyAlignment="1">
      <alignment horizontal="right"/>
    </xf>
    <xf numFmtId="183" fontId="3" fillId="0" borderId="124" xfId="1" applyNumberFormat="1" applyFont="1" applyFill="1" applyBorder="1" applyAlignment="1">
      <alignment horizontal="right"/>
    </xf>
    <xf numFmtId="183" fontId="3" fillId="0" borderId="131" xfId="1" applyNumberFormat="1" applyFont="1" applyFill="1" applyBorder="1" applyAlignment="1">
      <alignment horizontal="right"/>
    </xf>
    <xf numFmtId="183" fontId="3" fillId="0" borderId="140" xfId="1" applyNumberFormat="1" applyFont="1" applyFill="1" applyBorder="1" applyAlignment="1">
      <alignment horizontal="right"/>
    </xf>
    <xf numFmtId="183" fontId="3" fillId="0" borderId="110" xfId="1" applyNumberFormat="1" applyFont="1" applyFill="1" applyBorder="1" applyAlignment="1">
      <alignment horizontal="right"/>
    </xf>
    <xf numFmtId="183" fontId="3" fillId="0" borderId="135" xfId="1" applyNumberFormat="1" applyFont="1" applyFill="1" applyBorder="1" applyAlignment="1">
      <alignment horizontal="right"/>
    </xf>
    <xf numFmtId="183" fontId="3" fillId="0" borderId="136" xfId="1" applyNumberFormat="1" applyFont="1" applyFill="1" applyBorder="1" applyAlignment="1">
      <alignment horizontal="right"/>
    </xf>
    <xf numFmtId="183" fontId="3" fillId="0" borderId="72" xfId="1" applyNumberFormat="1" applyFont="1" applyFill="1" applyBorder="1" applyAlignment="1">
      <alignment horizontal="right"/>
    </xf>
    <xf numFmtId="183" fontId="3" fillId="0" borderId="73" xfId="1" applyNumberFormat="1" applyFont="1" applyFill="1" applyBorder="1" applyAlignment="1">
      <alignment horizontal="right"/>
    </xf>
    <xf numFmtId="183" fontId="3" fillId="0" borderId="137" xfId="1" applyNumberFormat="1" applyFont="1" applyFill="1" applyBorder="1" applyAlignment="1">
      <alignment horizontal="right"/>
    </xf>
    <xf numFmtId="183" fontId="3" fillId="0" borderId="96" xfId="1" applyNumberFormat="1" applyFont="1" applyFill="1" applyBorder="1" applyAlignment="1">
      <alignment horizontal="right"/>
    </xf>
    <xf numFmtId="183" fontId="3" fillId="0" borderId="71" xfId="1" applyNumberFormat="1" applyFont="1" applyFill="1" applyBorder="1" applyAlignment="1">
      <alignment horizontal="right"/>
    </xf>
    <xf numFmtId="183" fontId="3" fillId="0" borderId="98" xfId="1" applyNumberFormat="1" applyFont="1" applyFill="1" applyBorder="1" applyAlignment="1">
      <alignment horizontal="right"/>
    </xf>
    <xf numFmtId="183" fontId="3" fillId="0" borderId="74" xfId="1" applyNumberFormat="1" applyFont="1" applyFill="1" applyBorder="1" applyAlignment="1">
      <alignment horizontal="right"/>
    </xf>
    <xf numFmtId="183" fontId="3" fillId="0" borderId="132" xfId="1" applyNumberFormat="1" applyFont="1" applyFill="1" applyBorder="1" applyAlignment="1">
      <alignment horizontal="right"/>
    </xf>
    <xf numFmtId="183" fontId="3" fillId="0" borderId="133" xfId="1" applyNumberFormat="1" applyFont="1" applyFill="1" applyBorder="1" applyAlignment="1">
      <alignment horizontal="right"/>
    </xf>
    <xf numFmtId="183" fontId="3" fillId="0" borderId="96" xfId="1" applyNumberFormat="1" applyFont="1" applyFill="1" applyBorder="1" applyAlignment="1">
      <alignment horizontal="center"/>
    </xf>
    <xf numFmtId="180" fontId="3" fillId="0" borderId="99" xfId="1" applyNumberFormat="1" applyFont="1" applyFill="1" applyBorder="1" applyAlignment="1">
      <alignment horizontal="right"/>
    </xf>
    <xf numFmtId="180" fontId="3" fillId="0" borderId="129" xfId="1" applyNumberFormat="1" applyFont="1" applyFill="1" applyBorder="1" applyAlignment="1">
      <alignment horizontal="right"/>
    </xf>
    <xf numFmtId="180" fontId="3" fillId="0" borderId="127" xfId="1" applyNumberFormat="1" applyFont="1" applyFill="1" applyBorder="1" applyAlignment="1">
      <alignment horizontal="right"/>
    </xf>
    <xf numFmtId="180" fontId="3" fillId="0" borderId="130" xfId="1" applyNumberFormat="1" applyFont="1" applyFill="1" applyBorder="1" applyAlignment="1">
      <alignment horizontal="right"/>
    </xf>
    <xf numFmtId="180" fontId="3" fillId="0" borderId="70" xfId="1" applyNumberFormat="1" applyFont="1" applyFill="1" applyBorder="1" applyAlignment="1">
      <alignment horizontal="center"/>
    </xf>
    <xf numFmtId="180" fontId="3" fillId="0" borderId="124" xfId="1" applyNumberFormat="1" applyFont="1" applyFill="1" applyBorder="1" applyAlignment="1">
      <alignment horizontal="center"/>
    </xf>
    <xf numFmtId="180" fontId="3" fillId="0" borderId="71" xfId="1" applyNumberFormat="1" applyFont="1" applyFill="1" applyBorder="1" applyAlignment="1">
      <alignment horizontal="center"/>
    </xf>
    <xf numFmtId="180" fontId="3" fillId="0" borderId="97" xfId="1" applyNumberFormat="1" applyFont="1" applyFill="1" applyBorder="1" applyAlignment="1">
      <alignment horizontal="right"/>
    </xf>
    <xf numFmtId="180" fontId="3" fillId="0" borderId="70" xfId="1" applyNumberFormat="1" applyFont="1" applyFill="1" applyBorder="1" applyAlignment="1">
      <alignment horizontal="right"/>
    </xf>
    <xf numFmtId="180" fontId="3" fillId="0" borderId="124" xfId="1" applyNumberFormat="1" applyFont="1" applyFill="1" applyBorder="1" applyAlignment="1">
      <alignment horizontal="right"/>
    </xf>
    <xf numFmtId="180" fontId="3" fillId="0" borderId="125" xfId="1" applyNumberFormat="1" applyFont="1" applyFill="1" applyBorder="1" applyAlignment="1">
      <alignment horizontal="right"/>
    </xf>
    <xf numFmtId="180" fontId="3" fillId="0" borderId="71" xfId="1" applyNumberFormat="1" applyFont="1" applyFill="1" applyBorder="1" applyAlignment="1">
      <alignment horizontal="right"/>
    </xf>
    <xf numFmtId="180" fontId="3" fillId="0" borderId="110" xfId="1" applyNumberFormat="1" applyFont="1" applyFill="1" applyBorder="1" applyAlignment="1">
      <alignment horizontal="right"/>
    </xf>
    <xf numFmtId="180" fontId="3" fillId="0" borderId="116" xfId="1" applyNumberFormat="1" applyFont="1" applyFill="1" applyBorder="1" applyAlignment="1">
      <alignment horizontal="right"/>
    </xf>
    <xf numFmtId="180" fontId="3" fillId="0" borderId="135" xfId="1" applyNumberFormat="1" applyFont="1" applyFill="1" applyBorder="1" applyAlignment="1">
      <alignment horizontal="right"/>
    </xf>
    <xf numFmtId="180" fontId="3" fillId="0" borderId="136" xfId="1" applyNumberFormat="1" applyFont="1" applyFill="1" applyBorder="1" applyAlignment="1">
      <alignment horizontal="right"/>
    </xf>
    <xf numFmtId="180" fontId="3" fillId="0" borderId="72" xfId="1" applyNumberFormat="1" applyFont="1" applyFill="1" applyBorder="1" applyAlignment="1">
      <alignment horizontal="right"/>
    </xf>
    <xf numFmtId="180" fontId="3" fillId="0" borderId="73" xfId="1" applyNumberFormat="1" applyFont="1" applyFill="1" applyBorder="1" applyAlignment="1">
      <alignment horizontal="right"/>
    </xf>
    <xf numFmtId="180" fontId="3" fillId="0" borderId="111" xfId="1" applyNumberFormat="1" applyFont="1" applyFill="1" applyBorder="1" applyAlignment="1">
      <alignment horizontal="right"/>
    </xf>
    <xf numFmtId="180" fontId="3" fillId="0" borderId="80" xfId="1" applyNumberFormat="1" applyFont="1" applyFill="1" applyBorder="1" applyAlignment="1">
      <alignment horizontal="right"/>
    </xf>
    <xf numFmtId="180" fontId="3" fillId="0" borderId="98" xfId="1" applyNumberFormat="1" applyFont="1" applyFill="1" applyBorder="1" applyAlignment="1">
      <alignment horizontal="right"/>
    </xf>
    <xf numFmtId="180" fontId="3" fillId="0" borderId="74" xfId="1" applyNumberFormat="1" applyFont="1" applyFill="1" applyBorder="1" applyAlignment="1">
      <alignment horizontal="right"/>
    </xf>
    <xf numFmtId="180" fontId="3" fillId="0" borderId="132" xfId="1" applyNumberFormat="1" applyFont="1" applyFill="1" applyBorder="1" applyAlignment="1">
      <alignment horizontal="right"/>
    </xf>
    <xf numFmtId="180" fontId="3" fillId="0" borderId="134" xfId="1" applyNumberFormat="1" applyFont="1" applyFill="1" applyBorder="1" applyAlignment="1">
      <alignment horizontal="right"/>
    </xf>
    <xf numFmtId="180" fontId="3" fillId="0" borderId="75" xfId="1" applyNumberFormat="1" applyFont="1" applyFill="1" applyBorder="1" applyAlignment="1">
      <alignment horizontal="right"/>
    </xf>
    <xf numFmtId="183" fontId="3" fillId="0" borderId="97" xfId="1" applyNumberFormat="1" applyFont="1" applyFill="1" applyBorder="1" applyAlignment="1">
      <alignment horizontal="center"/>
    </xf>
    <xf numFmtId="183" fontId="3" fillId="0" borderId="124" xfId="1" applyNumberFormat="1" applyFont="1" applyFill="1" applyBorder="1" applyAlignment="1">
      <alignment horizontal="center"/>
    </xf>
    <xf numFmtId="183" fontId="3" fillId="0" borderId="139" xfId="1" applyNumberFormat="1" applyFont="1" applyFill="1" applyBorder="1" applyAlignment="1">
      <alignment horizontal="right"/>
    </xf>
    <xf numFmtId="183" fontId="3" fillId="0" borderId="116" xfId="1" applyNumberFormat="1" applyFont="1" applyFill="1" applyBorder="1" applyAlignment="1">
      <alignment horizontal="right"/>
    </xf>
    <xf numFmtId="183" fontId="3" fillId="0" borderId="80" xfId="1" applyNumberFormat="1" applyFont="1" applyFill="1" applyBorder="1" applyAlignment="1">
      <alignment horizontal="right"/>
    </xf>
    <xf numFmtId="183" fontId="3" fillId="0" borderId="75" xfId="1" applyNumberFormat="1" applyFont="1" applyFill="1" applyBorder="1" applyAlignment="1">
      <alignment horizontal="right"/>
    </xf>
    <xf numFmtId="194" fontId="3" fillId="0" borderId="18" xfId="0" applyNumberFormat="1" applyFont="1" applyFill="1" applyBorder="1" applyAlignment="1">
      <alignment horizontal="right"/>
    </xf>
    <xf numFmtId="194" fontId="3" fillId="0" borderId="14" xfId="0" applyNumberFormat="1" applyFont="1" applyFill="1" applyBorder="1" applyAlignment="1">
      <alignment horizontal="right"/>
    </xf>
    <xf numFmtId="194" fontId="3" fillId="0" borderId="76" xfId="0" applyNumberFormat="1" applyFont="1" applyFill="1" applyBorder="1" applyAlignment="1">
      <alignment horizontal="right"/>
    </xf>
    <xf numFmtId="0" fontId="1"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Border="1" applyAlignment="1">
      <alignment horizontal="left" vertical="top" indent="1"/>
    </xf>
    <xf numFmtId="0" fontId="0" fillId="0" borderId="0" xfId="0" applyFont="1" applyBorder="1" applyAlignment="1">
      <alignment wrapText="1"/>
    </xf>
    <xf numFmtId="0" fontId="17" fillId="0" borderId="0" xfId="0" applyFont="1" applyBorder="1" applyAlignment="1">
      <alignment horizontal="center"/>
    </xf>
    <xf numFmtId="0" fontId="16" fillId="0" borderId="0" xfId="0" applyFont="1" applyBorder="1" applyAlignment="1">
      <alignment horizontal="center"/>
    </xf>
    <xf numFmtId="0" fontId="0" fillId="0" borderId="0" xfId="0" applyFont="1" applyAlignment="1"/>
    <xf numFmtId="58" fontId="0" fillId="0" borderId="0" xfId="0" applyNumberFormat="1" applyFont="1" applyAlignment="1">
      <alignment horizontal="distributed"/>
    </xf>
    <xf numFmtId="0" fontId="0" fillId="0" borderId="0" xfId="0" applyFont="1" applyAlignment="1">
      <alignment horizontal="distributed"/>
    </xf>
    <xf numFmtId="0" fontId="20" fillId="0" borderId="0" xfId="0" applyFont="1" applyBorder="1" applyAlignment="1">
      <alignment horizontal="center"/>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center" wrapText="1"/>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6" fillId="0" borderId="0" xfId="2" applyFont="1" applyBorder="1" applyAlignment="1">
      <alignment horizontal="center"/>
    </xf>
    <xf numFmtId="49" fontId="0" fillId="0" borderId="3" xfId="2" applyNumberFormat="1" applyFont="1" applyBorder="1" applyAlignment="1">
      <alignment horizontal="center"/>
    </xf>
    <xf numFmtId="49" fontId="1" fillId="0" borderId="0" xfId="2" applyNumberFormat="1" applyFont="1" applyBorder="1" applyAlignment="1">
      <alignment horizontal="center"/>
    </xf>
    <xf numFmtId="49" fontId="1" fillId="0" borderId="4" xfId="2" applyNumberFormat="1" applyFont="1" applyBorder="1" applyAlignment="1">
      <alignment horizontal="center"/>
    </xf>
    <xf numFmtId="1" fontId="6" fillId="0" borderId="3" xfId="2" applyNumberFormat="1" applyFont="1" applyBorder="1" applyAlignment="1">
      <alignment horizontal="center"/>
    </xf>
    <xf numFmtId="1" fontId="14" fillId="0" borderId="0" xfId="2" applyNumberFormat="1" applyFont="1" applyBorder="1" applyAlignment="1">
      <alignment horizontal="center"/>
    </xf>
    <xf numFmtId="1" fontId="14" fillId="0" borderId="4" xfId="2" applyNumberFormat="1" applyFont="1" applyBorder="1" applyAlignment="1">
      <alignment horizontal="center"/>
    </xf>
    <xf numFmtId="0" fontId="6" fillId="0" borderId="3" xfId="2" applyFont="1" applyBorder="1" applyAlignment="1">
      <alignment horizontal="center"/>
    </xf>
    <xf numFmtId="0" fontId="6" fillId="0" borderId="4" xfId="2" applyFont="1" applyBorder="1" applyAlignment="1">
      <alignment horizontal="center"/>
    </xf>
    <xf numFmtId="0" fontId="1" fillId="0" borderId="0" xfId="0" applyFont="1" applyBorder="1" applyAlignment="1">
      <alignment vertical="center" wrapText="1"/>
    </xf>
    <xf numFmtId="0" fontId="0" fillId="0" borderId="0" xfId="0" applyFont="1" applyBorder="1" applyAlignment="1">
      <alignment horizontal="left" vertical="top" indent="1"/>
    </xf>
    <xf numFmtId="0" fontId="26" fillId="0" borderId="0" xfId="0" applyNumberFormat="1" applyFont="1" applyBorder="1" applyAlignment="1">
      <alignment horizontal="left"/>
    </xf>
    <xf numFmtId="0" fontId="0" fillId="0" borderId="0" xfId="0" applyFont="1" applyBorder="1" applyAlignment="1">
      <alignment horizontal="left" vertical="top" wrapText="1"/>
    </xf>
    <xf numFmtId="0" fontId="0" fillId="0" borderId="0" xfId="0" applyFont="1" applyBorder="1" applyAlignment="1">
      <alignment horizontal="left" wrapText="1"/>
    </xf>
    <xf numFmtId="0" fontId="4" fillId="0" borderId="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vertical="top" wrapText="1" indent="1"/>
    </xf>
    <xf numFmtId="0" fontId="0" fillId="0" borderId="0" xfId="0" applyFont="1" applyBorder="1" applyAlignment="1">
      <alignment horizontal="left" indent="1"/>
    </xf>
    <xf numFmtId="0" fontId="0" fillId="0" borderId="0" xfId="0" applyFont="1" applyBorder="1" applyAlignment="1"/>
    <xf numFmtId="0" fontId="0" fillId="0" borderId="0" xfId="0" applyFont="1" applyBorder="1" applyAlignment="1">
      <alignment horizontal="left"/>
    </xf>
    <xf numFmtId="0" fontId="6" fillId="0" borderId="0" xfId="0" applyFont="1" applyBorder="1" applyAlignment="1"/>
    <xf numFmtId="176" fontId="0" fillId="0" borderId="22" xfId="0" applyNumberFormat="1" applyFont="1" applyBorder="1" applyAlignment="1">
      <alignment horizontal="right" vertical="center"/>
    </xf>
    <xf numFmtId="176" fontId="0" fillId="0" borderId="24" xfId="0" applyNumberFormat="1" applyFont="1" applyBorder="1" applyAlignment="1">
      <alignment horizontal="right" vertical="center"/>
    </xf>
    <xf numFmtId="187" fontId="0" fillId="0" borderId="120" xfId="0" applyNumberFormat="1" applyFont="1" applyBorder="1" applyAlignment="1">
      <alignment horizontal="right" vertical="center"/>
    </xf>
    <xf numFmtId="187" fontId="0" fillId="0" borderId="121" xfId="0" applyNumberFormat="1" applyFont="1" applyBorder="1" applyAlignment="1">
      <alignment horizontal="right"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64" xfId="0" applyFont="1" applyBorder="1" applyAlignment="1">
      <alignment horizontal="center" vertical="center"/>
    </xf>
    <xf numFmtId="0" fontId="0" fillId="0" borderId="1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1" fillId="0" borderId="0" xfId="0" applyFont="1" applyBorder="1" applyAlignment="1">
      <alignment horizontal="center"/>
    </xf>
    <xf numFmtId="0" fontId="3" fillId="0" borderId="122" xfId="0" applyFont="1" applyBorder="1" applyAlignment="1">
      <alignment horizontal="center" vertical="center"/>
    </xf>
    <xf numFmtId="0" fontId="3" fillId="0" borderId="113" xfId="0" applyFont="1" applyBorder="1" applyAlignment="1">
      <alignment horizontal="center" vertical="center"/>
    </xf>
    <xf numFmtId="0" fontId="0" fillId="0" borderId="54" xfId="0" applyFont="1" applyBorder="1" applyAlignment="1">
      <alignment horizontal="center"/>
    </xf>
    <xf numFmtId="0" fontId="0" fillId="0" borderId="57" xfId="0" applyFont="1" applyBorder="1" applyAlignment="1">
      <alignment horizontal="center"/>
    </xf>
    <xf numFmtId="0" fontId="0" fillId="0" borderId="78" xfId="0" applyFont="1" applyBorder="1" applyAlignment="1">
      <alignment horizontal="center"/>
    </xf>
    <xf numFmtId="0" fontId="0" fillId="0" borderId="77" xfId="0" applyFont="1" applyBorder="1" applyAlignment="1">
      <alignment horizontal="center"/>
    </xf>
    <xf numFmtId="0" fontId="0" fillId="0" borderId="59" xfId="0" applyFont="1" applyBorder="1" applyAlignment="1">
      <alignment horizontal="center"/>
    </xf>
    <xf numFmtId="0" fontId="3" fillId="0" borderId="44" xfId="0" applyFont="1" applyBorder="1" applyAlignment="1">
      <alignment horizontal="center" vertical="center"/>
    </xf>
    <xf numFmtId="0" fontId="6" fillId="0" borderId="0" xfId="0" applyFont="1" applyBorder="1" applyAlignment="1">
      <alignment horizontal="left"/>
    </xf>
    <xf numFmtId="0" fontId="24" fillId="0" borderId="0" xfId="0" applyFont="1" applyBorder="1" applyAlignment="1">
      <alignment horizontal="distributed"/>
    </xf>
    <xf numFmtId="0" fontId="6" fillId="0" borderId="0" xfId="0" applyFont="1" applyBorder="1" applyAlignment="1">
      <alignment horizontal="distributed"/>
    </xf>
    <xf numFmtId="176" fontId="0" fillId="0" borderId="16" xfId="0" applyNumberFormat="1" applyFont="1" applyBorder="1" applyAlignment="1">
      <alignment horizontal="right" vertical="center"/>
    </xf>
    <xf numFmtId="176" fontId="0" fillId="0" borderId="39" xfId="0" applyNumberFormat="1" applyFont="1" applyBorder="1" applyAlignment="1">
      <alignment horizontal="right" vertical="center"/>
    </xf>
    <xf numFmtId="176" fontId="0" fillId="0" borderId="60"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1"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51" xfId="0" applyNumberFormat="1" applyFont="1" applyBorder="1" applyAlignment="1">
      <alignment horizontal="right" vertical="center"/>
    </xf>
    <xf numFmtId="0" fontId="24" fillId="0" borderId="0" xfId="0" applyFont="1" applyBorder="1" applyAlignment="1">
      <alignment horizontal="left"/>
    </xf>
    <xf numFmtId="0" fontId="24" fillId="0" borderId="0" xfId="0" applyFont="1" applyBorder="1" applyAlignment="1">
      <alignment wrapText="1"/>
    </xf>
    <xf numFmtId="0" fontId="0" fillId="0" borderId="83" xfId="0" applyFont="1" applyBorder="1" applyAlignment="1">
      <alignment horizontal="center"/>
    </xf>
    <xf numFmtId="0" fontId="0" fillId="0" borderId="88" xfId="0" applyFont="1" applyBorder="1" applyAlignment="1">
      <alignment horizontal="center"/>
    </xf>
    <xf numFmtId="187" fontId="0" fillId="0" borderId="47" xfId="0" applyNumberFormat="1" applyFont="1" applyBorder="1" applyAlignment="1">
      <alignment horizontal="right" vertical="center"/>
    </xf>
    <xf numFmtId="187" fontId="0" fillId="0" borderId="84" xfId="0" applyNumberFormat="1" applyFont="1" applyBorder="1" applyAlignment="1">
      <alignment horizontal="right" vertical="center"/>
    </xf>
    <xf numFmtId="187" fontId="0" fillId="0" borderId="79" xfId="0" applyNumberFormat="1" applyFont="1" applyBorder="1" applyAlignment="1">
      <alignment horizontal="right" vertical="center"/>
    </xf>
    <xf numFmtId="187" fontId="0" fillId="0" borderId="95" xfId="0" applyNumberFormat="1" applyFont="1" applyBorder="1" applyAlignment="1">
      <alignment horizontal="right" vertical="center"/>
    </xf>
    <xf numFmtId="176" fontId="0" fillId="0" borderId="118" xfId="0" applyNumberFormat="1" applyFont="1" applyBorder="1" applyAlignment="1">
      <alignment horizontal="right" vertical="center"/>
    </xf>
    <xf numFmtId="176" fontId="0" fillId="0" borderId="119" xfId="0" applyNumberFormat="1" applyFont="1" applyBorder="1" applyAlignment="1">
      <alignment horizontal="right"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187" fontId="0" fillId="0" borderId="16" xfId="0" applyNumberFormat="1" applyFont="1" applyBorder="1" applyAlignment="1">
      <alignment horizontal="right" vertical="center"/>
    </xf>
    <xf numFmtId="187" fontId="0" fillId="0" borderId="53" xfId="0" applyNumberFormat="1" applyFont="1" applyBorder="1" applyAlignment="1">
      <alignment horizontal="right" vertical="center"/>
    </xf>
    <xf numFmtId="187" fontId="0" fillId="0" borderId="79" xfId="0" applyNumberFormat="1" applyFont="1" applyFill="1" applyBorder="1" applyAlignment="1">
      <alignment horizontal="right" vertical="center"/>
    </xf>
    <xf numFmtId="187" fontId="0" fillId="0" borderId="108" xfId="0" applyNumberFormat="1" applyFont="1" applyFill="1" applyBorder="1" applyAlignment="1">
      <alignment horizontal="right" vertical="center"/>
    </xf>
    <xf numFmtId="187" fontId="0" fillId="0" borderId="47" xfId="0" applyNumberFormat="1" applyFont="1" applyFill="1" applyBorder="1" applyAlignment="1">
      <alignment vertical="center"/>
    </xf>
    <xf numFmtId="187" fontId="0" fillId="0" borderId="69" xfId="0" applyNumberFormat="1" applyFont="1" applyFill="1" applyBorder="1" applyAlignment="1">
      <alignment vertical="center"/>
    </xf>
    <xf numFmtId="187" fontId="0" fillId="0" borderId="16" xfId="0" applyNumberFormat="1" applyFont="1" applyFill="1" applyBorder="1" applyAlignment="1">
      <alignment horizontal="right" vertical="center"/>
    </xf>
    <xf numFmtId="187" fontId="0" fillId="0" borderId="39"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36" xfId="0" applyFont="1" applyBorder="1" applyAlignment="1">
      <alignment horizontal="left" vertical="center"/>
    </xf>
    <xf numFmtId="0" fontId="0" fillId="0" borderId="24" xfId="0" applyFont="1" applyBorder="1" applyAlignment="1">
      <alignment horizontal="left" vertical="center"/>
    </xf>
    <xf numFmtId="0" fontId="0" fillId="0" borderId="45" xfId="0" applyFont="1" applyBorder="1" applyAlignment="1">
      <alignment horizontal="center" vertical="center"/>
    </xf>
    <xf numFmtId="187" fontId="0" fillId="0" borderId="47" xfId="0" applyNumberFormat="1" applyFont="1" applyFill="1" applyBorder="1" applyAlignment="1">
      <alignment horizontal="right" vertical="center"/>
    </xf>
    <xf numFmtId="187" fontId="0" fillId="0" borderId="69" xfId="0" applyNumberFormat="1" applyFont="1" applyFill="1" applyBorder="1" applyAlignment="1">
      <alignment horizontal="right" vertical="center"/>
    </xf>
    <xf numFmtId="0" fontId="0" fillId="0" borderId="11" xfId="0" applyFont="1" applyBorder="1" applyAlignment="1">
      <alignment horizontal="left" vertical="center" shrinkToFit="1"/>
    </xf>
    <xf numFmtId="0" fontId="0" fillId="0" borderId="52" xfId="0" applyFont="1" applyBorder="1" applyAlignment="1">
      <alignment vertical="center" shrinkToFit="1"/>
    </xf>
    <xf numFmtId="187" fontId="0" fillId="0" borderId="108" xfId="0" applyNumberFormat="1" applyFont="1" applyBorder="1" applyAlignment="1">
      <alignment horizontal="right" vertical="center"/>
    </xf>
    <xf numFmtId="0" fontId="0" fillId="0" borderId="22" xfId="0" applyFont="1" applyBorder="1" applyAlignment="1">
      <alignment horizontal="center" vertical="center"/>
    </xf>
    <xf numFmtId="0" fontId="0" fillId="0" borderId="62" xfId="0" applyFont="1" applyBorder="1" applyAlignment="1">
      <alignment horizontal="center" vertical="center"/>
    </xf>
    <xf numFmtId="0" fontId="0" fillId="0" borderId="46" xfId="0" applyFont="1" applyBorder="1" applyAlignment="1">
      <alignment horizontal="center" vertical="center"/>
    </xf>
    <xf numFmtId="176" fontId="0" fillId="0" borderId="117" xfId="0" applyNumberFormat="1" applyFont="1" applyBorder="1" applyAlignment="1">
      <alignment horizontal="right" vertical="center"/>
    </xf>
    <xf numFmtId="176" fontId="0" fillId="0" borderId="109" xfId="0" applyNumberFormat="1" applyFont="1" applyBorder="1" applyAlignment="1">
      <alignment horizontal="right" vertical="center"/>
    </xf>
    <xf numFmtId="194" fontId="0" fillId="0" borderId="63" xfId="0" applyNumberFormat="1" applyFont="1" applyBorder="1" applyAlignment="1">
      <alignment horizontal="right" vertical="center"/>
    </xf>
    <xf numFmtId="194" fontId="0" fillId="0" borderId="39" xfId="0" applyNumberFormat="1" applyFont="1" applyBorder="1" applyAlignment="1">
      <alignment horizontal="right" vertical="center"/>
    </xf>
    <xf numFmtId="176" fontId="0" fillId="0" borderId="23"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24" fillId="0" borderId="61" xfId="0" applyFont="1" applyBorder="1" applyAlignment="1">
      <alignment horizontal="distributed"/>
    </xf>
    <xf numFmtId="0" fontId="24" fillId="0" borderId="0" xfId="0" applyFont="1" applyAlignment="1">
      <alignment horizontal="distributed"/>
    </xf>
    <xf numFmtId="0" fontId="24" fillId="0" borderId="36" xfId="0" applyFont="1" applyBorder="1" applyAlignment="1">
      <alignment horizontal="distributed"/>
    </xf>
    <xf numFmtId="0" fontId="24" fillId="0" borderId="61" xfId="0" applyFont="1" applyBorder="1" applyAlignment="1">
      <alignment horizontal="left"/>
    </xf>
    <xf numFmtId="0" fontId="24" fillId="0" borderId="0" xfId="0" applyFont="1" applyAlignment="1">
      <alignment horizontal="left"/>
    </xf>
    <xf numFmtId="0" fontId="24" fillId="0" borderId="36" xfId="0" applyFont="1" applyBorder="1" applyAlignment="1">
      <alignment horizontal="left"/>
    </xf>
    <xf numFmtId="0" fontId="3" fillId="0" borderId="115" xfId="0" applyFont="1" applyFill="1" applyBorder="1" applyAlignment="1">
      <alignment horizontal="center" vertical="center"/>
    </xf>
    <xf numFmtId="0" fontId="3" fillId="0" borderId="114" xfId="0" applyFont="1" applyFill="1" applyBorder="1" applyAlignment="1">
      <alignment horizontal="center" vertical="center"/>
    </xf>
    <xf numFmtId="0" fontId="4" fillId="0" borderId="0" xfId="0" applyFont="1" applyFill="1" applyAlignment="1">
      <alignment horizontal="center"/>
    </xf>
    <xf numFmtId="0" fontId="3" fillId="0" borderId="54" xfId="0" applyFont="1" applyFill="1" applyBorder="1" applyAlignment="1">
      <alignment horizontal="center"/>
    </xf>
    <xf numFmtId="0" fontId="3" fillId="0" borderId="57" xfId="0" applyFont="1" applyFill="1" applyBorder="1" applyAlignment="1">
      <alignment horizontal="center"/>
    </xf>
    <xf numFmtId="0" fontId="3" fillId="0" borderId="78" xfId="0" applyFont="1" applyFill="1" applyBorder="1" applyAlignment="1">
      <alignment horizontal="center"/>
    </xf>
    <xf numFmtId="0" fontId="3" fillId="0" borderId="77" xfId="0" applyFont="1" applyFill="1" applyBorder="1" applyAlignment="1">
      <alignment horizontal="center"/>
    </xf>
    <xf numFmtId="0" fontId="3" fillId="0" borderId="82" xfId="0" applyFont="1" applyFill="1" applyBorder="1" applyAlignment="1">
      <alignment horizontal="center"/>
    </xf>
    <xf numFmtId="0" fontId="3" fillId="0" borderId="76" xfId="0" applyFont="1" applyFill="1" applyBorder="1" applyAlignment="1">
      <alignment horizontal="center"/>
    </xf>
    <xf numFmtId="0" fontId="3" fillId="0" borderId="2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9"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right"/>
    </xf>
    <xf numFmtId="0" fontId="3" fillId="0" borderId="83" xfId="0" applyFont="1" applyFill="1" applyBorder="1" applyAlignment="1">
      <alignment horizontal="center"/>
    </xf>
    <xf numFmtId="0" fontId="0" fillId="0" borderId="0" xfId="0" applyFont="1" applyFill="1" applyBorder="1" applyAlignment="1"/>
    <xf numFmtId="0" fontId="3" fillId="0" borderId="33" xfId="0" applyFont="1" applyFill="1" applyBorder="1" applyAlignment="1">
      <alignment horizontal="right"/>
    </xf>
    <xf numFmtId="0" fontId="0" fillId="0" borderId="33" xfId="0" applyFont="1" applyFill="1" applyBorder="1" applyAlignment="1"/>
    <xf numFmtId="186" fontId="0" fillId="0" borderId="0" xfId="0" applyNumberFormat="1" applyFont="1" applyFill="1" applyBorder="1" applyAlignment="1">
      <alignment horizontal="left"/>
    </xf>
    <xf numFmtId="0" fontId="4" fillId="0" borderId="0" xfId="0" applyFont="1" applyFill="1" applyBorder="1" applyAlignment="1">
      <alignment horizontal="center"/>
    </xf>
    <xf numFmtId="0" fontId="12" fillId="0" borderId="124" xfId="0" applyFont="1" applyFill="1" applyBorder="1" applyAlignment="1">
      <alignment horizontal="distributed"/>
    </xf>
    <xf numFmtId="0" fontId="0" fillId="0" borderId="131" xfId="0" applyFont="1" applyFill="1" applyBorder="1" applyAlignment="1">
      <alignment horizontal="distributed"/>
    </xf>
    <xf numFmtId="0" fontId="12" fillId="0" borderId="132" xfId="0" applyFont="1" applyFill="1" applyBorder="1" applyAlignment="1">
      <alignment horizontal="distributed"/>
    </xf>
    <xf numFmtId="0" fontId="0" fillId="0" borderId="133" xfId="0" applyFont="1" applyFill="1" applyBorder="1" applyAlignment="1">
      <alignment horizontal="distributed"/>
    </xf>
    <xf numFmtId="0" fontId="12" fillId="0" borderId="1" xfId="0" applyFont="1" applyFill="1" applyBorder="1" applyAlignment="1">
      <alignment horizontal="distributed"/>
    </xf>
    <xf numFmtId="0" fontId="0" fillId="0" borderId="61" xfId="0" applyFont="1" applyFill="1" applyBorder="1" applyAlignment="1">
      <alignment horizontal="distributed"/>
    </xf>
    <xf numFmtId="0" fontId="12" fillId="0" borderId="131" xfId="0" applyFont="1" applyFill="1" applyBorder="1" applyAlignment="1">
      <alignment horizontal="distributed"/>
    </xf>
    <xf numFmtId="0" fontId="3" fillId="0" borderId="20"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64" xfId="0" applyFont="1" applyFill="1" applyBorder="1" applyAlignment="1">
      <alignment horizontal="distributed" vertical="center" justifyLastLine="1"/>
    </xf>
    <xf numFmtId="0" fontId="3" fillId="0" borderId="36"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61"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33" xfId="0" applyFont="1" applyFill="1" applyBorder="1" applyAlignment="1">
      <alignment horizontal="distributed" vertical="center" justifyLastLine="1"/>
    </xf>
    <xf numFmtId="0" fontId="3" fillId="0" borderId="34" xfId="0" applyFont="1" applyFill="1" applyBorder="1" applyAlignment="1">
      <alignment horizontal="distributed" vertical="center" justifyLastLine="1"/>
    </xf>
    <xf numFmtId="0" fontId="12" fillId="0" borderId="127" xfId="0" applyFont="1" applyFill="1" applyBorder="1" applyAlignment="1">
      <alignment horizontal="distributed"/>
    </xf>
    <xf numFmtId="0" fontId="12" fillId="0" borderId="128" xfId="0" applyFont="1" applyFill="1" applyBorder="1" applyAlignment="1">
      <alignment horizontal="distributed"/>
    </xf>
    <xf numFmtId="0" fontId="12" fillId="0" borderId="124" xfId="0" applyFont="1" applyFill="1" applyBorder="1" applyAlignment="1">
      <alignment horizontal="distributed" vertical="center" wrapText="1"/>
    </xf>
    <xf numFmtId="0" fontId="12" fillId="0" borderId="131" xfId="0" applyFont="1" applyFill="1" applyBorder="1" applyAlignment="1">
      <alignment horizontal="distributed" vertical="center" wrapText="1"/>
    </xf>
    <xf numFmtId="0" fontId="12" fillId="0" borderId="116" xfId="0" applyFont="1" applyFill="1" applyBorder="1" applyAlignment="1">
      <alignment horizontal="left" shrinkToFit="1"/>
    </xf>
    <xf numFmtId="0" fontId="12" fillId="0" borderId="138" xfId="0" applyFont="1" applyFill="1" applyBorder="1" applyAlignment="1">
      <alignment horizontal="left" shrinkToFit="1"/>
    </xf>
    <xf numFmtId="0" fontId="12" fillId="0" borderId="73" xfId="0" applyFont="1" applyFill="1" applyBorder="1" applyAlignment="1">
      <alignment horizontal="distributed"/>
    </xf>
    <xf numFmtId="0" fontId="0" fillId="0" borderId="137" xfId="0" applyFont="1" applyFill="1" applyBorder="1" applyAlignment="1">
      <alignment horizontal="distributed"/>
    </xf>
    <xf numFmtId="0" fontId="18" fillId="0" borderId="116" xfId="0" applyFont="1" applyFill="1" applyBorder="1" applyAlignment="1">
      <alignment horizontal="distributed"/>
    </xf>
    <xf numFmtId="0" fontId="18" fillId="0" borderId="138" xfId="0" applyFont="1" applyFill="1" applyBorder="1" applyAlignment="1">
      <alignment horizontal="distributed"/>
    </xf>
    <xf numFmtId="0" fontId="12" fillId="0" borderId="53" xfId="0" applyFont="1" applyFill="1" applyBorder="1" applyAlignment="1">
      <alignment horizontal="distributed"/>
    </xf>
    <xf numFmtId="0" fontId="0" fillId="0" borderId="34" xfId="0" applyFont="1" applyFill="1" applyBorder="1" applyAlignment="1">
      <alignment horizontal="distributed"/>
    </xf>
    <xf numFmtId="0" fontId="3" fillId="0" borderId="36" xfId="0" applyFont="1" applyFill="1" applyBorder="1" applyAlignment="1">
      <alignment vertical="distributed" textRotation="255" wrapText="1"/>
    </xf>
    <xf numFmtId="0" fontId="3" fillId="0" borderId="36" xfId="0" applyFont="1" applyFill="1" applyBorder="1" applyAlignment="1">
      <alignment vertical="distributed" textRotation="255"/>
    </xf>
    <xf numFmtId="0" fontId="3" fillId="0" borderId="11" xfId="0" applyFont="1" applyFill="1" applyBorder="1" applyAlignment="1">
      <alignment vertical="distributed" textRotation="255"/>
    </xf>
    <xf numFmtId="0" fontId="3" fillId="0" borderId="115" xfId="0" applyFont="1" applyFill="1" applyBorder="1" applyAlignment="1">
      <alignment vertical="distributed" textRotation="255"/>
    </xf>
    <xf numFmtId="0" fontId="3" fillId="0" borderId="123" xfId="0" applyFont="1" applyFill="1" applyBorder="1" applyAlignment="1">
      <alignment vertical="distributed" textRotation="255"/>
    </xf>
    <xf numFmtId="0" fontId="3" fillId="0" borderId="114" xfId="0" applyFont="1" applyFill="1" applyBorder="1" applyAlignment="1">
      <alignment vertical="distributed" textRotation="255"/>
    </xf>
    <xf numFmtId="0" fontId="3" fillId="0" borderId="20" xfId="0" applyFont="1" applyFill="1" applyBorder="1" applyAlignment="1">
      <alignment horizontal="distributed" vertical="center"/>
    </xf>
    <xf numFmtId="0" fontId="3" fillId="0" borderId="85"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56" xfId="0" applyFont="1" applyFill="1" applyBorder="1" applyAlignment="1">
      <alignment horizontal="distributed" vertical="center"/>
    </xf>
    <xf numFmtId="0" fontId="6" fillId="0" borderId="0" xfId="0" applyFont="1" applyFill="1" applyAlignment="1">
      <alignment horizontal="center"/>
    </xf>
    <xf numFmtId="0" fontId="3" fillId="0" borderId="63"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1" xfId="0" applyFont="1" applyFill="1" applyBorder="1" applyAlignment="1">
      <alignment horizontal="distributed" vertical="center" wrapText="1"/>
    </xf>
    <xf numFmtId="0" fontId="3" fillId="0" borderId="20" xfId="0" applyFont="1" applyFill="1" applyBorder="1" applyAlignment="1">
      <alignment horizontal="center"/>
    </xf>
    <xf numFmtId="0" fontId="3" fillId="0" borderId="64" xfId="0" applyFont="1" applyFill="1" applyBorder="1" applyAlignment="1">
      <alignment horizontal="center"/>
    </xf>
    <xf numFmtId="0" fontId="3" fillId="0" borderId="58" xfId="0" applyFont="1" applyFill="1" applyBorder="1" applyAlignment="1">
      <alignment horizontal="distributed" vertical="center"/>
    </xf>
    <xf numFmtId="0" fontId="3" fillId="0" borderId="123" xfId="0" applyFont="1" applyFill="1" applyBorder="1" applyAlignment="1">
      <alignment vertical="distributed" textRotation="255" wrapText="1"/>
    </xf>
    <xf numFmtId="0" fontId="0" fillId="0" borderId="0" xfId="0" applyFont="1" applyBorder="1" applyAlignment="1">
      <alignment horizontal="center" vertical="center" wrapText="1"/>
    </xf>
    <xf numFmtId="0" fontId="4" fillId="0" borderId="0" xfId="0" applyFont="1" applyBorder="1" applyAlignment="1">
      <alignment horizontal="left" vertical="center" wrapText="1"/>
    </xf>
    <xf numFmtId="0" fontId="0" fillId="0" borderId="14" xfId="0" applyFont="1" applyBorder="1" applyAlignment="1">
      <alignment horizontal="left" vertical="top" wrapText="1"/>
    </xf>
    <xf numFmtId="0" fontId="13" fillId="0" borderId="1" xfId="0" applyFont="1" applyBorder="1" applyAlignment="1">
      <alignment horizontal="center" vertical="top" wrapText="1"/>
    </xf>
    <xf numFmtId="0" fontId="0" fillId="0" borderId="14" xfId="0" applyFont="1" applyBorder="1" applyAlignment="1">
      <alignment vertical="top" wrapText="1"/>
    </xf>
    <xf numFmtId="0" fontId="22" fillId="0" borderId="0" xfId="0" applyFont="1" applyBorder="1" applyAlignment="1">
      <alignment horizontal="center"/>
    </xf>
    <xf numFmtId="0" fontId="0" fillId="0" borderId="0" xfId="0" applyFont="1" applyBorder="1" applyAlignment="1">
      <alignment horizontal="left" wrapText="1" indent="1"/>
    </xf>
    <xf numFmtId="0" fontId="0" fillId="0" borderId="0" xfId="0" applyFont="1" applyBorder="1" applyAlignment="1">
      <alignment wrapText="1"/>
    </xf>
    <xf numFmtId="0" fontId="4" fillId="0" borderId="0" xfId="0" applyFont="1" applyBorder="1" applyAlignment="1">
      <alignment horizontal="distributed"/>
    </xf>
    <xf numFmtId="0" fontId="0" fillId="0" borderId="0" xfId="0" applyFont="1" applyBorder="1" applyAlignment="1">
      <alignment horizontal="distributed"/>
    </xf>
    <xf numFmtId="0" fontId="0" fillId="0" borderId="0" xfId="0" applyBorder="1" applyAlignment="1">
      <alignment horizontal="distributed"/>
    </xf>
    <xf numFmtId="0" fontId="0" fillId="0" borderId="0" xfId="0" applyBorder="1" applyAlignment="1">
      <alignment horizontal="left"/>
    </xf>
    <xf numFmtId="0" fontId="0" fillId="0" borderId="0" xfId="0" applyAlignment="1">
      <alignment horizontal="left"/>
    </xf>
    <xf numFmtId="0" fontId="12" fillId="0" borderId="0" xfId="0" applyFont="1" applyBorder="1" applyAlignment="1">
      <alignment horizontal="left" vertical="top" wrapText="1" indent="2"/>
    </xf>
    <xf numFmtId="0" fontId="0" fillId="3" borderId="0" xfId="2" applyFont="1" applyFill="1" applyBorder="1"/>
    <xf numFmtId="0" fontId="0" fillId="0" borderId="3" xfId="2" applyFont="1" applyBorder="1"/>
    <xf numFmtId="0" fontId="6" fillId="0" borderId="16" xfId="2" applyFont="1" applyBorder="1" applyAlignment="1">
      <alignment horizontal="center"/>
    </xf>
    <xf numFmtId="0" fontId="6" fillId="0" borderId="13" xfId="2" applyFont="1" applyBorder="1" applyAlignment="1">
      <alignment horizontal="center"/>
    </xf>
    <xf numFmtId="0" fontId="6" fillId="0" borderId="25" xfId="2" applyFont="1" applyBorder="1" applyAlignment="1">
      <alignment horizontal="center"/>
    </xf>
    <xf numFmtId="0" fontId="3" fillId="0" borderId="1" xfId="2" applyFont="1" applyBorder="1"/>
    <xf numFmtId="0" fontId="3" fillId="0" borderId="24" xfId="2" applyFont="1" applyBorder="1"/>
    <xf numFmtId="0" fontId="3" fillId="0" borderId="39" xfId="2" applyFont="1" applyBorder="1"/>
    <xf numFmtId="0" fontId="3" fillId="0" borderId="51" xfId="2" applyFont="1" applyBorder="1" applyAlignment="1">
      <alignment vertical="center"/>
    </xf>
    <xf numFmtId="0" fontId="0" fillId="0" borderId="51" xfId="2" applyFont="1" applyBorder="1"/>
    <xf numFmtId="0" fontId="1" fillId="0" borderId="51" xfId="0" applyFont="1" applyBorder="1" applyAlignment="1">
      <alignment horizontal="left" vertical="center" wrapText="1"/>
    </xf>
    <xf numFmtId="0" fontId="3" fillId="0" borderId="46" xfId="2" applyFont="1" applyBorder="1"/>
  </cellXfs>
  <cellStyles count="6">
    <cellStyle name="桁区切り" xfId="1" builtinId="6"/>
    <cellStyle name="桁区切り 2" xfId="5"/>
    <cellStyle name="標準" xfId="0" builtinId="0"/>
    <cellStyle name="標準 2" xfId="4"/>
    <cellStyle name="標準_9工業まとめ" xfId="2"/>
    <cellStyle name="標準_月別手持(案)" xfId="3"/>
  </cellStyles>
  <dxfs count="0"/>
  <tableStyles count="0" defaultTableStyle="TableStyleMedium9" defaultPivotStyle="PivotStyleLight16"/>
  <colors>
    <mruColors>
      <color rgb="FF0033CC"/>
      <color rgb="FF868686"/>
      <color rgb="FF808080"/>
      <color rgb="FFCCFFFF"/>
      <color rgb="FFFFFFFF"/>
      <color rgb="FFFF66CC"/>
      <color rgb="FF00CC66"/>
      <color rgb="FF00CC99"/>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3.wdp"/><Relationship Id="rId1" Type="http://schemas.openxmlformats.org/officeDocument/2006/relationships/image" Target="../media/image3.png"/><Relationship Id="rId4" Type="http://schemas.microsoft.com/office/2007/relationships/hdphoto" Target="../media/hdphoto4.wdp"/></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5.wdp"/><Relationship Id="rId1" Type="http://schemas.openxmlformats.org/officeDocument/2006/relationships/image" Target="../media/image5.png"/><Relationship Id="rId4" Type="http://schemas.microsoft.com/office/2007/relationships/hdphoto" Target="../media/hdphoto6.wdp"/></Relationships>
</file>

<file path=xl/drawings/drawing1.xml><?xml version="1.0" encoding="utf-8"?>
<xdr:wsDr xmlns:xdr="http://schemas.openxmlformats.org/drawingml/2006/spreadsheetDrawing" xmlns:a="http://schemas.openxmlformats.org/drawingml/2006/main">
  <xdr:twoCellAnchor>
    <xdr:from>
      <xdr:col>4</xdr:col>
      <xdr:colOff>1587</xdr:colOff>
      <xdr:row>50</xdr:row>
      <xdr:rowOff>60325</xdr:rowOff>
    </xdr:from>
    <xdr:to>
      <xdr:col>14</xdr:col>
      <xdr:colOff>21166</xdr:colOff>
      <xdr:row>50</xdr:row>
      <xdr:rowOff>70910</xdr:rowOff>
    </xdr:to>
    <xdr:cxnSp macro="">
      <xdr:nvCxnSpPr>
        <xdr:cNvPr id="4" name="直線コネクタ 3"/>
        <xdr:cNvCxnSpPr/>
      </xdr:nvCxnSpPr>
      <xdr:spPr bwMode="auto">
        <a:xfrm flipV="1">
          <a:off x="868362" y="13214350"/>
          <a:ext cx="8439679" cy="10585"/>
        </a:xfrm>
        <a:prstGeom prst="line">
          <a:avLst/>
        </a:prstGeom>
        <a:solidFill>
          <a:srgbClr val="FFFFFF"/>
        </a:solidFill>
        <a:ln w="15875" cap="flat" cmpd="sng" algn="ctr">
          <a:solidFill>
            <a:schemeClr val="tx1"/>
          </a:solidFill>
          <a:prstDash val="solid"/>
          <a:round/>
          <a:headEnd type="none" w="med" len="med"/>
          <a:tailEnd type="none" w="med" len="med"/>
        </a:ln>
        <a:effectLst/>
      </xdr:spPr>
    </xdr:cxnSp>
    <xdr:clientData/>
  </xdr:twoCellAnchor>
  <xdr:twoCellAnchor editAs="oneCell">
    <xdr:from>
      <xdr:col>1</xdr:col>
      <xdr:colOff>275168</xdr:colOff>
      <xdr:row>26</xdr:row>
      <xdr:rowOff>232832</xdr:rowOff>
    </xdr:from>
    <xdr:to>
      <xdr:col>14</xdr:col>
      <xdr:colOff>128264</xdr:colOff>
      <xdr:row>41</xdr:row>
      <xdr:rowOff>36495</xdr:rowOff>
    </xdr:to>
    <xdr:pic>
      <xdr:nvPicPr>
        <xdr:cNvPr id="3" name="図 2"/>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370418" y="7090832"/>
          <a:ext cx="9050013" cy="3677163"/>
        </a:xfrm>
        <a:prstGeom prst="rect">
          <a:avLst/>
        </a:prstGeom>
      </xdr:spPr>
    </xdr:pic>
    <xdr:clientData/>
  </xdr:twoCellAnchor>
  <xdr:twoCellAnchor editAs="oneCell">
    <xdr:from>
      <xdr:col>1</xdr:col>
      <xdr:colOff>243417</xdr:colOff>
      <xdr:row>41</xdr:row>
      <xdr:rowOff>127000</xdr:rowOff>
    </xdr:from>
    <xdr:to>
      <xdr:col>14</xdr:col>
      <xdr:colOff>182250</xdr:colOff>
      <xdr:row>54</xdr:row>
      <xdr:rowOff>207944</xdr:rowOff>
    </xdr:to>
    <xdr:pic>
      <xdr:nvPicPr>
        <xdr:cNvPr id="6" name="図 5"/>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338667" y="10858500"/>
          <a:ext cx="9135750" cy="3658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153080</xdr:colOff>
      <xdr:row>21</xdr:row>
      <xdr:rowOff>73139</xdr:rowOff>
    </xdr:from>
    <xdr:to>
      <xdr:col>12</xdr:col>
      <xdr:colOff>985380</xdr:colOff>
      <xdr:row>35</xdr:row>
      <xdr:rowOff>40332</xdr:rowOff>
    </xdr:to>
    <xdr:pic>
      <xdr:nvPicPr>
        <xdr:cNvPr id="7" name="図 6"/>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248330" y="5978639"/>
          <a:ext cx="8942157" cy="3777193"/>
        </a:xfrm>
        <a:prstGeom prst="rect">
          <a:avLst/>
        </a:prstGeom>
      </xdr:spPr>
    </xdr:pic>
    <xdr:clientData/>
  </xdr:twoCellAnchor>
  <xdr:twoCellAnchor editAs="oneCell">
    <xdr:from>
      <xdr:col>1</xdr:col>
      <xdr:colOff>216015</xdr:colOff>
      <xdr:row>35</xdr:row>
      <xdr:rowOff>86746</xdr:rowOff>
    </xdr:from>
    <xdr:to>
      <xdr:col>12</xdr:col>
      <xdr:colOff>933999</xdr:colOff>
      <xdr:row>49</xdr:row>
      <xdr:rowOff>139675</xdr:rowOff>
    </xdr:to>
    <xdr:pic>
      <xdr:nvPicPr>
        <xdr:cNvPr id="8" name="図 7"/>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311265" y="9802246"/>
          <a:ext cx="8827841" cy="3862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261937</xdr:colOff>
      <xdr:row>22</xdr:row>
      <xdr:rowOff>100013</xdr:rowOff>
    </xdr:from>
    <xdr:to>
      <xdr:col>11</xdr:col>
      <xdr:colOff>956059</xdr:colOff>
      <xdr:row>36</xdr:row>
      <xdr:rowOff>17193</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0"/>
                  </a14:imgEffect>
                </a14:imgLayer>
              </a14:imgProps>
            </a:ext>
            <a:ext uri="{28A0092B-C50C-407E-A947-70E740481C1C}">
              <a14:useLocalDpi xmlns:a14="http://schemas.microsoft.com/office/drawing/2010/main" val="0"/>
            </a:ext>
          </a:extLst>
        </a:blip>
        <a:stretch>
          <a:fillRect/>
        </a:stretch>
      </xdr:blipFill>
      <xdr:spPr>
        <a:xfrm>
          <a:off x="357187" y="6481763"/>
          <a:ext cx="8456997" cy="3784330"/>
        </a:xfrm>
        <a:prstGeom prst="rect">
          <a:avLst/>
        </a:prstGeom>
      </xdr:spPr>
    </xdr:pic>
    <xdr:clientData/>
  </xdr:twoCellAnchor>
  <xdr:twoCellAnchor editAs="oneCell">
    <xdr:from>
      <xdr:col>1</xdr:col>
      <xdr:colOff>140494</xdr:colOff>
      <xdr:row>35</xdr:row>
      <xdr:rowOff>183356</xdr:rowOff>
    </xdr:from>
    <xdr:to>
      <xdr:col>12</xdr:col>
      <xdr:colOff>55984</xdr:colOff>
      <xdr:row>47</xdr:row>
      <xdr:rowOff>221920</xdr:rowOff>
    </xdr:to>
    <xdr:pic>
      <xdr:nvPicPr>
        <xdr:cNvPr id="4" name="図 3"/>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Layer>
              </a14:imgProps>
            </a:ext>
            <a:ext uri="{28A0092B-C50C-407E-A947-70E740481C1C}">
              <a14:useLocalDpi xmlns:a14="http://schemas.microsoft.com/office/drawing/2010/main" val="0"/>
            </a:ext>
          </a:extLst>
        </a:blip>
        <a:stretch>
          <a:fillRect/>
        </a:stretch>
      </xdr:blipFill>
      <xdr:spPr>
        <a:xfrm>
          <a:off x="235744" y="10125075"/>
          <a:ext cx="8690396" cy="3324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27</xdr:row>
      <xdr:rowOff>0</xdr:rowOff>
    </xdr:from>
    <xdr:to>
      <xdr:col>8</xdr:col>
      <xdr:colOff>657225</xdr:colOff>
      <xdr:row>43</xdr:row>
      <xdr:rowOff>38100</xdr:rowOff>
    </xdr:to>
    <xdr:sp macro="" textlink="">
      <xdr:nvSpPr>
        <xdr:cNvPr id="72057" name="AutoShape 1"/>
        <xdr:cNvSpPr>
          <a:spLocks noChangeArrowheads="1"/>
        </xdr:cNvSpPr>
      </xdr:nvSpPr>
      <xdr:spPr bwMode="auto">
        <a:xfrm>
          <a:off x="238125" y="5429250"/>
          <a:ext cx="5905500" cy="3219450"/>
        </a:xfrm>
        <a:prstGeom prst="roundRect">
          <a:avLst>
            <a:gd name="adj" fmla="val 16667"/>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BR242"/>
  <sheetViews>
    <sheetView tabSelected="1" zoomScaleNormal="100" workbookViewId="0">
      <selection activeCell="K15" sqref="K15"/>
    </sheetView>
  </sheetViews>
  <sheetFormatPr defaultRowHeight="13.5"/>
  <cols>
    <col min="1" max="1" width="1.625" style="103" customWidth="1"/>
    <col min="2" max="2" width="12" style="103" customWidth="1"/>
    <col min="3" max="3" width="8.5" style="103" customWidth="1"/>
    <col min="4" max="9" width="9.75" style="103" customWidth="1"/>
    <col min="10" max="10" width="9" style="103"/>
    <col min="11" max="22" width="8" style="104" customWidth="1"/>
    <col min="23" max="54" width="9" style="104"/>
    <col min="55" max="16384" width="9" style="103"/>
  </cols>
  <sheetData>
    <row r="1" spans="2:54">
      <c r="B1" s="98" t="s">
        <v>220</v>
      </c>
      <c r="C1" s="372" t="s">
        <v>418</v>
      </c>
      <c r="H1" s="564"/>
      <c r="I1" s="564"/>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row>
    <row r="2" spans="2:54">
      <c r="B2" s="565">
        <v>42978</v>
      </c>
      <c r="C2" s="566"/>
      <c r="J2" s="104"/>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row>
    <row r="3" spans="2:54">
      <c r="J3" s="104"/>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row>
    <row r="4" spans="2:54" ht="14.25" customHeight="1" thickBot="1">
      <c r="B4" s="104"/>
      <c r="C4" s="104"/>
      <c r="D4" s="104"/>
      <c r="E4" s="104"/>
      <c r="F4" s="104"/>
      <c r="G4" s="104"/>
      <c r="H4" s="104"/>
      <c r="I4" s="104"/>
      <c r="J4" s="104"/>
      <c r="M4" s="349"/>
      <c r="N4" s="350"/>
      <c r="O4" s="350"/>
      <c r="P4" s="350"/>
      <c r="Q4" s="350"/>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row>
    <row r="5" spans="2:54" ht="14.25" thickTop="1">
      <c r="B5" s="186"/>
      <c r="C5" s="186"/>
      <c r="D5" s="186"/>
      <c r="E5" s="186"/>
      <c r="F5" s="186"/>
      <c r="G5" s="186"/>
      <c r="H5" s="186"/>
      <c r="I5" s="186"/>
      <c r="J5" s="104"/>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row>
    <row r="6" spans="2:54" ht="42">
      <c r="B6" s="104"/>
      <c r="C6" s="11" t="s">
        <v>179</v>
      </c>
      <c r="D6" s="11"/>
      <c r="E6" s="104"/>
      <c r="F6" s="104"/>
      <c r="G6" s="104"/>
      <c r="H6" s="104"/>
      <c r="I6" s="104"/>
      <c r="J6" s="104"/>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row>
    <row r="7" spans="2:54" ht="14.25" customHeight="1" thickBot="1">
      <c r="B7" s="187"/>
      <c r="C7" s="187"/>
      <c r="D7" s="187"/>
      <c r="E7" s="187"/>
      <c r="F7" s="187"/>
      <c r="G7" s="187"/>
      <c r="H7" s="187"/>
      <c r="I7" s="187"/>
      <c r="J7" s="104"/>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row>
    <row r="8" spans="2:54" ht="14.25" thickTop="1">
      <c r="B8" s="104"/>
      <c r="C8" s="104"/>
      <c r="D8" s="104"/>
      <c r="E8" s="104"/>
      <c r="F8" s="104"/>
      <c r="G8" s="104"/>
      <c r="H8" s="104"/>
      <c r="I8" s="104"/>
      <c r="J8" s="104"/>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row>
    <row r="9" spans="2:54">
      <c r="B9" s="104"/>
      <c r="C9" s="104"/>
      <c r="D9" s="104"/>
      <c r="E9" s="104"/>
      <c r="F9" s="104"/>
      <c r="G9" s="104"/>
      <c r="H9" s="104"/>
      <c r="I9" s="104"/>
      <c r="J9" s="104"/>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row>
    <row r="10" spans="2:54">
      <c r="B10" s="104"/>
      <c r="C10" s="104"/>
      <c r="D10" s="104"/>
      <c r="E10" s="104"/>
      <c r="F10" s="104"/>
      <c r="G10" s="104"/>
      <c r="H10" s="104"/>
      <c r="I10" s="104"/>
      <c r="J10" s="104"/>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row>
    <row r="11" spans="2:54" ht="20.25">
      <c r="B11" s="104"/>
      <c r="C11" s="562"/>
      <c r="D11" s="562"/>
      <c r="E11" s="562"/>
      <c r="F11" s="562"/>
      <c r="G11" s="562"/>
      <c r="H11" s="562"/>
      <c r="I11" s="104"/>
      <c r="J11" s="104"/>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row>
    <row r="12" spans="2:54" ht="25.5" customHeight="1">
      <c r="B12" s="104"/>
      <c r="C12" s="104"/>
      <c r="D12" s="104"/>
      <c r="E12" s="104"/>
      <c r="F12" s="104"/>
      <c r="G12" s="104"/>
      <c r="H12" s="308"/>
      <c r="I12" s="104"/>
      <c r="J12" s="104"/>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row>
    <row r="13" spans="2:54" ht="21">
      <c r="B13" s="104"/>
      <c r="C13" s="563" t="s">
        <v>180</v>
      </c>
      <c r="D13" s="563"/>
      <c r="E13" s="563"/>
      <c r="F13" s="563"/>
      <c r="G13" s="563"/>
      <c r="H13" s="563"/>
      <c r="I13" s="104"/>
      <c r="J13" s="104"/>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row>
    <row r="14" spans="2:54">
      <c r="B14" s="104"/>
      <c r="C14" s="104"/>
      <c r="D14" s="104"/>
      <c r="E14" s="104"/>
      <c r="F14" s="104"/>
      <c r="G14" s="104"/>
      <c r="H14" s="104"/>
      <c r="I14" s="104"/>
      <c r="J14" s="104"/>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row>
    <row r="15" spans="2:54">
      <c r="B15" s="104"/>
      <c r="C15" s="104"/>
      <c r="D15" s="104"/>
      <c r="E15" s="104"/>
      <c r="F15" s="104"/>
      <c r="G15" s="104"/>
      <c r="H15" s="104"/>
      <c r="I15" s="104"/>
      <c r="J15" s="104"/>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row>
    <row r="16" spans="2:54" ht="15.75" customHeight="1">
      <c r="B16" s="104"/>
      <c r="C16" s="104"/>
      <c r="D16" s="104"/>
      <c r="E16" s="104"/>
      <c r="F16" s="104"/>
      <c r="G16" s="104"/>
      <c r="H16" s="104"/>
      <c r="I16" s="104"/>
      <c r="J16" s="349"/>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row>
    <row r="17" spans="2:54" ht="15.75" customHeight="1">
      <c r="B17" s="104"/>
      <c r="C17" s="104"/>
      <c r="D17" s="104"/>
      <c r="E17" s="104"/>
      <c r="F17" s="104"/>
      <c r="G17" s="104"/>
      <c r="H17" s="104"/>
      <c r="I17" s="104"/>
      <c r="J17" s="104"/>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row>
    <row r="18" spans="2:54" ht="22.5" customHeight="1">
      <c r="B18" s="104"/>
      <c r="C18" s="562" t="s">
        <v>429</v>
      </c>
      <c r="D18" s="562"/>
      <c r="E18" s="562"/>
      <c r="F18" s="562"/>
      <c r="G18" s="562"/>
      <c r="H18" s="562"/>
      <c r="I18" s="104"/>
      <c r="J18" s="104"/>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row>
    <row r="19" spans="2:54" ht="15.75" customHeight="1">
      <c r="B19" s="104"/>
      <c r="C19" s="104"/>
      <c r="D19" s="104"/>
      <c r="E19" s="104"/>
      <c r="F19" s="104"/>
      <c r="G19" s="104"/>
      <c r="H19" s="104"/>
      <c r="I19" s="104"/>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row>
    <row r="20" spans="2:54" ht="17.25">
      <c r="B20" s="104"/>
      <c r="C20" s="104"/>
      <c r="D20" s="567" t="s">
        <v>374</v>
      </c>
      <c r="E20" s="567"/>
      <c r="F20" s="567"/>
      <c r="G20" s="567"/>
      <c r="H20" s="104"/>
      <c r="I20" s="104"/>
      <c r="J20" s="104"/>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row>
    <row r="21" spans="2:54">
      <c r="J21" s="104"/>
    </row>
    <row r="22" spans="2:54" s="104" customFormat="1"/>
    <row r="23" spans="2:54" s="104" customFormat="1"/>
    <row r="24" spans="2:54" s="104" customFormat="1"/>
    <row r="25" spans="2:54" s="104" customFormat="1"/>
    <row r="26" spans="2:54" s="104" customFormat="1"/>
    <row r="27" spans="2:54" s="104" customFormat="1"/>
    <row r="28" spans="2:54" s="104" customFormat="1"/>
    <row r="29" spans="2:54" s="104" customFormat="1"/>
    <row r="30" spans="2:54" s="104" customFormat="1"/>
    <row r="31" spans="2:54" s="104" customFormat="1"/>
    <row r="32" spans="2:54" s="104" customFormat="1"/>
    <row r="33" spans="3:3" s="104" customFormat="1"/>
    <row r="34" spans="3:3" s="104" customFormat="1"/>
    <row r="35" spans="3:3" s="104" customFormat="1"/>
    <row r="36" spans="3:3" s="104" customFormat="1"/>
    <row r="37" spans="3:3" s="104" customFormat="1"/>
    <row r="38" spans="3:3" s="104" customFormat="1"/>
    <row r="39" spans="3:3" s="104" customFormat="1"/>
    <row r="40" spans="3:3" s="104" customFormat="1"/>
    <row r="41" spans="3:3" s="104" customFormat="1">
      <c r="C41" s="25"/>
    </row>
    <row r="42" spans="3:3" s="104" customFormat="1">
      <c r="C42" s="25"/>
    </row>
    <row r="43" spans="3:3" s="104" customFormat="1"/>
    <row r="44" spans="3:3" s="104" customFormat="1"/>
    <row r="45" spans="3:3" s="104" customFormat="1"/>
    <row r="46" spans="3:3" s="104" customFormat="1"/>
    <row r="47" spans="3:3" s="104" customFormat="1"/>
    <row r="48" spans="3:3" s="104" customFormat="1"/>
    <row r="49" spans="3:8" s="104" customFormat="1" ht="21">
      <c r="C49" s="563" t="s">
        <v>352</v>
      </c>
      <c r="D49" s="563"/>
      <c r="E49" s="563"/>
      <c r="F49" s="563"/>
      <c r="G49" s="563"/>
      <c r="H49" s="563"/>
    </row>
    <row r="50" spans="3:8" s="104" customFormat="1"/>
    <row r="51" spans="3:8" s="104" customFormat="1"/>
    <row r="52" spans="3:8" s="104" customFormat="1"/>
    <row r="53" spans="3:8" s="104" customFormat="1"/>
    <row r="54" spans="3:8" s="104" customFormat="1"/>
    <row r="55" spans="3:8" s="104" customFormat="1"/>
    <row r="56" spans="3:8" s="104" customFormat="1"/>
    <row r="57" spans="3:8" s="104" customFormat="1"/>
    <row r="58" spans="3:8" s="104" customFormat="1"/>
    <row r="59" spans="3:8" s="104" customFormat="1"/>
    <row r="60" spans="3:8" s="104" customFormat="1"/>
    <row r="61" spans="3:8" s="104" customFormat="1"/>
    <row r="62" spans="3:8" s="104" customFormat="1"/>
    <row r="63" spans="3:8" s="104" customFormat="1"/>
    <row r="64" spans="3:8" s="104" customFormat="1"/>
    <row r="65" s="104" customFormat="1"/>
    <row r="66" s="104" customFormat="1"/>
    <row r="67" s="104" customFormat="1"/>
    <row r="68" s="104" customFormat="1"/>
    <row r="69" s="104" customFormat="1"/>
    <row r="70" s="104" customFormat="1"/>
    <row r="71" s="104" customFormat="1"/>
    <row r="72" s="104" customFormat="1"/>
    <row r="73" s="104" customFormat="1"/>
    <row r="74" s="104" customFormat="1"/>
    <row r="75" s="104" customFormat="1"/>
    <row r="76" s="104" customFormat="1"/>
    <row r="77" s="104" customFormat="1"/>
    <row r="78" s="104" customFormat="1"/>
    <row r="79" s="104" customFormat="1"/>
    <row r="80" s="104" customFormat="1"/>
    <row r="81" spans="10:10" s="104" customFormat="1"/>
    <row r="82" spans="10:10" s="104" customFormat="1"/>
    <row r="83" spans="10:10" s="104" customFormat="1"/>
    <row r="84" spans="10:10" s="104" customFormat="1"/>
    <row r="85" spans="10:10" s="104" customFormat="1">
      <c r="J85" s="103"/>
    </row>
    <row r="86" spans="10:10" s="104" customFormat="1">
      <c r="J86" s="103"/>
    </row>
    <row r="107" spans="11:70">
      <c r="K107" s="103"/>
      <c r="L107" s="103"/>
      <c r="M107" s="103"/>
      <c r="N107" s="103"/>
      <c r="O107" s="103"/>
      <c r="P107" s="103"/>
      <c r="Q107" s="103"/>
      <c r="R107" s="103"/>
      <c r="S107" s="103"/>
      <c r="T107" s="103"/>
      <c r="U107" s="103"/>
      <c r="V107" s="103"/>
    </row>
    <row r="109" spans="11:70">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G109" s="103">
        <v>86.4</v>
      </c>
      <c r="BH109" s="103">
        <v>80.3</v>
      </c>
      <c r="BL109" s="103">
        <v>170.1</v>
      </c>
      <c r="BM109" s="103">
        <v>104.1</v>
      </c>
      <c r="BN109" s="103">
        <v>82.7</v>
      </c>
      <c r="BO109" s="103">
        <v>85.1</v>
      </c>
      <c r="BP109" s="103">
        <v>86</v>
      </c>
      <c r="BQ109" s="103">
        <v>92.8</v>
      </c>
      <c r="BR109" s="103">
        <v>202.9</v>
      </c>
    </row>
    <row r="194" spans="11:54">
      <c r="K194" s="103"/>
      <c r="L194" s="103"/>
      <c r="M194" s="103"/>
      <c r="N194" s="103"/>
      <c r="O194" s="103"/>
      <c r="P194" s="103"/>
      <c r="Q194" s="103"/>
      <c r="R194" s="103"/>
      <c r="S194" s="103"/>
      <c r="T194" s="103"/>
      <c r="U194" s="103"/>
      <c r="V194" s="103"/>
    </row>
    <row r="196" spans="11:54">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row>
    <row r="240" spans="11:22">
      <c r="K240" s="103"/>
      <c r="L240" s="103"/>
      <c r="M240" s="103"/>
      <c r="N240" s="103"/>
      <c r="O240" s="103"/>
      <c r="P240" s="103"/>
      <c r="Q240" s="103"/>
      <c r="R240" s="103"/>
      <c r="S240" s="103"/>
      <c r="T240" s="103"/>
      <c r="U240" s="103"/>
      <c r="V240" s="103"/>
    </row>
    <row r="242" spans="23:54">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row>
  </sheetData>
  <mergeCells count="7">
    <mergeCell ref="C11:H11"/>
    <mergeCell ref="C13:H13"/>
    <mergeCell ref="C49:H49"/>
    <mergeCell ref="H1:I1"/>
    <mergeCell ref="B2:C2"/>
    <mergeCell ref="C18:H18"/>
    <mergeCell ref="D20:G20"/>
  </mergeCells>
  <phoneticPr fontId="2"/>
  <pageMargins left="1.0629921259842521" right="0.35433070866141736" top="0.98425196850393704" bottom="0.98425196850393704" header="0.39370078740157483"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54"/>
  <sheetViews>
    <sheetView zoomScale="110" zoomScaleNormal="110" workbookViewId="0">
      <selection activeCell="G54" sqref="G54"/>
    </sheetView>
  </sheetViews>
  <sheetFormatPr defaultRowHeight="15.75" customHeight="1"/>
  <cols>
    <col min="1" max="1" width="2.375" style="276" customWidth="1"/>
    <col min="2" max="2" width="2.125" style="276" customWidth="1"/>
    <col min="3" max="3" width="6" style="276" customWidth="1"/>
    <col min="4" max="4" width="7.125" style="276" customWidth="1"/>
    <col min="5" max="5" width="5" style="276" customWidth="1"/>
    <col min="6" max="6" width="6.75" style="276" customWidth="1"/>
    <col min="7" max="7" width="23.875" style="276" customWidth="1"/>
    <col min="8" max="8" width="3.125" style="276" customWidth="1"/>
    <col min="9" max="9" width="3.875" style="276" customWidth="1"/>
    <col min="10" max="11" width="1.875" style="276" customWidth="1"/>
    <col min="12" max="15" width="6.75" style="276" customWidth="1"/>
    <col min="16" max="16" width="6.375" style="276" customWidth="1"/>
    <col min="17" max="17" width="13.125" style="276" customWidth="1"/>
    <col min="18" max="18" width="0.875" style="276" customWidth="1"/>
    <col min="19" max="19" width="3.375" style="276" customWidth="1"/>
    <col min="20" max="20" width="2.625" style="276" customWidth="1"/>
    <col min="21" max="21" width="1.625" style="276" customWidth="1"/>
    <col min="22" max="22" width="2.75" style="276" customWidth="1"/>
    <col min="23" max="23" width="7.5" style="279" customWidth="1"/>
    <col min="24" max="26" width="6.75" style="276" customWidth="1"/>
    <col min="27" max="27" width="6.375" style="276" customWidth="1"/>
    <col min="28" max="28" width="8" style="280" customWidth="1"/>
    <col min="29" max="38" width="6.375" style="276" customWidth="1"/>
    <col min="39" max="16384" width="9" style="276"/>
  </cols>
  <sheetData>
    <row r="1" spans="1:28" ht="15.75" customHeight="1" thickTop="1">
      <c r="A1" s="28"/>
      <c r="B1" s="277"/>
      <c r="C1" s="277"/>
      <c r="D1" s="3"/>
      <c r="E1" s="277"/>
      <c r="F1" s="277"/>
      <c r="G1" s="277"/>
      <c r="H1" s="277"/>
      <c r="I1" s="277"/>
      <c r="J1" s="277"/>
      <c r="K1" s="277"/>
      <c r="L1" s="277"/>
      <c r="M1" s="277"/>
      <c r="N1" s="277"/>
      <c r="O1" s="277"/>
      <c r="P1" s="277"/>
      <c r="Q1" s="277"/>
      <c r="R1" s="277"/>
      <c r="S1" s="277"/>
      <c r="T1" s="278"/>
    </row>
    <row r="2" spans="1:28" ht="15.75" customHeight="1">
      <c r="A2" s="574" t="s">
        <v>472</v>
      </c>
      <c r="B2" s="575"/>
      <c r="C2" s="575"/>
      <c r="D2" s="575"/>
      <c r="E2" s="575"/>
      <c r="F2" s="575"/>
      <c r="G2" s="575"/>
      <c r="H2" s="575"/>
      <c r="I2" s="575"/>
      <c r="J2" s="575"/>
      <c r="K2" s="575"/>
      <c r="L2" s="575"/>
      <c r="M2" s="575"/>
      <c r="N2" s="575"/>
      <c r="O2" s="575"/>
      <c r="P2" s="575"/>
      <c r="Q2" s="575"/>
      <c r="R2" s="575"/>
      <c r="S2" s="575"/>
      <c r="T2" s="576"/>
    </row>
    <row r="3" spans="1:28" ht="15.75" customHeight="1">
      <c r="A3" s="281"/>
      <c r="E3" s="4"/>
      <c r="F3" s="4"/>
      <c r="G3" s="4"/>
      <c r="H3" s="4"/>
      <c r="I3" s="4"/>
      <c r="J3" s="4"/>
      <c r="T3" s="282"/>
    </row>
    <row r="4" spans="1:28" s="5" customFormat="1" ht="15.75" customHeight="1">
      <c r="A4" s="8"/>
      <c r="B4" s="10" t="s">
        <v>375</v>
      </c>
      <c r="H4" s="5">
        <v>1</v>
      </c>
      <c r="J4" s="80"/>
      <c r="L4" s="5" t="s">
        <v>146</v>
      </c>
      <c r="S4" s="5">
        <v>13</v>
      </c>
      <c r="T4" s="9"/>
      <c r="W4" s="6"/>
      <c r="AB4" s="7"/>
    </row>
    <row r="5" spans="1:28" s="5" customFormat="1" ht="15.75" customHeight="1">
      <c r="A5" s="8"/>
      <c r="J5" s="81"/>
      <c r="L5" s="5" t="s">
        <v>147</v>
      </c>
      <c r="T5" s="9"/>
      <c r="W5" s="6"/>
      <c r="AB5" s="7"/>
    </row>
    <row r="6" spans="1:28" s="5" customFormat="1" ht="15.75" customHeight="1">
      <c r="A6" s="8"/>
      <c r="B6" s="10" t="s">
        <v>181</v>
      </c>
      <c r="J6" s="81"/>
      <c r="L6" s="5" t="s">
        <v>148</v>
      </c>
      <c r="S6" s="35">
        <v>14</v>
      </c>
      <c r="T6" s="9"/>
      <c r="W6" s="6"/>
      <c r="AB6" s="7"/>
    </row>
    <row r="7" spans="1:28" s="5" customFormat="1" ht="15.75" customHeight="1">
      <c r="A7" s="8"/>
      <c r="C7" s="6" t="s">
        <v>182</v>
      </c>
      <c r="H7" s="35">
        <v>2</v>
      </c>
      <c r="J7" s="81"/>
      <c r="L7" s="5" t="s">
        <v>95</v>
      </c>
      <c r="S7" s="35"/>
      <c r="T7" s="9"/>
      <c r="W7" s="6"/>
      <c r="AB7" s="7"/>
    </row>
    <row r="8" spans="1:28" s="5" customFormat="1" ht="15.75" customHeight="1">
      <c r="A8" s="8"/>
      <c r="C8" s="5" t="s">
        <v>203</v>
      </c>
      <c r="H8" s="35">
        <v>3</v>
      </c>
      <c r="J8" s="81"/>
      <c r="L8" s="5" t="s">
        <v>143</v>
      </c>
      <c r="S8" s="35">
        <v>15</v>
      </c>
      <c r="T8" s="9"/>
      <c r="W8" s="6"/>
      <c r="AB8" s="7"/>
    </row>
    <row r="9" spans="1:28" s="5" customFormat="1" ht="15.75" customHeight="1">
      <c r="A9" s="8"/>
      <c r="C9" s="5" t="s">
        <v>204</v>
      </c>
      <c r="H9" s="35">
        <v>4</v>
      </c>
      <c r="J9" s="81"/>
      <c r="L9" s="5" t="s">
        <v>82</v>
      </c>
      <c r="S9" s="35"/>
      <c r="T9" s="9"/>
      <c r="W9" s="6"/>
      <c r="AB9" s="7"/>
    </row>
    <row r="10" spans="1:28" s="5" customFormat="1" ht="15.75" customHeight="1">
      <c r="A10" s="8"/>
      <c r="J10" s="81"/>
      <c r="L10" s="5" t="s">
        <v>83</v>
      </c>
      <c r="S10" s="35">
        <v>16</v>
      </c>
      <c r="T10" s="9"/>
      <c r="W10" s="6"/>
      <c r="AB10" s="7"/>
    </row>
    <row r="11" spans="1:28" s="5" customFormat="1" ht="15.75" customHeight="1">
      <c r="A11" s="8"/>
      <c r="B11" s="10" t="s">
        <v>205</v>
      </c>
      <c r="H11" s="35"/>
      <c r="J11" s="81"/>
      <c r="L11" s="5" t="s">
        <v>84</v>
      </c>
      <c r="S11" s="35">
        <v>17</v>
      </c>
      <c r="T11" s="9"/>
      <c r="W11" s="6"/>
      <c r="AB11" s="7"/>
    </row>
    <row r="12" spans="1:28" s="5" customFormat="1" ht="15.75" customHeight="1">
      <c r="A12" s="8"/>
      <c r="C12" s="5" t="s">
        <v>138</v>
      </c>
      <c r="H12" s="35">
        <v>5</v>
      </c>
      <c r="J12" s="81"/>
      <c r="L12" s="5" t="s">
        <v>171</v>
      </c>
      <c r="S12" s="35">
        <v>18</v>
      </c>
      <c r="T12" s="9"/>
      <c r="W12" s="6"/>
      <c r="AB12" s="7"/>
    </row>
    <row r="13" spans="1:28" s="5" customFormat="1" ht="15.75" customHeight="1">
      <c r="A13" s="8"/>
      <c r="C13" s="5" t="s">
        <v>207</v>
      </c>
      <c r="H13" s="35">
        <v>6</v>
      </c>
      <c r="J13" s="81"/>
      <c r="L13" s="5" t="s">
        <v>172</v>
      </c>
      <c r="S13" s="35">
        <v>19</v>
      </c>
      <c r="T13" s="9"/>
      <c r="W13" s="6"/>
      <c r="AB13" s="7"/>
    </row>
    <row r="14" spans="1:28" s="5" customFormat="1" ht="15.75" customHeight="1">
      <c r="A14" s="8"/>
      <c r="C14" s="5" t="s">
        <v>420</v>
      </c>
      <c r="H14" s="35">
        <v>7</v>
      </c>
      <c r="J14" s="81"/>
      <c r="L14" s="5" t="s">
        <v>132</v>
      </c>
      <c r="S14" s="35">
        <v>20</v>
      </c>
      <c r="T14" s="9"/>
      <c r="W14" s="6"/>
      <c r="AB14" s="7"/>
    </row>
    <row r="15" spans="1:28" s="5" customFormat="1" ht="15.75" customHeight="1">
      <c r="A15" s="8"/>
      <c r="H15" s="35"/>
      <c r="J15" s="81"/>
      <c r="L15" s="5" t="s">
        <v>133</v>
      </c>
      <c r="S15" s="35">
        <v>21</v>
      </c>
      <c r="T15" s="9"/>
      <c r="W15" s="6"/>
      <c r="AB15" s="7"/>
    </row>
    <row r="16" spans="1:28" s="5" customFormat="1" ht="15.75" customHeight="1">
      <c r="A16" s="8"/>
      <c r="C16" s="5" t="s">
        <v>51</v>
      </c>
      <c r="H16" s="35">
        <v>8</v>
      </c>
      <c r="J16" s="81"/>
      <c r="L16" s="5" t="s">
        <v>413</v>
      </c>
      <c r="S16" s="35">
        <v>22</v>
      </c>
      <c r="T16" s="9"/>
      <c r="W16" s="6"/>
      <c r="AB16" s="7"/>
    </row>
    <row r="17" spans="1:28" s="5" customFormat="1" ht="15.75" customHeight="1">
      <c r="A17" s="8"/>
      <c r="C17" s="5" t="s">
        <v>199</v>
      </c>
      <c r="H17" s="35"/>
      <c r="J17" s="81"/>
      <c r="L17" s="5" t="s">
        <v>461</v>
      </c>
      <c r="S17" s="35"/>
      <c r="T17" s="9"/>
      <c r="W17" s="6"/>
      <c r="AB17" s="7"/>
    </row>
    <row r="18" spans="1:28" s="5" customFormat="1" ht="15.75" customHeight="1">
      <c r="A18" s="8"/>
      <c r="C18" s="5" t="s">
        <v>200</v>
      </c>
      <c r="H18" s="35">
        <v>9</v>
      </c>
      <c r="J18" s="81"/>
      <c r="L18" s="5" t="s">
        <v>462</v>
      </c>
      <c r="S18" s="35"/>
      <c r="T18" s="9"/>
      <c r="W18" s="6"/>
      <c r="AB18" s="7"/>
    </row>
    <row r="19" spans="1:28" s="5" customFormat="1" ht="15.75" customHeight="1">
      <c r="A19" s="8"/>
      <c r="C19" s="5" t="s">
        <v>201</v>
      </c>
      <c r="H19" s="35"/>
      <c r="J19" s="81"/>
      <c r="T19" s="9"/>
      <c r="W19" s="6"/>
      <c r="AB19" s="7"/>
    </row>
    <row r="20" spans="1:28" s="5" customFormat="1" ht="15.75" customHeight="1">
      <c r="A20" s="8"/>
      <c r="C20" s="5" t="s">
        <v>19</v>
      </c>
      <c r="H20" s="35">
        <v>10</v>
      </c>
      <c r="J20" s="81"/>
      <c r="L20" s="6" t="s">
        <v>383</v>
      </c>
      <c r="M20" s="6" t="s">
        <v>384</v>
      </c>
      <c r="N20" s="6"/>
      <c r="S20" s="5">
        <v>23</v>
      </c>
      <c r="T20" s="9"/>
      <c r="W20" s="6"/>
      <c r="AB20" s="7"/>
    </row>
    <row r="21" spans="1:28" s="5" customFormat="1" ht="15.75" customHeight="1">
      <c r="A21" s="8"/>
      <c r="C21" s="5" t="s">
        <v>20</v>
      </c>
      <c r="H21" s="35"/>
      <c r="J21" s="81"/>
      <c r="T21" s="9"/>
      <c r="W21" s="6"/>
      <c r="AB21" s="7"/>
    </row>
    <row r="22" spans="1:28" s="5" customFormat="1" ht="15.75" customHeight="1">
      <c r="A22" s="8"/>
      <c r="C22" s="5" t="s">
        <v>88</v>
      </c>
      <c r="H22" s="35">
        <v>11</v>
      </c>
      <c r="J22" s="81"/>
      <c r="T22" s="9"/>
      <c r="W22" s="6"/>
      <c r="AB22" s="7"/>
    </row>
    <row r="23" spans="1:28" s="5" customFormat="1" ht="15.75" customHeight="1">
      <c r="A23" s="8"/>
      <c r="C23" s="5" t="s">
        <v>89</v>
      </c>
      <c r="H23" s="35"/>
      <c r="J23" s="81"/>
      <c r="T23" s="9"/>
      <c r="W23" s="6"/>
      <c r="AB23" s="7"/>
    </row>
    <row r="24" spans="1:28" s="5" customFormat="1" ht="15.75" customHeight="1">
      <c r="A24" s="8"/>
      <c r="C24" s="5" t="s">
        <v>118</v>
      </c>
      <c r="H24" s="35">
        <v>12</v>
      </c>
      <c r="J24" s="81"/>
      <c r="T24" s="9"/>
      <c r="W24" s="6"/>
      <c r="AB24" s="7"/>
    </row>
    <row r="25" spans="1:28" s="5" customFormat="1" ht="15.75" customHeight="1">
      <c r="A25" s="8"/>
      <c r="C25" s="5" t="s">
        <v>119</v>
      </c>
      <c r="J25" s="81"/>
      <c r="T25" s="9"/>
      <c r="W25" s="6"/>
      <c r="AB25" s="7"/>
    </row>
    <row r="26" spans="1:28" s="5" customFormat="1" ht="15.75" customHeight="1" thickBot="1">
      <c r="A26" s="17"/>
      <c r="B26" s="29"/>
      <c r="C26" s="29"/>
      <c r="D26" s="29"/>
      <c r="E26" s="29"/>
      <c r="F26" s="29"/>
      <c r="G26" s="29"/>
      <c r="H26" s="29"/>
      <c r="I26" s="29"/>
      <c r="J26" s="29"/>
      <c r="K26" s="29"/>
      <c r="L26" s="29"/>
      <c r="M26" s="29"/>
      <c r="N26" s="29"/>
      <c r="O26" s="29"/>
      <c r="P26" s="29"/>
      <c r="Q26" s="29"/>
      <c r="R26" s="29"/>
      <c r="S26" s="29"/>
      <c r="T26" s="18"/>
      <c r="W26" s="6"/>
      <c r="AB26" s="7"/>
    </row>
    <row r="27" spans="1:28" s="5" customFormat="1" ht="15.75" customHeight="1" thickTop="1">
      <c r="A27" s="16"/>
      <c r="B27" s="16"/>
      <c r="C27" s="16"/>
      <c r="D27" s="16"/>
      <c r="E27" s="16"/>
      <c r="F27" s="16"/>
      <c r="G27" s="16"/>
      <c r="H27" s="16"/>
      <c r="I27" s="16"/>
      <c r="J27" s="16"/>
      <c r="K27" s="16"/>
      <c r="L27" s="16"/>
      <c r="M27" s="16"/>
      <c r="N27" s="16"/>
      <c r="O27" s="16"/>
      <c r="P27" s="16"/>
      <c r="Q27" s="16"/>
      <c r="R27" s="16"/>
      <c r="S27" s="16"/>
      <c r="T27" s="16"/>
      <c r="W27" s="6"/>
      <c r="AB27" s="7"/>
    </row>
    <row r="28" spans="1:28" s="5" customFormat="1" ht="15.75" customHeight="1" thickBot="1">
      <c r="A28" s="29"/>
      <c r="B28" s="29"/>
      <c r="C28" s="29"/>
      <c r="D28" s="29"/>
      <c r="E28" s="29"/>
      <c r="F28" s="29"/>
      <c r="G28" s="29"/>
      <c r="H28" s="29"/>
      <c r="I28" s="29"/>
      <c r="J28" s="29"/>
      <c r="K28" s="29"/>
      <c r="L28" s="29"/>
      <c r="M28" s="29"/>
      <c r="N28" s="29"/>
      <c r="O28" s="29"/>
      <c r="P28" s="29"/>
      <c r="Q28" s="29"/>
      <c r="R28" s="29"/>
      <c r="S28" s="29"/>
      <c r="T28" s="29"/>
      <c r="W28" s="6"/>
      <c r="AB28" s="7"/>
    </row>
    <row r="29" spans="1:28" s="5" customFormat="1" ht="15.75" customHeight="1" thickTop="1">
      <c r="A29" s="28"/>
      <c r="B29" s="277"/>
      <c r="C29" s="277"/>
      <c r="D29" s="277"/>
      <c r="E29" s="277"/>
      <c r="F29" s="277"/>
      <c r="G29" s="277"/>
      <c r="H29" s="277"/>
      <c r="I29" s="277"/>
      <c r="J29" s="277"/>
      <c r="K29" s="277"/>
      <c r="L29" s="277"/>
      <c r="M29" s="277"/>
      <c r="N29" s="277"/>
      <c r="O29" s="277"/>
      <c r="P29" s="277"/>
      <c r="Q29" s="277"/>
      <c r="R29" s="277"/>
      <c r="S29" s="277"/>
      <c r="T29" s="278"/>
      <c r="W29" s="6"/>
      <c r="AB29" s="7"/>
    </row>
    <row r="30" spans="1:28" s="5" customFormat="1" ht="15.75" customHeight="1">
      <c r="A30" s="577" t="s">
        <v>473</v>
      </c>
      <c r="B30" s="578"/>
      <c r="C30" s="578"/>
      <c r="D30" s="578"/>
      <c r="E30" s="578"/>
      <c r="F30" s="578"/>
      <c r="G30" s="578"/>
      <c r="H30" s="578"/>
      <c r="I30" s="578"/>
      <c r="J30" s="578"/>
      <c r="K30" s="578"/>
      <c r="L30" s="578"/>
      <c r="M30" s="578"/>
      <c r="N30" s="578"/>
      <c r="O30" s="578"/>
      <c r="P30" s="578"/>
      <c r="Q30" s="578"/>
      <c r="R30" s="578"/>
      <c r="S30" s="578"/>
      <c r="T30" s="579"/>
      <c r="W30" s="6"/>
      <c r="AB30" s="7"/>
    </row>
    <row r="31" spans="1:28" s="5" customFormat="1" ht="15.75" customHeight="1">
      <c r="A31" s="281"/>
      <c r="B31" s="276"/>
      <c r="C31" s="276"/>
      <c r="D31" s="276"/>
      <c r="E31" s="276"/>
      <c r="F31" s="276"/>
      <c r="G31" s="276"/>
      <c r="H31" s="276"/>
      <c r="I31" s="276"/>
      <c r="J31" s="276"/>
      <c r="K31" s="276"/>
      <c r="L31" s="276"/>
      <c r="M31" s="276"/>
      <c r="N31" s="276"/>
      <c r="O31" s="276"/>
      <c r="P31" s="276"/>
      <c r="Q31" s="276"/>
      <c r="R31" s="276"/>
      <c r="S31" s="276"/>
      <c r="T31" s="282"/>
      <c r="W31" s="6"/>
      <c r="AB31" s="7"/>
    </row>
    <row r="32" spans="1:28" s="5" customFormat="1" ht="15.75" customHeight="1">
      <c r="A32" s="281"/>
      <c r="C32" s="276"/>
      <c r="D32" s="276"/>
      <c r="E32" s="276"/>
      <c r="F32" s="276"/>
      <c r="G32" s="276"/>
      <c r="H32" s="276"/>
      <c r="I32" s="276"/>
      <c r="J32" s="276"/>
      <c r="K32" s="276"/>
      <c r="L32" s="276"/>
      <c r="M32" s="276"/>
      <c r="N32" s="276"/>
      <c r="O32" s="276"/>
      <c r="P32" s="276"/>
      <c r="Q32" s="276"/>
      <c r="R32" s="276"/>
      <c r="S32" s="276"/>
      <c r="T32" s="282"/>
      <c r="W32" s="6"/>
      <c r="AB32" s="7"/>
    </row>
    <row r="33" spans="1:28" s="5" customFormat="1" ht="15.75" customHeight="1">
      <c r="A33" s="281"/>
      <c r="B33" s="289" t="s">
        <v>376</v>
      </c>
      <c r="C33" s="276"/>
      <c r="D33" s="276"/>
      <c r="E33" s="276"/>
      <c r="F33" s="276"/>
      <c r="G33" s="276"/>
      <c r="H33" s="276"/>
      <c r="I33" s="276"/>
      <c r="J33" s="276"/>
      <c r="K33" s="276"/>
      <c r="L33" s="276"/>
      <c r="M33" s="276"/>
      <c r="N33" s="276"/>
      <c r="O33" s="276"/>
      <c r="P33" s="276"/>
      <c r="Q33" s="276"/>
      <c r="R33" s="276"/>
      <c r="S33" s="276"/>
      <c r="T33" s="282"/>
      <c r="W33" s="6"/>
      <c r="AB33" s="7"/>
    </row>
    <row r="34" spans="1:28" s="5" customFormat="1" ht="6" customHeight="1">
      <c r="A34" s="281"/>
      <c r="B34" s="289"/>
      <c r="C34" s="276"/>
      <c r="D34" s="276"/>
      <c r="E34" s="276"/>
      <c r="F34" s="276"/>
      <c r="G34" s="276"/>
      <c r="H34" s="276"/>
      <c r="I34" s="276"/>
      <c r="J34" s="276"/>
      <c r="K34" s="276"/>
      <c r="L34" s="276"/>
      <c r="M34" s="276"/>
      <c r="N34" s="276"/>
      <c r="O34" s="276"/>
      <c r="P34" s="276"/>
      <c r="Q34" s="276"/>
      <c r="R34" s="276"/>
      <c r="S34" s="276"/>
      <c r="T34" s="282"/>
      <c r="W34" s="6"/>
      <c r="AB34" s="7"/>
    </row>
    <row r="35" spans="1:28" s="5" customFormat="1" ht="15.75" customHeight="1">
      <c r="A35" s="281"/>
      <c r="B35" s="289" t="s">
        <v>363</v>
      </c>
      <c r="C35" s="276"/>
      <c r="D35" s="276"/>
      <c r="E35" s="276"/>
      <c r="F35" s="276"/>
      <c r="G35" s="276"/>
      <c r="H35" s="276"/>
      <c r="I35" s="276"/>
      <c r="J35" s="276"/>
      <c r="K35" s="276"/>
      <c r="L35" s="276"/>
      <c r="M35" s="276"/>
      <c r="N35" s="276"/>
      <c r="O35" s="276"/>
      <c r="P35" s="276"/>
      <c r="Q35" s="276"/>
      <c r="R35" s="276"/>
      <c r="S35" s="276"/>
      <c r="T35" s="282"/>
      <c r="W35" s="6"/>
      <c r="AB35" s="7"/>
    </row>
    <row r="36" spans="1:28" ht="15.75" customHeight="1">
      <c r="A36" s="281"/>
      <c r="C36" s="276" t="s">
        <v>184</v>
      </c>
      <c r="T36" s="282"/>
    </row>
    <row r="37" spans="1:28" ht="6" customHeight="1">
      <c r="A37" s="281"/>
      <c r="T37" s="282"/>
    </row>
    <row r="38" spans="1:28" ht="15.75" customHeight="1">
      <c r="A38" s="281"/>
      <c r="B38" s="289" t="s">
        <v>364</v>
      </c>
      <c r="T38" s="282"/>
    </row>
    <row r="39" spans="1:28" ht="6" customHeight="1">
      <c r="A39" s="281"/>
      <c r="B39" s="289"/>
      <c r="T39" s="282"/>
    </row>
    <row r="40" spans="1:28" ht="15.75" customHeight="1">
      <c r="A40" s="281"/>
      <c r="B40" s="276" t="s">
        <v>100</v>
      </c>
      <c r="T40" s="282"/>
    </row>
    <row r="41" spans="1:28" ht="6" customHeight="1">
      <c r="A41" s="281"/>
      <c r="T41" s="282"/>
    </row>
    <row r="42" spans="1:28" ht="15.75" customHeight="1">
      <c r="A42" s="281"/>
      <c r="B42" s="276" t="s">
        <v>150</v>
      </c>
      <c r="T42" s="282"/>
    </row>
    <row r="43" spans="1:28" ht="6" customHeight="1">
      <c r="A43" s="281"/>
      <c r="T43" s="282"/>
    </row>
    <row r="44" spans="1:28" ht="15.75" customHeight="1">
      <c r="A44" s="281"/>
      <c r="B44" s="276" t="s">
        <v>151</v>
      </c>
      <c r="T44" s="282"/>
    </row>
    <row r="45" spans="1:28" ht="15.75" customHeight="1">
      <c r="A45" s="281"/>
      <c r="C45" s="419" t="s">
        <v>419</v>
      </c>
      <c r="T45" s="282"/>
    </row>
    <row r="46" spans="1:28" ht="15.75" customHeight="1">
      <c r="A46" s="281"/>
      <c r="C46" s="419" t="s">
        <v>388</v>
      </c>
      <c r="T46" s="282"/>
    </row>
    <row r="47" spans="1:28" ht="15.75" customHeight="1">
      <c r="A47" s="281"/>
      <c r="C47" s="24" t="s">
        <v>386</v>
      </c>
      <c r="T47" s="282"/>
      <c r="W47" s="371"/>
    </row>
    <row r="48" spans="1:28" ht="15.75" customHeight="1">
      <c r="A48" s="281"/>
      <c r="C48" s="24" t="s">
        <v>387</v>
      </c>
      <c r="T48" s="282"/>
    </row>
    <row r="49" spans="1:23" ht="15.75" customHeight="1">
      <c r="A49" s="281"/>
      <c r="C49" s="24" t="s">
        <v>400</v>
      </c>
      <c r="T49" s="282"/>
    </row>
    <row r="50" spans="1:23" ht="5.25" customHeight="1">
      <c r="A50" s="281"/>
      <c r="T50" s="282"/>
    </row>
    <row r="51" spans="1:23" ht="16.5" customHeight="1">
      <c r="A51" s="281"/>
      <c r="B51" s="289" t="s">
        <v>355</v>
      </c>
      <c r="T51" s="282"/>
    </row>
    <row r="52" spans="1:23" ht="5.25" customHeight="1">
      <c r="A52" s="281"/>
      <c r="T52" s="282"/>
      <c r="W52" s="371"/>
    </row>
    <row r="53" spans="1:23" ht="15.75" customHeight="1">
      <c r="A53" s="281"/>
      <c r="B53" s="289" t="s">
        <v>474</v>
      </c>
      <c r="T53" s="282"/>
    </row>
    <row r="54" spans="1:23" ht="15.75" customHeight="1">
      <c r="A54" s="281"/>
      <c r="C54" s="289" t="s">
        <v>475</v>
      </c>
      <c r="T54" s="282"/>
    </row>
    <row r="55" spans="1:23" ht="5.25" customHeight="1">
      <c r="A55" s="281"/>
      <c r="C55" s="289"/>
      <c r="T55" s="282"/>
      <c r="W55" s="289"/>
    </row>
    <row r="56" spans="1:23" ht="16.5" customHeight="1">
      <c r="A56" s="281"/>
      <c r="B56" s="754" t="s">
        <v>476</v>
      </c>
      <c r="C56" s="407"/>
      <c r="D56" s="407"/>
      <c r="E56" s="407"/>
      <c r="F56" s="407"/>
      <c r="G56" s="407"/>
      <c r="H56" s="407"/>
      <c r="I56" s="407"/>
      <c r="J56" s="407"/>
      <c r="K56" s="407"/>
      <c r="L56" s="407"/>
      <c r="M56" s="407"/>
      <c r="N56" s="407"/>
      <c r="O56" s="407"/>
      <c r="P56" s="407"/>
      <c r="Q56" s="407"/>
      <c r="R56" s="407"/>
      <c r="S56" s="407"/>
      <c r="T56" s="282"/>
      <c r="U56" s="289" t="s">
        <v>477</v>
      </c>
    </row>
    <row r="57" spans="1:23" ht="16.5" customHeight="1">
      <c r="A57" s="281"/>
      <c r="B57" s="407"/>
      <c r="C57" s="754" t="s">
        <v>478</v>
      </c>
      <c r="D57" s="407"/>
      <c r="E57" s="407"/>
      <c r="F57" s="407"/>
      <c r="G57" s="407"/>
      <c r="H57" s="407"/>
      <c r="I57" s="407"/>
      <c r="J57" s="407"/>
      <c r="K57" s="407"/>
      <c r="L57" s="407"/>
      <c r="M57" s="407"/>
      <c r="N57" s="407"/>
      <c r="O57" s="407"/>
      <c r="P57" s="407"/>
      <c r="Q57" s="407"/>
      <c r="R57" s="407"/>
      <c r="S57" s="407"/>
      <c r="T57" s="282"/>
      <c r="U57" s="289"/>
    </row>
    <row r="58" spans="1:23" ht="16.5" customHeight="1">
      <c r="A58" s="281"/>
      <c r="T58" s="282"/>
      <c r="W58" s="289"/>
    </row>
    <row r="59" spans="1:23" ht="16.5" customHeight="1">
      <c r="A59" s="281"/>
      <c r="B59" s="406" t="s">
        <v>479</v>
      </c>
      <c r="C59" s="406"/>
      <c r="D59" s="406"/>
      <c r="E59" s="406"/>
      <c r="F59" s="406"/>
      <c r="G59" s="406"/>
      <c r="H59" s="406"/>
      <c r="I59" s="406"/>
      <c r="J59" s="406"/>
      <c r="K59" s="406"/>
      <c r="L59" s="406"/>
      <c r="M59" s="406"/>
      <c r="N59" s="406"/>
      <c r="O59" s="406"/>
      <c r="P59" s="406"/>
      <c r="Q59" s="407"/>
      <c r="R59" s="407"/>
      <c r="S59" s="407"/>
      <c r="T59" s="282"/>
      <c r="U59" s="289" t="s">
        <v>477</v>
      </c>
    </row>
    <row r="60" spans="1:23" ht="15.75" customHeight="1">
      <c r="A60" s="281"/>
      <c r="B60" s="406"/>
      <c r="C60" s="406" t="s">
        <v>480</v>
      </c>
      <c r="D60" s="407"/>
      <c r="E60" s="407"/>
      <c r="F60" s="407"/>
      <c r="G60" s="407"/>
      <c r="H60" s="407"/>
      <c r="I60" s="407"/>
      <c r="J60" s="407"/>
      <c r="K60" s="407"/>
      <c r="L60" s="407"/>
      <c r="M60" s="407"/>
      <c r="N60" s="407"/>
      <c r="O60" s="407"/>
      <c r="P60" s="407"/>
      <c r="Q60" s="407"/>
      <c r="R60" s="407"/>
      <c r="S60" s="407"/>
      <c r="T60" s="282"/>
      <c r="U60" s="755" t="s">
        <v>481</v>
      </c>
    </row>
    <row r="61" spans="1:23" ht="16.5" customHeight="1">
      <c r="A61" s="281"/>
      <c r="B61" s="406"/>
      <c r="C61" s="406" t="s">
        <v>482</v>
      </c>
      <c r="D61" s="407"/>
      <c r="E61" s="407"/>
      <c r="F61" s="407"/>
      <c r="G61" s="407"/>
      <c r="H61" s="407"/>
      <c r="I61" s="407"/>
      <c r="J61" s="407"/>
      <c r="K61" s="407"/>
      <c r="L61" s="407"/>
      <c r="M61" s="407"/>
      <c r="N61" s="407"/>
      <c r="O61" s="407"/>
      <c r="P61" s="407"/>
      <c r="Q61" s="407"/>
      <c r="R61" s="407"/>
      <c r="S61" s="407"/>
      <c r="T61" s="282"/>
    </row>
    <row r="62" spans="1:23" ht="15.75" customHeight="1">
      <c r="A62" s="281"/>
      <c r="T62" s="282"/>
      <c r="U62" s="281"/>
    </row>
    <row r="63" spans="1:23" ht="15.75" customHeight="1">
      <c r="A63" s="580" t="s">
        <v>99</v>
      </c>
      <c r="B63" s="573"/>
      <c r="C63" s="573"/>
      <c r="D63" s="573"/>
      <c r="E63" s="573"/>
      <c r="F63" s="573"/>
      <c r="G63" s="573"/>
      <c r="H63" s="573"/>
      <c r="I63" s="573"/>
      <c r="J63" s="573"/>
      <c r="K63" s="573"/>
      <c r="L63" s="573"/>
      <c r="M63" s="573"/>
      <c r="N63" s="573"/>
      <c r="O63" s="573"/>
      <c r="P63" s="573"/>
      <c r="Q63" s="573"/>
      <c r="R63" s="573"/>
      <c r="S63" s="573"/>
      <c r="T63" s="581"/>
    </row>
    <row r="64" spans="1:23" ht="15.75" customHeight="1">
      <c r="A64" s="8"/>
      <c r="B64" s="27" t="s">
        <v>483</v>
      </c>
      <c r="C64" s="288" t="s">
        <v>347</v>
      </c>
      <c r="T64" s="9"/>
    </row>
    <row r="65" spans="1:42" ht="15.75" customHeight="1">
      <c r="A65" s="8"/>
      <c r="B65" s="27"/>
      <c r="C65" s="582" t="s">
        <v>319</v>
      </c>
      <c r="D65" s="582"/>
      <c r="E65" s="582"/>
      <c r="F65" s="582"/>
      <c r="G65" s="582"/>
      <c r="H65" s="582"/>
      <c r="I65" s="582"/>
      <c r="J65" s="582"/>
      <c r="K65" s="582"/>
      <c r="L65" s="582"/>
      <c r="M65" s="582"/>
      <c r="N65" s="582"/>
      <c r="O65" s="582"/>
      <c r="P65" s="582"/>
      <c r="Q65" s="582"/>
      <c r="R65" s="582"/>
      <c r="S65" s="582"/>
      <c r="T65" s="9"/>
    </row>
    <row r="66" spans="1:42" ht="15.75" customHeight="1">
      <c r="A66" s="8"/>
      <c r="B66" s="5"/>
      <c r="C66" s="571"/>
      <c r="D66" s="571"/>
      <c r="E66" s="571"/>
      <c r="F66" s="571"/>
      <c r="G66" s="571"/>
      <c r="H66" s="571"/>
      <c r="I66" s="571"/>
      <c r="J66" s="571"/>
      <c r="K66" s="571"/>
      <c r="L66" s="571"/>
      <c r="M66" s="571"/>
      <c r="N66" s="571"/>
      <c r="O66" s="571"/>
      <c r="P66" s="571"/>
      <c r="Q66" s="571"/>
      <c r="R66" s="571"/>
      <c r="S66" s="571"/>
      <c r="T66" s="9"/>
    </row>
    <row r="67" spans="1:42" ht="15.75" customHeight="1" thickBot="1">
      <c r="A67" s="17"/>
      <c r="B67" s="29"/>
      <c r="C67" s="570"/>
      <c r="D67" s="570"/>
      <c r="E67" s="570"/>
      <c r="F67" s="570"/>
      <c r="G67" s="570"/>
      <c r="H67" s="570"/>
      <c r="I67" s="570"/>
      <c r="J67" s="570"/>
      <c r="K67" s="570"/>
      <c r="L67" s="570"/>
      <c r="M67" s="570"/>
      <c r="N67" s="570"/>
      <c r="O67" s="570"/>
      <c r="P67" s="570"/>
      <c r="Q67" s="570"/>
      <c r="R67" s="570"/>
      <c r="S67" s="570"/>
      <c r="T67" s="18"/>
      <c r="W67" s="276"/>
      <c r="Y67" s="280"/>
      <c r="AB67" s="276"/>
    </row>
    <row r="68" spans="1:42" s="5" customFormat="1" ht="15.75" customHeight="1" thickTop="1">
      <c r="C68" s="571"/>
      <c r="D68" s="572"/>
      <c r="E68" s="572"/>
      <c r="F68" s="572"/>
      <c r="G68" s="572"/>
      <c r="H68" s="572"/>
      <c r="I68" s="572"/>
      <c r="J68" s="572"/>
      <c r="K68" s="572"/>
      <c r="L68" s="572"/>
      <c r="M68" s="572"/>
      <c r="N68" s="572"/>
      <c r="O68" s="572"/>
      <c r="P68" s="572"/>
      <c r="Q68" s="572"/>
      <c r="R68" s="572"/>
      <c r="S68" s="572"/>
    </row>
    <row r="69" spans="1:42" s="5" customFormat="1" ht="15.75" customHeight="1"/>
    <row r="70" spans="1:42" s="5" customFormat="1" ht="15.75" customHeight="1">
      <c r="A70" s="573"/>
      <c r="B70" s="573"/>
      <c r="C70" s="573"/>
      <c r="D70" s="573"/>
      <c r="E70" s="573"/>
      <c r="F70" s="573"/>
      <c r="G70" s="573"/>
      <c r="H70" s="573"/>
      <c r="I70" s="573"/>
      <c r="J70" s="573"/>
      <c r="K70" s="573"/>
      <c r="L70" s="573"/>
      <c r="M70" s="573"/>
      <c r="N70" s="573"/>
      <c r="O70" s="573"/>
      <c r="P70" s="573"/>
      <c r="Q70" s="573"/>
      <c r="R70" s="573"/>
      <c r="S70" s="573"/>
      <c r="T70" s="573"/>
    </row>
    <row r="71" spans="1:42" s="5" customFormat="1" ht="15.75" customHeight="1">
      <c r="B71" s="27"/>
      <c r="C71" s="568"/>
      <c r="D71" s="569"/>
      <c r="E71" s="569"/>
      <c r="F71" s="569"/>
      <c r="G71" s="569"/>
      <c r="H71" s="569"/>
      <c r="I71" s="569"/>
      <c r="J71" s="569"/>
      <c r="K71" s="569"/>
      <c r="L71" s="569"/>
      <c r="M71" s="569"/>
      <c r="N71" s="569"/>
      <c r="O71" s="569"/>
      <c r="P71" s="569"/>
      <c r="Q71" s="569"/>
      <c r="R71" s="569"/>
      <c r="S71" s="569"/>
      <c r="W71" s="756" t="s">
        <v>484</v>
      </c>
      <c r="X71" s="757"/>
      <c r="Y71" s="757"/>
      <c r="Z71" s="757"/>
      <c r="AA71" s="757"/>
      <c r="AB71" s="757"/>
      <c r="AC71" s="757"/>
      <c r="AD71" s="757"/>
      <c r="AE71" s="757"/>
      <c r="AF71" s="757"/>
      <c r="AG71" s="757"/>
      <c r="AH71" s="757"/>
      <c r="AI71" s="757"/>
      <c r="AJ71" s="757"/>
      <c r="AK71" s="757"/>
      <c r="AL71" s="757"/>
      <c r="AM71" s="757"/>
      <c r="AN71" s="757"/>
      <c r="AO71" s="757"/>
      <c r="AP71" s="758"/>
    </row>
    <row r="72" spans="1:42" s="5" customFormat="1" ht="15.75" customHeight="1">
      <c r="W72" s="759"/>
      <c r="X72" s="27" t="s">
        <v>483</v>
      </c>
      <c r="Y72" s="571" t="s">
        <v>485</v>
      </c>
      <c r="Z72" s="572"/>
      <c r="AA72" s="572"/>
      <c r="AB72" s="572"/>
      <c r="AC72" s="572"/>
      <c r="AD72" s="572"/>
      <c r="AE72" s="572"/>
      <c r="AF72" s="572"/>
      <c r="AG72" s="572"/>
      <c r="AH72" s="572"/>
      <c r="AI72" s="572"/>
      <c r="AJ72" s="572"/>
      <c r="AK72" s="572"/>
      <c r="AL72" s="572"/>
      <c r="AM72" s="572"/>
      <c r="AN72" s="572"/>
      <c r="AO72" s="572"/>
      <c r="AP72" s="760"/>
    </row>
    <row r="73" spans="1:42" s="5" customFormat="1" ht="15.75" customHeight="1">
      <c r="B73" s="27"/>
      <c r="C73" s="276"/>
      <c r="D73" s="558"/>
      <c r="E73" s="558"/>
      <c r="F73" s="558"/>
      <c r="G73" s="558"/>
      <c r="H73" s="558"/>
      <c r="I73" s="558"/>
      <c r="J73" s="558"/>
      <c r="K73" s="558"/>
      <c r="L73" s="558"/>
      <c r="M73" s="558"/>
      <c r="N73" s="558"/>
      <c r="O73" s="558"/>
      <c r="P73" s="558"/>
      <c r="Q73" s="558"/>
      <c r="R73" s="558"/>
      <c r="S73" s="558"/>
      <c r="W73" s="761"/>
      <c r="X73" s="762"/>
      <c r="Y73" s="763" t="s">
        <v>486</v>
      </c>
      <c r="Z73" s="764"/>
      <c r="AA73" s="764"/>
      <c r="AB73" s="764"/>
      <c r="AC73" s="764"/>
      <c r="AD73" s="764"/>
      <c r="AE73" s="764"/>
      <c r="AF73" s="764"/>
      <c r="AG73" s="764"/>
      <c r="AH73" s="764"/>
      <c r="AI73" s="764"/>
      <c r="AJ73" s="764"/>
      <c r="AK73" s="764"/>
      <c r="AL73" s="764"/>
      <c r="AM73" s="764"/>
      <c r="AN73" s="764"/>
      <c r="AO73" s="764"/>
      <c r="AP73" s="765"/>
    </row>
    <row r="74" spans="1:42" s="5" customFormat="1" ht="15.75" customHeight="1">
      <c r="B74" s="27"/>
      <c r="C74" s="276"/>
      <c r="D74" s="558"/>
      <c r="E74" s="558"/>
      <c r="F74" s="558"/>
      <c r="G74" s="558"/>
      <c r="H74" s="558"/>
      <c r="I74" s="558"/>
      <c r="J74" s="558"/>
      <c r="K74" s="558"/>
      <c r="L74" s="558"/>
      <c r="M74" s="558"/>
      <c r="N74" s="558"/>
      <c r="O74" s="558"/>
      <c r="P74" s="558"/>
      <c r="Q74" s="558"/>
      <c r="R74" s="558"/>
      <c r="S74" s="558"/>
    </row>
    <row r="75" spans="1:42" s="5" customFormat="1" ht="15.75" customHeight="1">
      <c r="W75" s="6"/>
      <c r="AB75" s="7"/>
    </row>
    <row r="76" spans="1:42" s="5" customFormat="1" ht="15.75" customHeight="1">
      <c r="W76" s="6"/>
      <c r="AB76" s="7"/>
    </row>
    <row r="208" spans="70:70" ht="15.75" customHeight="1">
      <c r="BR208" s="276">
        <v>104.8</v>
      </c>
    </row>
    <row r="254" spans="59:70" ht="15.75" customHeight="1">
      <c r="BG254" s="276">
        <v>86.4</v>
      </c>
      <c r="BH254" s="276">
        <v>80.3</v>
      </c>
      <c r="BL254" s="276">
        <v>170.1</v>
      </c>
      <c r="BM254" s="276">
        <v>104.1</v>
      </c>
      <c r="BN254" s="276">
        <v>82.7</v>
      </c>
      <c r="BO254" s="276">
        <v>85.1</v>
      </c>
      <c r="BP254" s="276">
        <v>86</v>
      </c>
      <c r="BQ254" s="276">
        <v>92.8</v>
      </c>
      <c r="BR254" s="276">
        <v>202.4</v>
      </c>
    </row>
  </sheetData>
  <mergeCells count="11">
    <mergeCell ref="C68:S68"/>
    <mergeCell ref="A70:T70"/>
    <mergeCell ref="C71:S71"/>
    <mergeCell ref="W71:AP71"/>
    <mergeCell ref="Y72:AO72"/>
    <mergeCell ref="A2:T2"/>
    <mergeCell ref="A30:T30"/>
    <mergeCell ref="A63:T63"/>
    <mergeCell ref="C65:S65"/>
    <mergeCell ref="C66:S66"/>
    <mergeCell ref="C67:S67"/>
  </mergeCells>
  <phoneticPr fontId="2"/>
  <pageMargins left="0.39370078740157483" right="0.35433070866141736" top="0.78740157480314965" bottom="0" header="0.82677165354330717"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60"/>
  <sheetViews>
    <sheetView view="pageBreakPreview" zoomScale="140" zoomScaleNormal="150" zoomScaleSheetLayoutView="140" workbookViewId="0">
      <selection activeCell="F8" sqref="F8"/>
    </sheetView>
  </sheetViews>
  <sheetFormatPr defaultRowHeight="13.5"/>
  <cols>
    <col min="1" max="8" width="9" style="104"/>
    <col min="9" max="9" width="9" style="104" customWidth="1"/>
    <col min="10" max="10" width="9.375" style="104" customWidth="1"/>
    <col min="11" max="16384" width="9" style="104"/>
  </cols>
  <sheetData>
    <row r="1" spans="1:10" ht="16.5" customHeight="1">
      <c r="A1" s="587" t="s">
        <v>9</v>
      </c>
      <c r="B1" s="588"/>
      <c r="C1" s="589"/>
      <c r="D1" s="589"/>
      <c r="E1" s="589"/>
      <c r="F1" s="589"/>
      <c r="G1" s="589"/>
      <c r="H1" s="589"/>
      <c r="I1" s="589"/>
      <c r="J1" s="589"/>
    </row>
    <row r="2" spans="1:10" ht="15.75" customHeight="1"/>
    <row r="3" spans="1:10" ht="13.5" customHeight="1">
      <c r="A3" s="400" t="s">
        <v>105</v>
      </c>
    </row>
    <row r="4" spans="1:10" ht="8.25" customHeight="1"/>
    <row r="5" spans="1:10">
      <c r="A5" s="591" t="s">
        <v>465</v>
      </c>
      <c r="B5" s="591"/>
      <c r="C5" s="591"/>
      <c r="D5" s="591"/>
      <c r="E5" s="591"/>
      <c r="F5" s="591"/>
      <c r="G5" s="591"/>
      <c r="H5" s="591"/>
      <c r="I5" s="591"/>
      <c r="J5" s="591"/>
    </row>
    <row r="6" spans="1:10">
      <c r="A6" s="591"/>
      <c r="B6" s="591"/>
      <c r="C6" s="591"/>
      <c r="D6" s="591"/>
      <c r="E6" s="591"/>
      <c r="F6" s="591"/>
      <c r="G6" s="591"/>
      <c r="H6" s="591"/>
      <c r="I6" s="591"/>
      <c r="J6" s="591"/>
    </row>
    <row r="7" spans="1:10" ht="10.5" customHeight="1">
      <c r="A7" s="591"/>
      <c r="B7" s="591"/>
      <c r="C7" s="591"/>
      <c r="D7" s="591"/>
      <c r="E7" s="591"/>
      <c r="F7" s="591"/>
      <c r="G7" s="591"/>
      <c r="H7" s="591"/>
      <c r="I7" s="591"/>
      <c r="J7" s="591"/>
    </row>
    <row r="8" spans="1:10" ht="14.25">
      <c r="A8" s="400" t="s">
        <v>106</v>
      </c>
    </row>
    <row r="9" spans="1:10" ht="8.25" customHeight="1"/>
    <row r="10" spans="1:10" ht="15.75" customHeight="1">
      <c r="A10" s="585" t="s">
        <v>466</v>
      </c>
      <c r="B10" s="585"/>
      <c r="C10" s="585"/>
      <c r="D10" s="585"/>
      <c r="E10" s="585"/>
      <c r="F10" s="585"/>
      <c r="G10" s="585"/>
      <c r="H10" s="585"/>
      <c r="I10" s="585"/>
      <c r="J10" s="585"/>
    </row>
    <row r="11" spans="1:10" ht="15.75" customHeight="1">
      <c r="A11" s="585"/>
      <c r="B11" s="585"/>
      <c r="C11" s="585"/>
      <c r="D11" s="585"/>
      <c r="E11" s="585"/>
      <c r="F11" s="585"/>
      <c r="G11" s="585"/>
      <c r="H11" s="585"/>
      <c r="I11" s="585"/>
      <c r="J11" s="585"/>
    </row>
    <row r="12" spans="1:10" ht="15.75" customHeight="1">
      <c r="A12" s="585"/>
      <c r="B12" s="585"/>
      <c r="C12" s="585"/>
      <c r="D12" s="585"/>
      <c r="E12" s="585"/>
      <c r="F12" s="585"/>
      <c r="G12" s="585"/>
      <c r="H12" s="585"/>
      <c r="I12" s="585"/>
      <c r="J12" s="585"/>
    </row>
    <row r="13" spans="1:10" ht="2.25" customHeight="1">
      <c r="A13" s="559"/>
      <c r="B13" s="559"/>
      <c r="C13" s="559"/>
      <c r="D13" s="559"/>
      <c r="E13" s="559"/>
      <c r="F13" s="559"/>
      <c r="G13" s="559"/>
      <c r="H13" s="559"/>
      <c r="I13" s="559"/>
      <c r="J13" s="559"/>
    </row>
    <row r="14" spans="1:10" ht="15" customHeight="1">
      <c r="A14" s="753" t="s">
        <v>467</v>
      </c>
      <c r="B14" s="753"/>
      <c r="C14" s="753"/>
      <c r="D14" s="753"/>
      <c r="E14" s="753"/>
      <c r="F14" s="753"/>
      <c r="G14" s="753"/>
      <c r="H14" s="753"/>
      <c r="I14" s="753"/>
      <c r="J14" s="753"/>
    </row>
    <row r="15" spans="1:10" ht="15.75" customHeight="1">
      <c r="A15" s="753"/>
      <c r="B15" s="753"/>
      <c r="C15" s="753"/>
      <c r="D15" s="753"/>
      <c r="E15" s="753"/>
      <c r="F15" s="753"/>
      <c r="G15" s="753"/>
      <c r="H15" s="753"/>
      <c r="I15" s="753"/>
      <c r="J15" s="753"/>
    </row>
    <row r="16" spans="1:10" ht="15.75" customHeight="1">
      <c r="A16" s="753"/>
      <c r="B16" s="753"/>
      <c r="C16" s="753"/>
      <c r="D16" s="753"/>
      <c r="E16" s="753"/>
      <c r="F16" s="753"/>
      <c r="G16" s="753"/>
      <c r="H16" s="753"/>
      <c r="I16" s="753"/>
      <c r="J16" s="753"/>
    </row>
    <row r="17" spans="1:20" ht="3" customHeight="1">
      <c r="A17" s="753"/>
      <c r="B17" s="753"/>
      <c r="C17" s="753"/>
      <c r="D17" s="753"/>
      <c r="E17" s="753"/>
      <c r="F17" s="753"/>
      <c r="G17" s="753"/>
      <c r="H17" s="753"/>
      <c r="I17" s="753"/>
      <c r="J17" s="753"/>
    </row>
    <row r="18" spans="1:20" ht="14.25" customHeight="1">
      <c r="A18" s="400" t="s">
        <v>185</v>
      </c>
    </row>
    <row r="19" spans="1:20" ht="8.25" customHeight="1"/>
    <row r="20" spans="1:20" ht="13.5" customHeight="1">
      <c r="A20" s="104" t="s">
        <v>468</v>
      </c>
    </row>
    <row r="21" spans="1:20" ht="4.5" customHeight="1">
      <c r="B21" s="420"/>
      <c r="C21" s="420"/>
      <c r="D21" s="420"/>
      <c r="E21" s="420"/>
      <c r="F21" s="420"/>
      <c r="G21" s="420"/>
      <c r="H21" s="420"/>
      <c r="I21" s="420"/>
      <c r="J21" s="420"/>
    </row>
    <row r="22" spans="1:20" ht="15" customHeight="1">
      <c r="A22" s="585" t="s">
        <v>391</v>
      </c>
      <c r="B22" s="585"/>
      <c r="C22" s="585"/>
      <c r="D22" s="585"/>
      <c r="E22" s="585"/>
      <c r="F22" s="585"/>
      <c r="G22" s="585"/>
      <c r="H22" s="585"/>
      <c r="I22" s="585"/>
      <c r="J22" s="585"/>
    </row>
    <row r="23" spans="1:20" ht="18" customHeight="1">
      <c r="A23" s="585"/>
      <c r="B23" s="585"/>
      <c r="C23" s="585"/>
      <c r="D23" s="585"/>
      <c r="E23" s="585"/>
      <c r="F23" s="585"/>
      <c r="G23" s="585"/>
      <c r="H23" s="585"/>
      <c r="I23" s="585"/>
      <c r="J23" s="585"/>
    </row>
    <row r="24" spans="1:20" ht="15" customHeight="1">
      <c r="A24" s="585" t="s">
        <v>414</v>
      </c>
      <c r="B24" s="585"/>
      <c r="C24" s="585"/>
      <c r="D24" s="585"/>
      <c r="E24" s="585"/>
      <c r="F24" s="585"/>
      <c r="G24" s="585"/>
      <c r="H24" s="585"/>
      <c r="I24" s="585"/>
      <c r="J24" s="585"/>
    </row>
    <row r="25" spans="1:20" ht="18" customHeight="1">
      <c r="A25" s="585"/>
      <c r="B25" s="585"/>
      <c r="C25" s="585"/>
      <c r="D25" s="585"/>
      <c r="E25" s="585"/>
      <c r="F25" s="585"/>
      <c r="G25" s="585"/>
      <c r="H25" s="585"/>
      <c r="I25" s="585"/>
      <c r="J25" s="585"/>
      <c r="K25" s="583"/>
      <c r="L25" s="583"/>
      <c r="M25" s="583"/>
      <c r="N25" s="583"/>
      <c r="O25" s="583"/>
      <c r="P25" s="583"/>
      <c r="Q25" s="583"/>
      <c r="R25" s="583"/>
      <c r="S25" s="583"/>
      <c r="T25" s="583"/>
    </row>
    <row r="26" spans="1:20" ht="15" customHeight="1">
      <c r="A26" s="585" t="s">
        <v>417</v>
      </c>
      <c r="B26" s="585"/>
      <c r="C26" s="585"/>
      <c r="D26" s="585"/>
      <c r="E26" s="585"/>
      <c r="F26" s="585"/>
      <c r="G26" s="585"/>
      <c r="H26" s="585"/>
      <c r="I26" s="585"/>
      <c r="J26" s="585"/>
      <c r="K26" s="583"/>
      <c r="L26" s="583"/>
      <c r="M26" s="583"/>
      <c r="N26" s="583"/>
      <c r="O26" s="583"/>
      <c r="P26" s="583"/>
      <c r="Q26" s="583"/>
      <c r="R26" s="583"/>
      <c r="S26" s="583"/>
      <c r="T26" s="583"/>
    </row>
    <row r="27" spans="1:20" ht="18" customHeight="1">
      <c r="A27" s="585"/>
      <c r="B27" s="585"/>
      <c r="C27" s="585"/>
      <c r="D27" s="585"/>
      <c r="E27" s="585"/>
      <c r="F27" s="585"/>
      <c r="G27" s="585"/>
      <c r="H27" s="585"/>
      <c r="I27" s="585"/>
      <c r="J27" s="585"/>
    </row>
    <row r="28" spans="1:20" ht="15" customHeight="1">
      <c r="A28" s="583" t="s">
        <v>377</v>
      </c>
      <c r="B28" s="583"/>
      <c r="C28" s="583"/>
      <c r="D28" s="583"/>
      <c r="E28" s="583"/>
      <c r="F28" s="583"/>
      <c r="G28" s="583"/>
      <c r="H28" s="583"/>
      <c r="I28" s="583"/>
      <c r="J28" s="583"/>
    </row>
    <row r="29" spans="1:20" ht="3" customHeight="1">
      <c r="A29" s="560"/>
      <c r="B29" s="560"/>
      <c r="C29" s="560"/>
      <c r="D29" s="560"/>
      <c r="E29" s="560"/>
      <c r="F29" s="560"/>
      <c r="G29" s="560"/>
      <c r="H29" s="560"/>
      <c r="I29" s="560"/>
      <c r="J29" s="560"/>
    </row>
    <row r="30" spans="1:20" ht="15" customHeight="1">
      <c r="A30" s="583" t="s">
        <v>378</v>
      </c>
      <c r="B30" s="583"/>
      <c r="C30" s="583"/>
      <c r="D30" s="583"/>
      <c r="E30" s="583"/>
      <c r="F30" s="583"/>
      <c r="G30" s="583"/>
      <c r="H30" s="583"/>
      <c r="I30" s="583"/>
      <c r="J30" s="583"/>
    </row>
    <row r="31" spans="1:20" ht="8.25" customHeight="1"/>
    <row r="32" spans="1:20" ht="15" customHeight="1">
      <c r="A32" s="104" t="s">
        <v>16</v>
      </c>
    </row>
    <row r="33" spans="1:10" ht="4.5" customHeight="1">
      <c r="B33" s="420"/>
      <c r="C33" s="420"/>
      <c r="D33" s="420"/>
      <c r="E33" s="420"/>
      <c r="F33" s="420"/>
      <c r="G33" s="420"/>
      <c r="H33" s="420"/>
      <c r="I33" s="420"/>
      <c r="J33" s="420"/>
    </row>
    <row r="34" spans="1:10" ht="15" customHeight="1">
      <c r="A34" s="585" t="s">
        <v>390</v>
      </c>
      <c r="B34" s="585"/>
      <c r="C34" s="585"/>
      <c r="D34" s="585"/>
      <c r="E34" s="585"/>
      <c r="F34" s="585"/>
      <c r="G34" s="585"/>
      <c r="H34" s="585"/>
      <c r="I34" s="585"/>
      <c r="J34" s="585"/>
    </row>
    <row r="35" spans="1:10" ht="15" customHeight="1">
      <c r="A35" s="585"/>
      <c r="B35" s="585"/>
      <c r="C35" s="585"/>
      <c r="D35" s="585"/>
      <c r="E35" s="585"/>
      <c r="F35" s="585"/>
      <c r="G35" s="585"/>
      <c r="H35" s="585"/>
      <c r="I35" s="585"/>
      <c r="J35" s="585"/>
    </row>
    <row r="36" spans="1:10" ht="8.25" customHeight="1"/>
    <row r="37" spans="1:10" ht="15" customHeight="1">
      <c r="A37" s="104" t="s">
        <v>140</v>
      </c>
    </row>
    <row r="38" spans="1:10" ht="4.5" customHeight="1"/>
    <row r="39" spans="1:10" ht="15" customHeight="1">
      <c r="A39" s="592" t="s">
        <v>415</v>
      </c>
      <c r="B39" s="593"/>
      <c r="C39" s="593"/>
      <c r="D39" s="593"/>
      <c r="E39" s="593"/>
      <c r="F39" s="593"/>
      <c r="G39" s="593"/>
      <c r="H39" s="593"/>
      <c r="I39" s="593"/>
      <c r="J39" s="593"/>
    </row>
    <row r="40" spans="1:10" ht="3" customHeight="1">
      <c r="B40" s="420"/>
      <c r="C40" s="420"/>
      <c r="D40" s="420"/>
      <c r="E40" s="420"/>
      <c r="F40" s="420"/>
      <c r="G40" s="420"/>
      <c r="H40" s="420"/>
      <c r="I40" s="420"/>
      <c r="J40" s="420"/>
    </row>
    <row r="41" spans="1:10" ht="15" customHeight="1">
      <c r="A41" s="585" t="s">
        <v>416</v>
      </c>
      <c r="B41" s="585"/>
      <c r="C41" s="585"/>
      <c r="D41" s="585"/>
      <c r="E41" s="585"/>
      <c r="F41" s="585"/>
      <c r="G41" s="585"/>
      <c r="H41" s="585"/>
      <c r="I41" s="585"/>
      <c r="J41" s="585"/>
    </row>
    <row r="42" spans="1:10" ht="18" customHeight="1">
      <c r="A42" s="585"/>
      <c r="B42" s="585"/>
      <c r="C42" s="585"/>
      <c r="D42" s="585"/>
      <c r="E42" s="585"/>
      <c r="F42" s="585"/>
      <c r="G42" s="585"/>
      <c r="H42" s="585"/>
      <c r="I42" s="585"/>
      <c r="J42" s="585"/>
    </row>
    <row r="43" spans="1:10" ht="15" customHeight="1">
      <c r="A43" s="583" t="s">
        <v>379</v>
      </c>
      <c r="B43" s="590"/>
      <c r="C43" s="590"/>
      <c r="D43" s="590"/>
      <c r="E43" s="590"/>
      <c r="F43" s="590"/>
      <c r="G43" s="590"/>
      <c r="H43" s="590"/>
      <c r="I43" s="590"/>
      <c r="J43" s="590"/>
    </row>
    <row r="44" spans="1:10" ht="10.5" customHeight="1"/>
    <row r="45" spans="1:10" ht="15" customHeight="1">
      <c r="A45" s="104" t="s">
        <v>47</v>
      </c>
      <c r="B45" s="561"/>
      <c r="C45" s="561"/>
      <c r="D45" s="561"/>
      <c r="E45" s="561"/>
      <c r="F45" s="561"/>
      <c r="G45" s="561"/>
      <c r="H45" s="561"/>
      <c r="I45" s="561"/>
      <c r="J45" s="561"/>
    </row>
    <row r="46" spans="1:10" ht="15" customHeight="1">
      <c r="A46" s="586" t="s">
        <v>406</v>
      </c>
      <c r="B46" s="586"/>
      <c r="C46" s="586"/>
      <c r="D46" s="586"/>
      <c r="E46" s="586"/>
      <c r="F46" s="586"/>
      <c r="G46" s="586"/>
      <c r="H46" s="586"/>
      <c r="I46" s="586"/>
      <c r="J46" s="586"/>
    </row>
    <row r="47" spans="1:10" ht="15" customHeight="1">
      <c r="A47" s="586"/>
      <c r="B47" s="586"/>
      <c r="C47" s="586"/>
      <c r="D47" s="586"/>
      <c r="E47" s="586"/>
      <c r="F47" s="586"/>
      <c r="G47" s="586"/>
      <c r="H47" s="586"/>
      <c r="I47" s="586"/>
      <c r="J47" s="586"/>
    </row>
    <row r="48" spans="1:10" ht="3" customHeight="1">
      <c r="B48" s="561"/>
      <c r="C48" s="561"/>
      <c r="D48" s="561"/>
      <c r="E48" s="561"/>
      <c r="F48" s="561"/>
      <c r="G48" s="561"/>
      <c r="H48" s="561"/>
      <c r="I48" s="561"/>
      <c r="J48" s="561"/>
    </row>
    <row r="49" spans="1:10" ht="15" customHeight="1">
      <c r="A49" s="594" t="s">
        <v>412</v>
      </c>
      <c r="B49" s="594"/>
      <c r="C49" s="594"/>
      <c r="D49" s="594"/>
      <c r="E49" s="594"/>
      <c r="F49" s="594"/>
      <c r="G49" s="594"/>
      <c r="H49" s="594"/>
      <c r="I49" s="594"/>
      <c r="J49" s="594"/>
    </row>
    <row r="50" spans="1:10" ht="3" customHeight="1">
      <c r="B50" s="561"/>
      <c r="C50" s="561"/>
      <c r="D50" s="561"/>
      <c r="E50" s="561"/>
      <c r="F50" s="561"/>
      <c r="G50" s="561"/>
      <c r="H50" s="561"/>
      <c r="I50" s="561"/>
      <c r="J50" s="561"/>
    </row>
    <row r="51" spans="1:10" ht="15" customHeight="1">
      <c r="A51" s="586" t="s">
        <v>392</v>
      </c>
      <c r="B51" s="586"/>
      <c r="C51" s="586"/>
      <c r="D51" s="586"/>
      <c r="E51" s="586"/>
      <c r="F51" s="586"/>
      <c r="G51" s="586"/>
      <c r="H51" s="586"/>
      <c r="I51" s="586"/>
      <c r="J51" s="586"/>
    </row>
    <row r="52" spans="1:10" ht="15" customHeight="1">
      <c r="A52" s="586"/>
      <c r="B52" s="586"/>
      <c r="C52" s="586"/>
      <c r="D52" s="586"/>
      <c r="E52" s="586"/>
      <c r="F52" s="586"/>
      <c r="G52" s="586"/>
      <c r="H52" s="586"/>
      <c r="I52" s="586"/>
      <c r="J52" s="586"/>
    </row>
    <row r="53" spans="1:10" ht="8.25" customHeight="1"/>
    <row r="54" spans="1:10" ht="13.5" customHeight="1">
      <c r="A54" s="401" t="s">
        <v>380</v>
      </c>
    </row>
    <row r="55" spans="1:10" ht="1.5" customHeight="1">
      <c r="A55" s="401"/>
    </row>
    <row r="56" spans="1:10" ht="14.25" customHeight="1">
      <c r="A56" s="584" t="s">
        <v>469</v>
      </c>
      <c r="B56" s="584"/>
      <c r="C56" s="584"/>
      <c r="D56" s="584"/>
      <c r="E56" s="584"/>
      <c r="F56" s="584"/>
      <c r="G56" s="584"/>
      <c r="H56" s="584"/>
      <c r="I56" s="584"/>
      <c r="J56" s="584"/>
    </row>
    <row r="57" spans="1:10" ht="14.25" customHeight="1">
      <c r="A57" s="584" t="s">
        <v>470</v>
      </c>
      <c r="B57" s="584"/>
      <c r="C57" s="584"/>
      <c r="D57" s="584"/>
      <c r="E57" s="584"/>
      <c r="F57" s="584"/>
      <c r="G57" s="584"/>
      <c r="H57" s="584"/>
      <c r="I57" s="584"/>
      <c r="J57" s="584"/>
    </row>
    <row r="58" spans="1:10" ht="2.25" customHeight="1"/>
    <row r="59" spans="1:10" ht="15" customHeight="1">
      <c r="A59" s="594" t="s">
        <v>471</v>
      </c>
      <c r="B59" s="594"/>
      <c r="C59" s="594"/>
      <c r="D59" s="594"/>
      <c r="E59" s="594"/>
      <c r="F59" s="594"/>
      <c r="G59" s="594"/>
      <c r="H59" s="594"/>
      <c r="I59" s="594"/>
      <c r="J59" s="594"/>
    </row>
    <row r="60" spans="1:10" ht="2.25" customHeight="1"/>
    <row r="61" spans="1:10" ht="13.5" customHeight="1">
      <c r="A61" s="594" t="s">
        <v>381</v>
      </c>
      <c r="B61" s="594"/>
      <c r="C61" s="594"/>
      <c r="D61" s="594"/>
      <c r="E61" s="594"/>
      <c r="F61" s="594"/>
      <c r="G61" s="594"/>
      <c r="H61" s="594"/>
      <c r="I61" s="594"/>
      <c r="J61" s="594"/>
    </row>
    <row r="62" spans="1:10" ht="10.5" customHeight="1"/>
    <row r="63" spans="1:10" ht="15" customHeight="1">
      <c r="A63" s="104" t="s">
        <v>48</v>
      </c>
    </row>
    <row r="64" spans="1:10" ht="8.25" customHeight="1">
      <c r="B64" s="561"/>
      <c r="C64" s="561"/>
      <c r="D64" s="561"/>
      <c r="E64" s="561"/>
      <c r="F64" s="561"/>
      <c r="G64" s="561"/>
      <c r="H64" s="561"/>
      <c r="I64" s="561"/>
      <c r="J64" s="561"/>
    </row>
    <row r="65" spans="1:10" ht="15" customHeight="1">
      <c r="A65" s="586" t="s">
        <v>389</v>
      </c>
      <c r="B65" s="586"/>
      <c r="C65" s="586"/>
      <c r="D65" s="586"/>
      <c r="E65" s="586"/>
      <c r="F65" s="586"/>
      <c r="G65" s="586"/>
      <c r="H65" s="586"/>
      <c r="I65" s="586"/>
      <c r="J65" s="586"/>
    </row>
    <row r="66" spans="1:10" ht="15" customHeight="1">
      <c r="A66" s="586"/>
      <c r="B66" s="586"/>
      <c r="C66" s="586"/>
      <c r="D66" s="586"/>
      <c r="E66" s="586"/>
      <c r="F66" s="586"/>
      <c r="G66" s="586"/>
      <c r="H66" s="586"/>
      <c r="I66" s="586"/>
      <c r="J66" s="586"/>
    </row>
    <row r="67" spans="1:10" ht="10.5" customHeight="1"/>
    <row r="68" spans="1:10" ht="9.75" customHeight="1"/>
    <row r="69" spans="1:10" ht="15" customHeight="1">
      <c r="A69" s="275"/>
      <c r="B69" s="275"/>
      <c r="C69" s="275"/>
      <c r="D69" s="275"/>
      <c r="E69" s="275"/>
      <c r="F69" s="275"/>
      <c r="G69" s="275"/>
      <c r="H69" s="275"/>
      <c r="I69" s="275"/>
      <c r="J69" s="275"/>
    </row>
    <row r="70" spans="1:10" ht="15" customHeight="1">
      <c r="A70" s="275"/>
      <c r="B70" s="275"/>
      <c r="C70" s="275"/>
      <c r="D70" s="275"/>
      <c r="E70" s="275"/>
      <c r="F70" s="275"/>
      <c r="G70" s="275"/>
      <c r="H70" s="275"/>
      <c r="I70" s="275"/>
      <c r="J70" s="275"/>
    </row>
    <row r="71" spans="1:10" ht="15" customHeight="1">
      <c r="A71" s="275"/>
      <c r="B71" s="275"/>
      <c r="C71" s="275"/>
      <c r="D71" s="275"/>
      <c r="E71" s="275"/>
      <c r="F71" s="275"/>
      <c r="G71" s="275"/>
      <c r="H71" s="275"/>
      <c r="I71" s="275"/>
      <c r="J71" s="275"/>
    </row>
    <row r="72" spans="1:10" ht="13.5" customHeight="1"/>
    <row r="214" spans="70:70">
      <c r="BR214" s="104">
        <v>104.8</v>
      </c>
    </row>
    <row r="260" spans="59:70">
      <c r="BG260" s="104">
        <v>86.4</v>
      </c>
      <c r="BH260" s="104">
        <v>80.3</v>
      </c>
      <c r="BL260" s="104">
        <v>170.1</v>
      </c>
      <c r="BM260" s="104">
        <v>104.1</v>
      </c>
      <c r="BN260" s="104">
        <v>82.7</v>
      </c>
      <c r="BO260" s="104">
        <v>85.1</v>
      </c>
      <c r="BP260" s="104">
        <v>86</v>
      </c>
      <c r="BQ260" s="104">
        <v>92.8</v>
      </c>
      <c r="BR260" s="104">
        <v>202.4</v>
      </c>
    </row>
  </sheetData>
  <mergeCells count="23">
    <mergeCell ref="A56:J56"/>
    <mergeCell ref="A57:J57"/>
    <mergeCell ref="A59:J59"/>
    <mergeCell ref="A61:J61"/>
    <mergeCell ref="A65:J66"/>
    <mergeCell ref="A39:J39"/>
    <mergeCell ref="A41:J42"/>
    <mergeCell ref="A43:J43"/>
    <mergeCell ref="A46:J47"/>
    <mergeCell ref="A49:J49"/>
    <mergeCell ref="A51:J52"/>
    <mergeCell ref="K25:T25"/>
    <mergeCell ref="A26:J27"/>
    <mergeCell ref="K26:T26"/>
    <mergeCell ref="A28:J28"/>
    <mergeCell ref="A30:J30"/>
    <mergeCell ref="A34:J35"/>
    <mergeCell ref="A1:J1"/>
    <mergeCell ref="A5:J7"/>
    <mergeCell ref="A10:J12"/>
    <mergeCell ref="A14:J17"/>
    <mergeCell ref="A22:J23"/>
    <mergeCell ref="A24:J25"/>
  </mergeCells>
  <phoneticPr fontId="2"/>
  <pageMargins left="0.59055118110236227" right="0.39370078740157483" top="0.78740157480314965" bottom="0.78740157480314965" header="0.39370078740157483" footer="0.31496062992125984"/>
  <pageSetup paperSize="9" orientation="portrait"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Normal="100" zoomScaleSheetLayoutView="80" workbookViewId="0">
      <selection activeCell="Q24" sqref="Q24"/>
    </sheetView>
  </sheetViews>
  <sheetFormatPr defaultRowHeight="21.95" customHeight="1"/>
  <cols>
    <col min="1" max="1" width="1.25" style="12"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2.375" style="1" customWidth="1"/>
    <col min="10" max="10" width="11.625" style="1" customWidth="1"/>
    <col min="11" max="12" width="12.375" style="1" customWidth="1"/>
    <col min="13" max="13" width="2.5" style="1" customWidth="1"/>
    <col min="14" max="14" width="11.625" style="1" customWidth="1"/>
    <col min="15" max="15" width="5.875" style="1" customWidth="1"/>
    <col min="16" max="16" width="7.875" style="1" customWidth="1"/>
    <col min="17" max="17" width="12.75" style="1" customWidth="1"/>
    <col min="18" max="18" width="15.75" style="1" customWidth="1"/>
    <col min="19" max="21" width="15.5" style="1" customWidth="1"/>
    <col min="22" max="22" width="15.625" style="1" customWidth="1"/>
    <col min="23" max="23" width="16.25" style="1" customWidth="1"/>
    <col min="24" max="26" width="13.125" style="1" customWidth="1"/>
    <col min="27" max="27" width="4.375" style="1" customWidth="1"/>
    <col min="28" max="29" width="12.875" style="1" customWidth="1"/>
    <col min="30" max="30" width="9" style="1"/>
    <col min="31" max="31" width="0.125" style="1" customWidth="1"/>
    <col min="32" max="34" width="9" style="1" hidden="1" customWidth="1"/>
    <col min="35" max="35" width="9" style="12" hidden="1" customWidth="1"/>
    <col min="36" max="36" width="9" style="12"/>
    <col min="37" max="16384" width="9" style="1"/>
  </cols>
  <sheetData>
    <row r="1" spans="2:36" ht="6.75" customHeight="1">
      <c r="B1" s="25"/>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2:36" ht="32.25" customHeight="1">
      <c r="B2" s="374"/>
      <c r="C2" s="12"/>
      <c r="D2" s="12"/>
      <c r="E2" s="606" t="s">
        <v>430</v>
      </c>
      <c r="F2" s="606"/>
      <c r="G2" s="606"/>
      <c r="H2" s="606"/>
      <c r="I2" s="606"/>
      <c r="J2" s="606"/>
      <c r="K2" s="606"/>
      <c r="L2" s="606"/>
      <c r="M2" s="179"/>
      <c r="N2" s="12"/>
      <c r="O2" s="12"/>
      <c r="P2" s="12"/>
      <c r="Q2" s="12"/>
      <c r="R2" s="12"/>
      <c r="S2" s="12"/>
      <c r="T2" s="12"/>
      <c r="U2" s="12"/>
      <c r="V2" s="12"/>
      <c r="W2" s="12"/>
      <c r="X2" s="12"/>
      <c r="Y2" s="12"/>
      <c r="Z2" s="12"/>
      <c r="AA2" s="12"/>
      <c r="AB2" s="12"/>
      <c r="AC2" s="12"/>
      <c r="AD2" s="12"/>
      <c r="AE2" s="12"/>
      <c r="AF2" s="12"/>
      <c r="AG2" s="12"/>
      <c r="AH2" s="12"/>
    </row>
    <row r="3" spans="2:36" ht="12.75" customHeight="1">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2:36" ht="24.75" customHeight="1">
      <c r="B4" s="87" t="s">
        <v>38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2:36" ht="21.95" customHeight="1">
      <c r="B5" s="12"/>
      <c r="C5" s="12"/>
      <c r="D5" s="12"/>
      <c r="E5" s="12"/>
      <c r="F5" s="12"/>
      <c r="G5" s="12"/>
      <c r="H5" s="12"/>
      <c r="I5" s="12"/>
      <c r="J5" s="12"/>
      <c r="K5" s="12"/>
      <c r="L5" s="12"/>
      <c r="M5" s="12"/>
      <c r="N5" s="12"/>
      <c r="O5" s="12"/>
      <c r="P5" s="12"/>
      <c r="Q5" s="12"/>
      <c r="R5" s="12"/>
      <c r="S5" s="12"/>
      <c r="T5" s="12"/>
      <c r="U5" s="12"/>
      <c r="V5" s="12"/>
      <c r="W5" s="12"/>
      <c r="X5" s="12"/>
      <c r="Y5" s="12"/>
      <c r="Z5" s="12"/>
      <c r="AA5" s="12"/>
      <c r="AI5" s="1"/>
      <c r="AJ5" s="1"/>
    </row>
    <row r="6" spans="2:36" ht="24" customHeight="1">
      <c r="B6" s="73"/>
      <c r="C6" s="617" t="s">
        <v>431</v>
      </c>
      <c r="D6" s="617"/>
      <c r="E6" s="617"/>
      <c r="F6" s="617"/>
      <c r="G6" s="617"/>
      <c r="H6" s="617"/>
      <c r="I6" s="617"/>
      <c r="J6" s="617"/>
      <c r="K6" s="617"/>
      <c r="L6" s="617"/>
      <c r="M6" s="617"/>
      <c r="N6" s="617"/>
      <c r="O6" s="12"/>
      <c r="P6" s="12"/>
      <c r="Q6" s="12"/>
      <c r="R6" s="12"/>
      <c r="S6" s="12"/>
      <c r="T6" s="12"/>
      <c r="U6" s="12"/>
      <c r="V6" s="12"/>
      <c r="W6" s="12"/>
      <c r="X6" s="12"/>
      <c r="Y6" s="12"/>
      <c r="Z6" s="12"/>
      <c r="AA6" s="12"/>
      <c r="AI6" s="1"/>
      <c r="AJ6" s="1"/>
    </row>
    <row r="7" spans="2:36" ht="24" customHeight="1">
      <c r="B7" s="73"/>
      <c r="C7" s="595" t="s">
        <v>432</v>
      </c>
      <c r="D7" s="595"/>
      <c r="E7" s="595"/>
      <c r="F7" s="595"/>
      <c r="G7" s="595"/>
      <c r="H7" s="595"/>
      <c r="I7" s="595"/>
      <c r="J7" s="595"/>
      <c r="K7" s="595"/>
      <c r="L7" s="595"/>
      <c r="M7" s="595"/>
      <c r="N7" s="595"/>
      <c r="O7" s="12"/>
      <c r="P7" s="12"/>
      <c r="Q7" s="12"/>
      <c r="R7" s="12"/>
      <c r="S7" s="12"/>
      <c r="T7" s="12"/>
      <c r="U7" s="12"/>
      <c r="V7" s="12"/>
      <c r="W7" s="12"/>
      <c r="X7" s="12"/>
      <c r="Y7" s="12"/>
      <c r="Z7" s="12"/>
      <c r="AA7" s="12"/>
      <c r="AI7" s="1"/>
      <c r="AJ7" s="1"/>
    </row>
    <row r="8" spans="2:36" ht="24" customHeight="1">
      <c r="B8" s="73"/>
      <c r="C8" s="617" t="s">
        <v>433</v>
      </c>
      <c r="D8" s="617"/>
      <c r="E8" s="617"/>
      <c r="F8" s="617"/>
      <c r="G8" s="617"/>
      <c r="H8" s="617"/>
      <c r="I8" s="617"/>
      <c r="J8" s="617"/>
      <c r="K8" s="617"/>
      <c r="L8" s="617"/>
      <c r="M8" s="617"/>
      <c r="N8" s="617"/>
      <c r="O8" s="12"/>
      <c r="Z8" s="12"/>
      <c r="AA8" s="12"/>
      <c r="AI8" s="1"/>
      <c r="AJ8" s="1"/>
    </row>
    <row r="9" spans="2:36" ht="24" customHeight="1">
      <c r="B9" s="73"/>
      <c r="C9" s="617" t="s">
        <v>434</v>
      </c>
      <c r="D9" s="617"/>
      <c r="E9" s="617"/>
      <c r="F9" s="617"/>
      <c r="G9" s="617"/>
      <c r="H9" s="617"/>
      <c r="I9" s="617"/>
      <c r="J9" s="617"/>
      <c r="K9" s="617"/>
      <c r="L9" s="617"/>
      <c r="M9" s="617"/>
      <c r="N9" s="617"/>
      <c r="O9" s="377"/>
      <c r="Z9" s="12"/>
      <c r="AA9" s="12"/>
      <c r="AI9" s="1"/>
      <c r="AJ9" s="1"/>
    </row>
    <row r="10" spans="2:36" ht="24" customHeight="1">
      <c r="B10" s="73"/>
      <c r="C10" s="615" t="s">
        <v>435</v>
      </c>
      <c r="D10" s="615"/>
      <c r="E10" s="615"/>
      <c r="F10" s="615"/>
      <c r="G10" s="615"/>
      <c r="H10" s="615"/>
      <c r="I10" s="615"/>
      <c r="J10" s="615"/>
      <c r="K10" s="615"/>
      <c r="L10" s="615"/>
      <c r="M10" s="615"/>
      <c r="N10" s="615"/>
      <c r="O10" s="12"/>
      <c r="P10" s="12"/>
      <c r="Q10" s="12"/>
      <c r="R10" s="12"/>
      <c r="S10" s="12"/>
      <c r="T10" s="12"/>
      <c r="U10" s="12"/>
      <c r="V10" s="12"/>
      <c r="W10" s="12"/>
      <c r="X10" s="12"/>
      <c r="Y10" s="12"/>
      <c r="Z10" s="12"/>
      <c r="AA10" s="12"/>
      <c r="AI10" s="1"/>
      <c r="AJ10" s="1"/>
    </row>
    <row r="11" spans="2:36" ht="24" customHeight="1">
      <c r="B11" s="73"/>
      <c r="C11" s="615" t="s">
        <v>436</v>
      </c>
      <c r="D11" s="615"/>
      <c r="E11" s="615"/>
      <c r="F11" s="615"/>
      <c r="G11" s="615"/>
      <c r="H11" s="615"/>
      <c r="I11" s="615"/>
      <c r="J11" s="615"/>
      <c r="K11" s="615"/>
      <c r="L11" s="615"/>
      <c r="M11" s="615"/>
      <c r="N11" s="615"/>
      <c r="O11" s="12"/>
      <c r="P11" s="12"/>
      <c r="Q11" s="12"/>
      <c r="R11" s="12"/>
      <c r="S11" s="12"/>
      <c r="T11" s="12"/>
      <c r="U11" s="12"/>
      <c r="V11" s="12"/>
      <c r="W11" s="12"/>
      <c r="X11" s="12"/>
      <c r="Y11" s="12"/>
      <c r="Z11" s="12"/>
      <c r="AA11" s="12"/>
      <c r="AI11" s="1"/>
      <c r="AJ11" s="1"/>
    </row>
    <row r="12" spans="2:36" ht="24" customHeight="1">
      <c r="B12" s="73"/>
      <c r="C12" s="615" t="s">
        <v>437</v>
      </c>
      <c r="D12" s="615"/>
      <c r="E12" s="615"/>
      <c r="F12" s="615"/>
      <c r="G12" s="615"/>
      <c r="H12" s="615"/>
      <c r="I12" s="615"/>
      <c r="J12" s="615"/>
      <c r="K12" s="615"/>
      <c r="L12" s="615"/>
      <c r="M12" s="615"/>
      <c r="N12" s="615"/>
      <c r="O12" s="12"/>
      <c r="P12" s="12"/>
      <c r="Q12" s="75"/>
      <c r="R12" s="20"/>
      <c r="S12" s="21"/>
      <c r="T12" s="12"/>
      <c r="U12" s="12"/>
      <c r="V12" s="12"/>
      <c r="W12" s="12"/>
      <c r="X12" s="12"/>
      <c r="Y12" s="12"/>
      <c r="Z12" s="12"/>
      <c r="AI12" s="1"/>
      <c r="AJ12" s="1"/>
    </row>
    <row r="13" spans="2:36" ht="24" customHeight="1">
      <c r="B13" s="73"/>
      <c r="C13" s="616" t="s">
        <v>435</v>
      </c>
      <c r="D13" s="616"/>
      <c r="E13" s="616"/>
      <c r="F13" s="616"/>
      <c r="G13" s="616"/>
      <c r="H13" s="616"/>
      <c r="I13" s="616"/>
      <c r="J13" s="616"/>
      <c r="K13" s="616"/>
      <c r="L13" s="616"/>
      <c r="M13" s="616"/>
      <c r="N13" s="616"/>
      <c r="O13" s="12"/>
      <c r="P13" s="12"/>
      <c r="Q13" s="12"/>
      <c r="R13" s="12"/>
      <c r="S13" s="12"/>
      <c r="AI13" s="1"/>
      <c r="AJ13" s="1"/>
    </row>
    <row r="14" spans="2:36" ht="21.95" customHeight="1" thickBot="1">
      <c r="B14" s="12"/>
      <c r="C14" s="12"/>
      <c r="D14" s="12"/>
      <c r="E14" s="12"/>
      <c r="F14" s="112" t="s">
        <v>396</v>
      </c>
      <c r="H14" s="12"/>
      <c r="I14" s="12"/>
      <c r="J14" s="12"/>
      <c r="K14" s="12"/>
      <c r="L14" s="12"/>
      <c r="M14" s="12"/>
      <c r="N14" s="12"/>
      <c r="O14" s="12"/>
      <c r="P14" s="12"/>
      <c r="Q14" s="12"/>
      <c r="R14" s="12"/>
      <c r="S14" s="12"/>
      <c r="T14" s="12"/>
      <c r="U14" s="12"/>
      <c r="AI14" s="1"/>
      <c r="AJ14" s="1"/>
    </row>
    <row r="15" spans="2:36" ht="21.95" customHeight="1">
      <c r="B15" s="12"/>
      <c r="C15" s="600" t="s">
        <v>158</v>
      </c>
      <c r="D15" s="601"/>
      <c r="E15" s="601"/>
      <c r="F15" s="602"/>
      <c r="G15" s="609" t="s">
        <v>21</v>
      </c>
      <c r="H15" s="610"/>
      <c r="I15" s="610"/>
      <c r="J15" s="611"/>
      <c r="K15" s="612" t="s">
        <v>22</v>
      </c>
      <c r="L15" s="609"/>
      <c r="M15" s="610"/>
      <c r="N15" s="613"/>
      <c r="O15" s="12"/>
      <c r="P15" s="22"/>
      <c r="Q15" s="12"/>
      <c r="R15" s="12"/>
      <c r="U15" s="12"/>
      <c r="AI15" s="1"/>
      <c r="AJ15" s="1"/>
    </row>
    <row r="16" spans="2:36" ht="21.95" customHeight="1" thickBot="1">
      <c r="B16" s="12"/>
      <c r="C16" s="603"/>
      <c r="D16" s="604"/>
      <c r="E16" s="604"/>
      <c r="F16" s="605"/>
      <c r="G16" s="379" t="s">
        <v>123</v>
      </c>
      <c r="H16" s="23" t="s">
        <v>23</v>
      </c>
      <c r="I16" s="607" t="s">
        <v>10</v>
      </c>
      <c r="J16" s="614"/>
      <c r="K16" s="82" t="s">
        <v>123</v>
      </c>
      <c r="L16" s="23" t="s">
        <v>23</v>
      </c>
      <c r="M16" s="607" t="s">
        <v>10</v>
      </c>
      <c r="N16" s="608"/>
      <c r="O16" s="12"/>
      <c r="P16" s="22"/>
      <c r="Q16" s="12"/>
      <c r="R16" s="12"/>
      <c r="U16" s="12"/>
      <c r="AI16" s="1"/>
      <c r="AJ16" s="1"/>
    </row>
    <row r="17" spans="2:36" ht="18" customHeight="1">
      <c r="B17" s="12"/>
      <c r="C17" s="217" t="s">
        <v>193</v>
      </c>
      <c r="D17" s="195"/>
      <c r="E17" s="195"/>
      <c r="F17" s="231" t="s">
        <v>157</v>
      </c>
      <c r="G17" s="435">
        <v>407123</v>
      </c>
      <c r="H17" s="598">
        <v>65.484999999999999</v>
      </c>
      <c r="I17" s="232"/>
      <c r="J17" s="596">
        <v>-3.7</v>
      </c>
      <c r="K17" s="439">
        <v>468653</v>
      </c>
      <c r="L17" s="598">
        <v>77.593999999999994</v>
      </c>
      <c r="M17" s="232"/>
      <c r="N17" s="622">
        <v>0.5</v>
      </c>
      <c r="O17" s="12"/>
      <c r="P17" s="22"/>
      <c r="Q17" s="12"/>
      <c r="R17" s="12"/>
      <c r="U17" s="12"/>
      <c r="AI17" s="1"/>
      <c r="AJ17" s="1"/>
    </row>
    <row r="18" spans="2:36" ht="18" customHeight="1">
      <c r="B18" s="12"/>
      <c r="C18" s="220"/>
      <c r="D18" s="104"/>
      <c r="E18" s="104"/>
      <c r="F18" s="32" t="s">
        <v>37</v>
      </c>
      <c r="G18" s="233">
        <v>140</v>
      </c>
      <c r="H18" s="599"/>
      <c r="I18" s="234"/>
      <c r="J18" s="597"/>
      <c r="K18" s="235">
        <v>150.6</v>
      </c>
      <c r="L18" s="599"/>
      <c r="M18" s="234"/>
      <c r="N18" s="623"/>
      <c r="O18" s="12"/>
      <c r="P18" s="12"/>
      <c r="Q18" s="12"/>
      <c r="R18" s="12"/>
      <c r="U18" s="12"/>
      <c r="AI18" s="1"/>
      <c r="AJ18" s="1"/>
    </row>
    <row r="19" spans="2:36" ht="18" customHeight="1">
      <c r="B19" s="12"/>
      <c r="C19" s="220"/>
      <c r="D19" s="236" t="s">
        <v>194</v>
      </c>
      <c r="E19" s="237"/>
      <c r="F19" s="225" t="s">
        <v>157</v>
      </c>
      <c r="G19" s="436">
        <v>243518</v>
      </c>
      <c r="H19" s="618">
        <v>0.81100000000000005</v>
      </c>
      <c r="I19" s="238"/>
      <c r="J19" s="624">
        <v>-2.9</v>
      </c>
      <c r="K19" s="440">
        <v>264750</v>
      </c>
      <c r="L19" s="618">
        <v>1.7857000000000001</v>
      </c>
      <c r="M19" s="238"/>
      <c r="N19" s="620">
        <v>1.8</v>
      </c>
      <c r="O19" s="12"/>
      <c r="P19" s="22"/>
      <c r="Q19" s="12"/>
      <c r="R19" s="12"/>
      <c r="S19" s="12"/>
      <c r="T19" s="12"/>
      <c r="U19" s="12"/>
      <c r="AI19" s="1"/>
      <c r="AJ19" s="1"/>
    </row>
    <row r="20" spans="2:36" ht="18" customHeight="1">
      <c r="B20" s="12"/>
      <c r="C20" s="220"/>
      <c r="D20" s="239"/>
      <c r="E20" s="240"/>
      <c r="F20" s="32" t="s">
        <v>124</v>
      </c>
      <c r="G20" s="241">
        <v>99.5</v>
      </c>
      <c r="H20" s="619"/>
      <c r="I20" s="242"/>
      <c r="J20" s="625"/>
      <c r="K20" s="243">
        <v>102.6</v>
      </c>
      <c r="L20" s="619"/>
      <c r="M20" s="242"/>
      <c r="N20" s="621"/>
      <c r="O20" s="12"/>
      <c r="P20" s="22"/>
      <c r="Q20" s="12"/>
      <c r="R20" s="12"/>
      <c r="S20" s="12"/>
      <c r="T20" s="12"/>
      <c r="U20" s="12"/>
      <c r="AI20" s="1"/>
      <c r="AJ20" s="1"/>
    </row>
    <row r="21" spans="2:36" ht="18" customHeight="1">
      <c r="B21" s="12"/>
      <c r="C21" s="220"/>
      <c r="D21" s="239"/>
      <c r="E21" s="244" t="s">
        <v>195</v>
      </c>
      <c r="F21" s="245" t="s">
        <v>157</v>
      </c>
      <c r="G21" s="437">
        <v>227261</v>
      </c>
      <c r="H21" s="246" t="s">
        <v>438</v>
      </c>
      <c r="I21" s="84" t="s">
        <v>357</v>
      </c>
      <c r="J21" s="247">
        <v>-2.7000000000000028</v>
      </c>
      <c r="K21" s="441">
        <v>243966</v>
      </c>
      <c r="L21" s="248" t="s">
        <v>438</v>
      </c>
      <c r="M21" s="86" t="s">
        <v>357</v>
      </c>
      <c r="N21" s="249">
        <v>1.8</v>
      </c>
      <c r="O21" s="104"/>
      <c r="P21" s="22"/>
      <c r="Q21" s="12"/>
      <c r="R21" s="12"/>
      <c r="S21" s="12"/>
      <c r="T21" s="12"/>
      <c r="U21" s="12"/>
      <c r="AI21" s="1"/>
      <c r="AJ21" s="1"/>
    </row>
    <row r="22" spans="2:36" ht="18" customHeight="1">
      <c r="B22" s="12"/>
      <c r="C22" s="250"/>
      <c r="D22" s="251"/>
      <c r="E22" s="244" t="s">
        <v>144</v>
      </c>
      <c r="F22" s="252" t="s">
        <v>157</v>
      </c>
      <c r="G22" s="438">
        <v>16257</v>
      </c>
      <c r="H22" s="253" t="s">
        <v>438</v>
      </c>
      <c r="I22" s="84" t="s">
        <v>357</v>
      </c>
      <c r="J22" s="254">
        <v>-6.6</v>
      </c>
      <c r="K22" s="442">
        <v>20784</v>
      </c>
      <c r="L22" s="255" t="s">
        <v>438</v>
      </c>
      <c r="M22" s="86" t="s">
        <v>357</v>
      </c>
      <c r="N22" s="256">
        <v>1.3</v>
      </c>
      <c r="O22" s="104"/>
      <c r="P22" s="22"/>
      <c r="Q22" s="12"/>
      <c r="R22" s="12"/>
      <c r="S22" s="12"/>
      <c r="T22" s="12"/>
      <c r="U22" s="12"/>
      <c r="AI22" s="1"/>
      <c r="AJ22" s="1"/>
    </row>
    <row r="23" spans="2:36" ht="18" customHeight="1">
      <c r="B23" s="12"/>
      <c r="C23" s="220"/>
      <c r="D23" s="239" t="s">
        <v>43</v>
      </c>
      <c r="E23" s="240"/>
      <c r="F23" s="221" t="s">
        <v>157</v>
      </c>
      <c r="G23" s="437">
        <v>163605</v>
      </c>
      <c r="H23" s="246" t="s">
        <v>438</v>
      </c>
      <c r="I23" s="83" t="s">
        <v>357</v>
      </c>
      <c r="J23" s="257">
        <v>-5</v>
      </c>
      <c r="K23" s="443">
        <v>203903</v>
      </c>
      <c r="L23" s="258" t="s">
        <v>438</v>
      </c>
      <c r="M23" s="85" t="s">
        <v>357</v>
      </c>
      <c r="N23" s="259">
        <v>-1.3</v>
      </c>
      <c r="O23" s="104"/>
      <c r="P23" s="22"/>
      <c r="Q23" s="12"/>
      <c r="R23" s="12"/>
      <c r="S23" s="12"/>
      <c r="T23" s="12"/>
      <c r="U23" s="12"/>
      <c r="AI23" s="1"/>
      <c r="AJ23" s="1"/>
    </row>
    <row r="24" spans="2:36" ht="18" customHeight="1">
      <c r="B24" s="12"/>
      <c r="C24" s="426" t="s">
        <v>393</v>
      </c>
      <c r="D24" s="425"/>
      <c r="E24" s="421"/>
      <c r="F24" s="424" t="s">
        <v>395</v>
      </c>
      <c r="G24" s="260">
        <v>139.19999999999999</v>
      </c>
      <c r="H24" s="261">
        <v>65.713999999999999</v>
      </c>
      <c r="I24" s="262"/>
      <c r="J24" s="263">
        <v>-4.5</v>
      </c>
      <c r="K24" s="264">
        <v>149.69999999999999</v>
      </c>
      <c r="L24" s="340">
        <v>77.790999999999997</v>
      </c>
      <c r="M24" s="265"/>
      <c r="N24" s="266">
        <v>-0.3</v>
      </c>
      <c r="O24" s="12"/>
      <c r="P24" s="22"/>
      <c r="Q24" s="12"/>
      <c r="R24" s="12"/>
      <c r="S24" s="12"/>
      <c r="T24" s="12"/>
      <c r="U24" s="12"/>
      <c r="AI24" s="1"/>
      <c r="AJ24" s="1"/>
    </row>
    <row r="25" spans="2:36" ht="18" customHeight="1" thickBot="1">
      <c r="B25" s="12"/>
      <c r="C25" s="196"/>
      <c r="D25" s="423" t="s">
        <v>394</v>
      </c>
      <c r="E25" s="422"/>
      <c r="F25" s="88" t="s">
        <v>395</v>
      </c>
      <c r="G25" s="267">
        <v>98.9</v>
      </c>
      <c r="H25" s="268">
        <v>0.91800000000000004</v>
      </c>
      <c r="I25" s="269"/>
      <c r="J25" s="309">
        <v>-3.7</v>
      </c>
      <c r="K25" s="270">
        <v>102</v>
      </c>
      <c r="L25" s="268">
        <v>1.8979999999999999</v>
      </c>
      <c r="M25" s="269"/>
      <c r="N25" s="271">
        <v>1</v>
      </c>
      <c r="O25" s="12"/>
      <c r="P25" s="22"/>
      <c r="Q25" s="12"/>
      <c r="R25" s="12"/>
      <c r="S25" s="12"/>
      <c r="T25" s="12"/>
      <c r="U25" s="12"/>
      <c r="V25" s="12"/>
      <c r="W25" s="12"/>
      <c r="X25" s="12"/>
      <c r="Y25" s="12"/>
      <c r="Z25" s="12"/>
      <c r="AA25" s="12"/>
      <c r="AB25" s="12"/>
      <c r="AC25" s="12"/>
      <c r="AD25" s="12"/>
      <c r="AI25" s="1"/>
      <c r="AJ25" s="1"/>
    </row>
    <row r="26" spans="2:36" ht="18" customHeight="1">
      <c r="B26" s="12"/>
      <c r="C26" s="104" t="s">
        <v>368</v>
      </c>
      <c r="D26" s="104"/>
      <c r="E26" s="104"/>
      <c r="F26" s="349"/>
      <c r="G26" s="272"/>
      <c r="H26" s="378"/>
      <c r="I26" s="378"/>
      <c r="J26" s="273"/>
      <c r="K26" s="272"/>
      <c r="L26" s="272"/>
      <c r="M26" s="272"/>
      <c r="N26" s="272"/>
      <c r="O26" s="12"/>
      <c r="P26" s="97"/>
      <c r="Q26" s="12"/>
      <c r="R26" s="12"/>
      <c r="S26" s="12"/>
      <c r="T26" s="12"/>
      <c r="U26" s="12"/>
      <c r="V26" s="12"/>
      <c r="W26" s="12"/>
      <c r="X26" s="12"/>
      <c r="Y26" s="12"/>
      <c r="Z26" s="12"/>
      <c r="AA26" s="12"/>
      <c r="AB26" s="12"/>
      <c r="AC26" s="12"/>
      <c r="AD26" s="12"/>
      <c r="AI26" s="1"/>
      <c r="AJ26" s="1"/>
    </row>
    <row r="27" spans="2:36" ht="18" customHeight="1">
      <c r="B27" s="311"/>
      <c r="C27" s="274"/>
      <c r="D27" s="104"/>
      <c r="E27" s="104"/>
      <c r="F27" s="349"/>
      <c r="G27" s="272"/>
      <c r="H27" s="378"/>
      <c r="I27" s="378"/>
      <c r="J27" s="273"/>
      <c r="K27" s="272"/>
      <c r="L27" s="272"/>
      <c r="M27" s="272"/>
      <c r="N27" s="272"/>
      <c r="O27" s="12"/>
      <c r="P27" s="22"/>
      <c r="Q27" s="12"/>
      <c r="R27" s="12"/>
      <c r="S27" s="12"/>
      <c r="T27" s="12"/>
      <c r="U27" s="12"/>
      <c r="V27" s="12"/>
      <c r="W27" s="12"/>
      <c r="X27" s="12"/>
      <c r="Y27" s="12"/>
      <c r="Z27" s="12"/>
      <c r="AA27" s="12"/>
      <c r="AB27" s="12"/>
      <c r="AC27" s="12"/>
      <c r="AI27" s="1"/>
      <c r="AJ27" s="1"/>
    </row>
    <row r="28" spans="2:36" ht="17.25" customHeight="1">
      <c r="B28" s="12"/>
      <c r="C28" s="216"/>
      <c r="D28" s="275"/>
      <c r="E28" s="275"/>
      <c r="F28" s="275"/>
      <c r="G28" s="275"/>
      <c r="H28" s="275"/>
      <c r="I28" s="275"/>
      <c r="J28" s="275"/>
      <c r="K28" s="275"/>
      <c r="L28" s="275"/>
      <c r="M28" s="275"/>
      <c r="N28" s="275"/>
      <c r="O28" s="12"/>
      <c r="P28" s="12"/>
      <c r="Q28" s="12"/>
      <c r="R28" s="12"/>
      <c r="S28" s="12"/>
      <c r="T28" s="12"/>
      <c r="U28" s="12"/>
      <c r="V28" s="12"/>
      <c r="W28" s="12"/>
      <c r="X28" s="12"/>
      <c r="Y28" s="12"/>
      <c r="Z28" s="12"/>
      <c r="AA28" s="12"/>
      <c r="AB28" s="12"/>
      <c r="AC28" s="12"/>
      <c r="AI28" s="1"/>
      <c r="AJ28" s="1"/>
    </row>
    <row r="29" spans="2:36" ht="17.25" customHeight="1">
      <c r="B29" s="12"/>
      <c r="C29" s="216"/>
      <c r="D29" s="275"/>
      <c r="E29" s="275"/>
      <c r="F29" s="275"/>
      <c r="G29" s="275"/>
      <c r="H29" s="275"/>
      <c r="I29" s="275"/>
      <c r="J29" s="275"/>
      <c r="K29" s="275"/>
      <c r="L29" s="275"/>
      <c r="M29" s="275"/>
      <c r="N29" s="275"/>
      <c r="O29" s="12"/>
      <c r="P29" s="12"/>
      <c r="Q29" s="12"/>
      <c r="R29" s="12"/>
      <c r="S29" s="12"/>
      <c r="T29" s="12"/>
      <c r="U29" s="12"/>
      <c r="V29" s="12"/>
      <c r="W29" s="12"/>
      <c r="X29" s="12"/>
      <c r="Y29" s="12"/>
      <c r="Z29" s="12"/>
      <c r="AA29" s="12"/>
      <c r="AB29" s="12"/>
      <c r="AC29" s="12"/>
      <c r="AI29" s="1"/>
      <c r="AJ29" s="1"/>
    </row>
    <row r="30" spans="2:36" ht="17.25" customHeight="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I30" s="1"/>
      <c r="AJ30" s="1"/>
    </row>
    <row r="31" spans="2:36" ht="17.25" customHeight="1">
      <c r="B31" s="12"/>
      <c r="C31" s="12"/>
      <c r="D31" s="12"/>
      <c r="E31" s="12"/>
      <c r="F31" s="12"/>
      <c r="G31" s="12"/>
      <c r="H31" s="12"/>
      <c r="I31" s="12"/>
      <c r="J31" s="12"/>
      <c r="K31" s="12"/>
      <c r="L31" s="12"/>
      <c r="M31" s="12"/>
      <c r="N31" s="12"/>
      <c r="O31" s="12"/>
      <c r="P31" s="12"/>
      <c r="Q31" s="12"/>
      <c r="R31" s="12"/>
      <c r="S31" s="12"/>
      <c r="T31" s="12"/>
      <c r="U31" s="12"/>
      <c r="V31" s="12"/>
      <c r="W31" s="12"/>
      <c r="X31" s="12"/>
      <c r="Y31" s="12"/>
      <c r="AI31" s="1"/>
      <c r="AJ31" s="1"/>
    </row>
    <row r="32" spans="2:36" ht="21.95"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AI32" s="1"/>
      <c r="AJ32" s="1"/>
    </row>
    <row r="33" spans="2:36" ht="21.95" customHeight="1">
      <c r="B33" s="12"/>
      <c r="C33" s="12"/>
      <c r="D33" s="12"/>
      <c r="E33" s="12"/>
      <c r="F33" s="12"/>
      <c r="G33" s="12"/>
      <c r="H33" s="12"/>
      <c r="I33" s="12"/>
      <c r="J33" s="12"/>
      <c r="K33" s="12"/>
      <c r="L33" s="12"/>
      <c r="M33" s="12"/>
      <c r="N33" s="12"/>
      <c r="O33" s="12"/>
      <c r="P33" s="12"/>
      <c r="Q33" s="12"/>
      <c r="R33" s="12"/>
      <c r="S33" s="12"/>
      <c r="T33" s="12"/>
      <c r="U33" s="12"/>
      <c r="V33" s="12"/>
      <c r="W33" s="12"/>
      <c r="X33" s="12"/>
      <c r="Y33" s="12"/>
      <c r="AI33" s="1"/>
      <c r="AJ33" s="1"/>
    </row>
    <row r="34" spans="2:36" ht="21.95" customHeight="1">
      <c r="B34" s="12"/>
      <c r="C34" s="12"/>
      <c r="D34" s="12"/>
      <c r="E34" s="12"/>
      <c r="F34" s="12"/>
      <c r="G34" s="12"/>
      <c r="H34" s="12"/>
      <c r="I34" s="12"/>
      <c r="J34" s="12"/>
      <c r="K34" s="12"/>
      <c r="L34" s="12"/>
      <c r="M34" s="12"/>
      <c r="N34" s="12"/>
      <c r="O34" s="12"/>
      <c r="P34" s="12"/>
      <c r="Q34" s="12"/>
      <c r="R34" s="12"/>
      <c r="S34" s="12"/>
      <c r="T34" s="12"/>
      <c r="U34" s="12"/>
      <c r="V34" s="12"/>
      <c r="W34" s="12"/>
      <c r="X34" s="12"/>
      <c r="Y34" s="12"/>
      <c r="AI34" s="1"/>
      <c r="AJ34" s="1"/>
    </row>
    <row r="35" spans="2:36" ht="21.95" customHeight="1">
      <c r="B35" s="12"/>
      <c r="C35" s="12"/>
      <c r="D35" s="12"/>
      <c r="E35" s="12"/>
      <c r="F35" s="12"/>
      <c r="G35" s="12"/>
      <c r="H35" s="12"/>
      <c r="I35" s="12"/>
      <c r="J35" s="12"/>
      <c r="K35" s="12"/>
      <c r="L35" s="12"/>
      <c r="M35" s="12"/>
      <c r="N35" s="12"/>
      <c r="O35" s="12"/>
      <c r="P35" s="12"/>
      <c r="Q35" s="12"/>
      <c r="R35" s="12"/>
      <c r="S35" s="12"/>
      <c r="T35" s="12"/>
      <c r="U35" s="12"/>
      <c r="V35" s="12"/>
      <c r="W35" s="12"/>
      <c r="X35" s="12"/>
      <c r="Y35" s="12"/>
      <c r="AI35" s="1"/>
      <c r="AJ35" s="1"/>
    </row>
    <row r="36" spans="2:36" ht="21.95" customHeight="1">
      <c r="B36" s="12"/>
      <c r="C36" s="12"/>
      <c r="D36" s="12"/>
      <c r="E36" s="12"/>
      <c r="F36" s="12"/>
      <c r="G36" s="12"/>
      <c r="H36" s="12"/>
      <c r="I36" s="12"/>
      <c r="J36" s="12"/>
      <c r="K36" s="12"/>
      <c r="L36" s="12"/>
      <c r="M36" s="12"/>
      <c r="N36" s="12"/>
      <c r="O36" s="12"/>
      <c r="P36" s="12"/>
      <c r="Q36" s="12"/>
      <c r="R36" s="12"/>
      <c r="S36" s="12"/>
      <c r="T36" s="12"/>
      <c r="U36" s="12"/>
      <c r="V36" s="12"/>
      <c r="W36" s="12"/>
      <c r="X36" s="12"/>
      <c r="Y36" s="12"/>
      <c r="AI36" s="1"/>
      <c r="AJ36" s="1"/>
    </row>
    <row r="37" spans="2:36" ht="21.95" customHeight="1">
      <c r="B37" s="12"/>
      <c r="C37" s="12"/>
      <c r="D37" s="12"/>
      <c r="E37" s="12"/>
      <c r="F37" s="12"/>
      <c r="G37" s="12"/>
      <c r="H37" s="12"/>
      <c r="I37" s="12"/>
      <c r="J37" s="12"/>
      <c r="K37" s="12"/>
      <c r="L37" s="12"/>
      <c r="M37" s="12"/>
      <c r="N37" s="12"/>
      <c r="O37" s="12"/>
      <c r="P37" s="12"/>
      <c r="Q37" s="12"/>
      <c r="R37" s="12"/>
      <c r="S37" s="12"/>
      <c r="T37" s="12"/>
      <c r="U37" s="12"/>
      <c r="V37" s="12"/>
      <c r="W37" s="12"/>
      <c r="X37" s="12"/>
      <c r="Y37" s="12"/>
      <c r="AI37" s="1"/>
      <c r="AJ37" s="1"/>
    </row>
    <row r="38" spans="2:36" ht="21.95" customHeight="1">
      <c r="B38" s="12"/>
      <c r="C38" s="12"/>
      <c r="D38" s="12"/>
      <c r="E38" s="12"/>
      <c r="F38" s="12"/>
      <c r="G38" s="12"/>
      <c r="H38" s="12"/>
      <c r="I38" s="12"/>
      <c r="J38" s="12"/>
      <c r="K38" s="12"/>
      <c r="L38" s="12"/>
      <c r="M38" s="12"/>
      <c r="N38" s="12"/>
      <c r="O38" s="12"/>
      <c r="P38" s="12"/>
      <c r="Q38" s="12"/>
      <c r="R38" s="12"/>
      <c r="S38" s="12"/>
      <c r="T38" s="12"/>
      <c r="U38" s="12"/>
      <c r="V38" s="12"/>
      <c r="W38" s="12"/>
      <c r="X38" s="12"/>
      <c r="Y38" s="12"/>
      <c r="AI38" s="1"/>
      <c r="AJ38" s="1"/>
    </row>
    <row r="39" spans="2:36" ht="21.95" customHeight="1">
      <c r="B39" s="12"/>
      <c r="C39" s="12"/>
      <c r="D39" s="12"/>
      <c r="E39" s="12"/>
      <c r="F39" s="12"/>
      <c r="G39" s="12"/>
      <c r="H39" s="12"/>
      <c r="I39" s="12"/>
      <c r="J39" s="12"/>
      <c r="K39" s="12"/>
      <c r="L39" s="12"/>
      <c r="M39" s="12"/>
      <c r="N39" s="12"/>
      <c r="O39" s="12"/>
      <c r="P39" s="12"/>
      <c r="Q39" s="12"/>
      <c r="R39" s="12"/>
      <c r="S39" s="12"/>
      <c r="T39" s="12"/>
      <c r="U39" s="12"/>
      <c r="V39" s="12"/>
      <c r="W39" s="12"/>
      <c r="X39" s="12"/>
      <c r="Y39" s="12"/>
      <c r="AI39" s="1"/>
      <c r="AJ39" s="1"/>
    </row>
    <row r="40" spans="2:36" ht="21.95" customHeight="1">
      <c r="B40" s="12"/>
      <c r="C40" s="12"/>
      <c r="D40" s="12"/>
      <c r="E40" s="12"/>
      <c r="F40" s="12"/>
      <c r="G40" s="12"/>
      <c r="H40" s="12"/>
      <c r="I40" s="12"/>
      <c r="J40" s="12"/>
      <c r="K40" s="12"/>
      <c r="L40" s="12"/>
      <c r="M40" s="12"/>
      <c r="N40" s="12"/>
      <c r="O40" s="12"/>
      <c r="P40" s="12"/>
      <c r="Q40" s="12"/>
      <c r="R40" s="12"/>
      <c r="S40" s="12"/>
      <c r="T40" s="12"/>
      <c r="U40" s="12"/>
      <c r="V40" s="12"/>
      <c r="W40" s="12"/>
      <c r="X40" s="12"/>
      <c r="Y40" s="12"/>
      <c r="AI40" s="1"/>
      <c r="AJ40" s="1"/>
    </row>
    <row r="41" spans="2:36" ht="21.95" customHeight="1">
      <c r="B41" s="12"/>
      <c r="C41" s="12"/>
      <c r="D41" s="12"/>
      <c r="E41" s="12"/>
      <c r="F41" s="12"/>
      <c r="G41" s="12"/>
      <c r="H41" s="12"/>
      <c r="I41" s="12"/>
      <c r="J41" s="12"/>
      <c r="K41" s="12"/>
      <c r="L41" s="12"/>
      <c r="M41" s="12"/>
      <c r="N41" s="12"/>
      <c r="O41" s="12"/>
      <c r="P41" s="12"/>
      <c r="Q41" s="12"/>
      <c r="X41" s="12"/>
      <c r="Y41" s="12"/>
      <c r="AI41" s="1"/>
      <c r="AJ41" s="1"/>
    </row>
    <row r="42" spans="2:36" ht="21.95" customHeight="1">
      <c r="B42" s="12"/>
      <c r="C42" s="12"/>
      <c r="D42" s="12"/>
      <c r="E42" s="12"/>
      <c r="F42" s="12"/>
      <c r="G42" s="12"/>
      <c r="H42" s="12"/>
      <c r="I42" s="12"/>
      <c r="J42" s="12"/>
      <c r="K42" s="12"/>
      <c r="L42" s="12"/>
      <c r="M42" s="12"/>
      <c r="N42" s="12"/>
      <c r="O42" s="12"/>
      <c r="X42" s="12"/>
      <c r="Y42" s="12"/>
      <c r="AI42" s="1"/>
      <c r="AJ42" s="1"/>
    </row>
    <row r="43" spans="2:36" ht="21.95" customHeight="1">
      <c r="B43" s="12"/>
      <c r="C43" s="12"/>
      <c r="D43" s="12"/>
      <c r="E43" s="12"/>
      <c r="F43" s="12"/>
      <c r="G43" s="12"/>
      <c r="H43" s="12"/>
      <c r="I43" s="12"/>
      <c r="J43" s="12"/>
      <c r="K43" s="12"/>
      <c r="L43" s="12"/>
      <c r="M43" s="12"/>
      <c r="N43" s="12"/>
      <c r="O43" s="12"/>
      <c r="X43" s="12"/>
      <c r="Y43" s="12"/>
      <c r="AI43" s="1"/>
      <c r="AJ43" s="1"/>
    </row>
    <row r="44" spans="2:36" ht="21.95" customHeight="1">
      <c r="B44" s="12"/>
      <c r="C44" s="12"/>
      <c r="D44" s="12"/>
      <c r="E44" s="12"/>
      <c r="F44" s="12"/>
      <c r="G44" s="12"/>
      <c r="H44" s="12"/>
      <c r="I44" s="12"/>
      <c r="J44" s="12"/>
      <c r="K44" s="12"/>
      <c r="L44" s="12"/>
      <c r="M44" s="12"/>
      <c r="N44" s="12"/>
      <c r="O44" s="12"/>
      <c r="X44" s="12"/>
      <c r="Y44" s="12"/>
      <c r="AI44" s="1"/>
      <c r="AJ44" s="1"/>
    </row>
    <row r="45" spans="2:36" ht="21.95" customHeight="1">
      <c r="B45" s="12"/>
      <c r="C45" s="12"/>
      <c r="D45" s="12"/>
      <c r="E45" s="12"/>
      <c r="F45" s="12"/>
      <c r="G45" s="12"/>
      <c r="H45" s="12"/>
      <c r="I45" s="12"/>
      <c r="J45" s="12"/>
      <c r="K45" s="12"/>
      <c r="L45" s="12"/>
      <c r="M45" s="12"/>
      <c r="N45" s="12"/>
      <c r="O45" s="12"/>
      <c r="X45" s="12"/>
      <c r="Y45" s="12"/>
      <c r="AI45" s="1"/>
      <c r="AJ45" s="1"/>
    </row>
    <row r="46" spans="2:36" ht="21.95" customHeight="1">
      <c r="B46" s="12"/>
      <c r="C46" s="12"/>
      <c r="D46" s="12"/>
      <c r="E46" s="12"/>
      <c r="F46" s="12"/>
      <c r="G46" s="12"/>
      <c r="H46" s="12"/>
      <c r="I46" s="12"/>
      <c r="J46" s="12"/>
      <c r="K46" s="12"/>
      <c r="L46" s="12"/>
      <c r="M46" s="12"/>
      <c r="N46" s="12"/>
      <c r="O46" s="12"/>
      <c r="X46" s="12"/>
      <c r="Y46" s="12"/>
      <c r="AI46" s="1"/>
      <c r="AJ46" s="1"/>
    </row>
    <row r="47" spans="2:36" ht="21.95" customHeight="1">
      <c r="B47" s="12"/>
      <c r="C47" s="12"/>
      <c r="D47" s="12"/>
      <c r="E47" s="12"/>
      <c r="F47" s="12"/>
      <c r="G47" s="12"/>
      <c r="H47" s="12"/>
      <c r="I47" s="12"/>
      <c r="J47" s="12"/>
      <c r="K47" s="12"/>
      <c r="L47" s="12"/>
      <c r="M47" s="12"/>
      <c r="N47" s="12"/>
      <c r="O47" s="12"/>
      <c r="X47" s="12"/>
      <c r="Y47" s="12"/>
      <c r="AI47" s="1"/>
      <c r="AJ47" s="1"/>
    </row>
    <row r="48" spans="2:36" ht="21.95" customHeight="1">
      <c r="B48" s="12"/>
      <c r="C48" s="12"/>
      <c r="D48" s="12"/>
      <c r="E48" s="12"/>
      <c r="F48" s="12"/>
      <c r="G48" s="12"/>
      <c r="H48" s="12"/>
      <c r="I48" s="12"/>
      <c r="J48" s="12"/>
      <c r="K48" s="12"/>
      <c r="L48" s="12"/>
      <c r="M48" s="12"/>
      <c r="N48" s="12"/>
      <c r="O48" s="12"/>
      <c r="P48" s="12"/>
      <c r="Q48" s="12"/>
      <c r="R48" s="12"/>
      <c r="S48" s="12"/>
      <c r="AB48" s="12"/>
      <c r="AC48" s="12"/>
      <c r="AI48" s="1"/>
      <c r="AJ48" s="1"/>
    </row>
    <row r="49" spans="2:16" ht="21.95" customHeight="1">
      <c r="B49" s="12"/>
      <c r="C49" s="12"/>
      <c r="D49" s="12"/>
      <c r="E49" s="12"/>
      <c r="F49" s="12"/>
      <c r="G49" s="12"/>
      <c r="H49" s="12"/>
      <c r="I49" s="12"/>
      <c r="J49" s="12"/>
      <c r="K49" s="12"/>
      <c r="L49" s="12"/>
      <c r="M49" s="12"/>
      <c r="N49" s="12"/>
      <c r="O49" s="12"/>
      <c r="P49" s="12"/>
    </row>
    <row r="50" spans="2:16" ht="21.95" customHeight="1">
      <c r="B50" s="12"/>
      <c r="C50" s="12"/>
      <c r="D50" s="12"/>
      <c r="E50" s="12"/>
      <c r="F50" s="12"/>
      <c r="G50" s="12"/>
      <c r="H50" s="12"/>
      <c r="I50" s="12"/>
      <c r="J50" s="12"/>
      <c r="K50" s="12"/>
      <c r="L50" s="12"/>
      <c r="M50" s="12"/>
      <c r="N50" s="12"/>
      <c r="O50" s="12"/>
      <c r="P50" s="12"/>
    </row>
    <row r="51" spans="2:16" ht="21.95" customHeight="1">
      <c r="B51" s="12"/>
      <c r="C51" s="12"/>
      <c r="D51" s="12"/>
      <c r="E51" s="12"/>
      <c r="F51" s="12"/>
      <c r="G51" s="12"/>
      <c r="H51" s="12"/>
      <c r="I51" s="12"/>
      <c r="J51" s="12"/>
      <c r="K51" s="12"/>
      <c r="L51" s="12"/>
      <c r="M51" s="12"/>
      <c r="N51" s="12"/>
      <c r="O51" s="12"/>
      <c r="P51" s="12"/>
    </row>
    <row r="52" spans="2:16" ht="21.95" customHeight="1">
      <c r="B52" s="12"/>
      <c r="C52" s="12"/>
      <c r="D52" s="12"/>
      <c r="E52" s="12"/>
      <c r="F52" s="12"/>
      <c r="G52" s="12"/>
      <c r="H52" s="12"/>
      <c r="I52" s="12"/>
      <c r="J52" s="12"/>
      <c r="K52" s="12"/>
      <c r="L52" s="12"/>
      <c r="M52" s="12"/>
      <c r="N52" s="12"/>
      <c r="O52" s="12"/>
      <c r="P52" s="12"/>
    </row>
    <row r="53" spans="2:16" ht="21.95" customHeight="1">
      <c r="B53" s="12"/>
      <c r="C53" s="12"/>
      <c r="D53" s="12"/>
      <c r="E53" s="12"/>
      <c r="F53" s="12"/>
      <c r="G53" s="12"/>
      <c r="H53" s="12"/>
      <c r="I53" s="12"/>
      <c r="J53" s="12"/>
      <c r="K53" s="12"/>
      <c r="L53" s="12"/>
      <c r="M53" s="12"/>
      <c r="N53" s="12"/>
      <c r="O53" s="12"/>
      <c r="P53" s="12"/>
    </row>
    <row r="54" spans="2:16" ht="21.95" customHeight="1">
      <c r="B54" s="12"/>
      <c r="C54" s="12"/>
      <c r="D54" s="12"/>
      <c r="E54" s="12"/>
      <c r="F54" s="12"/>
      <c r="G54" s="12"/>
      <c r="H54" s="12"/>
      <c r="I54" s="12"/>
      <c r="J54" s="12"/>
      <c r="K54" s="12"/>
      <c r="L54" s="12"/>
      <c r="M54" s="12"/>
      <c r="N54" s="12"/>
      <c r="O54" s="12"/>
      <c r="P54" s="12"/>
    </row>
    <row r="55" spans="2:16" ht="21.95" customHeight="1">
      <c r="P55" s="12"/>
    </row>
    <row r="56" spans="2:16" ht="21.95" customHeight="1">
      <c r="B56" s="12"/>
      <c r="C56" s="12"/>
      <c r="D56" s="12"/>
      <c r="E56" s="12"/>
      <c r="F56" s="12"/>
      <c r="G56" s="12"/>
      <c r="H56" s="12"/>
      <c r="I56" s="12"/>
      <c r="J56" s="12"/>
      <c r="K56" s="12"/>
      <c r="L56" s="12"/>
      <c r="M56" s="12"/>
      <c r="N56" s="12"/>
      <c r="O56" s="12"/>
      <c r="P56" s="12"/>
    </row>
    <row r="57" spans="2:16" ht="21.95" customHeight="1">
      <c r="P57" s="12"/>
    </row>
    <row r="58" spans="2:16" ht="21.95" customHeight="1">
      <c r="P58" s="12"/>
    </row>
    <row r="59" spans="2:16" ht="21.95" customHeight="1">
      <c r="P59" s="12"/>
    </row>
    <row r="196" spans="70:70" ht="21.95" customHeight="1">
      <c r="BR196" s="1">
        <v>104.8</v>
      </c>
    </row>
    <row r="242" spans="59:70" ht="21.95" customHeight="1">
      <c r="BG242" s="1">
        <v>86.4</v>
      </c>
      <c r="BH242" s="1">
        <v>80.3</v>
      </c>
      <c r="BL242" s="1">
        <v>170.1</v>
      </c>
      <c r="BM242" s="1">
        <v>104.1</v>
      </c>
      <c r="BN242" s="1">
        <v>82.7</v>
      </c>
      <c r="BO242" s="1">
        <v>85.1</v>
      </c>
      <c r="BP242" s="1">
        <v>86</v>
      </c>
      <c r="BQ242" s="1">
        <v>92.8</v>
      </c>
      <c r="BR242" s="1">
        <v>202.4</v>
      </c>
    </row>
  </sheetData>
  <mergeCells count="22">
    <mergeCell ref="L19:L20"/>
    <mergeCell ref="H19:H20"/>
    <mergeCell ref="C8:N8"/>
    <mergeCell ref="N19:N20"/>
    <mergeCell ref="H17:H18"/>
    <mergeCell ref="N17:N18"/>
    <mergeCell ref="J19:J20"/>
    <mergeCell ref="C7:N7"/>
    <mergeCell ref="J17:J18"/>
    <mergeCell ref="L17:L18"/>
    <mergeCell ref="C15:F16"/>
    <mergeCell ref="E2:L2"/>
    <mergeCell ref="M16:N16"/>
    <mergeCell ref="G15:J15"/>
    <mergeCell ref="K15:N15"/>
    <mergeCell ref="I16:J16"/>
    <mergeCell ref="C12:N12"/>
    <mergeCell ref="C13:N13"/>
    <mergeCell ref="C6:N6"/>
    <mergeCell ref="C11:N11"/>
    <mergeCell ref="C9:N9"/>
    <mergeCell ref="C10:N10"/>
  </mergeCells>
  <phoneticPr fontId="2"/>
  <pageMargins left="0.6692913385826772" right="0.35433070866141736" top="0.62992125984251968" bottom="0.47244094488188981" header="0.39370078740157483" footer="0.31496062992125984"/>
  <pageSetup paperSize="9" scale="73" orientation="portrait" r:id="rId1"/>
  <headerFooter alignWithMargins="0">
    <oddFooter>&amp;C- &amp;P-2 -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S242"/>
  <sheetViews>
    <sheetView zoomScale="80" zoomScaleNormal="80" zoomScaleSheetLayoutView="70" workbookViewId="0">
      <selection activeCell="Q13" sqref="Q13"/>
    </sheetView>
  </sheetViews>
  <sheetFormatPr defaultRowHeight="21.95" customHeight="1"/>
  <cols>
    <col min="1" max="1" width="1.25" style="12" customWidth="1"/>
    <col min="2" max="2" width="3.75" style="1" customWidth="1"/>
    <col min="3" max="3" width="3" style="1" customWidth="1"/>
    <col min="4" max="4" width="3.375" style="1" customWidth="1"/>
    <col min="5" max="5" width="6" style="1" customWidth="1"/>
    <col min="6" max="6" width="15.5" style="1" customWidth="1"/>
    <col min="7" max="7" width="11.75" style="1" customWidth="1"/>
    <col min="8" max="9" width="12.375" style="1" customWidth="1"/>
    <col min="10" max="10" width="13.5" style="1" customWidth="1"/>
    <col min="11" max="12" width="12.375" style="1" customWidth="1"/>
    <col min="13" max="13" width="13.5" style="1" customWidth="1"/>
    <col min="14" max="14" width="4.25" style="1" customWidth="1"/>
    <col min="15" max="15" width="5.875" style="1" customWidth="1"/>
    <col min="16" max="16" width="11.125" style="1" customWidth="1"/>
    <col min="17" max="17" width="13.75" style="1" customWidth="1"/>
    <col min="18" max="19" width="15.75" style="1" customWidth="1"/>
    <col min="20" max="20" width="4.375" style="1" customWidth="1"/>
    <col min="21" max="21" width="13.625" style="1" customWidth="1"/>
    <col min="22" max="22" width="16.125" style="1" customWidth="1"/>
    <col min="23" max="25" width="12.875" style="1" customWidth="1"/>
    <col min="26" max="26" width="12.5" style="1" customWidth="1"/>
    <col min="27" max="31" width="6.625" style="1" hidden="1" customWidth="1"/>
    <col min="32" max="60" width="6.625" style="1" customWidth="1"/>
    <col min="61" max="16384" width="9" style="1"/>
  </cols>
  <sheetData>
    <row r="1" spans="2:56" ht="10.5" customHeight="1">
      <c r="B1" s="2"/>
    </row>
    <row r="2" spans="2:56" ht="24" customHeight="1">
      <c r="B2" s="375" t="s">
        <v>360</v>
      </c>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2:56" s="12" customFormat="1" ht="18.75" customHeight="1">
      <c r="E3" s="391"/>
    </row>
    <row r="4" spans="2:56" ht="27.75" customHeight="1">
      <c r="B4" s="73"/>
      <c r="C4" s="616" t="s">
        <v>439</v>
      </c>
      <c r="D4" s="616"/>
      <c r="E4" s="616"/>
      <c r="F4" s="616"/>
      <c r="G4" s="616"/>
      <c r="H4" s="616"/>
      <c r="I4" s="616"/>
      <c r="J4" s="616"/>
      <c r="K4" s="616"/>
      <c r="L4" s="616"/>
      <c r="M4" s="616"/>
      <c r="N4" s="12"/>
      <c r="O4" s="113"/>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5" spans="2:56" ht="27.75" customHeight="1">
      <c r="B5" s="73"/>
      <c r="C5" s="626" t="s">
        <v>440</v>
      </c>
      <c r="D5" s="626"/>
      <c r="E5" s="626"/>
      <c r="F5" s="626"/>
      <c r="G5" s="626"/>
      <c r="H5" s="626"/>
      <c r="I5" s="626"/>
      <c r="J5" s="626"/>
      <c r="K5" s="626"/>
      <c r="L5" s="626"/>
      <c r="M5" s="626"/>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row>
    <row r="6" spans="2:56" ht="27.75" customHeight="1">
      <c r="B6" s="73"/>
      <c r="C6" s="616" t="s">
        <v>441</v>
      </c>
      <c r="D6" s="616"/>
      <c r="E6" s="616"/>
      <c r="F6" s="616"/>
      <c r="G6" s="616"/>
      <c r="H6" s="616"/>
      <c r="I6" s="616"/>
      <c r="J6" s="616"/>
      <c r="K6" s="616"/>
      <c r="L6" s="616"/>
      <c r="M6" s="616"/>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2:56" ht="27.75" customHeight="1">
      <c r="B7" s="73"/>
      <c r="C7" s="627" t="s">
        <v>442</v>
      </c>
      <c r="D7" s="627"/>
      <c r="E7" s="627"/>
      <c r="F7" s="627"/>
      <c r="G7" s="627"/>
      <c r="H7" s="627"/>
      <c r="I7" s="627"/>
      <c r="J7" s="627"/>
      <c r="K7" s="627"/>
      <c r="L7" s="627"/>
      <c r="M7" s="627"/>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2:56" ht="27.75" customHeight="1">
      <c r="B8" s="73"/>
      <c r="C8" s="626" t="s">
        <v>443</v>
      </c>
      <c r="D8" s="626"/>
      <c r="E8" s="626"/>
      <c r="F8" s="626"/>
      <c r="G8" s="626"/>
      <c r="H8" s="626"/>
      <c r="I8" s="626"/>
      <c r="J8" s="626"/>
      <c r="K8" s="626"/>
      <c r="L8" s="626"/>
      <c r="M8" s="626"/>
      <c r="N8" s="12"/>
      <c r="O8" s="12"/>
      <c r="P8" s="12"/>
    </row>
    <row r="9" spans="2:56" ht="21.95" customHeight="1">
      <c r="B9" s="73"/>
      <c r="C9" s="73"/>
      <c r="D9" s="73"/>
      <c r="E9" s="73"/>
      <c r="F9" s="73"/>
      <c r="G9" s="73"/>
      <c r="H9" s="73"/>
      <c r="I9" s="73"/>
      <c r="J9" s="73"/>
      <c r="K9" s="73"/>
      <c r="L9" s="73"/>
      <c r="M9" s="73"/>
      <c r="N9" s="12"/>
      <c r="O9" s="12"/>
      <c r="P9" s="12"/>
    </row>
    <row r="10" spans="2:56" ht="21.95" customHeight="1">
      <c r="B10" s="73"/>
      <c r="C10" s="73"/>
      <c r="D10" s="73"/>
      <c r="E10" s="73"/>
      <c r="F10" s="73"/>
      <c r="G10" s="73" t="s">
        <v>397</v>
      </c>
      <c r="I10" s="73"/>
      <c r="J10" s="73"/>
      <c r="K10" s="73"/>
      <c r="L10" s="73"/>
      <c r="M10" s="73"/>
      <c r="N10" s="12"/>
      <c r="O10" s="12"/>
      <c r="P10" s="12"/>
      <c r="Q10" s="12"/>
      <c r="R10" s="12"/>
    </row>
    <row r="11" spans="2:56" ht="21.95" customHeight="1" thickBot="1">
      <c r="B11" s="12"/>
      <c r="C11" s="12"/>
      <c r="D11" s="12"/>
      <c r="E11" s="428"/>
      <c r="F11" s="12"/>
      <c r="G11" s="12"/>
      <c r="H11" s="12"/>
      <c r="I11" s="12"/>
      <c r="J11" s="12"/>
      <c r="K11" s="12"/>
      <c r="L11" s="12"/>
      <c r="M11" s="12"/>
      <c r="N11" s="12"/>
      <c r="O11" s="12"/>
      <c r="P11" s="12"/>
      <c r="Q11" s="12"/>
      <c r="R11" s="12"/>
    </row>
    <row r="12" spans="2:56" ht="18" customHeight="1">
      <c r="B12" s="12"/>
      <c r="C12" s="12"/>
      <c r="D12" s="429"/>
      <c r="E12" s="600" t="s">
        <v>158</v>
      </c>
      <c r="F12" s="601"/>
      <c r="G12" s="602"/>
      <c r="H12" s="609" t="s">
        <v>21</v>
      </c>
      <c r="I12" s="610"/>
      <c r="J12" s="611"/>
      <c r="K12" s="628" t="s">
        <v>22</v>
      </c>
      <c r="L12" s="610"/>
      <c r="M12" s="629"/>
      <c r="N12" s="12"/>
      <c r="O12" s="12"/>
      <c r="P12" s="12"/>
      <c r="Q12" s="12"/>
      <c r="R12" s="12"/>
    </row>
    <row r="13" spans="2:56" ht="18" customHeight="1" thickBot="1">
      <c r="B13" s="12"/>
      <c r="C13" s="12"/>
      <c r="D13" s="429"/>
      <c r="E13" s="603"/>
      <c r="F13" s="604"/>
      <c r="G13" s="605"/>
      <c r="H13" s="19" t="s">
        <v>123</v>
      </c>
      <c r="I13" s="13" t="s">
        <v>23</v>
      </c>
      <c r="J13" s="14" t="s">
        <v>10</v>
      </c>
      <c r="K13" s="88" t="s">
        <v>123</v>
      </c>
      <c r="L13" s="13" t="s">
        <v>23</v>
      </c>
      <c r="M13" s="33" t="s">
        <v>10</v>
      </c>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2:56" ht="21" customHeight="1">
      <c r="B14" s="12"/>
      <c r="C14" s="12"/>
      <c r="D14" s="429"/>
      <c r="E14" s="609" t="s">
        <v>173</v>
      </c>
      <c r="F14" s="611"/>
      <c r="G14" s="218" t="s">
        <v>170</v>
      </c>
      <c r="H14" s="444">
        <v>19.600000000000001</v>
      </c>
      <c r="I14" s="354">
        <v>1.2000000000000028</v>
      </c>
      <c r="J14" s="219">
        <v>-0.29999999999999716</v>
      </c>
      <c r="K14" s="448">
        <v>19.8</v>
      </c>
      <c r="L14" s="354">
        <v>1.3000000000000007</v>
      </c>
      <c r="M14" s="355">
        <v>0</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row>
    <row r="15" spans="2:56" ht="21" customHeight="1">
      <c r="B15" s="12"/>
      <c r="C15" s="12"/>
      <c r="D15" s="429"/>
      <c r="E15" s="648" t="s">
        <v>401</v>
      </c>
      <c r="F15" s="649"/>
      <c r="G15" s="221" t="s">
        <v>30</v>
      </c>
      <c r="H15" s="445">
        <v>150.4</v>
      </c>
      <c r="I15" s="640">
        <v>6.6879999999999997</v>
      </c>
      <c r="J15" s="646">
        <v>-2.2000000000000002</v>
      </c>
      <c r="K15" s="449">
        <v>155.80000000000001</v>
      </c>
      <c r="L15" s="644">
        <v>7.282</v>
      </c>
      <c r="M15" s="653">
        <v>1.1000000000000001</v>
      </c>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row>
    <row r="16" spans="2:56" ht="21" customHeight="1">
      <c r="B16" s="12"/>
      <c r="C16" s="12"/>
      <c r="D16" s="429"/>
      <c r="E16" s="650"/>
      <c r="F16" s="651"/>
      <c r="G16" s="222" t="s">
        <v>174</v>
      </c>
      <c r="H16" s="223">
        <v>100.5</v>
      </c>
      <c r="I16" s="641"/>
      <c r="J16" s="647"/>
      <c r="K16" s="224">
        <v>104.6</v>
      </c>
      <c r="L16" s="645"/>
      <c r="M16" s="654"/>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row>
    <row r="17" spans="2:56" ht="21" customHeight="1">
      <c r="B17" s="12"/>
      <c r="C17" s="12"/>
      <c r="D17" s="429"/>
      <c r="E17" s="427"/>
      <c r="F17" s="636" t="s">
        <v>149</v>
      </c>
      <c r="G17" s="225" t="s">
        <v>30</v>
      </c>
      <c r="H17" s="446">
        <v>140.80000000000001</v>
      </c>
      <c r="I17" s="640">
        <v>7.1429999999999998</v>
      </c>
      <c r="J17" s="646">
        <v>-1.6</v>
      </c>
      <c r="K17" s="450">
        <v>144.19999999999999</v>
      </c>
      <c r="L17" s="644">
        <v>7.63</v>
      </c>
      <c r="M17" s="642">
        <v>1.1000000000000001</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row>
    <row r="18" spans="2:56" ht="21" customHeight="1">
      <c r="B18" s="12"/>
      <c r="C18" s="12"/>
      <c r="D18" s="429"/>
      <c r="E18" s="427"/>
      <c r="F18" s="652"/>
      <c r="G18" s="218" t="s">
        <v>174</v>
      </c>
      <c r="H18" s="226">
        <v>102</v>
      </c>
      <c r="I18" s="641"/>
      <c r="J18" s="647"/>
      <c r="K18" s="227">
        <v>105.8</v>
      </c>
      <c r="L18" s="645"/>
      <c r="M18" s="643"/>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row>
    <row r="19" spans="2:56" ht="21" customHeight="1">
      <c r="B19" s="12"/>
      <c r="C19" s="12"/>
      <c r="D19" s="429"/>
      <c r="E19" s="427"/>
      <c r="F19" s="636" t="s">
        <v>405</v>
      </c>
      <c r="G19" s="225" t="s">
        <v>30</v>
      </c>
      <c r="H19" s="447">
        <v>9.6</v>
      </c>
      <c r="I19" s="632">
        <v>1.1080000000000001</v>
      </c>
      <c r="J19" s="634">
        <v>-11.3</v>
      </c>
      <c r="K19" s="451">
        <v>11.6</v>
      </c>
      <c r="L19" s="638">
        <v>3.5150000000000001</v>
      </c>
      <c r="M19" s="630">
        <v>-2.1</v>
      </c>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row>
    <row r="20" spans="2:56" ht="21" customHeight="1" thickBot="1">
      <c r="B20" s="12"/>
      <c r="C20" s="12"/>
      <c r="D20" s="429"/>
      <c r="E20" s="427"/>
      <c r="F20" s="637"/>
      <c r="G20" s="228" t="s">
        <v>174</v>
      </c>
      <c r="H20" s="229">
        <v>82.1</v>
      </c>
      <c r="I20" s="633"/>
      <c r="J20" s="635"/>
      <c r="K20" s="230">
        <v>91.3</v>
      </c>
      <c r="L20" s="639"/>
      <c r="M20" s="631"/>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row>
    <row r="21" spans="2:56" ht="21.95" customHeight="1">
      <c r="B21" s="12"/>
      <c r="C21" s="12"/>
      <c r="D21" s="12"/>
      <c r="E21" s="430"/>
      <c r="F21" s="103" t="s">
        <v>404</v>
      </c>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row>
    <row r="22" spans="2:56" ht="21.95" customHeight="1">
      <c r="F22" s="216"/>
      <c r="K22" s="12"/>
      <c r="L22" s="12"/>
      <c r="M22" s="12"/>
      <c r="N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row>
    <row r="23" spans="2:56" s="12" customFormat="1" ht="21.95" customHeight="1">
      <c r="E23" s="391"/>
    </row>
    <row r="24" spans="2:56" ht="21.95" customHeight="1">
      <c r="B24" s="12"/>
      <c r="C24" s="12"/>
      <c r="D24" s="12"/>
      <c r="E24" s="391"/>
      <c r="F24" s="12"/>
      <c r="G24" s="12"/>
      <c r="H24" s="12"/>
      <c r="I24" s="12"/>
      <c r="J24" s="12"/>
      <c r="K24" s="12"/>
      <c r="L24" s="12"/>
      <c r="M24" s="12"/>
      <c r="N24" s="12"/>
      <c r="O24" s="12"/>
      <c r="P24" s="12"/>
    </row>
    <row r="25" spans="2:56" ht="21.95" customHeight="1">
      <c r="B25" s="12"/>
      <c r="C25" s="12"/>
      <c r="D25" s="12"/>
      <c r="E25" s="391"/>
      <c r="F25" s="12"/>
      <c r="G25" s="12"/>
      <c r="H25" s="12"/>
      <c r="I25" s="12"/>
      <c r="J25" s="12"/>
      <c r="K25" s="12"/>
      <c r="L25" s="12"/>
      <c r="M25" s="12"/>
      <c r="N25" s="12"/>
      <c r="O25" s="12"/>
      <c r="P25" s="12"/>
    </row>
    <row r="26" spans="2:56" ht="21.95" customHeight="1">
      <c r="B26" s="12"/>
      <c r="C26" s="12"/>
      <c r="D26" s="12"/>
      <c r="E26" s="391"/>
      <c r="F26" s="12"/>
      <c r="G26" s="12"/>
      <c r="H26" s="12"/>
      <c r="I26" s="12"/>
      <c r="J26" s="12"/>
      <c r="K26" s="12"/>
      <c r="L26" s="12"/>
      <c r="M26" s="12"/>
      <c r="N26" s="12"/>
      <c r="O26" s="12"/>
      <c r="P26" s="12"/>
    </row>
    <row r="27" spans="2:56" ht="21.95" customHeight="1">
      <c r="B27" s="12"/>
      <c r="C27" s="12"/>
      <c r="D27" s="12"/>
      <c r="E27" s="391"/>
      <c r="F27" s="12"/>
      <c r="G27" s="12"/>
      <c r="H27" s="12"/>
      <c r="I27" s="12"/>
      <c r="J27" s="12"/>
      <c r="K27" s="12"/>
      <c r="L27" s="12"/>
      <c r="M27" s="12"/>
      <c r="N27" s="12"/>
      <c r="O27" s="12"/>
      <c r="P27" s="12"/>
    </row>
    <row r="28" spans="2:56" ht="21.95" customHeight="1">
      <c r="B28" s="12"/>
      <c r="C28" s="12"/>
      <c r="D28" s="12"/>
      <c r="E28" s="391"/>
      <c r="F28" s="12"/>
      <c r="G28" s="12"/>
      <c r="H28" s="12"/>
      <c r="I28" s="12"/>
      <c r="J28" s="12"/>
      <c r="K28" s="12"/>
      <c r="L28" s="12"/>
      <c r="M28" s="12"/>
      <c r="N28" s="12"/>
      <c r="O28" s="12"/>
    </row>
    <row r="29" spans="2:56" ht="21.95" customHeight="1">
      <c r="B29" s="12"/>
      <c r="C29" s="12"/>
      <c r="D29" s="12"/>
      <c r="E29" s="391"/>
      <c r="F29" s="12"/>
      <c r="G29" s="12"/>
      <c r="H29" s="12"/>
      <c r="I29" s="12"/>
      <c r="J29" s="12"/>
      <c r="K29" s="12"/>
      <c r="L29" s="12"/>
      <c r="M29" s="12"/>
      <c r="N29" s="12"/>
      <c r="O29" s="12"/>
      <c r="P29" s="12"/>
    </row>
    <row r="30" spans="2:56" ht="21.95" customHeight="1">
      <c r="B30" s="12"/>
      <c r="C30" s="12"/>
      <c r="D30" s="12"/>
      <c r="E30" s="391"/>
      <c r="F30" s="12"/>
      <c r="G30" s="12"/>
      <c r="H30" s="12"/>
      <c r="I30" s="12"/>
      <c r="J30" s="12"/>
      <c r="K30" s="12"/>
      <c r="L30" s="12"/>
      <c r="M30" s="12"/>
      <c r="N30" s="12"/>
      <c r="O30" s="12"/>
      <c r="P30" s="12"/>
    </row>
    <row r="31" spans="2:56" ht="21.95" customHeight="1">
      <c r="B31" s="12"/>
      <c r="C31" s="12"/>
      <c r="D31" s="12"/>
      <c r="E31" s="391"/>
      <c r="F31" s="12"/>
      <c r="G31" s="12"/>
      <c r="H31" s="12"/>
      <c r="I31" s="12"/>
      <c r="J31" s="12"/>
      <c r="K31" s="12"/>
      <c r="L31" s="12"/>
      <c r="M31" s="12"/>
      <c r="N31" s="12"/>
      <c r="O31" s="12"/>
      <c r="P31" s="12"/>
    </row>
    <row r="32" spans="2:56" ht="21.95" customHeight="1">
      <c r="B32" s="12"/>
      <c r="C32" s="12"/>
      <c r="D32" s="12"/>
      <c r="E32" s="391"/>
      <c r="F32" s="12"/>
      <c r="G32" s="12"/>
      <c r="H32" s="12"/>
      <c r="I32" s="12"/>
      <c r="J32" s="12"/>
      <c r="K32" s="12"/>
      <c r="L32" s="12"/>
      <c r="M32" s="12"/>
      <c r="N32" s="12"/>
      <c r="O32" s="12"/>
      <c r="P32" s="12"/>
    </row>
    <row r="33" spans="2:56" ht="21.95" customHeight="1">
      <c r="B33" s="12"/>
      <c r="C33" s="12"/>
      <c r="D33" s="12"/>
      <c r="E33" s="391"/>
      <c r="F33" s="12"/>
      <c r="G33" s="12"/>
      <c r="H33" s="12"/>
      <c r="I33" s="12"/>
      <c r="J33" s="12"/>
      <c r="K33" s="12"/>
      <c r="L33" s="12"/>
      <c r="M33" s="12"/>
      <c r="N33" s="12"/>
      <c r="O33" s="12"/>
      <c r="P33" s="12"/>
    </row>
    <row r="34" spans="2:56" ht="21.95" customHeight="1">
      <c r="B34" s="12"/>
      <c r="C34" s="12"/>
      <c r="D34" s="12"/>
      <c r="E34" s="391"/>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2:56" ht="21.95" customHeight="1">
      <c r="B35" s="12"/>
      <c r="C35" s="12"/>
      <c r="D35" s="12"/>
      <c r="E35" s="391"/>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2:56" ht="21.95" customHeight="1">
      <c r="B36" s="12"/>
      <c r="C36" s="12"/>
      <c r="D36" s="12"/>
      <c r="E36" s="391"/>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2:56" ht="21.95" customHeight="1">
      <c r="B37" s="12"/>
      <c r="C37" s="12"/>
      <c r="D37" s="12"/>
      <c r="E37" s="391"/>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2:56" ht="21.95" customHeight="1">
      <c r="B38" s="12"/>
      <c r="C38" s="12"/>
      <c r="D38" s="12"/>
      <c r="E38" s="391"/>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2:56" ht="21.95" customHeight="1">
      <c r="B39" s="12"/>
      <c r="C39" s="12"/>
      <c r="D39" s="12"/>
      <c r="E39" s="391"/>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2:56" ht="21.95" customHeight="1">
      <c r="B40" s="12"/>
      <c r="C40" s="12"/>
      <c r="D40" s="12"/>
      <c r="E40" s="391"/>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2:56" ht="21.95" customHeight="1">
      <c r="B41" s="12"/>
      <c r="C41" s="12"/>
      <c r="D41" s="12"/>
      <c r="E41" s="391"/>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row>
    <row r="42" spans="2:56" ht="21.95" customHeight="1">
      <c r="B42" s="12"/>
      <c r="C42" s="12"/>
      <c r="D42" s="12"/>
      <c r="E42" s="391"/>
      <c r="F42" s="12"/>
      <c r="G42" s="12"/>
      <c r="H42" s="12"/>
      <c r="I42" s="12"/>
      <c r="J42" s="12"/>
      <c r="K42" s="12"/>
      <c r="L42" s="12"/>
      <c r="M42" s="12"/>
      <c r="N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row>
    <row r="43" spans="2:56" ht="21.95" customHeight="1">
      <c r="B43" s="12"/>
      <c r="C43" s="12"/>
      <c r="D43" s="12"/>
      <c r="E43" s="391"/>
      <c r="F43" s="12"/>
      <c r="G43" s="12"/>
      <c r="H43" s="12"/>
      <c r="I43" s="12"/>
      <c r="J43" s="12"/>
      <c r="K43" s="12"/>
      <c r="L43" s="12"/>
      <c r="M43" s="12"/>
      <c r="N43" s="12"/>
    </row>
    <row r="44" spans="2:56" ht="21.95" customHeight="1">
      <c r="B44" s="12"/>
      <c r="C44" s="12"/>
      <c r="D44" s="12"/>
      <c r="E44" s="391"/>
      <c r="F44" s="12"/>
      <c r="G44" s="12"/>
      <c r="H44" s="12"/>
      <c r="I44" s="12"/>
      <c r="J44" s="12"/>
      <c r="K44" s="12"/>
      <c r="L44" s="12"/>
      <c r="M44" s="12"/>
      <c r="N44" s="12"/>
    </row>
    <row r="45" spans="2:56" ht="21.95" customHeight="1">
      <c r="K45" s="12"/>
      <c r="L45" s="12"/>
      <c r="M45" s="12"/>
      <c r="N45" s="12"/>
    </row>
    <row r="46" spans="2:56" ht="21.95" customHeight="1">
      <c r="K46" s="12"/>
      <c r="L46" s="12"/>
      <c r="M46" s="12"/>
      <c r="N46" s="12"/>
    </row>
    <row r="47" spans="2:56" ht="21.95" customHeight="1">
      <c r="K47" s="12"/>
      <c r="L47" s="12"/>
      <c r="M47" s="12"/>
      <c r="N47" s="12"/>
    </row>
    <row r="48" spans="2:56" ht="21.95" customHeight="1">
      <c r="K48" s="12"/>
      <c r="L48" s="12"/>
      <c r="M48" s="12"/>
      <c r="N48" s="12"/>
    </row>
    <row r="49" spans="11:14" ht="21.95" customHeight="1">
      <c r="K49" s="12"/>
      <c r="L49" s="12"/>
      <c r="M49" s="12"/>
      <c r="N49" s="12"/>
    </row>
    <row r="50" spans="11:14" ht="21.95" customHeight="1">
      <c r="K50" s="12"/>
      <c r="L50" s="12"/>
      <c r="M50" s="12"/>
      <c r="N50" s="12"/>
    </row>
    <row r="51" spans="11:14" ht="21.95" customHeight="1">
      <c r="K51" s="12"/>
      <c r="L51" s="12"/>
      <c r="M51" s="12"/>
      <c r="N51" s="12"/>
    </row>
    <row r="52" spans="11:14" ht="21.95" customHeight="1">
      <c r="K52" s="12"/>
      <c r="L52" s="12"/>
      <c r="M52" s="12"/>
      <c r="N52" s="12"/>
    </row>
    <row r="53" spans="11:14" ht="21.95" customHeight="1">
      <c r="K53" s="12"/>
      <c r="L53" s="12"/>
      <c r="M53" s="12"/>
      <c r="N53" s="12"/>
    </row>
    <row r="54" spans="11:14" ht="21.95" customHeight="1">
      <c r="K54" s="12"/>
      <c r="L54" s="12"/>
      <c r="M54" s="12"/>
      <c r="N54" s="12"/>
    </row>
    <row r="55" spans="11:14" ht="21.95" customHeight="1">
      <c r="K55" s="12"/>
      <c r="L55" s="12"/>
      <c r="M55" s="12"/>
      <c r="N55" s="12"/>
    </row>
    <row r="56" spans="11:14" ht="21.95" customHeight="1">
      <c r="K56" s="12"/>
      <c r="L56" s="12"/>
      <c r="M56" s="12"/>
      <c r="N56" s="12"/>
    </row>
    <row r="57" spans="11:14" ht="21.95" customHeight="1">
      <c r="K57" s="12"/>
      <c r="L57" s="12"/>
      <c r="M57" s="12"/>
      <c r="N57" s="12"/>
    </row>
    <row r="58" spans="11:14" ht="21.95" customHeight="1">
      <c r="K58" s="12"/>
      <c r="L58" s="12"/>
      <c r="M58" s="12"/>
      <c r="N58" s="12"/>
    </row>
    <row r="59" spans="11:14" ht="21.95" customHeight="1">
      <c r="K59" s="12"/>
      <c r="L59" s="12"/>
      <c r="M59" s="12"/>
      <c r="N59" s="12"/>
    </row>
    <row r="60" spans="11:14" ht="21.95" customHeight="1">
      <c r="K60" s="12"/>
      <c r="L60" s="12"/>
      <c r="M60" s="12"/>
      <c r="N60" s="12"/>
    </row>
    <row r="61" spans="11:14" ht="21.95" customHeight="1">
      <c r="K61" s="12"/>
      <c r="L61" s="12"/>
      <c r="M61" s="12"/>
      <c r="N61" s="12"/>
    </row>
    <row r="62" spans="11:14" ht="21.95" customHeight="1">
      <c r="K62" s="12"/>
      <c r="L62" s="12"/>
      <c r="M62" s="12"/>
      <c r="N62" s="12"/>
    </row>
    <row r="63" spans="11:14" ht="21.95" customHeight="1">
      <c r="K63" s="12"/>
      <c r="L63" s="12"/>
      <c r="M63" s="12"/>
      <c r="N63" s="12"/>
    </row>
    <row r="64" spans="11:14" ht="21.95" customHeight="1">
      <c r="K64" s="12"/>
      <c r="L64" s="12"/>
      <c r="M64" s="12"/>
      <c r="N64" s="12"/>
    </row>
    <row r="65" spans="11:14" ht="21.95" customHeight="1">
      <c r="K65" s="12"/>
      <c r="L65" s="12"/>
      <c r="M65" s="12"/>
      <c r="N65" s="12"/>
    </row>
    <row r="66" spans="11:14" ht="21.95" customHeight="1">
      <c r="K66" s="12"/>
      <c r="L66" s="12"/>
      <c r="M66" s="12"/>
      <c r="N66" s="12"/>
    </row>
    <row r="67" spans="11:14" ht="21.95" customHeight="1">
      <c r="K67" s="12"/>
      <c r="L67" s="12"/>
      <c r="M67" s="12"/>
      <c r="N67" s="12"/>
    </row>
    <row r="68" spans="11:14" ht="21.95" customHeight="1">
      <c r="K68" s="12"/>
      <c r="L68" s="12"/>
      <c r="M68" s="12"/>
      <c r="N68" s="12"/>
    </row>
    <row r="69" spans="11:14" ht="21.95" customHeight="1">
      <c r="K69" s="12"/>
      <c r="L69" s="12"/>
      <c r="M69" s="12"/>
      <c r="N69" s="12"/>
    </row>
    <row r="70" spans="11:14" ht="21.95" customHeight="1">
      <c r="K70" s="12"/>
      <c r="L70" s="12"/>
      <c r="M70" s="12"/>
      <c r="N70" s="12"/>
    </row>
    <row r="196" spans="71:71" ht="21.95" customHeight="1">
      <c r="BS196" s="1">
        <v>104.8</v>
      </c>
    </row>
    <row r="242" spans="60:71" ht="21.95" customHeight="1">
      <c r="BH242" s="1">
        <v>86.4</v>
      </c>
      <c r="BI242" s="1">
        <v>80.3</v>
      </c>
      <c r="BM242" s="1">
        <v>170.1</v>
      </c>
      <c r="BN242" s="1">
        <v>104.1</v>
      </c>
      <c r="BO242" s="1">
        <v>82.7</v>
      </c>
      <c r="BP242" s="1">
        <v>85.1</v>
      </c>
      <c r="BQ242" s="1">
        <v>86</v>
      </c>
      <c r="BR242" s="1">
        <v>92.8</v>
      </c>
      <c r="BS242" s="1">
        <v>202.4</v>
      </c>
    </row>
  </sheetData>
  <mergeCells count="24">
    <mergeCell ref="I17:I18"/>
    <mergeCell ref="E14:F14"/>
    <mergeCell ref="M17:M18"/>
    <mergeCell ref="L17:L18"/>
    <mergeCell ref="J17:J18"/>
    <mergeCell ref="I15:I16"/>
    <mergeCell ref="J15:J16"/>
    <mergeCell ref="E15:F16"/>
    <mergeCell ref="F17:F18"/>
    <mergeCell ref="M15:M16"/>
    <mergeCell ref="L15:L16"/>
    <mergeCell ref="M19:M20"/>
    <mergeCell ref="I19:I20"/>
    <mergeCell ref="J19:J20"/>
    <mergeCell ref="F19:F20"/>
    <mergeCell ref="L19:L20"/>
    <mergeCell ref="C8:M8"/>
    <mergeCell ref="H12:J12"/>
    <mergeCell ref="C4:M4"/>
    <mergeCell ref="C5:M5"/>
    <mergeCell ref="C6:M6"/>
    <mergeCell ref="C7:M7"/>
    <mergeCell ref="E12:G13"/>
    <mergeCell ref="K12:M12"/>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90" zoomScaleNormal="90" workbookViewId="0">
      <selection activeCell="N20" sqref="N20"/>
    </sheetView>
  </sheetViews>
  <sheetFormatPr defaultRowHeight="21.95" customHeight="1"/>
  <cols>
    <col min="1" max="1" width="1.25" style="12" customWidth="1"/>
    <col min="2" max="2" width="3.75" style="1" customWidth="1"/>
    <col min="3" max="3" width="3" style="1" customWidth="1"/>
    <col min="4" max="4" width="10.25" style="1" customWidth="1"/>
    <col min="5" max="5" width="10.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5.125" style="1" customWidth="1"/>
    <col min="16" max="16" width="14.375" style="1" customWidth="1"/>
    <col min="17" max="18" width="13.875" style="1" customWidth="1"/>
    <col min="19" max="19" width="6" style="1" customWidth="1"/>
    <col min="20" max="20" width="14.25" style="1" customWidth="1"/>
    <col min="21" max="23" width="12.375" style="1" customWidth="1"/>
    <col min="24" max="24" width="6.75" style="12" customWidth="1"/>
    <col min="25" max="25" width="11" style="12" customWidth="1"/>
    <col min="26" max="26" width="0.625" style="12" hidden="1" customWidth="1"/>
    <col min="27" max="30" width="6.625" style="12" hidden="1" customWidth="1"/>
    <col min="31" max="54" width="6.625" style="12" customWidth="1"/>
    <col min="55" max="89" width="6.625" style="1" customWidth="1"/>
    <col min="90" max="16384" width="9" style="1"/>
  </cols>
  <sheetData>
    <row r="1" spans="2:54" ht="12.75" customHeight="1">
      <c r="B1" s="2"/>
    </row>
    <row r="2" spans="2:54" ht="24" customHeight="1">
      <c r="B2" s="375" t="s">
        <v>361</v>
      </c>
      <c r="N2" s="12"/>
      <c r="O2" s="12"/>
      <c r="P2" s="12"/>
      <c r="Q2" s="12"/>
      <c r="R2" s="12"/>
      <c r="S2" s="12"/>
      <c r="T2" s="12"/>
      <c r="U2" s="12"/>
    </row>
    <row r="3" spans="2:54" ht="18.75" customHeight="1">
      <c r="B3" s="12"/>
      <c r="C3" s="12"/>
      <c r="D3" s="12"/>
      <c r="E3" s="12"/>
      <c r="F3" s="12"/>
      <c r="G3" s="12"/>
      <c r="H3" s="12"/>
      <c r="I3" s="12"/>
      <c r="J3" s="12"/>
      <c r="K3" s="12"/>
      <c r="L3" s="12"/>
      <c r="M3" s="12"/>
      <c r="N3" s="12"/>
      <c r="O3" s="12"/>
      <c r="P3" s="12"/>
      <c r="Q3" s="12"/>
      <c r="R3" s="12"/>
      <c r="S3" s="12"/>
      <c r="T3" s="12"/>
      <c r="U3" s="12"/>
      <c r="V3" s="12"/>
      <c r="W3" s="12"/>
      <c r="AW3" s="1"/>
      <c r="AX3" s="1"/>
      <c r="AY3" s="1"/>
      <c r="AZ3" s="1"/>
      <c r="BA3" s="1"/>
      <c r="BB3" s="1"/>
    </row>
    <row r="4" spans="2:54" ht="27.75" customHeight="1">
      <c r="B4" s="72"/>
      <c r="C4" s="616" t="s">
        <v>444</v>
      </c>
      <c r="D4" s="616"/>
      <c r="E4" s="616"/>
      <c r="F4" s="616"/>
      <c r="G4" s="616"/>
      <c r="H4" s="616"/>
      <c r="I4" s="616"/>
      <c r="J4" s="667"/>
      <c r="K4" s="668"/>
      <c r="L4" s="669"/>
      <c r="M4" s="12"/>
      <c r="N4" s="12"/>
      <c r="O4" s="12"/>
      <c r="P4" s="12"/>
      <c r="Q4" s="12"/>
      <c r="R4" s="12"/>
      <c r="S4" s="12"/>
      <c r="T4" s="12"/>
      <c r="U4" s="12"/>
      <c r="AW4" s="1"/>
      <c r="AX4" s="1"/>
      <c r="AY4" s="1"/>
      <c r="AZ4" s="1"/>
      <c r="BA4" s="1"/>
      <c r="BB4" s="1"/>
    </row>
    <row r="5" spans="2:54" ht="27.75" customHeight="1">
      <c r="B5" s="72"/>
      <c r="C5" s="626" t="s">
        <v>445</v>
      </c>
      <c r="D5" s="626"/>
      <c r="E5" s="626"/>
      <c r="F5" s="626"/>
      <c r="G5" s="626"/>
      <c r="H5" s="626"/>
      <c r="I5" s="626"/>
      <c r="J5" s="670"/>
      <c r="K5" s="671"/>
      <c r="L5" s="672"/>
      <c r="M5" s="12"/>
      <c r="N5" s="12"/>
      <c r="O5" s="12"/>
      <c r="P5" s="12"/>
      <c r="Q5" s="12"/>
      <c r="R5" s="12"/>
      <c r="S5" s="12"/>
      <c r="T5" s="12"/>
      <c r="U5" s="12"/>
      <c r="V5" s="12"/>
      <c r="W5" s="12"/>
      <c r="AQ5" s="1"/>
      <c r="AR5" s="1"/>
      <c r="AS5" s="1"/>
      <c r="AT5" s="1"/>
      <c r="AU5" s="1"/>
      <c r="AV5" s="1"/>
      <c r="AW5" s="1"/>
      <c r="AX5" s="1"/>
      <c r="AY5" s="1"/>
      <c r="AZ5" s="1"/>
      <c r="BA5" s="1"/>
      <c r="BB5" s="1"/>
    </row>
    <row r="6" spans="2:54" ht="27.75" customHeight="1">
      <c r="B6" s="72"/>
      <c r="C6" s="616" t="s">
        <v>446</v>
      </c>
      <c r="D6" s="616"/>
      <c r="E6" s="616"/>
      <c r="F6" s="616"/>
      <c r="G6" s="616"/>
      <c r="H6" s="616"/>
      <c r="I6" s="616"/>
      <c r="J6" s="667"/>
      <c r="K6" s="668"/>
      <c r="L6" s="669"/>
      <c r="M6" s="12"/>
      <c r="N6" s="12"/>
      <c r="O6" s="12"/>
      <c r="P6" s="12"/>
      <c r="Q6" s="12"/>
      <c r="R6" s="12"/>
      <c r="S6" s="12"/>
      <c r="T6" s="12"/>
      <c r="U6" s="12"/>
      <c r="V6" s="12"/>
      <c r="W6" s="12"/>
      <c r="AN6" s="1"/>
      <c r="AO6" s="1"/>
      <c r="AP6" s="1"/>
      <c r="AQ6" s="1"/>
      <c r="AR6" s="1"/>
      <c r="AS6" s="1"/>
      <c r="AT6" s="1"/>
      <c r="AU6" s="1"/>
      <c r="AV6" s="1"/>
      <c r="AW6" s="1"/>
      <c r="AX6" s="1"/>
      <c r="AY6" s="1"/>
      <c r="AZ6" s="1"/>
      <c r="BA6" s="1"/>
      <c r="BB6" s="1"/>
    </row>
    <row r="7" spans="2:54" ht="27.75" customHeight="1">
      <c r="B7" s="72"/>
      <c r="C7" s="626" t="s">
        <v>447</v>
      </c>
      <c r="D7" s="626"/>
      <c r="E7" s="626"/>
      <c r="F7" s="626"/>
      <c r="G7" s="626"/>
      <c r="H7" s="626"/>
      <c r="I7" s="626"/>
      <c r="J7" s="670"/>
      <c r="K7" s="671"/>
      <c r="L7" s="672"/>
      <c r="M7" s="391"/>
      <c r="N7" s="12"/>
      <c r="O7" s="12"/>
      <c r="P7" s="12"/>
      <c r="Q7" s="12"/>
      <c r="R7" s="12"/>
      <c r="S7" s="12"/>
      <c r="T7" s="12"/>
      <c r="U7" s="12"/>
      <c r="V7" s="12"/>
      <c r="W7" s="12"/>
      <c r="AT7" s="1"/>
      <c r="AU7" s="1"/>
      <c r="AV7" s="1"/>
      <c r="AW7" s="1"/>
      <c r="AX7" s="1"/>
      <c r="AY7" s="1"/>
      <c r="AZ7" s="1"/>
      <c r="BA7" s="1"/>
      <c r="BB7" s="1"/>
    </row>
    <row r="8" spans="2:54" ht="27.75" customHeight="1">
      <c r="B8" s="72"/>
      <c r="C8" s="626" t="s">
        <v>448</v>
      </c>
      <c r="D8" s="626"/>
      <c r="E8" s="626"/>
      <c r="F8" s="626"/>
      <c r="G8" s="626"/>
      <c r="H8" s="626"/>
      <c r="I8" s="626"/>
      <c r="J8" s="670"/>
      <c r="K8" s="671"/>
      <c r="L8" s="672"/>
      <c r="M8" s="12"/>
      <c r="N8" s="12"/>
      <c r="O8" s="12"/>
      <c r="P8" s="12"/>
      <c r="Q8" s="12"/>
      <c r="R8" s="12"/>
      <c r="S8" s="12"/>
      <c r="T8" s="12"/>
      <c r="U8" s="12"/>
      <c r="V8" s="12"/>
      <c r="W8" s="12"/>
      <c r="AW8" s="1"/>
      <c r="AX8" s="1"/>
      <c r="AY8" s="1"/>
      <c r="AZ8" s="1"/>
      <c r="BA8" s="1"/>
      <c r="BB8" s="1"/>
    </row>
    <row r="9" spans="2:54" ht="27.75" customHeight="1">
      <c r="B9" s="72"/>
      <c r="C9" s="671" t="s">
        <v>449</v>
      </c>
      <c r="D9" s="671"/>
      <c r="E9" s="671"/>
      <c r="F9" s="671"/>
      <c r="G9" s="671"/>
      <c r="H9" s="671"/>
      <c r="I9" s="671"/>
      <c r="J9" s="671"/>
      <c r="K9" s="671"/>
      <c r="L9" s="671"/>
      <c r="M9" s="12"/>
      <c r="N9" s="184"/>
      <c r="O9" s="184"/>
      <c r="P9" s="184"/>
      <c r="Q9" s="184"/>
      <c r="R9" s="12"/>
      <c r="S9" s="12"/>
      <c r="T9" s="12"/>
      <c r="U9" s="12"/>
      <c r="V9" s="12"/>
      <c r="W9" s="12"/>
      <c r="AU9" s="1"/>
      <c r="AV9" s="1"/>
      <c r="AW9" s="1"/>
      <c r="AX9" s="1"/>
      <c r="AY9" s="1"/>
      <c r="AZ9" s="1"/>
      <c r="BA9" s="1"/>
      <c r="BB9" s="1"/>
    </row>
    <row r="10" spans="2:54" ht="27.75" customHeight="1">
      <c r="B10" s="72"/>
      <c r="C10" s="616" t="s">
        <v>450</v>
      </c>
      <c r="D10" s="616"/>
      <c r="E10" s="616"/>
      <c r="F10" s="616"/>
      <c r="G10" s="616"/>
      <c r="H10" s="616"/>
      <c r="I10" s="616"/>
      <c r="J10" s="667"/>
      <c r="K10" s="668"/>
      <c r="L10" s="669"/>
      <c r="M10" s="12"/>
      <c r="N10" s="184"/>
      <c r="O10" s="184"/>
      <c r="P10" s="184"/>
      <c r="Q10" s="74"/>
      <c r="R10" s="12"/>
      <c r="S10" s="12"/>
      <c r="T10" s="12"/>
      <c r="U10" s="12"/>
      <c r="V10" s="12"/>
      <c r="W10" s="12"/>
      <c r="AU10" s="1"/>
      <c r="AV10" s="1"/>
      <c r="AW10" s="1"/>
      <c r="AX10" s="1"/>
      <c r="AY10" s="1"/>
      <c r="AZ10" s="1"/>
      <c r="BA10" s="1"/>
      <c r="BB10" s="1"/>
    </row>
    <row r="11" spans="2:54" ht="28.5" customHeight="1">
      <c r="B11" s="73"/>
      <c r="C11" s="626" t="s">
        <v>451</v>
      </c>
      <c r="D11" s="626"/>
      <c r="E11" s="626"/>
      <c r="F11" s="626"/>
      <c r="G11" s="626"/>
      <c r="H11" s="626"/>
      <c r="I11" s="626"/>
      <c r="J11" s="670"/>
      <c r="K11" s="671"/>
      <c r="L11" s="672"/>
      <c r="M11" s="12"/>
      <c r="N11" s="184"/>
      <c r="O11" s="184"/>
      <c r="P11" s="184"/>
      <c r="Q11" s="184"/>
      <c r="R11" s="12"/>
      <c r="S11" s="12"/>
      <c r="T11" s="12"/>
      <c r="U11" s="12"/>
      <c r="V11" s="12"/>
      <c r="W11" s="12"/>
      <c r="AU11" s="1"/>
      <c r="AV11" s="1"/>
      <c r="AW11" s="1"/>
      <c r="AX11" s="1"/>
      <c r="AY11" s="1"/>
      <c r="AZ11" s="1"/>
      <c r="BA11" s="1"/>
      <c r="BB11" s="1"/>
    </row>
    <row r="12" spans="2:54" ht="21.95" customHeight="1">
      <c r="B12" s="73"/>
      <c r="C12" s="73"/>
      <c r="D12" s="73"/>
      <c r="E12" s="73"/>
      <c r="F12" s="73"/>
      <c r="G12" s="73"/>
      <c r="H12" s="73"/>
      <c r="I12" s="73"/>
      <c r="J12" s="73"/>
      <c r="K12" s="73"/>
      <c r="L12" s="73"/>
      <c r="M12" s="12"/>
      <c r="N12" s="184"/>
      <c r="O12" s="184"/>
      <c r="P12" s="184"/>
      <c r="Q12" s="184"/>
      <c r="R12" s="12"/>
      <c r="S12" s="12"/>
      <c r="T12" s="12"/>
      <c r="U12" s="12"/>
      <c r="V12" s="12"/>
      <c r="W12" s="12"/>
      <c r="AU12" s="1"/>
      <c r="AV12" s="1"/>
      <c r="AW12" s="1"/>
      <c r="AX12" s="1"/>
      <c r="AY12" s="1"/>
      <c r="AZ12" s="1"/>
      <c r="BA12" s="1"/>
      <c r="BB12" s="1"/>
    </row>
    <row r="13" spans="2:54" ht="21.95" customHeight="1">
      <c r="B13" s="73"/>
      <c r="C13" s="73"/>
      <c r="D13" s="73"/>
      <c r="E13" s="73"/>
      <c r="F13" s="73" t="s">
        <v>398</v>
      </c>
      <c r="H13" s="73"/>
      <c r="I13" s="73"/>
      <c r="J13" s="73"/>
      <c r="K13" s="73"/>
      <c r="L13" s="73"/>
      <c r="M13" s="12"/>
      <c r="N13" s="184"/>
      <c r="O13" s="184"/>
      <c r="P13" s="184"/>
      <c r="Q13" s="184"/>
      <c r="R13" s="12"/>
      <c r="S13" s="12"/>
      <c r="T13" s="12"/>
      <c r="U13" s="12"/>
      <c r="V13" s="12"/>
      <c r="W13" s="12"/>
      <c r="AU13" s="1"/>
      <c r="AV13" s="1"/>
      <c r="AW13" s="1"/>
      <c r="AX13" s="1"/>
      <c r="AY13" s="1"/>
      <c r="AZ13" s="1"/>
      <c r="BA13" s="1"/>
      <c r="BB13" s="1"/>
    </row>
    <row r="14" spans="2:54" ht="21.95" customHeight="1" thickBot="1">
      <c r="B14" s="12"/>
      <c r="C14" s="12"/>
      <c r="D14" s="12"/>
      <c r="E14" s="12"/>
      <c r="F14" s="12"/>
      <c r="G14" s="12"/>
      <c r="H14" s="12"/>
      <c r="I14" s="12"/>
      <c r="J14" s="12"/>
      <c r="K14" s="12"/>
      <c r="L14" s="12"/>
      <c r="M14" s="12"/>
      <c r="N14" s="12"/>
      <c r="O14" s="12"/>
      <c r="P14" s="12"/>
      <c r="Q14" s="12"/>
      <c r="R14" s="12"/>
      <c r="S14" s="12"/>
      <c r="T14" s="12"/>
      <c r="U14" s="12"/>
      <c r="V14" s="12"/>
      <c r="W14" s="12"/>
      <c r="AU14" s="1"/>
      <c r="AV14" s="1"/>
      <c r="AW14" s="1"/>
      <c r="AX14" s="1"/>
      <c r="AY14" s="1"/>
      <c r="AZ14" s="1"/>
      <c r="BA14" s="1"/>
      <c r="BB14" s="1"/>
    </row>
    <row r="15" spans="2:54" ht="18" customHeight="1">
      <c r="B15" s="12"/>
      <c r="C15" s="12"/>
      <c r="D15" s="30"/>
      <c r="E15" s="195"/>
      <c r="F15" s="195"/>
      <c r="G15" s="609" t="s">
        <v>21</v>
      </c>
      <c r="H15" s="610"/>
      <c r="I15" s="611"/>
      <c r="J15" s="628" t="s">
        <v>22</v>
      </c>
      <c r="K15" s="610"/>
      <c r="L15" s="629"/>
      <c r="M15" s="12"/>
      <c r="N15" s="12"/>
      <c r="O15" s="12"/>
      <c r="P15" s="12"/>
      <c r="Q15" s="12"/>
      <c r="R15" s="12"/>
      <c r="S15" s="12"/>
      <c r="T15" s="12"/>
      <c r="U15" s="12"/>
      <c r="V15" s="12"/>
      <c r="W15" s="12"/>
      <c r="AL15" s="1"/>
      <c r="AM15" s="1"/>
      <c r="AN15" s="1"/>
      <c r="AO15" s="1"/>
      <c r="AP15" s="1"/>
      <c r="AQ15" s="1"/>
      <c r="AR15" s="1"/>
      <c r="AS15" s="1"/>
      <c r="AT15" s="1"/>
      <c r="AU15" s="1"/>
      <c r="AV15" s="1"/>
      <c r="AW15" s="1"/>
      <c r="AX15" s="1"/>
      <c r="AY15" s="1"/>
      <c r="AZ15" s="1"/>
      <c r="BA15" s="1"/>
      <c r="BB15" s="1"/>
    </row>
    <row r="16" spans="2:54" ht="18" customHeight="1" thickBot="1">
      <c r="B16" s="12"/>
      <c r="C16" s="12"/>
      <c r="D16" s="196" t="s">
        <v>50</v>
      </c>
      <c r="E16" s="197"/>
      <c r="F16" s="198"/>
      <c r="G16" s="19" t="s">
        <v>123</v>
      </c>
      <c r="H16" s="13" t="s">
        <v>23</v>
      </c>
      <c r="I16" s="14" t="s">
        <v>10</v>
      </c>
      <c r="J16" s="88" t="s">
        <v>123</v>
      </c>
      <c r="K16" s="13" t="s">
        <v>23</v>
      </c>
      <c r="L16" s="33" t="s">
        <v>10</v>
      </c>
      <c r="M16" s="12"/>
      <c r="N16" s="12"/>
      <c r="O16" s="12"/>
      <c r="P16" s="12"/>
      <c r="Q16" s="12"/>
      <c r="R16" s="12"/>
      <c r="S16" s="12"/>
      <c r="T16" s="12"/>
      <c r="U16" s="12"/>
      <c r="V16" s="12"/>
      <c r="W16" s="12"/>
      <c r="AL16" s="1"/>
      <c r="AM16" s="1"/>
      <c r="AN16" s="1"/>
      <c r="AO16" s="1"/>
      <c r="AP16" s="1"/>
      <c r="AQ16" s="1"/>
      <c r="AR16" s="1"/>
      <c r="AS16" s="1"/>
      <c r="AT16" s="1"/>
      <c r="AU16" s="1"/>
      <c r="AV16" s="1"/>
      <c r="AW16" s="1"/>
      <c r="AX16" s="1"/>
      <c r="AY16" s="1"/>
      <c r="AZ16" s="1"/>
      <c r="BA16" s="1"/>
      <c r="BB16" s="1"/>
    </row>
    <row r="17" spans="1:54" ht="18" customHeight="1">
      <c r="B17" s="12"/>
      <c r="C17" s="12"/>
      <c r="D17" s="600" t="s">
        <v>210</v>
      </c>
      <c r="E17" s="658"/>
      <c r="F17" s="199" t="s">
        <v>211</v>
      </c>
      <c r="G17" s="452">
        <v>831213</v>
      </c>
      <c r="H17" s="598">
        <v>0.4</v>
      </c>
      <c r="I17" s="661">
        <v>-0.8</v>
      </c>
      <c r="J17" s="456">
        <v>450829</v>
      </c>
      <c r="K17" s="663">
        <v>0</v>
      </c>
      <c r="L17" s="665">
        <v>-1.5</v>
      </c>
      <c r="M17" s="12"/>
      <c r="N17" s="12"/>
      <c r="O17" s="12"/>
      <c r="P17" s="12"/>
      <c r="Q17" s="12"/>
      <c r="R17" s="12"/>
      <c r="S17" s="12"/>
      <c r="T17" s="12"/>
      <c r="U17" s="12"/>
      <c r="V17" s="12"/>
      <c r="W17" s="12"/>
      <c r="AL17" s="1"/>
      <c r="AM17" s="1"/>
      <c r="AN17" s="1"/>
      <c r="AO17" s="1"/>
      <c r="AP17" s="1"/>
      <c r="AQ17" s="1"/>
      <c r="AR17" s="1"/>
      <c r="AS17" s="1"/>
      <c r="AT17" s="1"/>
      <c r="AU17" s="1"/>
      <c r="AV17" s="1"/>
      <c r="AW17" s="1"/>
      <c r="AX17" s="1"/>
      <c r="AY17" s="1"/>
      <c r="AZ17" s="1"/>
      <c r="BA17" s="1"/>
      <c r="BB17" s="1"/>
    </row>
    <row r="18" spans="1:54" s="15" customFormat="1" ht="21" customHeight="1">
      <c r="A18" s="184"/>
      <c r="B18" s="184"/>
      <c r="C18" s="184"/>
      <c r="D18" s="659"/>
      <c r="E18" s="660"/>
      <c r="F18" s="200" t="s">
        <v>120</v>
      </c>
      <c r="G18" s="201">
        <v>100.5</v>
      </c>
      <c r="H18" s="657">
        <v>0</v>
      </c>
      <c r="I18" s="662"/>
      <c r="J18" s="202">
        <v>98.1</v>
      </c>
      <c r="K18" s="664">
        <v>0</v>
      </c>
      <c r="L18" s="666">
        <v>0</v>
      </c>
      <c r="M18" s="184"/>
      <c r="N18" s="1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row>
    <row r="19" spans="1:54" s="15" customFormat="1" ht="21" customHeight="1">
      <c r="A19" s="184"/>
      <c r="B19" s="184"/>
      <c r="C19" s="184"/>
      <c r="D19" s="203" t="s">
        <v>197</v>
      </c>
      <c r="E19" s="204" t="s">
        <v>189</v>
      </c>
      <c r="F19" s="205" t="s">
        <v>202</v>
      </c>
      <c r="G19" s="453">
        <v>2.0499999999999998</v>
      </c>
      <c r="H19" s="386">
        <v>-0.80000000000000027</v>
      </c>
      <c r="I19" s="206">
        <v>0.62999999999999989</v>
      </c>
      <c r="J19" s="457">
        <v>1.55</v>
      </c>
      <c r="K19" s="389">
        <v>-1.6700000000000002</v>
      </c>
      <c r="L19" s="207">
        <v>0.10000000000000009</v>
      </c>
      <c r="M19" s="184"/>
      <c r="N19" s="1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307"/>
    </row>
    <row r="20" spans="1:54" s="15" customFormat="1" ht="21" customHeight="1">
      <c r="A20" s="184"/>
      <c r="B20" s="184"/>
      <c r="C20" s="185"/>
      <c r="D20" s="208" t="s">
        <v>196</v>
      </c>
      <c r="E20" s="209" t="s">
        <v>81</v>
      </c>
      <c r="F20" s="210" t="s">
        <v>202</v>
      </c>
      <c r="G20" s="454">
        <v>1.63</v>
      </c>
      <c r="H20" s="388">
        <v>-1</v>
      </c>
      <c r="I20" s="211">
        <v>-0.15000000000000013</v>
      </c>
      <c r="J20" s="458">
        <v>1.51</v>
      </c>
      <c r="K20" s="390">
        <v>-1.26</v>
      </c>
      <c r="L20" s="212">
        <v>-0.15999999999999992</v>
      </c>
      <c r="M20" s="184"/>
      <c r="N20" s="1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307"/>
    </row>
    <row r="21" spans="1:54" s="15" customFormat="1" ht="21" customHeight="1" thickBot="1">
      <c r="A21" s="184"/>
      <c r="B21" s="184"/>
      <c r="C21" s="185"/>
      <c r="D21" s="655" t="s">
        <v>122</v>
      </c>
      <c r="E21" s="656"/>
      <c r="F21" s="213" t="s">
        <v>202</v>
      </c>
      <c r="G21" s="455">
        <v>29.7</v>
      </c>
      <c r="H21" s="356">
        <v>0.5</v>
      </c>
      <c r="I21" s="214">
        <v>2.8000000000000007</v>
      </c>
      <c r="J21" s="459">
        <v>25.5</v>
      </c>
      <c r="K21" s="356">
        <v>0.19999999999999929</v>
      </c>
      <c r="L21" s="215">
        <v>0.89999999999999858</v>
      </c>
      <c r="M21" s="184"/>
      <c r="N21" s="1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307"/>
    </row>
    <row r="22" spans="1:54" s="15" customFormat="1" ht="21" customHeight="1">
      <c r="A22" s="184"/>
      <c r="B22" s="184"/>
      <c r="D22" s="182" t="s">
        <v>49</v>
      </c>
      <c r="E22" s="182"/>
      <c r="F22" s="182"/>
      <c r="G22" s="182"/>
      <c r="H22" s="182"/>
      <c r="I22" s="182"/>
      <c r="J22" s="182"/>
      <c r="K22" s="182"/>
      <c r="L22" s="1"/>
      <c r="M22" s="184"/>
      <c r="N22" s="1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307"/>
    </row>
    <row r="23" spans="1:54" ht="21.95" customHeight="1">
      <c r="B23" s="12"/>
      <c r="C23" s="12"/>
      <c r="D23" s="216"/>
      <c r="E23" s="12"/>
      <c r="F23" s="12"/>
      <c r="G23" s="12"/>
      <c r="H23" s="12"/>
      <c r="I23" s="12"/>
      <c r="J23" s="12"/>
      <c r="K23" s="12"/>
      <c r="L23" s="12"/>
      <c r="M23" s="12"/>
      <c r="N23" s="12"/>
      <c r="O23" s="12"/>
      <c r="P23" s="12"/>
      <c r="Q23" s="12"/>
      <c r="R23" s="12"/>
      <c r="S23" s="12"/>
      <c r="T23" s="12"/>
      <c r="U23" s="12"/>
      <c r="V23" s="12"/>
      <c r="W23" s="12"/>
      <c r="AT23" s="1"/>
      <c r="AU23" s="1"/>
      <c r="AV23" s="1"/>
      <c r="AW23" s="1"/>
      <c r="AX23" s="1"/>
      <c r="AY23" s="1"/>
      <c r="AZ23" s="1"/>
      <c r="BA23" s="1"/>
      <c r="BB23" s="1"/>
    </row>
    <row r="24" spans="1:54" ht="21.95" customHeight="1">
      <c r="B24" s="12"/>
      <c r="C24" s="12"/>
      <c r="D24" s="216"/>
      <c r="E24" s="12"/>
      <c r="F24" s="12"/>
      <c r="G24" s="12"/>
      <c r="H24" s="12"/>
      <c r="I24" s="12"/>
      <c r="J24" s="12"/>
      <c r="K24" s="12"/>
      <c r="L24" s="12"/>
      <c r="M24" s="12"/>
      <c r="N24" s="12"/>
      <c r="O24" s="12"/>
      <c r="P24" s="12"/>
      <c r="Q24" s="12"/>
      <c r="R24" s="12"/>
      <c r="S24" s="12"/>
      <c r="T24" s="12"/>
      <c r="U24" s="12"/>
      <c r="V24" s="12"/>
      <c r="W24" s="12"/>
      <c r="AT24" s="1"/>
      <c r="AU24" s="1"/>
      <c r="AV24" s="1"/>
      <c r="AW24" s="1"/>
      <c r="AX24" s="1"/>
      <c r="AY24" s="1"/>
      <c r="AZ24" s="1"/>
      <c r="BA24" s="1"/>
      <c r="BB24" s="1"/>
    </row>
    <row r="25" spans="1:54" ht="21.95" customHeight="1">
      <c r="B25" s="12"/>
      <c r="C25" s="12"/>
      <c r="D25" s="12"/>
      <c r="E25" s="12"/>
      <c r="F25" s="12"/>
      <c r="G25" s="12"/>
      <c r="H25" s="12"/>
      <c r="I25" s="12"/>
      <c r="J25" s="12"/>
      <c r="K25" s="12"/>
      <c r="L25" s="12"/>
      <c r="M25" s="12"/>
      <c r="N25" s="12"/>
      <c r="O25" s="12"/>
      <c r="P25" s="12"/>
      <c r="Q25" s="12"/>
      <c r="R25" s="12"/>
      <c r="S25" s="12"/>
      <c r="T25" s="12"/>
      <c r="U25" s="12"/>
      <c r="V25" s="12"/>
      <c r="W25" s="12"/>
      <c r="AQ25" s="1"/>
      <c r="AR25" s="1"/>
      <c r="AS25" s="1"/>
      <c r="AT25" s="1"/>
      <c r="AU25" s="1"/>
      <c r="AV25" s="1"/>
      <c r="AW25" s="1"/>
      <c r="AX25" s="1"/>
      <c r="AY25" s="1"/>
      <c r="AZ25" s="1"/>
      <c r="BA25" s="1"/>
      <c r="BB25" s="1"/>
    </row>
    <row r="26" spans="1:54" ht="21.95" customHeight="1">
      <c r="B26" s="12"/>
      <c r="C26" s="12"/>
      <c r="D26" s="12"/>
      <c r="E26" s="12"/>
      <c r="F26" s="12"/>
      <c r="G26" s="12"/>
      <c r="H26" s="12"/>
      <c r="I26" s="12"/>
      <c r="J26" s="12"/>
      <c r="K26" s="12"/>
      <c r="L26" s="12"/>
      <c r="M26" s="12"/>
      <c r="N26" s="12"/>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ht="21.95" customHeight="1">
      <c r="B27" s="12"/>
      <c r="C27" s="12"/>
      <c r="D27" s="12"/>
      <c r="E27" s="12"/>
      <c r="F27" s="12"/>
      <c r="G27" s="12"/>
      <c r="H27" s="12"/>
      <c r="I27" s="12"/>
      <c r="J27" s="12"/>
      <c r="K27" s="12"/>
      <c r="L27" s="12"/>
      <c r="M27" s="12"/>
      <c r="N27" s="12"/>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1.95" customHeight="1">
      <c r="B28" s="12"/>
      <c r="C28" s="12"/>
      <c r="D28" s="12"/>
      <c r="E28" s="12"/>
      <c r="F28" s="12"/>
      <c r="G28" s="12"/>
      <c r="H28" s="12"/>
      <c r="I28" s="12"/>
      <c r="J28" s="12"/>
      <c r="K28" s="12"/>
      <c r="L28" s="12"/>
      <c r="M28" s="12"/>
      <c r="N28" s="12"/>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21.95" customHeight="1">
      <c r="B29" s="12"/>
      <c r="C29" s="12"/>
      <c r="D29" s="12"/>
      <c r="E29" s="12"/>
      <c r="F29" s="12"/>
      <c r="G29" s="12"/>
      <c r="H29" s="12"/>
      <c r="I29" s="12"/>
      <c r="J29" s="12"/>
      <c r="K29" s="12"/>
      <c r="L29" s="12"/>
      <c r="M29" s="12"/>
      <c r="N29" s="12"/>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1.95" customHeight="1">
      <c r="B30" s="12"/>
      <c r="C30" s="12"/>
      <c r="D30" s="12"/>
      <c r="E30" s="12"/>
      <c r="F30" s="12"/>
      <c r="G30" s="12"/>
      <c r="H30" s="12"/>
      <c r="I30" s="12"/>
      <c r="J30" s="12"/>
      <c r="K30" s="12"/>
      <c r="L30" s="12"/>
      <c r="M30" s="12"/>
      <c r="N30" s="12"/>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21.95" customHeight="1">
      <c r="B31" s="12"/>
      <c r="C31" s="12"/>
      <c r="D31" s="12"/>
      <c r="E31" s="12"/>
      <c r="F31" s="12"/>
      <c r="G31" s="12"/>
      <c r="H31" s="12"/>
      <c r="I31" s="12"/>
      <c r="J31" s="12"/>
      <c r="K31" s="12"/>
      <c r="L31" s="12"/>
      <c r="M31" s="12"/>
      <c r="N31" s="12"/>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21.95" customHeight="1">
      <c r="B32" s="12"/>
      <c r="C32" s="12"/>
      <c r="D32" s="12"/>
      <c r="E32" s="12"/>
      <c r="F32" s="12"/>
      <c r="G32" s="12"/>
      <c r="H32" s="12"/>
      <c r="I32" s="12"/>
      <c r="J32" s="12"/>
      <c r="K32" s="12"/>
      <c r="L32" s="12"/>
      <c r="M32" s="12"/>
      <c r="N32" s="12"/>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2:54" ht="21.95" customHeight="1">
      <c r="B33" s="12"/>
      <c r="C33" s="12"/>
      <c r="D33" s="12"/>
      <c r="E33" s="12"/>
      <c r="F33" s="12"/>
      <c r="G33" s="12"/>
      <c r="H33" s="12"/>
      <c r="I33" s="12"/>
      <c r="J33" s="12"/>
      <c r="K33" s="12"/>
      <c r="L33" s="12"/>
      <c r="M33" s="12"/>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2:54" ht="21.95" customHeight="1">
      <c r="B34" s="12"/>
      <c r="C34" s="12"/>
      <c r="D34" s="12"/>
      <c r="E34" s="12"/>
      <c r="F34" s="12"/>
      <c r="G34" s="12"/>
      <c r="H34" s="12"/>
      <c r="I34" s="12"/>
      <c r="J34" s="12"/>
      <c r="K34" s="12"/>
      <c r="L34" s="12"/>
      <c r="M34" s="12"/>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2:54" ht="21.95" customHeight="1">
      <c r="B35" s="12"/>
      <c r="C35" s="12"/>
      <c r="D35" s="12"/>
      <c r="E35" s="12"/>
      <c r="F35" s="12"/>
      <c r="G35" s="12"/>
      <c r="H35" s="12"/>
      <c r="I35" s="12"/>
      <c r="J35" s="12"/>
      <c r="K35" s="12"/>
      <c r="L35" s="12"/>
      <c r="M35" s="12"/>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2:54" ht="21.95" customHeight="1">
      <c r="B36" s="12"/>
      <c r="C36" s="12"/>
      <c r="D36" s="12"/>
      <c r="E36" s="12"/>
      <c r="F36" s="12"/>
      <c r="G36" s="12"/>
      <c r="H36" s="12"/>
      <c r="I36" s="12"/>
      <c r="J36" s="12"/>
      <c r="K36" s="12"/>
      <c r="L36" s="12"/>
      <c r="M36" s="12"/>
      <c r="O36" s="12"/>
      <c r="P36" s="12"/>
      <c r="Q36" s="12"/>
      <c r="R36" s="12"/>
      <c r="S36" s="12"/>
      <c r="T36" s="12"/>
      <c r="U36" s="12"/>
      <c r="V36" s="12"/>
      <c r="W36" s="12"/>
      <c r="AQ36" s="1"/>
      <c r="AR36" s="1"/>
      <c r="AS36" s="1"/>
      <c r="AT36" s="1"/>
      <c r="AU36" s="1"/>
      <c r="AV36" s="1"/>
      <c r="AW36" s="1"/>
      <c r="AX36" s="1"/>
      <c r="AY36" s="1"/>
      <c r="AZ36" s="1"/>
      <c r="BA36" s="1"/>
      <c r="BB36" s="1"/>
    </row>
    <row r="37" spans="2:54" ht="21.95" customHeight="1">
      <c r="B37" s="12"/>
      <c r="C37" s="12"/>
      <c r="D37" s="12"/>
      <c r="E37" s="12"/>
      <c r="F37" s="12"/>
      <c r="G37" s="12"/>
      <c r="H37" s="12"/>
      <c r="I37" s="12"/>
      <c r="J37" s="12"/>
      <c r="K37" s="12"/>
      <c r="L37" s="12"/>
      <c r="M37" s="12"/>
      <c r="O37" s="12"/>
      <c r="P37" s="12"/>
      <c r="Q37" s="12"/>
      <c r="R37" s="12"/>
      <c r="S37" s="12"/>
      <c r="T37" s="12"/>
      <c r="U37" s="12"/>
      <c r="V37" s="12"/>
      <c r="W37" s="12"/>
      <c r="AQ37" s="1"/>
      <c r="AR37" s="1"/>
      <c r="AS37" s="1"/>
      <c r="AT37" s="1"/>
      <c r="AU37" s="1"/>
      <c r="AV37" s="1"/>
      <c r="AW37" s="1"/>
      <c r="AX37" s="1"/>
      <c r="AY37" s="1"/>
      <c r="AZ37" s="1"/>
      <c r="BA37" s="1"/>
      <c r="BB37" s="1"/>
    </row>
    <row r="38" spans="2:54" ht="21.95" customHeight="1">
      <c r="B38" s="12"/>
      <c r="C38" s="12"/>
      <c r="D38" s="12"/>
      <c r="E38" s="12"/>
      <c r="F38" s="12"/>
      <c r="G38" s="12"/>
      <c r="H38" s="12"/>
      <c r="I38" s="12"/>
      <c r="J38" s="12"/>
      <c r="K38" s="12"/>
      <c r="L38" s="12"/>
      <c r="M38" s="12"/>
      <c r="O38" s="12"/>
      <c r="P38" s="12"/>
      <c r="Q38" s="12"/>
      <c r="R38" s="12"/>
      <c r="S38" s="12"/>
      <c r="T38" s="12"/>
      <c r="U38" s="12"/>
      <c r="V38" s="12"/>
      <c r="W38" s="12"/>
      <c r="AQ38" s="1"/>
      <c r="AR38" s="1"/>
      <c r="AS38" s="1"/>
      <c r="AT38" s="1"/>
      <c r="AU38" s="1"/>
      <c r="AV38" s="1"/>
      <c r="AW38" s="1"/>
      <c r="AX38" s="1"/>
      <c r="AY38" s="1"/>
      <c r="AZ38" s="1"/>
      <c r="BA38" s="1"/>
      <c r="BB38" s="1"/>
    </row>
    <row r="39" spans="2:54" ht="21.95" customHeight="1">
      <c r="B39" s="12"/>
      <c r="C39" s="12"/>
      <c r="D39" s="12"/>
      <c r="E39" s="12"/>
      <c r="F39" s="12"/>
      <c r="G39" s="12"/>
      <c r="H39" s="12"/>
      <c r="I39" s="12"/>
      <c r="J39" s="12"/>
      <c r="K39" s="12"/>
      <c r="L39" s="12"/>
      <c r="M39" s="12"/>
      <c r="O39" s="12"/>
      <c r="P39" s="12"/>
      <c r="Q39" s="12"/>
      <c r="R39" s="12"/>
      <c r="S39" s="12"/>
      <c r="T39" s="12"/>
      <c r="U39" s="12"/>
      <c r="V39" s="12"/>
      <c r="W39" s="12"/>
      <c r="AQ39" s="1"/>
      <c r="AR39" s="1"/>
      <c r="AS39" s="1"/>
      <c r="AT39" s="1"/>
      <c r="AU39" s="1"/>
      <c r="AV39" s="1"/>
      <c r="AW39" s="1"/>
      <c r="AX39" s="1"/>
      <c r="AY39" s="1"/>
      <c r="AZ39" s="1"/>
      <c r="BA39" s="1"/>
      <c r="BB39" s="1"/>
    </row>
    <row r="40" spans="2:54" ht="21.95" customHeight="1">
      <c r="B40" s="12"/>
      <c r="C40" s="12"/>
      <c r="D40" s="12"/>
      <c r="E40" s="12"/>
      <c r="F40" s="12"/>
      <c r="G40" s="12"/>
      <c r="H40" s="12"/>
      <c r="I40" s="12"/>
      <c r="J40" s="12"/>
      <c r="K40" s="12"/>
      <c r="L40" s="12"/>
      <c r="M40" s="12"/>
      <c r="O40" s="12"/>
      <c r="P40" s="12"/>
      <c r="Q40" s="12"/>
      <c r="R40" s="12"/>
      <c r="S40" s="12"/>
      <c r="T40" s="12"/>
      <c r="U40" s="12"/>
      <c r="V40" s="12"/>
      <c r="W40" s="12"/>
      <c r="AQ40" s="1"/>
      <c r="AR40" s="1"/>
      <c r="AS40" s="1"/>
      <c r="AT40" s="1"/>
      <c r="AU40" s="1"/>
      <c r="AV40" s="1"/>
      <c r="AW40" s="1"/>
      <c r="AX40" s="1"/>
      <c r="AY40" s="1"/>
      <c r="AZ40" s="1"/>
      <c r="BA40" s="1"/>
      <c r="BB40" s="1"/>
    </row>
    <row r="41" spans="2:54" ht="21.95" customHeight="1">
      <c r="B41" s="12"/>
      <c r="C41" s="12"/>
      <c r="D41" s="12"/>
      <c r="E41" s="12"/>
      <c r="F41" s="12"/>
      <c r="G41" s="12"/>
      <c r="H41" s="12"/>
      <c r="I41" s="12"/>
      <c r="J41" s="12"/>
      <c r="K41" s="12"/>
      <c r="L41" s="12"/>
      <c r="M41" s="12"/>
      <c r="O41" s="12"/>
      <c r="P41" s="12"/>
      <c r="Q41" s="12"/>
      <c r="R41" s="12"/>
      <c r="S41" s="12"/>
      <c r="T41" s="12"/>
      <c r="U41" s="12"/>
      <c r="V41" s="12"/>
      <c r="W41" s="12"/>
      <c r="AQ41" s="1"/>
      <c r="AR41" s="1"/>
      <c r="AS41" s="1"/>
      <c r="AT41" s="1"/>
      <c r="AU41" s="1"/>
      <c r="AV41" s="1"/>
      <c r="AW41" s="1"/>
      <c r="AX41" s="1"/>
      <c r="AY41" s="1"/>
      <c r="AZ41" s="1"/>
      <c r="BA41" s="1"/>
      <c r="BB41" s="1"/>
    </row>
    <row r="42" spans="2:54" ht="21.95" customHeight="1">
      <c r="B42" s="12"/>
      <c r="C42" s="12"/>
      <c r="D42" s="12"/>
      <c r="E42" s="12"/>
      <c r="F42" s="12"/>
      <c r="G42" s="12"/>
      <c r="H42" s="12"/>
      <c r="I42" s="12"/>
      <c r="J42" s="12"/>
      <c r="K42" s="12"/>
      <c r="L42" s="12"/>
      <c r="M42" s="12"/>
      <c r="O42" s="12"/>
      <c r="P42" s="12"/>
      <c r="Q42" s="12"/>
      <c r="R42" s="12"/>
      <c r="S42" s="12"/>
      <c r="T42" s="12"/>
      <c r="U42" s="12"/>
      <c r="V42" s="12"/>
      <c r="W42" s="12"/>
      <c r="AQ42" s="1"/>
      <c r="AR42" s="1"/>
      <c r="AS42" s="1"/>
      <c r="AT42" s="1"/>
      <c r="AU42" s="1"/>
      <c r="AV42" s="1"/>
      <c r="AW42" s="1"/>
      <c r="AX42" s="1"/>
      <c r="AY42" s="1"/>
      <c r="AZ42" s="1"/>
      <c r="BA42" s="1"/>
      <c r="BB42" s="1"/>
    </row>
    <row r="43" spans="2:54" ht="21.95" customHeight="1">
      <c r="B43" s="12"/>
      <c r="C43" s="12"/>
      <c r="D43" s="12"/>
      <c r="E43" s="12"/>
      <c r="F43" s="12"/>
      <c r="G43" s="12"/>
      <c r="H43" s="12"/>
      <c r="I43" s="12"/>
      <c r="J43" s="12"/>
      <c r="K43" s="12"/>
      <c r="L43" s="12"/>
      <c r="O43" s="12"/>
      <c r="P43" s="12"/>
      <c r="Q43" s="12"/>
      <c r="R43" s="12"/>
      <c r="S43" s="12"/>
      <c r="T43" s="12"/>
      <c r="U43" s="12"/>
      <c r="V43" s="12"/>
      <c r="W43" s="12"/>
      <c r="AT43" s="1"/>
      <c r="AU43" s="1"/>
      <c r="AV43" s="1"/>
      <c r="AW43" s="1"/>
      <c r="AX43" s="1"/>
      <c r="AY43" s="1"/>
      <c r="AZ43" s="1"/>
      <c r="BA43" s="1"/>
      <c r="BB43" s="1"/>
    </row>
    <row r="44" spans="2:54" ht="21.95" customHeight="1">
      <c r="B44" s="12"/>
      <c r="C44" s="12"/>
      <c r="D44" s="12"/>
      <c r="E44" s="12"/>
      <c r="F44" s="12"/>
      <c r="G44" s="12"/>
      <c r="H44" s="12"/>
      <c r="I44" s="12"/>
      <c r="J44" s="12"/>
      <c r="K44" s="12"/>
      <c r="L44" s="12"/>
      <c r="M44" s="12"/>
    </row>
    <row r="45" spans="2:54" ht="21.95" customHeight="1">
      <c r="B45" s="12"/>
      <c r="C45" s="12"/>
      <c r="D45" s="12"/>
      <c r="E45" s="12"/>
      <c r="F45" s="12"/>
      <c r="G45" s="12"/>
      <c r="H45" s="12"/>
      <c r="I45" s="12"/>
      <c r="J45" s="12"/>
      <c r="K45" s="12"/>
      <c r="L45" s="12"/>
      <c r="M45" s="12"/>
    </row>
    <row r="46" spans="2:54" ht="21.95" customHeight="1">
      <c r="B46" s="12"/>
      <c r="C46" s="12"/>
      <c r="D46" s="12"/>
      <c r="E46" s="12"/>
      <c r="F46" s="12"/>
      <c r="G46" s="12"/>
      <c r="H46" s="12"/>
      <c r="I46" s="12"/>
      <c r="J46" s="12"/>
      <c r="K46" s="12"/>
      <c r="L46" s="12"/>
      <c r="M46" s="12"/>
    </row>
    <row r="47" spans="2:54" ht="21.95" customHeight="1">
      <c r="B47" s="12"/>
      <c r="C47" s="12"/>
      <c r="D47" s="12"/>
      <c r="E47" s="12"/>
      <c r="F47" s="12"/>
      <c r="G47" s="12"/>
      <c r="H47" s="12"/>
      <c r="I47" s="12"/>
      <c r="J47" s="12"/>
      <c r="K47" s="12"/>
      <c r="L47" s="12"/>
      <c r="M47" s="12"/>
    </row>
    <row r="48" spans="2:54" ht="21.95" customHeight="1">
      <c r="B48" s="12"/>
      <c r="C48" s="12"/>
      <c r="D48" s="12"/>
      <c r="E48" s="12"/>
      <c r="F48" s="12"/>
      <c r="G48" s="12"/>
      <c r="H48" s="12"/>
      <c r="I48" s="12"/>
      <c r="J48" s="12"/>
      <c r="K48" s="12"/>
      <c r="L48" s="12"/>
      <c r="M48" s="12"/>
    </row>
    <row r="49" spans="2:13" ht="21.95" customHeight="1">
      <c r="B49" s="12"/>
      <c r="C49" s="12"/>
      <c r="D49" s="12"/>
      <c r="E49" s="12"/>
      <c r="F49" s="12"/>
      <c r="G49" s="12"/>
      <c r="H49" s="12"/>
      <c r="I49" s="12"/>
      <c r="J49" s="12"/>
      <c r="K49" s="12"/>
      <c r="L49" s="12"/>
      <c r="M49" s="12"/>
    </row>
    <row r="50" spans="2:13" ht="21.95" customHeight="1">
      <c r="B50" s="12"/>
      <c r="C50" s="12"/>
      <c r="D50" s="12"/>
      <c r="E50" s="12"/>
      <c r="F50" s="12"/>
      <c r="G50" s="12"/>
      <c r="H50" s="12"/>
      <c r="I50" s="12"/>
      <c r="J50" s="12"/>
      <c r="K50" s="12"/>
      <c r="L50" s="12"/>
      <c r="M50" s="12"/>
    </row>
    <row r="51" spans="2:13" ht="21.95" customHeight="1">
      <c r="B51" s="12"/>
      <c r="C51" s="12"/>
      <c r="D51" s="12"/>
      <c r="E51" s="12"/>
      <c r="F51" s="12"/>
      <c r="G51" s="12"/>
      <c r="H51" s="12"/>
      <c r="I51" s="12"/>
      <c r="J51" s="12"/>
      <c r="K51" s="12"/>
      <c r="L51" s="12"/>
      <c r="M51" s="12"/>
    </row>
    <row r="52" spans="2:13" ht="21.95" customHeight="1">
      <c r="B52" s="12"/>
      <c r="C52" s="12"/>
      <c r="D52" s="12"/>
      <c r="E52" s="12"/>
      <c r="F52" s="12"/>
      <c r="G52" s="12"/>
      <c r="H52" s="12"/>
      <c r="I52" s="12"/>
      <c r="J52" s="12"/>
      <c r="K52" s="12"/>
      <c r="L52" s="12"/>
      <c r="M52" s="12"/>
    </row>
    <row r="53" spans="2:13" ht="21.95" customHeight="1">
      <c r="B53" s="12"/>
      <c r="C53" s="12"/>
      <c r="D53" s="12"/>
      <c r="E53" s="12"/>
      <c r="F53" s="12"/>
      <c r="G53" s="12"/>
      <c r="H53" s="12"/>
      <c r="I53" s="12"/>
      <c r="J53" s="12"/>
      <c r="K53" s="12"/>
      <c r="L53" s="12"/>
      <c r="M53" s="12"/>
    </row>
    <row r="54" spans="2:13" ht="21.95" customHeight="1">
      <c r="B54" s="12"/>
      <c r="C54" s="12"/>
      <c r="D54" s="12"/>
      <c r="E54" s="12"/>
      <c r="F54" s="12"/>
      <c r="G54" s="12"/>
      <c r="H54" s="12"/>
      <c r="I54" s="12"/>
      <c r="J54" s="12"/>
      <c r="K54" s="12"/>
      <c r="L54" s="12"/>
      <c r="M54" s="12"/>
    </row>
    <row r="55" spans="2:13" ht="21.95" customHeight="1">
      <c r="B55" s="12"/>
      <c r="C55" s="12"/>
      <c r="D55" s="12"/>
      <c r="E55" s="12"/>
      <c r="F55" s="12"/>
      <c r="G55" s="12"/>
      <c r="H55" s="12"/>
      <c r="I55" s="12"/>
      <c r="J55" s="12"/>
      <c r="K55" s="12"/>
      <c r="L55" s="12"/>
      <c r="M55" s="12"/>
    </row>
    <row r="56" spans="2:13" ht="21.95" customHeight="1">
      <c r="B56" s="12"/>
      <c r="C56" s="12"/>
      <c r="D56" s="12"/>
      <c r="E56" s="12"/>
      <c r="F56" s="12"/>
      <c r="G56" s="12"/>
      <c r="H56" s="12"/>
      <c r="I56" s="12"/>
      <c r="J56" s="12"/>
      <c r="K56" s="12"/>
      <c r="L56" s="12"/>
      <c r="M56" s="12"/>
    </row>
    <row r="57" spans="2:13" ht="21.95" customHeight="1">
      <c r="B57" s="12"/>
      <c r="C57" s="12"/>
      <c r="D57" s="12"/>
      <c r="E57" s="12"/>
      <c r="F57" s="12"/>
      <c r="G57" s="12"/>
      <c r="H57" s="12"/>
      <c r="I57" s="12"/>
      <c r="J57" s="12"/>
      <c r="K57" s="12"/>
      <c r="L57" s="12"/>
      <c r="M57" s="12"/>
    </row>
    <row r="58" spans="2:13" ht="21.95" customHeight="1">
      <c r="B58" s="12"/>
      <c r="C58" s="12"/>
      <c r="D58" s="12"/>
      <c r="E58" s="12"/>
      <c r="F58" s="12"/>
      <c r="G58" s="12"/>
      <c r="H58" s="12"/>
      <c r="I58" s="12"/>
      <c r="J58" s="12"/>
      <c r="K58" s="12"/>
      <c r="L58" s="12"/>
      <c r="M58" s="12"/>
    </row>
    <row r="59" spans="2:13" ht="21.95" customHeight="1">
      <c r="B59" s="12"/>
      <c r="C59" s="12"/>
      <c r="D59" s="12"/>
      <c r="E59" s="12"/>
      <c r="F59" s="12"/>
      <c r="G59" s="12"/>
      <c r="H59" s="12"/>
      <c r="I59" s="12"/>
      <c r="J59" s="12"/>
      <c r="K59" s="12"/>
      <c r="L59" s="12"/>
      <c r="M59" s="12"/>
    </row>
    <row r="60" spans="2:13" ht="21.95" customHeight="1">
      <c r="B60" s="12"/>
      <c r="C60" s="12"/>
      <c r="D60" s="12"/>
      <c r="E60" s="12"/>
      <c r="F60" s="12"/>
      <c r="G60" s="12"/>
      <c r="H60" s="12"/>
      <c r="I60" s="12"/>
      <c r="J60" s="12"/>
      <c r="K60" s="12"/>
      <c r="L60" s="12"/>
      <c r="M60" s="12"/>
    </row>
    <row r="61" spans="2:13" ht="21.95" customHeight="1">
      <c r="B61" s="12"/>
      <c r="C61" s="12"/>
      <c r="D61" s="12"/>
      <c r="E61" s="12"/>
      <c r="F61" s="12"/>
      <c r="G61" s="12"/>
      <c r="H61" s="12"/>
      <c r="I61" s="12"/>
      <c r="J61" s="12"/>
      <c r="K61" s="12"/>
      <c r="L61" s="12"/>
      <c r="M61" s="12"/>
    </row>
    <row r="62" spans="2:13" ht="21.95" customHeight="1">
      <c r="B62" s="12"/>
      <c r="C62" s="12"/>
      <c r="D62" s="12"/>
      <c r="E62" s="12"/>
      <c r="F62" s="12"/>
      <c r="G62" s="12"/>
      <c r="H62" s="12"/>
      <c r="I62" s="12"/>
      <c r="J62" s="12"/>
      <c r="K62" s="12"/>
      <c r="L62" s="12"/>
      <c r="M62" s="12"/>
    </row>
    <row r="63" spans="2:13" ht="21.95" customHeight="1">
      <c r="B63" s="12"/>
      <c r="C63" s="12"/>
      <c r="D63" s="12"/>
      <c r="E63" s="12"/>
      <c r="F63" s="12"/>
      <c r="G63" s="12"/>
      <c r="H63" s="12"/>
      <c r="I63" s="12"/>
      <c r="J63" s="12"/>
      <c r="K63" s="12"/>
      <c r="L63" s="12"/>
      <c r="M63" s="12"/>
    </row>
    <row r="64" spans="2:13" ht="21.95" customHeight="1">
      <c r="B64" s="12"/>
      <c r="C64" s="12"/>
      <c r="D64" s="12"/>
      <c r="E64" s="12"/>
      <c r="F64" s="12"/>
      <c r="G64" s="12"/>
      <c r="H64" s="12"/>
      <c r="I64" s="12"/>
      <c r="J64" s="12"/>
      <c r="K64" s="12"/>
      <c r="L64" s="12"/>
      <c r="M64" s="12"/>
    </row>
    <row r="65" spans="2:13" ht="21.95" customHeight="1">
      <c r="B65" s="12"/>
      <c r="C65" s="12"/>
      <c r="D65" s="12"/>
      <c r="E65" s="12"/>
      <c r="F65" s="12"/>
      <c r="G65" s="12"/>
      <c r="H65" s="12"/>
      <c r="I65" s="12"/>
      <c r="J65" s="12"/>
      <c r="K65" s="12"/>
      <c r="L65" s="12"/>
      <c r="M65" s="12"/>
    </row>
    <row r="66" spans="2:13" ht="21.95" customHeight="1">
      <c r="B66" s="12"/>
      <c r="C66" s="12"/>
      <c r="D66" s="12"/>
      <c r="E66" s="12"/>
      <c r="F66" s="12"/>
      <c r="G66" s="12"/>
      <c r="H66" s="12"/>
      <c r="I66" s="12"/>
      <c r="J66" s="12"/>
      <c r="K66" s="12"/>
      <c r="L66" s="12"/>
      <c r="M66" s="12"/>
    </row>
    <row r="67" spans="2:13" ht="21.95" customHeight="1">
      <c r="B67" s="12"/>
      <c r="C67" s="12"/>
      <c r="D67" s="12"/>
      <c r="E67" s="12"/>
      <c r="F67" s="12"/>
      <c r="G67" s="12"/>
      <c r="H67" s="12"/>
      <c r="I67" s="12"/>
      <c r="J67" s="12"/>
      <c r="K67" s="12"/>
      <c r="L67" s="12"/>
      <c r="M67" s="12"/>
    </row>
    <row r="68" spans="2:13" ht="21.95" customHeight="1">
      <c r="B68" s="12"/>
      <c r="C68" s="12"/>
      <c r="D68" s="12"/>
      <c r="E68" s="12"/>
      <c r="F68" s="12"/>
      <c r="G68" s="12"/>
      <c r="H68" s="12"/>
      <c r="I68" s="12"/>
      <c r="J68" s="12"/>
      <c r="K68" s="12"/>
      <c r="L68" s="12"/>
      <c r="M68" s="12"/>
    </row>
    <row r="69" spans="2:13" ht="21.95" customHeight="1">
      <c r="B69" s="12"/>
      <c r="C69" s="12"/>
      <c r="D69" s="12"/>
      <c r="E69" s="12"/>
      <c r="F69" s="12"/>
      <c r="G69" s="12"/>
      <c r="H69" s="12"/>
      <c r="I69" s="12"/>
      <c r="J69" s="12"/>
      <c r="K69" s="12"/>
      <c r="L69" s="12"/>
      <c r="M69" s="12"/>
    </row>
    <row r="70" spans="2:13" ht="21.95" customHeight="1">
      <c r="B70" s="12"/>
      <c r="C70" s="12"/>
      <c r="D70" s="12"/>
      <c r="E70" s="12"/>
      <c r="F70" s="12"/>
      <c r="G70" s="12"/>
      <c r="H70" s="12"/>
      <c r="I70" s="12"/>
      <c r="J70" s="12"/>
      <c r="K70" s="12"/>
      <c r="L70" s="12"/>
      <c r="M70" s="12"/>
    </row>
    <row r="71" spans="2:13" ht="21.95" customHeight="1">
      <c r="B71" s="12"/>
      <c r="C71" s="12"/>
      <c r="D71" s="12"/>
      <c r="E71" s="12"/>
      <c r="F71" s="12"/>
      <c r="G71" s="12"/>
      <c r="H71" s="12"/>
      <c r="I71" s="12"/>
      <c r="J71" s="12"/>
      <c r="K71" s="12"/>
      <c r="L71" s="12"/>
      <c r="M71" s="12"/>
    </row>
    <row r="196" spans="70:70" ht="21.95" customHeight="1">
      <c r="BR196" s="1">
        <v>104.8</v>
      </c>
    </row>
    <row r="242" spans="59:70" ht="21.95" customHeight="1">
      <c r="BG242" s="1">
        <v>86.4</v>
      </c>
      <c r="BH242" s="1">
        <v>80.3</v>
      </c>
      <c r="BL242" s="1">
        <v>170.1</v>
      </c>
      <c r="BM242" s="1">
        <v>104.1</v>
      </c>
      <c r="BN242" s="1">
        <v>82.7</v>
      </c>
      <c r="BO242" s="1">
        <v>85.1</v>
      </c>
      <c r="BP242" s="1">
        <v>86</v>
      </c>
      <c r="BQ242" s="1">
        <v>92.8</v>
      </c>
      <c r="BR242" s="1">
        <v>202.4</v>
      </c>
    </row>
  </sheetData>
  <mergeCells count="16">
    <mergeCell ref="C4:L4"/>
    <mergeCell ref="C6:L6"/>
    <mergeCell ref="C11:L11"/>
    <mergeCell ref="C5:L5"/>
    <mergeCell ref="C7:L7"/>
    <mergeCell ref="C8:L8"/>
    <mergeCell ref="C10:L10"/>
    <mergeCell ref="C9:L9"/>
    <mergeCell ref="D21:E21"/>
    <mergeCell ref="J15:L15"/>
    <mergeCell ref="H17:H18"/>
    <mergeCell ref="D17:E18"/>
    <mergeCell ref="G15:I15"/>
    <mergeCell ref="I17:I18"/>
    <mergeCell ref="K17:K18"/>
    <mergeCell ref="L17:L18"/>
  </mergeCells>
  <phoneticPr fontId="2"/>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view="pageBreakPreview" zoomScale="90" zoomScaleNormal="70" zoomScaleSheetLayoutView="90" workbookViewId="0">
      <selection activeCell="AG43" sqref="AG43"/>
    </sheetView>
  </sheetViews>
  <sheetFormatPr defaultRowHeight="12"/>
  <cols>
    <col min="1" max="1" width="16.125" style="31" customWidth="1"/>
    <col min="2" max="2" width="13.625" style="31" customWidth="1"/>
    <col min="3" max="4" width="10.125" style="31" customWidth="1"/>
    <col min="5" max="5" width="13.625" style="31" customWidth="1"/>
    <col min="6" max="7" width="10.125" style="31" customWidth="1"/>
    <col min="8" max="8" width="14.125" style="31" customWidth="1"/>
    <col min="9" max="9" width="10.125" style="347" customWidth="1"/>
    <col min="10" max="10" width="10.125" style="31" customWidth="1"/>
    <col min="11" max="11" width="16.125" style="31" customWidth="1"/>
    <col min="12" max="21" width="8.625" style="31" customWidth="1"/>
    <col min="22" max="22" width="8.625" style="347" customWidth="1"/>
    <col min="23" max="23" width="8.625" style="31" customWidth="1"/>
    <col min="24" max="24" width="16.125" style="31" customWidth="1"/>
    <col min="25" max="25" width="11.625" style="31" customWidth="1"/>
    <col min="26" max="26" width="10.625" style="31" customWidth="1"/>
    <col min="27" max="27" width="9.5" style="31" customWidth="1"/>
    <col min="28" max="28" width="11.625" style="31" customWidth="1"/>
    <col min="29" max="29" width="7.625" style="31" customWidth="1"/>
    <col min="30" max="30" width="7.625" style="352" customWidth="1"/>
    <col min="31" max="31" width="7.625" style="31" customWidth="1"/>
    <col min="32" max="32" width="11.625" style="31" customWidth="1"/>
    <col min="33" max="33" width="7.625" style="31" customWidth="1"/>
    <col min="34" max="34" width="7.625" style="352" customWidth="1"/>
    <col min="35" max="35" width="7.625" style="31" customWidth="1"/>
    <col min="36" max="16384" width="9" style="31"/>
  </cols>
  <sheetData>
    <row r="1" spans="1:35" ht="17.25">
      <c r="A1" s="675" t="s">
        <v>167</v>
      </c>
      <c r="B1" s="685"/>
      <c r="C1" s="675"/>
      <c r="D1" s="675"/>
      <c r="E1" s="675"/>
      <c r="F1" s="675"/>
      <c r="G1" s="675"/>
      <c r="H1" s="675"/>
      <c r="I1" s="675"/>
      <c r="J1" s="675"/>
      <c r="K1" s="675" t="s">
        <v>35</v>
      </c>
      <c r="L1" s="675"/>
      <c r="M1" s="675"/>
      <c r="N1" s="675"/>
      <c r="O1" s="675"/>
      <c r="P1" s="675"/>
      <c r="Q1" s="675"/>
      <c r="R1" s="675"/>
      <c r="S1" s="675"/>
      <c r="T1" s="675"/>
      <c r="U1" s="675"/>
      <c r="V1" s="675"/>
      <c r="W1" s="675"/>
      <c r="X1" s="675" t="s">
        <v>36</v>
      </c>
      <c r="Y1" s="675"/>
      <c r="Z1" s="675"/>
      <c r="AA1" s="675"/>
      <c r="AB1" s="675"/>
      <c r="AC1" s="675"/>
      <c r="AD1" s="675"/>
      <c r="AE1" s="675"/>
      <c r="AF1" s="675"/>
      <c r="AG1" s="675"/>
      <c r="AH1" s="675"/>
      <c r="AI1" s="675"/>
    </row>
    <row r="2" spans="1:35">
      <c r="B2" s="373"/>
    </row>
    <row r="3" spans="1:35" ht="14.25" thickBot="1">
      <c r="A3" s="31" t="s">
        <v>127</v>
      </c>
      <c r="I3" s="686" t="s">
        <v>128</v>
      </c>
      <c r="J3" s="686"/>
      <c r="K3" s="31" t="s">
        <v>127</v>
      </c>
      <c r="U3" s="686" t="s">
        <v>129</v>
      </c>
      <c r="V3" s="688"/>
      <c r="W3" s="688"/>
      <c r="X3" s="31" t="s">
        <v>127</v>
      </c>
      <c r="AG3" s="686" t="s">
        <v>130</v>
      </c>
      <c r="AH3" s="688"/>
      <c r="AI3" s="688"/>
    </row>
    <row r="4" spans="1:35" ht="15" customHeight="1">
      <c r="A4" s="673" t="s">
        <v>131</v>
      </c>
      <c r="B4" s="680" t="s">
        <v>112</v>
      </c>
      <c r="C4" s="681"/>
      <c r="D4" s="681"/>
      <c r="E4" s="681" t="s">
        <v>194</v>
      </c>
      <c r="F4" s="681"/>
      <c r="G4" s="681"/>
      <c r="H4" s="681" t="s">
        <v>43</v>
      </c>
      <c r="I4" s="681"/>
      <c r="J4" s="687"/>
      <c r="K4" s="673" t="s">
        <v>131</v>
      </c>
      <c r="L4" s="680" t="s">
        <v>192</v>
      </c>
      <c r="M4" s="681"/>
      <c r="N4" s="681"/>
      <c r="O4" s="681" t="s">
        <v>113</v>
      </c>
      <c r="P4" s="681"/>
      <c r="Q4" s="681"/>
      <c r="R4" s="679" t="s">
        <v>29</v>
      </c>
      <c r="S4" s="677"/>
      <c r="T4" s="678"/>
      <c r="U4" s="681" t="s">
        <v>114</v>
      </c>
      <c r="V4" s="681"/>
      <c r="W4" s="687"/>
      <c r="X4" s="673" t="s">
        <v>131</v>
      </c>
      <c r="Y4" s="680" t="s">
        <v>198</v>
      </c>
      <c r="Z4" s="681"/>
      <c r="AA4" s="681"/>
      <c r="AB4" s="681" t="s">
        <v>115</v>
      </c>
      <c r="AC4" s="681"/>
      <c r="AD4" s="681"/>
      <c r="AE4" s="681"/>
      <c r="AF4" s="681" t="s">
        <v>191</v>
      </c>
      <c r="AG4" s="681"/>
      <c r="AH4" s="681"/>
      <c r="AI4" s="687"/>
    </row>
    <row r="5" spans="1:35" ht="27.75" customHeight="1" thickBot="1">
      <c r="A5" s="674"/>
      <c r="B5" s="36" t="s">
        <v>116</v>
      </c>
      <c r="C5" s="37" t="s">
        <v>44</v>
      </c>
      <c r="D5" s="37" t="s">
        <v>313</v>
      </c>
      <c r="E5" s="38" t="s">
        <v>116</v>
      </c>
      <c r="F5" s="37" t="s">
        <v>44</v>
      </c>
      <c r="G5" s="37" t="s">
        <v>313</v>
      </c>
      <c r="H5" s="38" t="s">
        <v>116</v>
      </c>
      <c r="I5" s="353" t="s">
        <v>348</v>
      </c>
      <c r="J5" s="39" t="s">
        <v>45</v>
      </c>
      <c r="K5" s="674"/>
      <c r="L5" s="36" t="s">
        <v>116</v>
      </c>
      <c r="M5" s="37" t="s">
        <v>44</v>
      </c>
      <c r="N5" s="37" t="s">
        <v>313</v>
      </c>
      <c r="O5" s="38" t="s">
        <v>116</v>
      </c>
      <c r="P5" s="37" t="s">
        <v>44</v>
      </c>
      <c r="Q5" s="37" t="s">
        <v>313</v>
      </c>
      <c r="R5" s="38" t="s">
        <v>116</v>
      </c>
      <c r="S5" s="37" t="s">
        <v>44</v>
      </c>
      <c r="T5" s="37" t="s">
        <v>313</v>
      </c>
      <c r="U5" s="38" t="s">
        <v>116</v>
      </c>
      <c r="V5" s="353" t="s">
        <v>348</v>
      </c>
      <c r="W5" s="39" t="s">
        <v>45</v>
      </c>
      <c r="X5" s="674"/>
      <c r="Y5" s="36" t="s">
        <v>46</v>
      </c>
      <c r="Z5" s="37" t="s">
        <v>44</v>
      </c>
      <c r="AA5" s="37" t="s">
        <v>313</v>
      </c>
      <c r="AB5" s="38" t="s">
        <v>116</v>
      </c>
      <c r="AC5" s="38" t="s">
        <v>121</v>
      </c>
      <c r="AD5" s="353" t="s">
        <v>348</v>
      </c>
      <c r="AE5" s="37" t="s">
        <v>45</v>
      </c>
      <c r="AF5" s="38" t="s">
        <v>116</v>
      </c>
      <c r="AG5" s="38" t="s">
        <v>178</v>
      </c>
      <c r="AH5" s="353" t="s">
        <v>348</v>
      </c>
      <c r="AI5" s="39" t="s">
        <v>45</v>
      </c>
    </row>
    <row r="6" spans="1:35" ht="27.95" customHeight="1">
      <c r="A6" s="339" t="s">
        <v>18</v>
      </c>
      <c r="B6" s="461">
        <v>407123</v>
      </c>
      <c r="C6" s="122">
        <v>65.484999999999999</v>
      </c>
      <c r="D6" s="122">
        <v>-3.7</v>
      </c>
      <c r="E6" s="469">
        <v>243518</v>
      </c>
      <c r="F6" s="122">
        <v>0.81100000000000005</v>
      </c>
      <c r="G6" s="142">
        <v>-2.9</v>
      </c>
      <c r="H6" s="469">
        <v>163605</v>
      </c>
      <c r="I6" s="341">
        <v>159101</v>
      </c>
      <c r="J6" s="173">
        <v>-8641</v>
      </c>
      <c r="K6" s="339" t="s">
        <v>18</v>
      </c>
      <c r="L6" s="460">
        <v>150.4</v>
      </c>
      <c r="M6" s="122">
        <v>6.6879999999999997</v>
      </c>
      <c r="N6" s="122">
        <v>-2.2000000000000002</v>
      </c>
      <c r="O6" s="468">
        <v>140.80000000000001</v>
      </c>
      <c r="P6" s="122">
        <v>7.1429999999999998</v>
      </c>
      <c r="Q6" s="122">
        <v>-1.6</v>
      </c>
      <c r="R6" s="468">
        <v>9.6</v>
      </c>
      <c r="S6" s="142">
        <v>1.1080000000000001</v>
      </c>
      <c r="T6" s="122">
        <v>-11.3</v>
      </c>
      <c r="U6" s="468">
        <v>19.600000000000001</v>
      </c>
      <c r="V6" s="358">
        <v>1.2000000000000028</v>
      </c>
      <c r="W6" s="174">
        <v>-0.29999999999999716</v>
      </c>
      <c r="X6" s="339" t="s">
        <v>18</v>
      </c>
      <c r="Y6" s="461">
        <v>831213</v>
      </c>
      <c r="Z6" s="122">
        <v>0.4</v>
      </c>
      <c r="AA6" s="122">
        <v>-0.8</v>
      </c>
      <c r="AB6" s="469">
        <v>16951</v>
      </c>
      <c r="AC6" s="499">
        <v>2.0499999999999998</v>
      </c>
      <c r="AD6" s="144">
        <v>-0.80000000000000027</v>
      </c>
      <c r="AE6" s="144">
        <v>0.62999999999999989</v>
      </c>
      <c r="AF6" s="469">
        <v>13473</v>
      </c>
      <c r="AG6" s="499">
        <v>1.63</v>
      </c>
      <c r="AH6" s="144">
        <v>-1</v>
      </c>
      <c r="AI6" s="145">
        <v>-0.15000000000000013</v>
      </c>
    </row>
    <row r="7" spans="1:35" ht="27.95" customHeight="1">
      <c r="A7" s="138" t="s">
        <v>456</v>
      </c>
      <c r="B7" s="177" t="s">
        <v>190</v>
      </c>
      <c r="C7" s="123" t="s">
        <v>318</v>
      </c>
      <c r="D7" s="362" t="s">
        <v>318</v>
      </c>
      <c r="E7" s="176" t="s">
        <v>190</v>
      </c>
      <c r="F7" s="123" t="s">
        <v>318</v>
      </c>
      <c r="G7" s="123" t="s">
        <v>318</v>
      </c>
      <c r="H7" s="176" t="s">
        <v>190</v>
      </c>
      <c r="I7" s="342" t="s">
        <v>312</v>
      </c>
      <c r="J7" s="125" t="s">
        <v>312</v>
      </c>
      <c r="K7" s="138" t="s">
        <v>460</v>
      </c>
      <c r="L7" s="177" t="s">
        <v>190</v>
      </c>
      <c r="M7" s="123" t="s">
        <v>126</v>
      </c>
      <c r="N7" s="123" t="s">
        <v>126</v>
      </c>
      <c r="O7" s="176" t="s">
        <v>136</v>
      </c>
      <c r="P7" s="123" t="s">
        <v>362</v>
      </c>
      <c r="Q7" s="123" t="s">
        <v>126</v>
      </c>
      <c r="R7" s="176" t="s">
        <v>136</v>
      </c>
      <c r="S7" s="123" t="s">
        <v>126</v>
      </c>
      <c r="T7" s="123" t="s">
        <v>126</v>
      </c>
      <c r="U7" s="176" t="s">
        <v>136</v>
      </c>
      <c r="V7" s="136" t="s">
        <v>126</v>
      </c>
      <c r="W7" s="44" t="s">
        <v>126</v>
      </c>
      <c r="X7" s="138" t="s">
        <v>460</v>
      </c>
      <c r="Y7" s="177" t="s">
        <v>190</v>
      </c>
      <c r="Z7" s="123" t="s">
        <v>126</v>
      </c>
      <c r="AA7" s="123" t="s">
        <v>126</v>
      </c>
      <c r="AB7" s="176" t="s">
        <v>136</v>
      </c>
      <c r="AC7" s="396" t="s">
        <v>1</v>
      </c>
      <c r="AD7" s="137" t="s">
        <v>318</v>
      </c>
      <c r="AE7" s="123" t="s">
        <v>318</v>
      </c>
      <c r="AF7" s="176" t="s">
        <v>136</v>
      </c>
      <c r="AG7" s="396" t="s">
        <v>126</v>
      </c>
      <c r="AH7" s="137" t="s">
        <v>126</v>
      </c>
      <c r="AI7" s="124" t="s">
        <v>126</v>
      </c>
    </row>
    <row r="8" spans="1:35" ht="27.95" customHeight="1">
      <c r="A8" s="138" t="s">
        <v>55</v>
      </c>
      <c r="B8" s="463">
        <v>342307</v>
      </c>
      <c r="C8" s="123">
        <v>7.4690000000000003</v>
      </c>
      <c r="D8" s="123">
        <v>-18</v>
      </c>
      <c r="E8" s="471">
        <v>302800</v>
      </c>
      <c r="F8" s="123">
        <v>3.8079999999999998</v>
      </c>
      <c r="G8" s="136">
        <v>-6.1</v>
      </c>
      <c r="H8" s="471">
        <v>39507</v>
      </c>
      <c r="I8" s="342">
        <v>12472</v>
      </c>
      <c r="J8" s="125">
        <v>-55576</v>
      </c>
      <c r="K8" s="138" t="s">
        <v>55</v>
      </c>
      <c r="L8" s="462">
        <v>171.3</v>
      </c>
      <c r="M8" s="123">
        <v>10.515000000000001</v>
      </c>
      <c r="N8" s="123">
        <v>-2.9</v>
      </c>
      <c r="O8" s="470">
        <v>161.6</v>
      </c>
      <c r="P8" s="382">
        <v>10.686999999999999</v>
      </c>
      <c r="Q8" s="123">
        <v>-3</v>
      </c>
      <c r="R8" s="470">
        <v>9.6999999999999993</v>
      </c>
      <c r="S8" s="123">
        <v>7.7290000000000001</v>
      </c>
      <c r="T8" s="123">
        <v>-3.1</v>
      </c>
      <c r="U8" s="470">
        <v>22.1</v>
      </c>
      <c r="V8" s="136">
        <v>2.5</v>
      </c>
      <c r="W8" s="44">
        <v>0.30000000000000071</v>
      </c>
      <c r="X8" s="138" t="s">
        <v>55</v>
      </c>
      <c r="Y8" s="463">
        <v>54118</v>
      </c>
      <c r="Z8" s="123">
        <v>-0.69299999999999995</v>
      </c>
      <c r="AA8" s="123">
        <v>-12.3</v>
      </c>
      <c r="AB8" s="470">
        <v>230</v>
      </c>
      <c r="AC8" s="396">
        <v>0.42</v>
      </c>
      <c r="AD8" s="137">
        <v>-0.74</v>
      </c>
      <c r="AE8" s="137">
        <v>-0.22000000000000003</v>
      </c>
      <c r="AF8" s="470">
        <v>612</v>
      </c>
      <c r="AG8" s="396">
        <v>1.1200000000000001</v>
      </c>
      <c r="AH8" s="137">
        <v>-0.32999999999999985</v>
      </c>
      <c r="AI8" s="146">
        <v>0.70000000000000018</v>
      </c>
    </row>
    <row r="9" spans="1:35" ht="27.95" customHeight="1">
      <c r="A9" s="138" t="s">
        <v>17</v>
      </c>
      <c r="B9" s="463">
        <v>461892</v>
      </c>
      <c r="C9" s="123">
        <v>66.793999999999997</v>
      </c>
      <c r="D9" s="123">
        <v>-9.6</v>
      </c>
      <c r="E9" s="471">
        <v>274144</v>
      </c>
      <c r="F9" s="123">
        <v>2.766</v>
      </c>
      <c r="G9" s="136">
        <v>-5.7</v>
      </c>
      <c r="H9" s="471">
        <v>187748</v>
      </c>
      <c r="I9" s="342">
        <v>177571</v>
      </c>
      <c r="J9" s="125">
        <v>-32568</v>
      </c>
      <c r="K9" s="138" t="s">
        <v>17</v>
      </c>
      <c r="L9" s="462">
        <v>171.9</v>
      </c>
      <c r="M9" s="123">
        <v>11.29</v>
      </c>
      <c r="N9" s="123">
        <v>0.9</v>
      </c>
      <c r="O9" s="470">
        <v>156.5</v>
      </c>
      <c r="P9" s="123">
        <v>12.141</v>
      </c>
      <c r="Q9" s="123">
        <v>1.9</v>
      </c>
      <c r="R9" s="470">
        <v>15.4</v>
      </c>
      <c r="S9" s="123">
        <v>3.4079999999999999</v>
      </c>
      <c r="T9" s="123">
        <v>-8.9</v>
      </c>
      <c r="U9" s="470">
        <v>20.8</v>
      </c>
      <c r="V9" s="136">
        <v>2.1999999999999993</v>
      </c>
      <c r="W9" s="44">
        <v>0.30000000000000071</v>
      </c>
      <c r="X9" s="138" t="s">
        <v>17</v>
      </c>
      <c r="Y9" s="463">
        <v>92777</v>
      </c>
      <c r="Z9" s="123">
        <v>-0.1</v>
      </c>
      <c r="AA9" s="123">
        <v>-1.3</v>
      </c>
      <c r="AB9" s="470">
        <v>879</v>
      </c>
      <c r="AC9" s="396">
        <v>0.95</v>
      </c>
      <c r="AD9" s="137">
        <v>-0.12000000000000011</v>
      </c>
      <c r="AE9" s="137">
        <v>0.16999999999999993</v>
      </c>
      <c r="AF9" s="470">
        <v>961</v>
      </c>
      <c r="AG9" s="396">
        <v>1.03</v>
      </c>
      <c r="AH9" s="137">
        <v>-9.000000000000008E-2</v>
      </c>
      <c r="AI9" s="146">
        <v>0.24</v>
      </c>
    </row>
    <row r="10" spans="1:35" ht="27.95" customHeight="1">
      <c r="A10" s="140" t="s">
        <v>457</v>
      </c>
      <c r="B10" s="463">
        <v>1167845</v>
      </c>
      <c r="C10" s="123">
        <v>145.02600000000001</v>
      </c>
      <c r="D10" s="123">
        <v>-2</v>
      </c>
      <c r="E10" s="471">
        <v>468089</v>
      </c>
      <c r="F10" s="123">
        <v>-1.339</v>
      </c>
      <c r="G10" s="136">
        <v>-0.1</v>
      </c>
      <c r="H10" s="471">
        <v>699756</v>
      </c>
      <c r="I10" s="342">
        <v>697920</v>
      </c>
      <c r="J10" s="125">
        <v>-23460</v>
      </c>
      <c r="K10" s="140" t="s">
        <v>457</v>
      </c>
      <c r="L10" s="462">
        <v>167.9</v>
      </c>
      <c r="M10" s="123">
        <v>9.1</v>
      </c>
      <c r="N10" s="123">
        <v>-1.8</v>
      </c>
      <c r="O10" s="470">
        <v>148.9</v>
      </c>
      <c r="P10" s="123">
        <v>11.257999999999999</v>
      </c>
      <c r="Q10" s="136">
        <v>-0.6</v>
      </c>
      <c r="R10" s="497">
        <v>19</v>
      </c>
      <c r="S10" s="123">
        <v>-5.93</v>
      </c>
      <c r="T10" s="123">
        <v>-10.199999999999999</v>
      </c>
      <c r="U10" s="470">
        <v>20.3</v>
      </c>
      <c r="V10" s="136">
        <v>2.1999999999999993</v>
      </c>
      <c r="W10" s="44">
        <v>-9.9999999999997868E-2</v>
      </c>
      <c r="X10" s="140" t="s">
        <v>457</v>
      </c>
      <c r="Y10" s="463">
        <v>7421</v>
      </c>
      <c r="Z10" s="123">
        <v>-0.35599999999999998</v>
      </c>
      <c r="AA10" s="123">
        <v>3.3</v>
      </c>
      <c r="AB10" s="470">
        <v>62</v>
      </c>
      <c r="AC10" s="396">
        <v>0.83</v>
      </c>
      <c r="AD10" s="137">
        <v>-1.27</v>
      </c>
      <c r="AE10" s="137">
        <v>-1.63</v>
      </c>
      <c r="AF10" s="470">
        <v>89</v>
      </c>
      <c r="AG10" s="396">
        <v>1.19</v>
      </c>
      <c r="AH10" s="137">
        <v>0.48</v>
      </c>
      <c r="AI10" s="146">
        <v>-0.69</v>
      </c>
    </row>
    <row r="11" spans="1:35" ht="27.95" customHeight="1">
      <c r="A11" s="139" t="s">
        <v>60</v>
      </c>
      <c r="B11" s="463">
        <v>754633</v>
      </c>
      <c r="C11" s="123">
        <v>106.848</v>
      </c>
      <c r="D11" s="123">
        <v>4.7</v>
      </c>
      <c r="E11" s="471">
        <v>344612</v>
      </c>
      <c r="F11" s="123">
        <v>-0.4</v>
      </c>
      <c r="G11" s="136">
        <v>1.7</v>
      </c>
      <c r="H11" s="471">
        <v>410021</v>
      </c>
      <c r="I11" s="342">
        <v>391814</v>
      </c>
      <c r="J11" s="125">
        <v>28570</v>
      </c>
      <c r="K11" s="139" t="s">
        <v>60</v>
      </c>
      <c r="L11" s="462">
        <v>173.9</v>
      </c>
      <c r="M11" s="123">
        <v>12.635</v>
      </c>
      <c r="N11" s="123">
        <v>5.5</v>
      </c>
      <c r="O11" s="470">
        <v>159.9</v>
      </c>
      <c r="P11" s="123">
        <v>12.766</v>
      </c>
      <c r="Q11" s="136">
        <v>5.8</v>
      </c>
      <c r="R11" s="497">
        <v>14</v>
      </c>
      <c r="S11" s="385">
        <v>11.237</v>
      </c>
      <c r="T11" s="123">
        <v>2.4</v>
      </c>
      <c r="U11" s="470">
        <v>20.9</v>
      </c>
      <c r="V11" s="136">
        <v>2.3999999999999986</v>
      </c>
      <c r="W11" s="44">
        <v>1.2999999999999972</v>
      </c>
      <c r="X11" s="139" t="s">
        <v>60</v>
      </c>
      <c r="Y11" s="463">
        <v>20266</v>
      </c>
      <c r="Z11" s="123">
        <v>0.39100000000000001</v>
      </c>
      <c r="AA11" s="123">
        <v>-0.4</v>
      </c>
      <c r="AB11" s="470">
        <v>551</v>
      </c>
      <c r="AC11" s="396">
        <v>2.73</v>
      </c>
      <c r="AD11" s="137">
        <v>1.63</v>
      </c>
      <c r="AE11" s="137">
        <v>1.57</v>
      </c>
      <c r="AF11" s="470">
        <v>477</v>
      </c>
      <c r="AG11" s="396">
        <v>2.36</v>
      </c>
      <c r="AH11" s="137">
        <v>0.98999999999999977</v>
      </c>
      <c r="AI11" s="146">
        <v>2.11</v>
      </c>
    </row>
    <row r="12" spans="1:35" ht="27.95" customHeight="1">
      <c r="A12" s="138" t="s">
        <v>264</v>
      </c>
      <c r="B12" s="463">
        <v>422695</v>
      </c>
      <c r="C12" s="123">
        <v>73.459000000000003</v>
      </c>
      <c r="D12" s="123">
        <v>-3.1</v>
      </c>
      <c r="E12" s="471">
        <v>256087</v>
      </c>
      <c r="F12" s="123">
        <v>7.819</v>
      </c>
      <c r="G12" s="136">
        <v>-3.7</v>
      </c>
      <c r="H12" s="471">
        <v>166608</v>
      </c>
      <c r="I12" s="342">
        <v>160424</v>
      </c>
      <c r="J12" s="125">
        <v>-3705</v>
      </c>
      <c r="K12" s="138" t="s">
        <v>264</v>
      </c>
      <c r="L12" s="462">
        <v>169.7</v>
      </c>
      <c r="M12" s="123">
        <v>6.4630000000000001</v>
      </c>
      <c r="N12" s="123">
        <v>-9.5</v>
      </c>
      <c r="O12" s="470">
        <v>155.9</v>
      </c>
      <c r="P12" s="123">
        <v>6.944</v>
      </c>
      <c r="Q12" s="123">
        <v>-4.9000000000000004</v>
      </c>
      <c r="R12" s="470">
        <v>13.8</v>
      </c>
      <c r="S12" s="123">
        <v>0.73</v>
      </c>
      <c r="T12" s="123">
        <v>-41.3</v>
      </c>
      <c r="U12" s="470">
        <v>19.7</v>
      </c>
      <c r="V12" s="136">
        <v>1.0999999999999979</v>
      </c>
      <c r="W12" s="44">
        <v>-0.80000000000000071</v>
      </c>
      <c r="X12" s="138" t="s">
        <v>264</v>
      </c>
      <c r="Y12" s="463">
        <v>55467</v>
      </c>
      <c r="Z12" s="123">
        <v>0</v>
      </c>
      <c r="AA12" s="123">
        <v>1.7</v>
      </c>
      <c r="AB12" s="470">
        <v>747</v>
      </c>
      <c r="AC12" s="396">
        <v>1.35</v>
      </c>
      <c r="AD12" s="137">
        <v>-0.96999999999999975</v>
      </c>
      <c r="AE12" s="137">
        <v>-0.17999999999999994</v>
      </c>
      <c r="AF12" s="470">
        <v>734</v>
      </c>
      <c r="AG12" s="396">
        <v>1.32</v>
      </c>
      <c r="AH12" s="137">
        <v>-0.1399999999999999</v>
      </c>
      <c r="AI12" s="146">
        <v>0.35000000000000009</v>
      </c>
    </row>
    <row r="13" spans="1:35" ht="27.95" customHeight="1">
      <c r="A13" s="139" t="s">
        <v>265</v>
      </c>
      <c r="B13" s="463">
        <v>282275</v>
      </c>
      <c r="C13" s="123">
        <v>24.077999999999999</v>
      </c>
      <c r="D13" s="123">
        <v>-15.6</v>
      </c>
      <c r="E13" s="471">
        <v>226386</v>
      </c>
      <c r="F13" s="123">
        <v>-0.28899999999999998</v>
      </c>
      <c r="G13" s="136">
        <v>0.3</v>
      </c>
      <c r="H13" s="471">
        <v>55889</v>
      </c>
      <c r="I13" s="342">
        <v>55408</v>
      </c>
      <c r="J13" s="125">
        <v>-53065</v>
      </c>
      <c r="K13" s="139" t="s">
        <v>265</v>
      </c>
      <c r="L13" s="462">
        <v>142.9</v>
      </c>
      <c r="M13" s="123">
        <v>5.0810000000000004</v>
      </c>
      <c r="N13" s="123">
        <v>-3.1</v>
      </c>
      <c r="O13" s="470">
        <v>134.6</v>
      </c>
      <c r="P13" s="385">
        <v>5.0810000000000004</v>
      </c>
      <c r="Q13" s="123">
        <v>-3.8</v>
      </c>
      <c r="R13" s="470">
        <v>8.3000000000000007</v>
      </c>
      <c r="S13" s="123">
        <v>5.0590000000000002</v>
      </c>
      <c r="T13" s="123">
        <v>11.2</v>
      </c>
      <c r="U13" s="470">
        <v>19.600000000000001</v>
      </c>
      <c r="V13" s="136">
        <v>0.90000000000000213</v>
      </c>
      <c r="W13" s="44">
        <v>-0.39999999999999858</v>
      </c>
      <c r="X13" s="139" t="s">
        <v>265</v>
      </c>
      <c r="Y13" s="463">
        <v>173180</v>
      </c>
      <c r="Z13" s="123">
        <v>0.30099999999999999</v>
      </c>
      <c r="AA13" s="123">
        <v>-1.2</v>
      </c>
      <c r="AB13" s="471">
        <v>3936</v>
      </c>
      <c r="AC13" s="396">
        <v>2.2799999999999998</v>
      </c>
      <c r="AD13" s="137">
        <v>0.4099999999999997</v>
      </c>
      <c r="AE13" s="137">
        <v>0.7699999999999998</v>
      </c>
      <c r="AF13" s="471">
        <v>3418</v>
      </c>
      <c r="AG13" s="396">
        <v>1.98</v>
      </c>
      <c r="AH13" s="137">
        <v>-1.2200000000000002</v>
      </c>
      <c r="AI13" s="146">
        <v>0.19999999999999996</v>
      </c>
    </row>
    <row r="14" spans="1:35" ht="27.95" customHeight="1">
      <c r="A14" s="139" t="s">
        <v>266</v>
      </c>
      <c r="B14" s="463">
        <v>866960</v>
      </c>
      <c r="C14" s="123">
        <v>154.04400000000001</v>
      </c>
      <c r="D14" s="123">
        <v>20.5</v>
      </c>
      <c r="E14" s="471">
        <v>336341</v>
      </c>
      <c r="F14" s="123">
        <v>-1.042</v>
      </c>
      <c r="G14" s="136">
        <v>10.7</v>
      </c>
      <c r="H14" s="471">
        <v>530619</v>
      </c>
      <c r="I14" s="342">
        <v>528983</v>
      </c>
      <c r="J14" s="125">
        <v>114869</v>
      </c>
      <c r="K14" s="139" t="s">
        <v>266</v>
      </c>
      <c r="L14" s="462">
        <v>160.6</v>
      </c>
      <c r="M14" s="123">
        <v>4</v>
      </c>
      <c r="N14" s="123">
        <v>4.5999999999999996</v>
      </c>
      <c r="O14" s="497">
        <v>149</v>
      </c>
      <c r="P14" s="123">
        <v>4.6079999999999997</v>
      </c>
      <c r="Q14" s="123">
        <v>2.9</v>
      </c>
      <c r="R14" s="470">
        <v>11.6</v>
      </c>
      <c r="S14" s="123">
        <v>-3.3290000000000002</v>
      </c>
      <c r="T14" s="123">
        <v>34.5</v>
      </c>
      <c r="U14" s="470">
        <v>19.600000000000001</v>
      </c>
      <c r="V14" s="136">
        <v>0.90000000000000213</v>
      </c>
      <c r="W14" s="44">
        <v>0.30000000000000071</v>
      </c>
      <c r="X14" s="139" t="s">
        <v>266</v>
      </c>
      <c r="Y14" s="463">
        <v>21096</v>
      </c>
      <c r="Z14" s="123">
        <v>-0.71199999999999997</v>
      </c>
      <c r="AA14" s="123">
        <v>1.2</v>
      </c>
      <c r="AB14" s="470">
        <v>204</v>
      </c>
      <c r="AC14" s="396">
        <v>0.96</v>
      </c>
      <c r="AD14" s="137">
        <v>3.9999999999999925E-2</v>
      </c>
      <c r="AE14" s="137">
        <v>0.44999999999999996</v>
      </c>
      <c r="AF14" s="470">
        <v>361</v>
      </c>
      <c r="AG14" s="396">
        <v>1.7</v>
      </c>
      <c r="AH14" s="137">
        <v>1.1000000000000001</v>
      </c>
      <c r="AI14" s="146">
        <v>-0.61999999999999988</v>
      </c>
    </row>
    <row r="15" spans="1:35" ht="27.95" customHeight="1">
      <c r="A15" s="192" t="s">
        <v>267</v>
      </c>
      <c r="B15" s="463">
        <v>1058872</v>
      </c>
      <c r="C15" s="123">
        <v>198.00995024875624</v>
      </c>
      <c r="D15" s="123">
        <v>-3.3648306061304374</v>
      </c>
      <c r="E15" s="471">
        <v>367694</v>
      </c>
      <c r="F15" s="123">
        <v>3.8721573448063991</v>
      </c>
      <c r="G15" s="136">
        <v>-1.9152640742890372</v>
      </c>
      <c r="H15" s="471">
        <v>691178</v>
      </c>
      <c r="I15" s="342">
        <v>689794</v>
      </c>
      <c r="J15" s="125">
        <v>-30039</v>
      </c>
      <c r="K15" s="192" t="s">
        <v>267</v>
      </c>
      <c r="L15" s="462">
        <v>174.5</v>
      </c>
      <c r="M15" s="123">
        <v>9.1009988901220904</v>
      </c>
      <c r="N15" s="123">
        <v>0.71721311475410132</v>
      </c>
      <c r="O15" s="470">
        <v>152.30000000000001</v>
      </c>
      <c r="P15" s="123">
        <v>8.9700996677740967</v>
      </c>
      <c r="Q15" s="123">
        <v>0.9230769230769289</v>
      </c>
      <c r="R15" s="470">
        <v>22.2</v>
      </c>
      <c r="S15" s="123">
        <v>9.9322799097065602</v>
      </c>
      <c r="T15" s="123">
        <v>-0.91556459816886215</v>
      </c>
      <c r="U15" s="470">
        <v>20.7</v>
      </c>
      <c r="V15" s="136">
        <v>2</v>
      </c>
      <c r="W15" s="44">
        <v>-0.19999999999999929</v>
      </c>
      <c r="X15" s="192" t="s">
        <v>267</v>
      </c>
      <c r="Y15" s="463">
        <v>21409</v>
      </c>
      <c r="Z15" s="123">
        <v>0</v>
      </c>
      <c r="AA15" s="123">
        <v>-0.4028197381671616</v>
      </c>
      <c r="AB15" s="470">
        <v>209</v>
      </c>
      <c r="AC15" s="396">
        <v>0.98</v>
      </c>
      <c r="AD15" s="137">
        <v>-1.1600000000000001</v>
      </c>
      <c r="AE15" s="137">
        <v>-0.30000000000000004</v>
      </c>
      <c r="AF15" s="470">
        <v>198</v>
      </c>
      <c r="AG15" s="396">
        <v>0.93</v>
      </c>
      <c r="AH15" s="137">
        <v>-3.1199999999999997</v>
      </c>
      <c r="AI15" s="146">
        <v>-8.9999999999999969E-2</v>
      </c>
    </row>
    <row r="16" spans="1:35" ht="27.95" customHeight="1">
      <c r="A16" s="140" t="s">
        <v>458</v>
      </c>
      <c r="B16" s="463">
        <v>618830</v>
      </c>
      <c r="C16" s="123">
        <v>104.46304044630403</v>
      </c>
      <c r="D16" s="123">
        <v>16.62688941925218</v>
      </c>
      <c r="E16" s="471">
        <v>300420</v>
      </c>
      <c r="F16" s="123">
        <v>0.33783783783783466</v>
      </c>
      <c r="G16" s="136">
        <v>-2.4096385542168708</v>
      </c>
      <c r="H16" s="471">
        <v>318410</v>
      </c>
      <c r="I16" s="342">
        <v>314921</v>
      </c>
      <c r="J16" s="125">
        <v>95523</v>
      </c>
      <c r="K16" s="140" t="s">
        <v>458</v>
      </c>
      <c r="L16" s="462">
        <v>167.2</v>
      </c>
      <c r="M16" s="123">
        <v>6.6666666666666723</v>
      </c>
      <c r="N16" s="123">
        <v>-3.0303030303030196</v>
      </c>
      <c r="O16" s="470">
        <v>154.80000000000001</v>
      </c>
      <c r="P16" s="123">
        <v>9.2243186582809198</v>
      </c>
      <c r="Q16" s="123">
        <v>-2.2514071294559019</v>
      </c>
      <c r="R16" s="470">
        <v>12.4</v>
      </c>
      <c r="S16" s="123">
        <v>-17.843137254901965</v>
      </c>
      <c r="T16" s="123">
        <v>-12.251308900523563</v>
      </c>
      <c r="U16" s="470">
        <v>20.5</v>
      </c>
      <c r="V16" s="136">
        <v>1.3999999999999986</v>
      </c>
      <c r="W16" s="44">
        <v>-0.60000000000000142</v>
      </c>
      <c r="X16" s="140" t="s">
        <v>458</v>
      </c>
      <c r="Y16" s="463">
        <v>22572</v>
      </c>
      <c r="Z16" s="123">
        <v>-0.10857763300759427</v>
      </c>
      <c r="AA16" s="123">
        <v>1.7699115044247724</v>
      </c>
      <c r="AB16" s="470">
        <v>89</v>
      </c>
      <c r="AC16" s="396">
        <v>0.39</v>
      </c>
      <c r="AD16" s="137">
        <v>8.0000000000000016E-2</v>
      </c>
      <c r="AE16" s="137">
        <v>1.0000000000000009E-2</v>
      </c>
      <c r="AF16" s="470">
        <v>124</v>
      </c>
      <c r="AG16" s="396">
        <v>0.55000000000000004</v>
      </c>
      <c r="AH16" s="137">
        <v>-0.53</v>
      </c>
      <c r="AI16" s="146">
        <v>-1.42</v>
      </c>
    </row>
    <row r="17" spans="1:35" ht="27.95" customHeight="1">
      <c r="A17" s="192" t="s">
        <v>269</v>
      </c>
      <c r="B17" s="463">
        <v>124654</v>
      </c>
      <c r="C17" s="123">
        <v>12.295973884657233</v>
      </c>
      <c r="D17" s="123">
        <v>-8.9143865842894918</v>
      </c>
      <c r="E17" s="471">
        <v>110271</v>
      </c>
      <c r="F17" s="123">
        <v>-0.40941658137155135</v>
      </c>
      <c r="G17" s="136">
        <v>-7.244995233555775</v>
      </c>
      <c r="H17" s="471">
        <v>14383</v>
      </c>
      <c r="I17" s="342">
        <v>14175</v>
      </c>
      <c r="J17" s="125">
        <v>-3545</v>
      </c>
      <c r="K17" s="192" t="s">
        <v>269</v>
      </c>
      <c r="L17" s="462">
        <v>107.4</v>
      </c>
      <c r="M17" s="123">
        <v>2.4590163934426288</v>
      </c>
      <c r="N17" s="123">
        <v>-3.0067895247332634</v>
      </c>
      <c r="O17" s="470">
        <v>103.1</v>
      </c>
      <c r="P17" s="123">
        <v>3.8854805725971344</v>
      </c>
      <c r="Q17" s="123">
        <v>1.70170170170169</v>
      </c>
      <c r="R17" s="470">
        <v>4.3</v>
      </c>
      <c r="S17" s="123">
        <v>-21.781115879828324</v>
      </c>
      <c r="T17" s="123">
        <v>-53.948199620972836</v>
      </c>
      <c r="U17" s="470">
        <v>17.100000000000001</v>
      </c>
      <c r="V17" s="136">
        <v>0.30000000000000071</v>
      </c>
      <c r="W17" s="44">
        <v>-0.29999999999999716</v>
      </c>
      <c r="X17" s="192" t="s">
        <v>269</v>
      </c>
      <c r="Y17" s="463">
        <v>79257</v>
      </c>
      <c r="Z17" s="123">
        <v>2.8100775193798366</v>
      </c>
      <c r="AA17" s="123">
        <v>0.28355387523629222</v>
      </c>
      <c r="AB17" s="471">
        <v>3952</v>
      </c>
      <c r="AC17" s="396">
        <v>5.12</v>
      </c>
      <c r="AD17" s="137">
        <v>0.45999999999999996</v>
      </c>
      <c r="AE17" s="137">
        <v>2.75</v>
      </c>
      <c r="AF17" s="471">
        <v>1816</v>
      </c>
      <c r="AG17" s="396">
        <v>2.35</v>
      </c>
      <c r="AH17" s="137">
        <v>-1.52</v>
      </c>
      <c r="AI17" s="146">
        <v>-2.15</v>
      </c>
    </row>
    <row r="18" spans="1:35" ht="27.95" customHeight="1">
      <c r="A18" s="193" t="s">
        <v>459</v>
      </c>
      <c r="B18" s="463">
        <v>163431</v>
      </c>
      <c r="C18" s="123">
        <v>-5.1008303677342788</v>
      </c>
      <c r="D18" s="123">
        <v>-22.779922779922774</v>
      </c>
      <c r="E18" s="471">
        <v>162745</v>
      </c>
      <c r="F18" s="123">
        <v>-5.5066079295154191</v>
      </c>
      <c r="G18" s="136">
        <v>-21.643835616438359</v>
      </c>
      <c r="H18" s="470">
        <v>686</v>
      </c>
      <c r="I18" s="342">
        <v>686</v>
      </c>
      <c r="J18" s="125">
        <v>-3130</v>
      </c>
      <c r="K18" s="193" t="s">
        <v>459</v>
      </c>
      <c r="L18" s="462">
        <v>143.6</v>
      </c>
      <c r="M18" s="123">
        <v>-5.5096418732782366</v>
      </c>
      <c r="N18" s="123">
        <v>-5.4227941176470518</v>
      </c>
      <c r="O18" s="470">
        <v>133.19999999999999</v>
      </c>
      <c r="P18" s="123">
        <v>-4.5751633986928022</v>
      </c>
      <c r="Q18" s="123">
        <v>-5.0185873605947879</v>
      </c>
      <c r="R18" s="470">
        <v>10.4</v>
      </c>
      <c r="S18" s="123">
        <v>-15.48242333582647</v>
      </c>
      <c r="T18" s="123">
        <v>-9.1639871382636695</v>
      </c>
      <c r="U18" s="470">
        <v>18.600000000000001</v>
      </c>
      <c r="V18" s="136">
        <v>-1.1999999999999993</v>
      </c>
      <c r="W18" s="44">
        <v>-2.0999999999999979</v>
      </c>
      <c r="X18" s="193" t="s">
        <v>459</v>
      </c>
      <c r="Y18" s="463">
        <v>18869</v>
      </c>
      <c r="Z18" s="123">
        <v>0.66592674805772312</v>
      </c>
      <c r="AA18" s="123">
        <v>-4.8268625393494169</v>
      </c>
      <c r="AB18" s="470">
        <v>622</v>
      </c>
      <c r="AC18" s="396">
        <v>3.32</v>
      </c>
      <c r="AD18" s="137">
        <v>-0.15000000000000036</v>
      </c>
      <c r="AE18" s="137">
        <v>2.6999999999999997</v>
      </c>
      <c r="AF18" s="470">
        <v>502</v>
      </c>
      <c r="AG18" s="396">
        <v>2.68</v>
      </c>
      <c r="AH18" s="137">
        <v>1.7800000000000002</v>
      </c>
      <c r="AI18" s="146">
        <v>0.30000000000000027</v>
      </c>
    </row>
    <row r="19" spans="1:35" ht="27.95" customHeight="1">
      <c r="A19" s="139" t="s">
        <v>68</v>
      </c>
      <c r="B19" s="463">
        <v>643491</v>
      </c>
      <c r="C19" s="123">
        <v>119.645</v>
      </c>
      <c r="D19" s="123">
        <v>-11.5</v>
      </c>
      <c r="E19" s="471">
        <v>270189</v>
      </c>
      <c r="F19" s="123">
        <v>-7.7</v>
      </c>
      <c r="G19" s="136">
        <v>-9.4</v>
      </c>
      <c r="H19" s="471">
        <v>373302</v>
      </c>
      <c r="I19" s="342">
        <v>372740</v>
      </c>
      <c r="J19" s="125">
        <v>-55367</v>
      </c>
      <c r="K19" s="139" t="s">
        <v>68</v>
      </c>
      <c r="L19" s="462">
        <v>123.3</v>
      </c>
      <c r="M19" s="123">
        <v>5.3650000000000002</v>
      </c>
      <c r="N19" s="123">
        <v>-5.4</v>
      </c>
      <c r="O19" s="470">
        <v>117.7</v>
      </c>
      <c r="P19" s="123">
        <v>5.5960000000000001</v>
      </c>
      <c r="Q19" s="123">
        <v>-5.7</v>
      </c>
      <c r="R19" s="470">
        <v>5.6</v>
      </c>
      <c r="S19" s="123">
        <v>0</v>
      </c>
      <c r="T19" s="123">
        <v>4</v>
      </c>
      <c r="U19" s="470">
        <v>16.899999999999999</v>
      </c>
      <c r="V19" s="136">
        <v>0.99999999999999822</v>
      </c>
      <c r="W19" s="44">
        <v>-1.8000000000000007</v>
      </c>
      <c r="X19" s="139" t="s">
        <v>68</v>
      </c>
      <c r="Y19" s="463">
        <v>72046</v>
      </c>
      <c r="Z19" s="385">
        <v>0.95499999999999996</v>
      </c>
      <c r="AA19" s="123">
        <v>11.3</v>
      </c>
      <c r="AB19" s="471">
        <v>1391</v>
      </c>
      <c r="AC19" s="396">
        <v>1.95</v>
      </c>
      <c r="AD19" s="137">
        <v>-9.1900000000000013</v>
      </c>
      <c r="AE19" s="137">
        <v>1.0299999999999998</v>
      </c>
      <c r="AF19" s="470">
        <v>667</v>
      </c>
      <c r="AG19" s="396">
        <v>0.94</v>
      </c>
      <c r="AH19" s="137">
        <v>0.59999999999999987</v>
      </c>
      <c r="AI19" s="146">
        <v>0.41999999999999993</v>
      </c>
    </row>
    <row r="20" spans="1:35" ht="27.95" customHeight="1">
      <c r="A20" s="140" t="s">
        <v>67</v>
      </c>
      <c r="B20" s="465">
        <v>399472</v>
      </c>
      <c r="C20" s="126">
        <v>59.691000000000003</v>
      </c>
      <c r="D20" s="136">
        <v>2.5</v>
      </c>
      <c r="E20" s="472">
        <v>253488</v>
      </c>
      <c r="F20" s="126">
        <v>1.9350000000000001</v>
      </c>
      <c r="G20" s="136">
        <v>1</v>
      </c>
      <c r="H20" s="472">
        <v>145984</v>
      </c>
      <c r="I20" s="342">
        <v>144460</v>
      </c>
      <c r="J20" s="125">
        <v>7564</v>
      </c>
      <c r="K20" s="140" t="s">
        <v>67</v>
      </c>
      <c r="L20" s="496">
        <v>159</v>
      </c>
      <c r="M20" s="126">
        <v>7.1360000000000001</v>
      </c>
      <c r="N20" s="126">
        <v>1.3</v>
      </c>
      <c r="O20" s="470">
        <v>152.69999999999999</v>
      </c>
      <c r="P20" s="126">
        <v>7.4660000000000002</v>
      </c>
      <c r="Q20" s="126">
        <v>1.1000000000000001</v>
      </c>
      <c r="R20" s="470">
        <v>6.3</v>
      </c>
      <c r="S20" s="123">
        <v>0</v>
      </c>
      <c r="T20" s="126">
        <v>6.9</v>
      </c>
      <c r="U20" s="470">
        <v>20.399999999999999</v>
      </c>
      <c r="V20" s="136">
        <v>1.3999999999999986</v>
      </c>
      <c r="W20" s="44">
        <v>0</v>
      </c>
      <c r="X20" s="140" t="s">
        <v>67</v>
      </c>
      <c r="Y20" s="465">
        <v>100593</v>
      </c>
      <c r="Z20" s="126">
        <v>1.4339999999999999</v>
      </c>
      <c r="AA20" s="126">
        <v>-2.1</v>
      </c>
      <c r="AB20" s="471">
        <v>2269</v>
      </c>
      <c r="AC20" s="396">
        <v>2.29</v>
      </c>
      <c r="AD20" s="137">
        <v>0.72</v>
      </c>
      <c r="AE20" s="137">
        <v>0.82000000000000006</v>
      </c>
      <c r="AF20" s="470">
        <v>856</v>
      </c>
      <c r="AG20" s="396">
        <v>0.86</v>
      </c>
      <c r="AH20" s="137">
        <v>-4.47</v>
      </c>
      <c r="AI20" s="146">
        <v>-0.48000000000000009</v>
      </c>
    </row>
    <row r="21" spans="1:35" ht="27.95" customHeight="1">
      <c r="A21" s="140" t="s">
        <v>271</v>
      </c>
      <c r="B21" s="465">
        <v>586429</v>
      </c>
      <c r="C21" s="126">
        <v>84.123000000000005</v>
      </c>
      <c r="D21" s="126">
        <v>-0.9</v>
      </c>
      <c r="E21" s="472">
        <v>303811</v>
      </c>
      <c r="F21" s="357">
        <v>-4.423</v>
      </c>
      <c r="G21" s="357">
        <v>-6.8</v>
      </c>
      <c r="H21" s="472">
        <v>282618</v>
      </c>
      <c r="I21" s="342">
        <v>281829</v>
      </c>
      <c r="J21" s="125">
        <v>16381</v>
      </c>
      <c r="K21" s="140" t="s">
        <v>271</v>
      </c>
      <c r="L21" s="464">
        <v>162.1</v>
      </c>
      <c r="M21" s="126">
        <v>8</v>
      </c>
      <c r="N21" s="126">
        <v>6</v>
      </c>
      <c r="O21" s="470">
        <v>154.19999999999999</v>
      </c>
      <c r="P21" s="126">
        <v>7.8849999999999998</v>
      </c>
      <c r="Q21" s="126">
        <v>7.4</v>
      </c>
      <c r="R21" s="470">
        <v>7.9</v>
      </c>
      <c r="S21" s="126">
        <v>11.28</v>
      </c>
      <c r="T21" s="126">
        <v>-14.3</v>
      </c>
      <c r="U21" s="470">
        <v>20.8</v>
      </c>
      <c r="V21" s="136">
        <v>1.5</v>
      </c>
      <c r="W21" s="44">
        <v>1.5</v>
      </c>
      <c r="X21" s="140" t="s">
        <v>271</v>
      </c>
      <c r="Y21" s="465">
        <v>5606</v>
      </c>
      <c r="Z21" s="387">
        <v>0.436</v>
      </c>
      <c r="AA21" s="126">
        <v>-3</v>
      </c>
      <c r="AB21" s="470">
        <v>27</v>
      </c>
      <c r="AC21" s="396">
        <v>0.48</v>
      </c>
      <c r="AD21" s="137">
        <v>-2.4700000000000002</v>
      </c>
      <c r="AE21" s="137">
        <v>0.14999999999999997</v>
      </c>
      <c r="AF21" s="470">
        <v>3</v>
      </c>
      <c r="AG21" s="396">
        <v>0.05</v>
      </c>
      <c r="AH21" s="137">
        <v>-2.5900000000000003</v>
      </c>
      <c r="AI21" s="146">
        <v>-2.0000000000000004E-2</v>
      </c>
    </row>
    <row r="22" spans="1:35" ht="27.95" customHeight="1" thickBot="1">
      <c r="A22" s="194" t="s">
        <v>71</v>
      </c>
      <c r="B22" s="467">
        <v>263334</v>
      </c>
      <c r="C22" s="127">
        <v>44.608399545970506</v>
      </c>
      <c r="D22" s="127">
        <v>19.288389513108623</v>
      </c>
      <c r="E22" s="474">
        <v>189159</v>
      </c>
      <c r="F22" s="127">
        <v>4.7569803516028895</v>
      </c>
      <c r="G22" s="143">
        <v>-2.3143683702989448</v>
      </c>
      <c r="H22" s="474">
        <v>74175</v>
      </c>
      <c r="I22" s="343">
        <v>72575</v>
      </c>
      <c r="J22" s="128">
        <v>46778</v>
      </c>
      <c r="K22" s="194" t="s">
        <v>71</v>
      </c>
      <c r="L22" s="466">
        <v>149.30000000000001</v>
      </c>
      <c r="M22" s="127">
        <v>8.0253431890179456</v>
      </c>
      <c r="N22" s="127">
        <v>-2.1988527724665365</v>
      </c>
      <c r="O22" s="473">
        <v>140.4</v>
      </c>
      <c r="P22" s="127">
        <v>7.7486910994764457</v>
      </c>
      <c r="Q22" s="127">
        <v>-2.0932445290199704</v>
      </c>
      <c r="R22" s="473">
        <v>8.9</v>
      </c>
      <c r="S22" s="127">
        <v>12.620192307692307</v>
      </c>
      <c r="T22" s="127">
        <v>-4.9695740365111476</v>
      </c>
      <c r="U22" s="473">
        <v>19.399999999999999</v>
      </c>
      <c r="V22" s="143">
        <v>1.1999999999999993</v>
      </c>
      <c r="W22" s="168">
        <v>-0.10000000000000142</v>
      </c>
      <c r="X22" s="194" t="s">
        <v>71</v>
      </c>
      <c r="Y22" s="467">
        <v>86536</v>
      </c>
      <c r="Z22" s="127">
        <v>-0.98231827111984282</v>
      </c>
      <c r="AA22" s="127">
        <v>-0.78740157480314688</v>
      </c>
      <c r="AB22" s="474">
        <v>1783</v>
      </c>
      <c r="AC22" s="178">
        <v>2.04</v>
      </c>
      <c r="AD22" s="147">
        <v>-1.52</v>
      </c>
      <c r="AE22" s="147">
        <v>-0.56000000000000005</v>
      </c>
      <c r="AF22" s="474">
        <v>2655</v>
      </c>
      <c r="AG22" s="178">
        <v>3.04</v>
      </c>
      <c r="AH22" s="147">
        <v>-0.35000000000000009</v>
      </c>
      <c r="AI22" s="148">
        <v>-0.46999999999999975</v>
      </c>
    </row>
    <row r="23" spans="1:35" ht="13.5" customHeight="1">
      <c r="A23" s="31" t="s">
        <v>403</v>
      </c>
      <c r="B23" s="40"/>
      <c r="C23" s="41"/>
      <c r="D23" s="41"/>
      <c r="E23" s="40"/>
      <c r="F23" s="41"/>
      <c r="G23" s="41"/>
      <c r="H23" s="40"/>
      <c r="I23" s="344"/>
      <c r="J23" s="40"/>
      <c r="K23" s="31" t="s">
        <v>453</v>
      </c>
      <c r="L23" s="42"/>
      <c r="M23" s="41"/>
      <c r="N23" s="41"/>
      <c r="O23" s="42"/>
      <c r="P23" s="41"/>
      <c r="Q23" s="41"/>
      <c r="R23" s="41"/>
      <c r="S23" s="41"/>
      <c r="T23" s="41"/>
      <c r="U23" s="42"/>
      <c r="V23" s="344"/>
      <c r="W23" s="42"/>
      <c r="X23" s="31" t="s">
        <v>453</v>
      </c>
      <c r="Y23" s="40"/>
      <c r="Z23" s="41"/>
      <c r="AA23" s="41"/>
      <c r="AB23" s="40"/>
      <c r="AC23" s="43"/>
      <c r="AD23" s="43"/>
      <c r="AE23" s="43"/>
      <c r="AF23" s="40"/>
      <c r="AG23" s="43"/>
      <c r="AH23" s="43"/>
      <c r="AI23" s="43"/>
    </row>
    <row r="25" spans="1:35" ht="14.25" thickBot="1">
      <c r="A25" s="31" t="s">
        <v>186</v>
      </c>
      <c r="I25" s="686" t="s">
        <v>128</v>
      </c>
      <c r="J25" s="686"/>
      <c r="K25" s="31" t="s">
        <v>186</v>
      </c>
      <c r="U25" s="686" t="s">
        <v>129</v>
      </c>
      <c r="V25" s="688"/>
      <c r="W25" s="688"/>
      <c r="X25" s="31" t="s">
        <v>186</v>
      </c>
      <c r="AG25" s="689" t="s">
        <v>130</v>
      </c>
      <c r="AH25" s="690"/>
      <c r="AI25" s="690"/>
    </row>
    <row r="26" spans="1:35" ht="15" customHeight="1">
      <c r="A26" s="682" t="s">
        <v>131</v>
      </c>
      <c r="B26" s="676" t="s">
        <v>112</v>
      </c>
      <c r="C26" s="677"/>
      <c r="D26" s="678"/>
      <c r="E26" s="679" t="s">
        <v>194</v>
      </c>
      <c r="F26" s="677"/>
      <c r="G26" s="678"/>
      <c r="H26" s="679" t="s">
        <v>43</v>
      </c>
      <c r="I26" s="677"/>
      <c r="J26" s="684"/>
      <c r="K26" s="673" t="s">
        <v>131</v>
      </c>
      <c r="L26" s="676" t="s">
        <v>192</v>
      </c>
      <c r="M26" s="677"/>
      <c r="N26" s="678"/>
      <c r="O26" s="679" t="s">
        <v>113</v>
      </c>
      <c r="P26" s="677"/>
      <c r="Q26" s="678"/>
      <c r="R26" s="679" t="s">
        <v>29</v>
      </c>
      <c r="S26" s="677"/>
      <c r="T26" s="678"/>
      <c r="U26" s="679" t="s">
        <v>114</v>
      </c>
      <c r="V26" s="677"/>
      <c r="W26" s="684"/>
      <c r="X26" s="673" t="s">
        <v>131</v>
      </c>
      <c r="Y26" s="676" t="s">
        <v>198</v>
      </c>
      <c r="Z26" s="677"/>
      <c r="AA26" s="678"/>
      <c r="AB26" s="679" t="s">
        <v>115</v>
      </c>
      <c r="AC26" s="677"/>
      <c r="AD26" s="677"/>
      <c r="AE26" s="678"/>
      <c r="AF26" s="679" t="s">
        <v>191</v>
      </c>
      <c r="AG26" s="677"/>
      <c r="AH26" s="677"/>
      <c r="AI26" s="684"/>
    </row>
    <row r="27" spans="1:35" ht="27.95" customHeight="1" thickBot="1">
      <c r="A27" s="683"/>
      <c r="B27" s="36" t="s">
        <v>116</v>
      </c>
      <c r="C27" s="37" t="s">
        <v>44</v>
      </c>
      <c r="D27" s="37" t="s">
        <v>313</v>
      </c>
      <c r="E27" s="38" t="s">
        <v>116</v>
      </c>
      <c r="F27" s="37" t="s">
        <v>44</v>
      </c>
      <c r="G27" s="37" t="s">
        <v>313</v>
      </c>
      <c r="H27" s="38" t="s">
        <v>116</v>
      </c>
      <c r="I27" s="353" t="s">
        <v>348</v>
      </c>
      <c r="J27" s="39" t="s">
        <v>45</v>
      </c>
      <c r="K27" s="674"/>
      <c r="L27" s="36" t="s">
        <v>116</v>
      </c>
      <c r="M27" s="37" t="s">
        <v>44</v>
      </c>
      <c r="N27" s="37" t="s">
        <v>313</v>
      </c>
      <c r="O27" s="38" t="s">
        <v>116</v>
      </c>
      <c r="P27" s="37" t="s">
        <v>44</v>
      </c>
      <c r="Q27" s="37" t="s">
        <v>313</v>
      </c>
      <c r="R27" s="38" t="s">
        <v>116</v>
      </c>
      <c r="S27" s="37" t="s">
        <v>44</v>
      </c>
      <c r="T27" s="37" t="s">
        <v>313</v>
      </c>
      <c r="U27" s="38" t="s">
        <v>116</v>
      </c>
      <c r="V27" s="353" t="s">
        <v>348</v>
      </c>
      <c r="W27" s="39" t="s">
        <v>45</v>
      </c>
      <c r="X27" s="674"/>
      <c r="Y27" s="76" t="s">
        <v>46</v>
      </c>
      <c r="Z27" s="77" t="s">
        <v>44</v>
      </c>
      <c r="AA27" s="37" t="s">
        <v>313</v>
      </c>
      <c r="AB27" s="78" t="s">
        <v>116</v>
      </c>
      <c r="AC27" s="78" t="s">
        <v>121</v>
      </c>
      <c r="AD27" s="353" t="s">
        <v>348</v>
      </c>
      <c r="AE27" s="77" t="s">
        <v>45</v>
      </c>
      <c r="AF27" s="78" t="s">
        <v>116</v>
      </c>
      <c r="AG27" s="78" t="s">
        <v>178</v>
      </c>
      <c r="AH27" s="353" t="s">
        <v>348</v>
      </c>
      <c r="AI27" s="79" t="s">
        <v>45</v>
      </c>
    </row>
    <row r="28" spans="1:35" ht="27.95" customHeight="1">
      <c r="A28" s="139" t="s">
        <v>18</v>
      </c>
      <c r="B28" s="461">
        <v>468653</v>
      </c>
      <c r="C28" s="122">
        <v>77.593999999999994</v>
      </c>
      <c r="D28" s="122">
        <v>0.5</v>
      </c>
      <c r="E28" s="469">
        <v>264750</v>
      </c>
      <c r="F28" s="123">
        <v>1.7857000000000001</v>
      </c>
      <c r="G28" s="123">
        <v>1.8</v>
      </c>
      <c r="H28" s="469">
        <v>203903</v>
      </c>
      <c r="I28" s="341">
        <v>200227</v>
      </c>
      <c r="J28" s="173">
        <v>-2685</v>
      </c>
      <c r="K28" s="365" t="s">
        <v>18</v>
      </c>
      <c r="L28" s="460">
        <v>155.80000000000001</v>
      </c>
      <c r="M28" s="126">
        <v>7.282</v>
      </c>
      <c r="N28" s="126">
        <v>1.1000000000000001</v>
      </c>
      <c r="O28" s="468">
        <v>144.19999999999999</v>
      </c>
      <c r="P28" s="122">
        <v>7.63</v>
      </c>
      <c r="Q28" s="122">
        <v>1.1000000000000001</v>
      </c>
      <c r="R28" s="468">
        <v>11.6</v>
      </c>
      <c r="S28" s="142">
        <v>3.5150000000000001</v>
      </c>
      <c r="T28" s="122">
        <v>-2.1</v>
      </c>
      <c r="U28" s="468">
        <v>19.8</v>
      </c>
      <c r="V28" s="358">
        <v>1.3000000000000007</v>
      </c>
      <c r="W28" s="174">
        <v>0</v>
      </c>
      <c r="X28" s="365" t="s">
        <v>18</v>
      </c>
      <c r="Y28" s="461">
        <v>450829</v>
      </c>
      <c r="Z28" s="122">
        <v>0</v>
      </c>
      <c r="AA28" s="122">
        <v>-1.5</v>
      </c>
      <c r="AB28" s="469">
        <v>7007</v>
      </c>
      <c r="AC28" s="499">
        <v>1.55</v>
      </c>
      <c r="AD28" s="144">
        <v>-1.6700000000000002</v>
      </c>
      <c r="AE28" s="144">
        <v>0.10000000000000009</v>
      </c>
      <c r="AF28" s="469">
        <v>6800</v>
      </c>
      <c r="AG28" s="499">
        <v>1.51</v>
      </c>
      <c r="AH28" s="144">
        <v>-1.26</v>
      </c>
      <c r="AI28" s="145">
        <v>-0.15999999999999992</v>
      </c>
    </row>
    <row r="29" spans="1:35" ht="27.95" customHeight="1">
      <c r="A29" s="138" t="s">
        <v>460</v>
      </c>
      <c r="B29" s="177" t="s">
        <v>190</v>
      </c>
      <c r="C29" s="123" t="s">
        <v>318</v>
      </c>
      <c r="D29" s="362" t="s">
        <v>318</v>
      </c>
      <c r="E29" s="176" t="s">
        <v>190</v>
      </c>
      <c r="F29" s="123" t="s">
        <v>318</v>
      </c>
      <c r="G29" s="123" t="s">
        <v>318</v>
      </c>
      <c r="H29" s="176" t="s">
        <v>190</v>
      </c>
      <c r="I29" s="342" t="s">
        <v>312</v>
      </c>
      <c r="J29" s="125" t="s">
        <v>312</v>
      </c>
      <c r="K29" s="366" t="s">
        <v>460</v>
      </c>
      <c r="L29" s="177" t="s">
        <v>190</v>
      </c>
      <c r="M29" s="123" t="s">
        <v>126</v>
      </c>
      <c r="N29" s="123" t="s">
        <v>126</v>
      </c>
      <c r="O29" s="176" t="s">
        <v>136</v>
      </c>
      <c r="P29" s="123" t="s">
        <v>126</v>
      </c>
      <c r="Q29" s="123" t="s">
        <v>126</v>
      </c>
      <c r="R29" s="176" t="s">
        <v>136</v>
      </c>
      <c r="S29" s="123" t="s">
        <v>126</v>
      </c>
      <c r="T29" s="123" t="s">
        <v>126</v>
      </c>
      <c r="U29" s="176" t="s">
        <v>136</v>
      </c>
      <c r="V29" s="136" t="s">
        <v>126</v>
      </c>
      <c r="W29" s="44" t="s">
        <v>126</v>
      </c>
      <c r="X29" s="366" t="s">
        <v>460</v>
      </c>
      <c r="Y29" s="177" t="s">
        <v>190</v>
      </c>
      <c r="Z29" s="123" t="s">
        <v>126</v>
      </c>
      <c r="AA29" s="123" t="s">
        <v>126</v>
      </c>
      <c r="AB29" s="176" t="s">
        <v>136</v>
      </c>
      <c r="AC29" s="396" t="s">
        <v>1</v>
      </c>
      <c r="AD29" s="137" t="s">
        <v>318</v>
      </c>
      <c r="AE29" s="123" t="s">
        <v>318</v>
      </c>
      <c r="AF29" s="176" t="s">
        <v>136</v>
      </c>
      <c r="AG29" s="396" t="s">
        <v>126</v>
      </c>
      <c r="AH29" s="137" t="s">
        <v>126</v>
      </c>
      <c r="AI29" s="124" t="s">
        <v>126</v>
      </c>
    </row>
    <row r="30" spans="1:35" ht="27.95" customHeight="1">
      <c r="A30" s="138" t="s">
        <v>55</v>
      </c>
      <c r="B30" s="463">
        <v>391555</v>
      </c>
      <c r="C30" s="123">
        <v>17.305</v>
      </c>
      <c r="D30" s="123">
        <v>-34.299999999999997</v>
      </c>
      <c r="E30" s="471">
        <v>359796</v>
      </c>
      <c r="F30" s="123">
        <v>7.7409999999999997</v>
      </c>
      <c r="G30" s="123">
        <v>2.2000000000000002</v>
      </c>
      <c r="H30" s="471">
        <v>31759</v>
      </c>
      <c r="I30" s="345">
        <v>31689</v>
      </c>
      <c r="J30" s="175">
        <v>-211951</v>
      </c>
      <c r="K30" s="366" t="s">
        <v>55</v>
      </c>
      <c r="L30" s="462">
        <v>180.2</v>
      </c>
      <c r="M30" s="123">
        <v>16.198</v>
      </c>
      <c r="N30" s="123">
        <v>1</v>
      </c>
      <c r="O30" s="470">
        <v>165.7</v>
      </c>
      <c r="P30" s="123">
        <v>16.684999999999999</v>
      </c>
      <c r="Q30" s="123">
        <v>2</v>
      </c>
      <c r="R30" s="470">
        <v>14.5</v>
      </c>
      <c r="S30" s="136">
        <v>12.387</v>
      </c>
      <c r="T30" s="123">
        <v>-8.8000000000000007</v>
      </c>
      <c r="U30" s="470">
        <v>22.5</v>
      </c>
      <c r="V30" s="136">
        <v>2.6999999999999993</v>
      </c>
      <c r="W30" s="44">
        <v>1.1999999999999993</v>
      </c>
      <c r="X30" s="366" t="s">
        <v>55</v>
      </c>
      <c r="Y30" s="463">
        <v>19899</v>
      </c>
      <c r="Z30" s="123">
        <v>-2.0329999999999999</v>
      </c>
      <c r="AA30" s="123">
        <v>-11.9</v>
      </c>
      <c r="AB30" s="470">
        <v>44</v>
      </c>
      <c r="AC30" s="396">
        <v>0.22</v>
      </c>
      <c r="AD30" s="137">
        <v>-1.0000000000000009E-2</v>
      </c>
      <c r="AE30" s="137">
        <v>-7.9999999999999988E-2</v>
      </c>
      <c r="AF30" s="470">
        <v>451</v>
      </c>
      <c r="AG30" s="396">
        <v>2.2200000000000002</v>
      </c>
      <c r="AH30" s="137">
        <v>0.39000000000000012</v>
      </c>
      <c r="AI30" s="146">
        <v>1.0800000000000003</v>
      </c>
    </row>
    <row r="31" spans="1:35" ht="27.95" customHeight="1">
      <c r="A31" s="138" t="s">
        <v>17</v>
      </c>
      <c r="B31" s="463">
        <v>525848</v>
      </c>
      <c r="C31" s="123">
        <v>80.387</v>
      </c>
      <c r="D31" s="123">
        <v>3.3</v>
      </c>
      <c r="E31" s="471">
        <v>287314</v>
      </c>
      <c r="F31" s="123">
        <v>3.2290000000000001</v>
      </c>
      <c r="G31" s="123">
        <v>2.1</v>
      </c>
      <c r="H31" s="471">
        <v>238534</v>
      </c>
      <c r="I31" s="345">
        <v>225220</v>
      </c>
      <c r="J31" s="175">
        <v>10655</v>
      </c>
      <c r="K31" s="366" t="s">
        <v>17</v>
      </c>
      <c r="L31" s="462">
        <v>174.3</v>
      </c>
      <c r="M31" s="123">
        <v>11.734</v>
      </c>
      <c r="N31" s="123">
        <v>1.4</v>
      </c>
      <c r="O31" s="470">
        <v>156.6</v>
      </c>
      <c r="P31" s="123">
        <v>12.355</v>
      </c>
      <c r="Q31" s="123">
        <v>1.5</v>
      </c>
      <c r="R31" s="470">
        <v>17.7</v>
      </c>
      <c r="S31" s="136">
        <v>6.681</v>
      </c>
      <c r="T31" s="385">
        <v>0.1</v>
      </c>
      <c r="U31" s="470">
        <v>20.6</v>
      </c>
      <c r="V31" s="136">
        <v>2.2000000000000028</v>
      </c>
      <c r="W31" s="44">
        <v>0.10000000000000142</v>
      </c>
      <c r="X31" s="366" t="s">
        <v>17</v>
      </c>
      <c r="Y31" s="463">
        <v>70109</v>
      </c>
      <c r="Z31" s="385">
        <v>-0.105</v>
      </c>
      <c r="AA31" s="123">
        <v>-6.6</v>
      </c>
      <c r="AB31" s="470">
        <v>591</v>
      </c>
      <c r="AC31" s="396">
        <v>0.84</v>
      </c>
      <c r="AD31" s="137">
        <v>-0.21000000000000008</v>
      </c>
      <c r="AE31" s="137">
        <v>0</v>
      </c>
      <c r="AF31" s="470">
        <v>698</v>
      </c>
      <c r="AG31" s="396">
        <v>0.99</v>
      </c>
      <c r="AH31" s="137">
        <v>-0.32000000000000006</v>
      </c>
      <c r="AI31" s="146">
        <v>5.9999999999999942E-2</v>
      </c>
    </row>
    <row r="32" spans="1:35" ht="27.95" customHeight="1">
      <c r="A32" s="140" t="s">
        <v>457</v>
      </c>
      <c r="B32" s="463">
        <v>1241773</v>
      </c>
      <c r="C32" s="123">
        <v>147.97</v>
      </c>
      <c r="D32" s="136">
        <v>0.3</v>
      </c>
      <c r="E32" s="471">
        <v>493996</v>
      </c>
      <c r="F32" s="123">
        <v>-0.89800000000000002</v>
      </c>
      <c r="G32" s="123">
        <v>1.8</v>
      </c>
      <c r="H32" s="471">
        <v>747777</v>
      </c>
      <c r="I32" s="345">
        <v>745693</v>
      </c>
      <c r="J32" s="175">
        <v>-4719</v>
      </c>
      <c r="K32" s="367" t="s">
        <v>457</v>
      </c>
      <c r="L32" s="462">
        <v>169.5</v>
      </c>
      <c r="M32" s="123">
        <v>9.4939999999999998</v>
      </c>
      <c r="N32" s="123">
        <v>-1.5</v>
      </c>
      <c r="O32" s="470">
        <v>148.5</v>
      </c>
      <c r="P32" s="123">
        <v>12.077999999999999</v>
      </c>
      <c r="Q32" s="136">
        <v>-0.8</v>
      </c>
      <c r="R32" s="497">
        <v>21</v>
      </c>
      <c r="S32" s="136">
        <v>-5.8380000000000001</v>
      </c>
      <c r="T32" s="123">
        <v>-5.4</v>
      </c>
      <c r="U32" s="470">
        <v>20.2</v>
      </c>
      <c r="V32" s="136">
        <v>2.1999999999999993</v>
      </c>
      <c r="W32" s="44">
        <v>-0.30000000000000071</v>
      </c>
      <c r="X32" s="367" t="s">
        <v>457</v>
      </c>
      <c r="Y32" s="463">
        <v>6523</v>
      </c>
      <c r="Z32" s="385">
        <v>-0.376</v>
      </c>
      <c r="AA32" s="123">
        <v>4.0999999999999996</v>
      </c>
      <c r="AB32" s="470">
        <v>62</v>
      </c>
      <c r="AC32" s="396">
        <v>0.95</v>
      </c>
      <c r="AD32" s="137">
        <v>-0.87000000000000011</v>
      </c>
      <c r="AE32" s="137">
        <v>-1.8800000000000001</v>
      </c>
      <c r="AF32" s="470">
        <v>89</v>
      </c>
      <c r="AG32" s="396">
        <v>1.36</v>
      </c>
      <c r="AH32" s="137">
        <v>0.56000000000000005</v>
      </c>
      <c r="AI32" s="146">
        <v>-0.66999999999999971</v>
      </c>
    </row>
    <row r="33" spans="1:35" ht="27.95" customHeight="1">
      <c r="A33" s="139" t="s">
        <v>60</v>
      </c>
      <c r="B33" s="463">
        <v>870269</v>
      </c>
      <c r="C33" s="136">
        <v>136.41</v>
      </c>
      <c r="D33" s="123">
        <v>6.7</v>
      </c>
      <c r="E33" s="471">
        <v>362394</v>
      </c>
      <c r="F33" s="123">
        <v>-0.69799999999999995</v>
      </c>
      <c r="G33" s="123">
        <v>2.8</v>
      </c>
      <c r="H33" s="471">
        <v>507875</v>
      </c>
      <c r="I33" s="345">
        <v>504651</v>
      </c>
      <c r="J33" s="175">
        <v>44654</v>
      </c>
      <c r="K33" s="365" t="s">
        <v>60</v>
      </c>
      <c r="L33" s="498">
        <v>172</v>
      </c>
      <c r="M33" s="123">
        <v>12.474</v>
      </c>
      <c r="N33" s="123">
        <v>9.6</v>
      </c>
      <c r="O33" s="470">
        <v>156.80000000000001</v>
      </c>
      <c r="P33" s="123">
        <v>13.388999999999999</v>
      </c>
      <c r="Q33" s="123">
        <v>9.8000000000000007</v>
      </c>
      <c r="R33" s="470">
        <v>15.2</v>
      </c>
      <c r="S33" s="136">
        <v>3.3919999999999999</v>
      </c>
      <c r="T33" s="136">
        <v>4.7</v>
      </c>
      <c r="U33" s="497">
        <v>21</v>
      </c>
      <c r="V33" s="136">
        <v>2.5</v>
      </c>
      <c r="W33" s="44">
        <v>1.8999999999999986</v>
      </c>
      <c r="X33" s="365" t="s">
        <v>60</v>
      </c>
      <c r="Y33" s="463">
        <v>15968</v>
      </c>
      <c r="Z33" s="123">
        <v>0.50600000000000001</v>
      </c>
      <c r="AA33" s="123">
        <v>-2.8</v>
      </c>
      <c r="AB33" s="470">
        <v>471</v>
      </c>
      <c r="AC33" s="396">
        <v>2.96</v>
      </c>
      <c r="AD33" s="137">
        <v>2.0699999999999998</v>
      </c>
      <c r="AE33" s="137">
        <v>2.8</v>
      </c>
      <c r="AF33" s="470">
        <v>397</v>
      </c>
      <c r="AG33" s="396">
        <v>2.5</v>
      </c>
      <c r="AH33" s="137">
        <v>0.77</v>
      </c>
      <c r="AI33" s="146">
        <v>2.19</v>
      </c>
    </row>
    <row r="34" spans="1:35" ht="27.95" customHeight="1">
      <c r="A34" s="138" t="s">
        <v>264</v>
      </c>
      <c r="B34" s="463">
        <v>545047</v>
      </c>
      <c r="C34" s="123">
        <v>93.66</v>
      </c>
      <c r="D34" s="123">
        <v>3.5</v>
      </c>
      <c r="E34" s="471">
        <v>289745</v>
      </c>
      <c r="F34" s="123">
        <v>6.5990000000000002</v>
      </c>
      <c r="G34" s="123">
        <v>5.3</v>
      </c>
      <c r="H34" s="471">
        <v>255302</v>
      </c>
      <c r="I34" s="345">
        <v>245890</v>
      </c>
      <c r="J34" s="175">
        <v>3738</v>
      </c>
      <c r="K34" s="366" t="s">
        <v>264</v>
      </c>
      <c r="L34" s="498">
        <v>181</v>
      </c>
      <c r="M34" s="123">
        <v>4.0250000000000004</v>
      </c>
      <c r="N34" s="385">
        <v>1</v>
      </c>
      <c r="O34" s="470">
        <v>161.5</v>
      </c>
      <c r="P34" s="136">
        <v>4.577</v>
      </c>
      <c r="Q34" s="123">
        <v>2.4</v>
      </c>
      <c r="R34" s="470">
        <v>19.5</v>
      </c>
      <c r="S34" s="136">
        <v>-1.0549999999999999</v>
      </c>
      <c r="T34" s="123">
        <v>-10.6</v>
      </c>
      <c r="U34" s="497">
        <v>20</v>
      </c>
      <c r="V34" s="136">
        <v>0.80000000000000071</v>
      </c>
      <c r="W34" s="44">
        <v>0.60000000000000142</v>
      </c>
      <c r="X34" s="366" t="s">
        <v>264</v>
      </c>
      <c r="Y34" s="463">
        <v>36208</v>
      </c>
      <c r="Z34" s="123">
        <v>9.7000000000000003E-2</v>
      </c>
      <c r="AA34" s="123">
        <v>1</v>
      </c>
      <c r="AB34" s="470">
        <v>544</v>
      </c>
      <c r="AC34" s="396">
        <v>1.5</v>
      </c>
      <c r="AD34" s="137">
        <v>0.41999999999999993</v>
      </c>
      <c r="AE34" s="137">
        <v>-0.28000000000000003</v>
      </c>
      <c r="AF34" s="470">
        <v>514</v>
      </c>
      <c r="AG34" s="396">
        <v>1.42</v>
      </c>
      <c r="AH34" s="137">
        <v>-0.21999999999999997</v>
      </c>
      <c r="AI34" s="146">
        <v>5.9999999999999831E-2</v>
      </c>
    </row>
    <row r="35" spans="1:35" ht="27.95" customHeight="1">
      <c r="A35" s="139" t="s">
        <v>265</v>
      </c>
      <c r="B35" s="463">
        <v>251006</v>
      </c>
      <c r="C35" s="123">
        <v>19.081</v>
      </c>
      <c r="D35" s="123">
        <v>-14.8</v>
      </c>
      <c r="E35" s="471">
        <v>218187</v>
      </c>
      <c r="F35" s="123">
        <v>4.13</v>
      </c>
      <c r="G35" s="123">
        <v>3.4</v>
      </c>
      <c r="H35" s="471">
        <v>32819</v>
      </c>
      <c r="I35" s="345">
        <v>31547</v>
      </c>
      <c r="J35" s="175">
        <v>-50666</v>
      </c>
      <c r="K35" s="365" t="s">
        <v>265</v>
      </c>
      <c r="L35" s="462">
        <v>143.9</v>
      </c>
      <c r="M35" s="136">
        <v>6.3540000000000001</v>
      </c>
      <c r="N35" s="123">
        <v>1</v>
      </c>
      <c r="O35" s="470">
        <v>134.9</v>
      </c>
      <c r="P35" s="136">
        <v>6.7549999999999999</v>
      </c>
      <c r="Q35" s="123">
        <v>1</v>
      </c>
      <c r="R35" s="497">
        <v>9</v>
      </c>
      <c r="S35" s="136">
        <v>1.163</v>
      </c>
      <c r="T35" s="385">
        <v>1.2</v>
      </c>
      <c r="U35" s="470">
        <v>20.2</v>
      </c>
      <c r="V35" s="136">
        <v>1.1999999999999993</v>
      </c>
      <c r="W35" s="44">
        <v>0.19999999999999929</v>
      </c>
      <c r="X35" s="365" t="s">
        <v>265</v>
      </c>
      <c r="Y35" s="463">
        <v>65642</v>
      </c>
      <c r="Z35" s="123">
        <v>0.105</v>
      </c>
      <c r="AA35" s="123">
        <v>-0.8</v>
      </c>
      <c r="AB35" s="471">
        <v>1044</v>
      </c>
      <c r="AC35" s="396">
        <v>1.59</v>
      </c>
      <c r="AD35" s="137">
        <v>-0.21999999999999997</v>
      </c>
      <c r="AE35" s="137">
        <v>0.30000000000000004</v>
      </c>
      <c r="AF35" s="470">
        <v>963</v>
      </c>
      <c r="AG35" s="396">
        <v>1.47</v>
      </c>
      <c r="AH35" s="137">
        <v>-0.77000000000000024</v>
      </c>
      <c r="AI35" s="146">
        <v>0.28000000000000003</v>
      </c>
    </row>
    <row r="36" spans="1:35" ht="27.95" customHeight="1">
      <c r="A36" s="139" t="s">
        <v>266</v>
      </c>
      <c r="B36" s="463">
        <v>758403</v>
      </c>
      <c r="C36" s="123">
        <v>137.203</v>
      </c>
      <c r="D36" s="136">
        <v>-0.7</v>
      </c>
      <c r="E36" s="471">
        <v>313895</v>
      </c>
      <c r="F36" s="123">
        <v>-1.0840000000000001</v>
      </c>
      <c r="G36" s="123">
        <v>1.2</v>
      </c>
      <c r="H36" s="471">
        <v>444508</v>
      </c>
      <c r="I36" s="345">
        <v>442107</v>
      </c>
      <c r="J36" s="175">
        <v>-8968</v>
      </c>
      <c r="K36" s="365" t="s">
        <v>266</v>
      </c>
      <c r="L36" s="462">
        <v>156.4</v>
      </c>
      <c r="M36" s="136">
        <v>4.6059999999999999</v>
      </c>
      <c r="N36" s="123">
        <v>0.9</v>
      </c>
      <c r="O36" s="470">
        <v>146.30000000000001</v>
      </c>
      <c r="P36" s="123">
        <v>5.1260000000000003</v>
      </c>
      <c r="Q36" s="136">
        <v>1.5</v>
      </c>
      <c r="R36" s="470">
        <v>10.1</v>
      </c>
      <c r="S36" s="136">
        <v>-2.919</v>
      </c>
      <c r="T36" s="385">
        <v>-8.4</v>
      </c>
      <c r="U36" s="470">
        <v>19.5</v>
      </c>
      <c r="V36" s="136">
        <v>1</v>
      </c>
      <c r="W36" s="44">
        <v>0.19999999999999929</v>
      </c>
      <c r="X36" s="365" t="s">
        <v>266</v>
      </c>
      <c r="Y36" s="463">
        <v>13022</v>
      </c>
      <c r="Z36" s="123">
        <v>-0.51800000000000002</v>
      </c>
      <c r="AA36" s="123">
        <v>-0.8</v>
      </c>
      <c r="AB36" s="470">
        <v>81</v>
      </c>
      <c r="AC36" s="396">
        <v>0.62</v>
      </c>
      <c r="AD36" s="137">
        <v>-0.88</v>
      </c>
      <c r="AE36" s="137">
        <v>-0.19000000000000006</v>
      </c>
      <c r="AF36" s="470">
        <v>152</v>
      </c>
      <c r="AG36" s="396">
        <v>1.1599999999999999</v>
      </c>
      <c r="AH36" s="137">
        <v>0.17999999999999994</v>
      </c>
      <c r="AI36" s="146">
        <v>-2.4800000000000004</v>
      </c>
    </row>
    <row r="37" spans="1:35" ht="27.95" customHeight="1">
      <c r="A37" s="192" t="s">
        <v>267</v>
      </c>
      <c r="B37" s="463">
        <v>448391</v>
      </c>
      <c r="C37" s="123">
        <v>100.62893081761007</v>
      </c>
      <c r="D37" s="123">
        <v>-3.6253776435045322</v>
      </c>
      <c r="E37" s="471">
        <v>247451</v>
      </c>
      <c r="F37" s="123">
        <v>10.775427995971807</v>
      </c>
      <c r="G37" s="123">
        <v>-3.1690140845070371</v>
      </c>
      <c r="H37" s="471">
        <v>200940</v>
      </c>
      <c r="I37" s="345">
        <v>200806</v>
      </c>
      <c r="J37" s="175">
        <v>-8727</v>
      </c>
      <c r="K37" s="368" t="s">
        <v>267</v>
      </c>
      <c r="L37" s="462">
        <v>151.1</v>
      </c>
      <c r="M37" s="136">
        <v>12.06140350877193</v>
      </c>
      <c r="N37" s="123">
        <v>-0.68027210884354017</v>
      </c>
      <c r="O37" s="470">
        <v>140.9</v>
      </c>
      <c r="P37" s="123">
        <v>11.21898597626752</v>
      </c>
      <c r="Q37" s="123">
        <v>1.277013752455793</v>
      </c>
      <c r="R37" s="470">
        <v>10.199999999999999</v>
      </c>
      <c r="S37" s="136">
        <v>24.453551912568294</v>
      </c>
      <c r="T37" s="123">
        <v>-20.851433536055605</v>
      </c>
      <c r="U37" s="470">
        <v>19.899999999999999</v>
      </c>
      <c r="V37" s="136">
        <v>1.8999999999999986</v>
      </c>
      <c r="W37" s="124">
        <v>0.19999999999999929</v>
      </c>
      <c r="X37" s="368" t="s">
        <v>267</v>
      </c>
      <c r="Y37" s="463">
        <v>4738</v>
      </c>
      <c r="Z37" s="123">
        <v>0.19455252918288216</v>
      </c>
      <c r="AA37" s="123">
        <v>-1.7175572519083944</v>
      </c>
      <c r="AB37" s="470">
        <v>53</v>
      </c>
      <c r="AC37" s="396">
        <v>1.1200000000000001</v>
      </c>
      <c r="AD37" s="137">
        <v>-2.19</v>
      </c>
      <c r="AE37" s="396">
        <v>-1.17</v>
      </c>
      <c r="AF37" s="470">
        <v>42</v>
      </c>
      <c r="AG37" s="396">
        <v>0.89</v>
      </c>
      <c r="AH37" s="137">
        <v>-1.33</v>
      </c>
      <c r="AI37" s="397">
        <v>-0.23999999999999988</v>
      </c>
    </row>
    <row r="38" spans="1:35" ht="27.95" customHeight="1">
      <c r="A38" s="140" t="s">
        <v>458</v>
      </c>
      <c r="B38" s="463">
        <v>890513</v>
      </c>
      <c r="C38" s="123">
        <v>164.83790523690772</v>
      </c>
      <c r="D38" s="123">
        <v>13.40096102509343</v>
      </c>
      <c r="E38" s="471">
        <v>333881</v>
      </c>
      <c r="F38" s="123">
        <v>-0.62695924764891175</v>
      </c>
      <c r="G38" s="123">
        <v>2.2580645161290263</v>
      </c>
      <c r="H38" s="471">
        <v>556632</v>
      </c>
      <c r="I38" s="345">
        <v>556312</v>
      </c>
      <c r="J38" s="175">
        <v>97777</v>
      </c>
      <c r="K38" s="367" t="s">
        <v>458</v>
      </c>
      <c r="L38" s="462">
        <v>171.3</v>
      </c>
      <c r="M38" s="136">
        <v>9.13757700205338</v>
      </c>
      <c r="N38" s="123">
        <v>3.0038759689922427</v>
      </c>
      <c r="O38" s="470">
        <v>155.80000000000001</v>
      </c>
      <c r="P38" s="123">
        <v>9.0909090909090811</v>
      </c>
      <c r="Q38" s="123">
        <v>3.1884057971014466</v>
      </c>
      <c r="R38" s="470">
        <v>15.5</v>
      </c>
      <c r="S38" s="136">
        <v>9.9137931034482794</v>
      </c>
      <c r="T38" s="123">
        <v>2.2044088176352736</v>
      </c>
      <c r="U38" s="470">
        <v>20.8</v>
      </c>
      <c r="V38" s="136">
        <v>1.8000000000000007</v>
      </c>
      <c r="W38" s="124">
        <v>0.5</v>
      </c>
      <c r="X38" s="367" t="s">
        <v>458</v>
      </c>
      <c r="Y38" s="463">
        <v>10380</v>
      </c>
      <c r="Z38" s="123">
        <v>-0.35714285714285376</v>
      </c>
      <c r="AA38" s="123">
        <v>-2.9002320185614847</v>
      </c>
      <c r="AB38" s="470">
        <v>89</v>
      </c>
      <c r="AC38" s="396">
        <v>0.85</v>
      </c>
      <c r="AD38" s="137">
        <v>0.17999999999999994</v>
      </c>
      <c r="AE38" s="396">
        <v>4.9999999999999933E-2</v>
      </c>
      <c r="AF38" s="470">
        <v>124</v>
      </c>
      <c r="AG38" s="396">
        <v>1.19</v>
      </c>
      <c r="AH38" s="137">
        <v>0.73</v>
      </c>
      <c r="AI38" s="397">
        <v>-0.5</v>
      </c>
    </row>
    <row r="39" spans="1:35" ht="27.95" customHeight="1">
      <c r="A39" s="192" t="s">
        <v>269</v>
      </c>
      <c r="B39" s="463">
        <v>159085</v>
      </c>
      <c r="C39" s="123">
        <v>21.145833333333329</v>
      </c>
      <c r="D39" s="123">
        <v>-14.042867701404296</v>
      </c>
      <c r="E39" s="471">
        <v>128026</v>
      </c>
      <c r="F39" s="123">
        <v>-2.1967526265520507</v>
      </c>
      <c r="G39" s="123">
        <v>-2.2900763358778544</v>
      </c>
      <c r="H39" s="471">
        <v>31059</v>
      </c>
      <c r="I39" s="345">
        <v>30740</v>
      </c>
      <c r="J39" s="175">
        <v>-22876</v>
      </c>
      <c r="K39" s="368" t="s">
        <v>269</v>
      </c>
      <c r="L39" s="462">
        <v>117.2</v>
      </c>
      <c r="M39" s="136">
        <v>-1.7509727626459117</v>
      </c>
      <c r="N39" s="123">
        <v>1.2024048096192415</v>
      </c>
      <c r="O39" s="470">
        <v>110.2</v>
      </c>
      <c r="P39" s="123">
        <v>-1.0763209393346462</v>
      </c>
      <c r="Q39" s="123">
        <v>2.3279352226720622</v>
      </c>
      <c r="R39" s="497">
        <v>7</v>
      </c>
      <c r="S39" s="136">
        <v>-10.233393177737886</v>
      </c>
      <c r="T39" s="123">
        <v>-12.816041848299914</v>
      </c>
      <c r="U39" s="470">
        <v>17.899999999999999</v>
      </c>
      <c r="V39" s="136">
        <v>-0.30000000000000071</v>
      </c>
      <c r="W39" s="124">
        <v>-0.60000000000000142</v>
      </c>
      <c r="X39" s="368" t="s">
        <v>269</v>
      </c>
      <c r="Y39" s="463">
        <v>24830</v>
      </c>
      <c r="Z39" s="123">
        <v>1.524390243902439</v>
      </c>
      <c r="AA39" s="123">
        <v>3.2024793388429842</v>
      </c>
      <c r="AB39" s="470">
        <v>808</v>
      </c>
      <c r="AC39" s="396">
        <v>3.31</v>
      </c>
      <c r="AD39" s="137">
        <v>-2.0799999999999996</v>
      </c>
      <c r="AE39" s="396">
        <v>0.60999999999999988</v>
      </c>
      <c r="AF39" s="470">
        <v>423</v>
      </c>
      <c r="AG39" s="396">
        <v>1.73</v>
      </c>
      <c r="AH39" s="137">
        <v>-0.9700000000000002</v>
      </c>
      <c r="AI39" s="397">
        <v>-0.81999999999999984</v>
      </c>
    </row>
    <row r="40" spans="1:35" ht="27.95" customHeight="1">
      <c r="A40" s="193" t="s">
        <v>459</v>
      </c>
      <c r="B40" s="463">
        <v>146780</v>
      </c>
      <c r="C40" s="123">
        <v>-2.1297192642788025</v>
      </c>
      <c r="D40" s="123">
        <v>-0.29585798816569164</v>
      </c>
      <c r="E40" s="471">
        <v>146780</v>
      </c>
      <c r="F40" s="123">
        <v>-2.0979020979021028</v>
      </c>
      <c r="G40" s="123">
        <v>5.4613935969868148</v>
      </c>
      <c r="H40" s="470">
        <v>0</v>
      </c>
      <c r="I40" s="345">
        <v>0</v>
      </c>
      <c r="J40" s="175">
        <v>-8058</v>
      </c>
      <c r="K40" s="369" t="s">
        <v>459</v>
      </c>
      <c r="L40" s="462">
        <v>120.1</v>
      </c>
      <c r="M40" s="136">
        <v>-2.0579981290926126</v>
      </c>
      <c r="N40" s="123">
        <v>-1.0396975425330759</v>
      </c>
      <c r="O40" s="470">
        <v>114.4</v>
      </c>
      <c r="P40" s="123">
        <v>-0.84825636192270637</v>
      </c>
      <c r="Q40" s="123">
        <v>-0.18975332068311465</v>
      </c>
      <c r="R40" s="470">
        <v>5.7</v>
      </c>
      <c r="S40" s="136">
        <v>-21.939194741166805</v>
      </c>
      <c r="T40" s="123">
        <v>-14.027149321266968</v>
      </c>
      <c r="U40" s="470">
        <v>18.5</v>
      </c>
      <c r="V40" s="136">
        <v>0.10000000000000142</v>
      </c>
      <c r="W40" s="124">
        <v>0.30000000000000071</v>
      </c>
      <c r="X40" s="369" t="s">
        <v>459</v>
      </c>
      <c r="Y40" s="463">
        <v>9035</v>
      </c>
      <c r="Z40" s="123">
        <v>1.4008620689655142</v>
      </c>
      <c r="AA40" s="123">
        <v>-1.362683438155148</v>
      </c>
      <c r="AB40" s="470">
        <v>240</v>
      </c>
      <c r="AC40" s="396">
        <v>2.69</v>
      </c>
      <c r="AD40" s="137">
        <v>0.20999999999999996</v>
      </c>
      <c r="AE40" s="396">
        <v>1.3299999999999998</v>
      </c>
      <c r="AF40" s="470">
        <v>120</v>
      </c>
      <c r="AG40" s="396">
        <v>1.35</v>
      </c>
      <c r="AH40" s="137">
        <v>-0.5</v>
      </c>
      <c r="AI40" s="397">
        <v>-1</v>
      </c>
    </row>
    <row r="41" spans="1:35" ht="27.95" customHeight="1">
      <c r="A41" s="139" t="s">
        <v>68</v>
      </c>
      <c r="B41" s="463">
        <v>730215</v>
      </c>
      <c r="C41" s="123">
        <v>118.642</v>
      </c>
      <c r="D41" s="357">
        <v>-6.9</v>
      </c>
      <c r="E41" s="471">
        <v>301528</v>
      </c>
      <c r="F41" s="123">
        <v>-9.5060000000000002</v>
      </c>
      <c r="G41" s="123">
        <v>-3.8</v>
      </c>
      <c r="H41" s="471">
        <v>428687</v>
      </c>
      <c r="I41" s="345">
        <v>427834</v>
      </c>
      <c r="J41" s="175">
        <v>-41934</v>
      </c>
      <c r="K41" s="365" t="s">
        <v>68</v>
      </c>
      <c r="L41" s="462">
        <v>128.6</v>
      </c>
      <c r="M41" s="136">
        <v>3.286</v>
      </c>
      <c r="N41" s="123">
        <v>0.1</v>
      </c>
      <c r="O41" s="470">
        <v>120.7</v>
      </c>
      <c r="P41" s="123">
        <v>3.7879999999999998</v>
      </c>
      <c r="Q41" s="136">
        <v>-0.5</v>
      </c>
      <c r="R41" s="470">
        <v>7.9</v>
      </c>
      <c r="S41" s="136">
        <v>-3.6760000000000002</v>
      </c>
      <c r="T41" s="123">
        <v>13.4</v>
      </c>
      <c r="U41" s="470">
        <v>16.8</v>
      </c>
      <c r="V41" s="136">
        <v>0.5</v>
      </c>
      <c r="W41" s="124">
        <v>-1.8000000000000007</v>
      </c>
      <c r="X41" s="365" t="s">
        <v>68</v>
      </c>
      <c r="Y41" s="463">
        <v>48176</v>
      </c>
      <c r="Z41" s="123">
        <v>1.587</v>
      </c>
      <c r="AA41" s="123">
        <v>11</v>
      </c>
      <c r="AB41" s="470">
        <v>900</v>
      </c>
      <c r="AC41" s="396">
        <v>1.9</v>
      </c>
      <c r="AD41" s="137">
        <v>-11.67</v>
      </c>
      <c r="AE41" s="137">
        <v>0.67999999999999994</v>
      </c>
      <c r="AF41" s="470">
        <v>176</v>
      </c>
      <c r="AG41" s="396">
        <v>0.37</v>
      </c>
      <c r="AH41" s="137">
        <v>-0.15000000000000002</v>
      </c>
      <c r="AI41" s="146">
        <v>-0.27</v>
      </c>
    </row>
    <row r="42" spans="1:35" ht="27.95" customHeight="1">
      <c r="A42" s="140" t="s">
        <v>67</v>
      </c>
      <c r="B42" s="465">
        <v>467518</v>
      </c>
      <c r="C42" s="126">
        <v>65.917000000000002</v>
      </c>
      <c r="D42" s="126">
        <v>9.8000000000000007</v>
      </c>
      <c r="E42" s="472">
        <v>289342</v>
      </c>
      <c r="F42" s="126">
        <v>2.61</v>
      </c>
      <c r="G42" s="357">
        <v>3.8</v>
      </c>
      <c r="H42" s="472">
        <v>178176</v>
      </c>
      <c r="I42" s="345">
        <v>178176</v>
      </c>
      <c r="J42" s="175">
        <v>30819</v>
      </c>
      <c r="K42" s="367" t="s">
        <v>67</v>
      </c>
      <c r="L42" s="462">
        <v>165.4</v>
      </c>
      <c r="M42" s="123">
        <v>6.4989999999999997</v>
      </c>
      <c r="N42" s="123">
        <v>2.8</v>
      </c>
      <c r="O42" s="470">
        <v>158.1</v>
      </c>
      <c r="P42" s="126">
        <v>6.8230000000000004</v>
      </c>
      <c r="Q42" s="126">
        <v>2.4</v>
      </c>
      <c r="R42" s="470">
        <v>7.3</v>
      </c>
      <c r="S42" s="387">
        <v>2.7949999999999999</v>
      </c>
      <c r="T42" s="126">
        <v>16.7</v>
      </c>
      <c r="U42" s="470">
        <v>20.8</v>
      </c>
      <c r="V42" s="357">
        <v>1.4000000000000021</v>
      </c>
      <c r="W42" s="141">
        <v>0.30000000000000071</v>
      </c>
      <c r="X42" s="367" t="s">
        <v>67</v>
      </c>
      <c r="Y42" s="463">
        <v>60669</v>
      </c>
      <c r="Z42" s="123">
        <v>0.51200000000000001</v>
      </c>
      <c r="AA42" s="123">
        <v>-3.7</v>
      </c>
      <c r="AB42" s="470">
        <v>722</v>
      </c>
      <c r="AC42" s="396">
        <v>1.2</v>
      </c>
      <c r="AD42" s="137">
        <v>-0.76</v>
      </c>
      <c r="AE42" s="137">
        <v>0.43999999999999995</v>
      </c>
      <c r="AF42" s="470">
        <v>381</v>
      </c>
      <c r="AG42" s="396">
        <v>0.63</v>
      </c>
      <c r="AH42" s="137">
        <v>-7.07</v>
      </c>
      <c r="AI42" s="146">
        <v>-0.41000000000000003</v>
      </c>
    </row>
    <row r="43" spans="1:35" ht="27.95" customHeight="1">
      <c r="A43" s="140" t="s">
        <v>271</v>
      </c>
      <c r="B43" s="465">
        <v>569507</v>
      </c>
      <c r="C43" s="126">
        <v>74.3109151047409</v>
      </c>
      <c r="D43" s="126">
        <v>-4.7590361445783165</v>
      </c>
      <c r="E43" s="472">
        <v>301832</v>
      </c>
      <c r="F43" s="126">
        <v>-7.1428571428571397</v>
      </c>
      <c r="G43" s="126">
        <v>1.807228915662662</v>
      </c>
      <c r="H43" s="472">
        <v>267675</v>
      </c>
      <c r="I43" s="345">
        <v>266276</v>
      </c>
      <c r="J43" s="175">
        <v>-33707</v>
      </c>
      <c r="K43" s="367" t="s">
        <v>271</v>
      </c>
      <c r="L43" s="462">
        <v>159.69999999999999</v>
      </c>
      <c r="M43" s="126">
        <v>8.7790110998990958</v>
      </c>
      <c r="N43" s="126">
        <v>3.3557046979865772</v>
      </c>
      <c r="O43" s="470">
        <v>151.5</v>
      </c>
      <c r="P43" s="126">
        <v>8.7437185929648269</v>
      </c>
      <c r="Q43" s="126">
        <v>3.2442748091603106</v>
      </c>
      <c r="R43" s="470">
        <v>8.1999999999999993</v>
      </c>
      <c r="S43" s="126">
        <v>10.722100656455138</v>
      </c>
      <c r="T43" s="126">
        <v>5.1975051975051967</v>
      </c>
      <c r="U43" s="470">
        <v>20.9</v>
      </c>
      <c r="V43" s="126">
        <v>1.7999999999999972</v>
      </c>
      <c r="W43" s="141">
        <v>0.89999999999999858</v>
      </c>
      <c r="X43" s="367" t="s">
        <v>271</v>
      </c>
      <c r="Y43" s="463">
        <v>2905</v>
      </c>
      <c r="Z43" s="126">
        <v>0.88397790055248315</v>
      </c>
      <c r="AA43" s="126">
        <v>-4.0966386554621907</v>
      </c>
      <c r="AB43" s="470">
        <v>27</v>
      </c>
      <c r="AC43" s="396">
        <v>0.94</v>
      </c>
      <c r="AD43" s="137">
        <v>-0.68000000000000016</v>
      </c>
      <c r="AE43" s="137">
        <v>0.30999999999999994</v>
      </c>
      <c r="AF43" s="470">
        <v>3</v>
      </c>
      <c r="AG43" s="396">
        <v>0.1</v>
      </c>
      <c r="AH43" s="137">
        <v>-2.04</v>
      </c>
      <c r="AI43" s="146">
        <v>-0.03</v>
      </c>
    </row>
    <row r="44" spans="1:35" ht="27.95" customHeight="1" thickBot="1">
      <c r="A44" s="194" t="s">
        <v>71</v>
      </c>
      <c r="B44" s="467">
        <v>267853</v>
      </c>
      <c r="C44" s="127">
        <v>47.939262472885034</v>
      </c>
      <c r="D44" s="127">
        <v>29.904761904761912</v>
      </c>
      <c r="E44" s="474">
        <v>191912</v>
      </c>
      <c r="F44" s="127">
        <v>7.3440643863179043</v>
      </c>
      <c r="G44" s="127">
        <v>2.4975984630163386</v>
      </c>
      <c r="H44" s="474">
        <v>75941</v>
      </c>
      <c r="I44" s="346">
        <v>73738</v>
      </c>
      <c r="J44" s="434">
        <v>56990</v>
      </c>
      <c r="K44" s="370" t="s">
        <v>71</v>
      </c>
      <c r="L44" s="466">
        <v>149.19999999999999</v>
      </c>
      <c r="M44" s="127">
        <v>9.3945720250521916</v>
      </c>
      <c r="N44" s="127">
        <v>0.28708133971291594</v>
      </c>
      <c r="O44" s="473">
        <v>139.4</v>
      </c>
      <c r="P44" s="127">
        <v>8.6188992731048781</v>
      </c>
      <c r="Q44" s="127">
        <v>0.28763183125598962</v>
      </c>
      <c r="R44" s="473">
        <v>9.8000000000000007</v>
      </c>
      <c r="S44" s="143">
        <v>24.031890660592264</v>
      </c>
      <c r="T44" s="127">
        <v>0.74005550416282273</v>
      </c>
      <c r="U44" s="473">
        <v>19.5</v>
      </c>
      <c r="V44" s="143">
        <v>1.3000000000000007</v>
      </c>
      <c r="W44" s="172">
        <v>0</v>
      </c>
      <c r="X44" s="370" t="s">
        <v>71</v>
      </c>
      <c r="Y44" s="467">
        <v>62725</v>
      </c>
      <c r="Z44" s="127">
        <v>-1.4910536779324057</v>
      </c>
      <c r="AA44" s="127">
        <v>-1.5888778550149041</v>
      </c>
      <c r="AB44" s="474">
        <v>1331</v>
      </c>
      <c r="AC44" s="178">
        <v>2.09</v>
      </c>
      <c r="AD44" s="147">
        <v>-2.46</v>
      </c>
      <c r="AE44" s="178">
        <v>-1.23</v>
      </c>
      <c r="AF44" s="474">
        <v>2267</v>
      </c>
      <c r="AG44" s="178">
        <v>3.56</v>
      </c>
      <c r="AH44" s="147">
        <v>-0.2799999999999998</v>
      </c>
      <c r="AI44" s="395">
        <v>-0.74999999999999956</v>
      </c>
    </row>
    <row r="45" spans="1:35" ht="13.5" customHeight="1">
      <c r="A45" s="31" t="s">
        <v>453</v>
      </c>
      <c r="B45" s="40"/>
      <c r="C45" s="41"/>
      <c r="D45" s="41"/>
      <c r="E45" s="40"/>
      <c r="F45" s="41"/>
      <c r="G45" s="41"/>
      <c r="H45" s="40"/>
      <c r="I45" s="344"/>
      <c r="J45" s="40"/>
      <c r="K45" s="31" t="s">
        <v>453</v>
      </c>
      <c r="L45" s="42"/>
      <c r="M45" s="41"/>
      <c r="N45" s="41"/>
      <c r="O45" s="42"/>
      <c r="P45" s="41"/>
      <c r="Q45" s="41"/>
      <c r="R45" s="41"/>
      <c r="S45" s="41"/>
      <c r="T45" s="41"/>
      <c r="U45" s="42"/>
      <c r="V45" s="344"/>
      <c r="W45" s="42"/>
      <c r="X45" s="31" t="s">
        <v>453</v>
      </c>
      <c r="Y45" s="40"/>
      <c r="Z45" s="41"/>
      <c r="AA45" s="41"/>
      <c r="AB45" s="40"/>
      <c r="AC45" s="43"/>
      <c r="AD45" s="43"/>
      <c r="AE45" s="43"/>
      <c r="AF45" s="40"/>
      <c r="AG45" s="43"/>
      <c r="AH45" s="43"/>
      <c r="AI45" s="43"/>
    </row>
    <row r="196" spans="70:70">
      <c r="BR196" s="31">
        <v>104.8</v>
      </c>
    </row>
    <row r="242" spans="59:70">
      <c r="BG242" s="31">
        <v>86.4</v>
      </c>
      <c r="BH242" s="31">
        <v>80.3</v>
      </c>
      <c r="BL242" s="31">
        <v>170.1</v>
      </c>
      <c r="BM242" s="31">
        <v>104.1</v>
      </c>
      <c r="BN242" s="31">
        <v>82.7</v>
      </c>
      <c r="BO242" s="31">
        <v>85.1</v>
      </c>
      <c r="BP242" s="31">
        <v>86</v>
      </c>
      <c r="BQ242" s="31">
        <v>92.8</v>
      </c>
      <c r="BR242" s="31">
        <v>202.4</v>
      </c>
    </row>
  </sheetData>
  <mergeCells count="35">
    <mergeCell ref="AG25:AI25"/>
    <mergeCell ref="R4:T4"/>
    <mergeCell ref="R26:T26"/>
    <mergeCell ref="X26:X27"/>
    <mergeCell ref="U25:W25"/>
    <mergeCell ref="U26:W26"/>
    <mergeCell ref="Y26:AA26"/>
    <mergeCell ref="AB26:AE26"/>
    <mergeCell ref="AF26:AI26"/>
    <mergeCell ref="AG3:AI3"/>
    <mergeCell ref="U3:W3"/>
    <mergeCell ref="K4:K5"/>
    <mergeCell ref="X1:AI1"/>
    <mergeCell ref="X4:X5"/>
    <mergeCell ref="Y4:AA4"/>
    <mergeCell ref="AB4:AE4"/>
    <mergeCell ref="AF4:AI4"/>
    <mergeCell ref="U4:W4"/>
    <mergeCell ref="O4:Q4"/>
    <mergeCell ref="A4:A5"/>
    <mergeCell ref="K1:W1"/>
    <mergeCell ref="K26:K27"/>
    <mergeCell ref="L26:N26"/>
    <mergeCell ref="O26:Q26"/>
    <mergeCell ref="L4:N4"/>
    <mergeCell ref="A26:A27"/>
    <mergeCell ref="B26:D26"/>
    <mergeCell ref="E26:G26"/>
    <mergeCell ref="H26:J26"/>
    <mergeCell ref="A1:J1"/>
    <mergeCell ref="I3:J3"/>
    <mergeCell ref="I25:J25"/>
    <mergeCell ref="B4:D4"/>
    <mergeCell ref="E4:G4"/>
    <mergeCell ref="H4:J4"/>
  </mergeCells>
  <phoneticPr fontId="2"/>
  <pageMargins left="0.59055118110236227" right="0.35433070866141736" top="0.51181102362204722" bottom="0.47244094488188981" header="0.39370078740157483" footer="0.31496062992125984"/>
  <pageSetup paperSize="9" scale="74" fitToWidth="3" orientation="portrait" r:id="rId1"/>
  <headerFooter alignWithMargins="0">
    <oddFooter>&amp;C- &amp;P-2 -</oddFooter>
  </headerFooter>
  <colBreaks count="2" manualBreakCount="2">
    <brk id="10" max="44" man="1"/>
    <brk id="23"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EB335"/>
  <sheetViews>
    <sheetView zoomScale="90" zoomScaleNormal="90" workbookViewId="0">
      <selection activeCell="I154" sqref="I154"/>
    </sheetView>
  </sheetViews>
  <sheetFormatPr defaultRowHeight="30.95" customHeight="1"/>
  <cols>
    <col min="1" max="1" width="8.125" style="31" customWidth="1"/>
    <col min="2" max="2" width="7.75" style="31" customWidth="1"/>
    <col min="3" max="3" width="7.75" style="360" customWidth="1"/>
    <col min="4" max="14" width="7.75" style="31" customWidth="1"/>
    <col min="15" max="15" width="9.125" style="31" customWidth="1"/>
    <col min="16" max="17" width="7.75" style="31" customWidth="1"/>
    <col min="18" max="18" width="8.125" style="31" customWidth="1"/>
    <col min="19" max="19" width="7.125" style="48" customWidth="1"/>
    <col min="20" max="20" width="5.875" style="101" customWidth="1"/>
    <col min="21" max="21" width="14.625" style="99" customWidth="1"/>
    <col min="22" max="22" width="3.25" style="99" customWidth="1"/>
    <col min="23" max="45" width="5.625" style="149" hidden="1" customWidth="1"/>
    <col min="46" max="46" width="5.625" style="314" hidden="1" customWidth="1"/>
    <col min="47" max="49" width="5.625" style="121" hidden="1" customWidth="1"/>
    <col min="50" max="53" width="5.625" style="149" hidden="1" customWidth="1"/>
    <col min="54" max="55" width="5.625" style="121" hidden="1" customWidth="1"/>
    <col min="56" max="56" width="5.625" style="149" hidden="1" customWidth="1"/>
    <col min="57" max="59" width="5.625" style="121" hidden="1" customWidth="1"/>
    <col min="60" max="60" width="5.625" style="149" hidden="1" customWidth="1"/>
    <col min="61" max="63" width="5.625" style="150" hidden="1" customWidth="1"/>
    <col min="64" max="67" width="5.625" style="351" hidden="1" customWidth="1"/>
    <col min="68" max="118" width="5.625" style="150" hidden="1" customWidth="1"/>
    <col min="119" max="132" width="5.625" style="150" customWidth="1"/>
    <col min="133" max="135" width="5.625" style="31" customWidth="1"/>
    <col min="136" max="136" width="5.5" style="31" customWidth="1"/>
    <col min="137" max="16384" width="9" style="31"/>
  </cols>
  <sheetData>
    <row r="1" spans="1:132" ht="30.95" customHeight="1">
      <c r="A1" s="675" t="s">
        <v>34</v>
      </c>
      <c r="B1" s="685"/>
      <c r="C1" s="675"/>
      <c r="D1" s="675"/>
      <c r="E1" s="675"/>
      <c r="F1" s="675"/>
      <c r="G1" s="675"/>
      <c r="H1" s="675"/>
      <c r="I1" s="675"/>
      <c r="J1" s="675"/>
      <c r="K1" s="675"/>
      <c r="L1" s="675"/>
      <c r="M1" s="675"/>
      <c r="N1" s="675"/>
      <c r="O1" s="675"/>
      <c r="P1" s="675"/>
      <c r="Q1" s="675"/>
      <c r="R1" s="675"/>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row>
    <row r="2" spans="1:132" ht="30.95" customHeight="1" thickBot="1">
      <c r="A2" s="31" t="s">
        <v>127</v>
      </c>
      <c r="B2" s="393"/>
      <c r="C2" s="394"/>
      <c r="D2" s="394"/>
      <c r="E2" s="394"/>
      <c r="F2" s="394"/>
      <c r="G2" s="394"/>
      <c r="H2" s="394"/>
      <c r="I2" s="394"/>
      <c r="J2" s="394"/>
      <c r="K2" s="394"/>
      <c r="L2" s="394"/>
      <c r="M2" s="394"/>
      <c r="N2" s="394"/>
      <c r="O2" s="394"/>
      <c r="P2" s="394"/>
      <c r="Q2" s="394"/>
      <c r="R2" s="394"/>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row>
    <row r="3" spans="1:132" s="65" customFormat="1" ht="30.95" customHeight="1">
      <c r="A3" s="64" t="s">
        <v>187</v>
      </c>
      <c r="B3" s="315" t="s">
        <v>18</v>
      </c>
      <c r="C3" s="336" t="s">
        <v>263</v>
      </c>
      <c r="D3" s="130" t="s">
        <v>55</v>
      </c>
      <c r="E3" s="130" t="s">
        <v>17</v>
      </c>
      <c r="F3" s="129" t="s">
        <v>58</v>
      </c>
      <c r="G3" s="130" t="s">
        <v>60</v>
      </c>
      <c r="H3" s="131" t="s">
        <v>349</v>
      </c>
      <c r="I3" s="131" t="s">
        <v>265</v>
      </c>
      <c r="J3" s="131" t="s">
        <v>350</v>
      </c>
      <c r="K3" s="188" t="s">
        <v>267</v>
      </c>
      <c r="L3" s="188" t="s">
        <v>268</v>
      </c>
      <c r="M3" s="189" t="s">
        <v>269</v>
      </c>
      <c r="N3" s="188" t="s">
        <v>270</v>
      </c>
      <c r="O3" s="130" t="s">
        <v>68</v>
      </c>
      <c r="P3" s="132" t="s">
        <v>67</v>
      </c>
      <c r="Q3" s="133" t="s">
        <v>351</v>
      </c>
      <c r="R3" s="190" t="s">
        <v>71</v>
      </c>
    </row>
    <row r="4" spans="1:132" ht="30.95" customHeight="1">
      <c r="A4" s="381" t="s">
        <v>454</v>
      </c>
      <c r="B4" s="323">
        <v>103.66666666666667</v>
      </c>
      <c r="C4" s="317" t="s">
        <v>365</v>
      </c>
      <c r="D4" s="318">
        <v>103.19999999999999</v>
      </c>
      <c r="E4" s="318">
        <v>97.966666666666654</v>
      </c>
      <c r="F4" s="318">
        <v>98.866666666666674</v>
      </c>
      <c r="G4" s="318">
        <v>104.7</v>
      </c>
      <c r="H4" s="318">
        <v>96.508333333333326</v>
      </c>
      <c r="I4" s="318">
        <v>109</v>
      </c>
      <c r="J4" s="318">
        <v>98.11666666666666</v>
      </c>
      <c r="K4" s="318">
        <v>189.23333333333332</v>
      </c>
      <c r="L4" s="318">
        <v>90.058333333333337</v>
      </c>
      <c r="M4" s="318">
        <v>101.05833333333334</v>
      </c>
      <c r="N4" s="318">
        <v>104.23333333333335</v>
      </c>
      <c r="O4" s="318">
        <v>103.28333333333335</v>
      </c>
      <c r="P4" s="318">
        <v>100.34166666666668</v>
      </c>
      <c r="Q4" s="318">
        <v>106.21666666666668</v>
      </c>
      <c r="R4" s="322">
        <v>101.86666666666667</v>
      </c>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row>
    <row r="5" spans="1:132" ht="30.95" customHeight="1">
      <c r="A5" s="100">
        <v>6</v>
      </c>
      <c r="B5" s="348">
        <v>145.4</v>
      </c>
      <c r="C5" s="383" t="s">
        <v>126</v>
      </c>
      <c r="D5" s="348">
        <v>117.5</v>
      </c>
      <c r="E5" s="348">
        <v>145</v>
      </c>
      <c r="F5" s="348">
        <v>196</v>
      </c>
      <c r="G5" s="348">
        <v>167.3</v>
      </c>
      <c r="H5" s="348">
        <v>142.30000000000001</v>
      </c>
      <c r="I5" s="348">
        <v>127.6</v>
      </c>
      <c r="J5" s="348">
        <v>172</v>
      </c>
      <c r="K5" s="383">
        <v>433.9</v>
      </c>
      <c r="L5" s="383">
        <v>125.7</v>
      </c>
      <c r="M5" s="383">
        <v>113.3</v>
      </c>
      <c r="N5" s="383">
        <v>103.6</v>
      </c>
      <c r="O5" s="348">
        <v>195.9</v>
      </c>
      <c r="P5" s="348">
        <v>131</v>
      </c>
      <c r="Q5" s="348">
        <v>156.80000000000001</v>
      </c>
      <c r="R5" s="384">
        <v>106.8</v>
      </c>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row>
    <row r="6" spans="1:132" ht="30.95" customHeight="1">
      <c r="A6" s="100">
        <v>7</v>
      </c>
      <c r="B6" s="316">
        <v>123.6</v>
      </c>
      <c r="C6" s="320" t="s">
        <v>126</v>
      </c>
      <c r="D6" s="320">
        <v>111.4</v>
      </c>
      <c r="E6" s="320">
        <v>115.9</v>
      </c>
      <c r="F6" s="320">
        <v>80.099999999999994</v>
      </c>
      <c r="G6" s="320">
        <v>105</v>
      </c>
      <c r="H6" s="320">
        <v>94</v>
      </c>
      <c r="I6" s="320">
        <v>183.2</v>
      </c>
      <c r="J6" s="320">
        <v>93.3</v>
      </c>
      <c r="K6" s="320">
        <v>157</v>
      </c>
      <c r="L6" s="320">
        <v>94</v>
      </c>
      <c r="M6" s="320">
        <v>104.3</v>
      </c>
      <c r="N6" s="320">
        <v>102.1</v>
      </c>
      <c r="O6" s="320">
        <v>85.9</v>
      </c>
      <c r="P6" s="321">
        <v>133.80000000000001</v>
      </c>
      <c r="Q6" s="321">
        <v>128.6</v>
      </c>
      <c r="R6" s="322">
        <v>117.5</v>
      </c>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row>
    <row r="7" spans="1:132" ht="30.95" customHeight="1">
      <c r="A7" s="100">
        <v>8</v>
      </c>
      <c r="B7" s="316">
        <v>87.7</v>
      </c>
      <c r="C7" s="320" t="s">
        <v>126</v>
      </c>
      <c r="D7" s="320">
        <v>108.3</v>
      </c>
      <c r="E7" s="320">
        <v>85</v>
      </c>
      <c r="F7" s="320">
        <v>78.2</v>
      </c>
      <c r="G7" s="320">
        <v>80.400000000000006</v>
      </c>
      <c r="H7" s="320">
        <v>87.4</v>
      </c>
      <c r="I7" s="320">
        <v>82.4</v>
      </c>
      <c r="J7" s="320">
        <v>75.3</v>
      </c>
      <c r="K7" s="320">
        <v>143.30000000000001</v>
      </c>
      <c r="L7" s="320">
        <v>74.099999999999994</v>
      </c>
      <c r="M7" s="320">
        <v>107.5</v>
      </c>
      <c r="N7" s="320">
        <v>104.5</v>
      </c>
      <c r="O7" s="320">
        <v>77.400000000000006</v>
      </c>
      <c r="P7" s="321">
        <v>84.2</v>
      </c>
      <c r="Q7" s="321">
        <v>83.6</v>
      </c>
      <c r="R7" s="322">
        <v>91.7</v>
      </c>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row>
    <row r="8" spans="1:132" ht="30.95" customHeight="1">
      <c r="A8" s="100">
        <v>9</v>
      </c>
      <c r="B8" s="316">
        <v>85.8</v>
      </c>
      <c r="C8" s="320" t="s">
        <v>126</v>
      </c>
      <c r="D8" s="320">
        <v>90.3</v>
      </c>
      <c r="E8" s="320">
        <v>80.400000000000006</v>
      </c>
      <c r="F8" s="320">
        <v>77.599999999999994</v>
      </c>
      <c r="G8" s="320">
        <v>79.599999999999994</v>
      </c>
      <c r="H8" s="320">
        <v>79.099999999999994</v>
      </c>
      <c r="I8" s="320">
        <v>91</v>
      </c>
      <c r="J8" s="320">
        <v>78.400000000000006</v>
      </c>
      <c r="K8" s="320">
        <v>126.2</v>
      </c>
      <c r="L8" s="320">
        <v>71.3</v>
      </c>
      <c r="M8" s="320">
        <v>93.5</v>
      </c>
      <c r="N8" s="320">
        <v>103.7</v>
      </c>
      <c r="O8" s="320">
        <v>81</v>
      </c>
      <c r="P8" s="321">
        <v>83.7</v>
      </c>
      <c r="Q8" s="321">
        <v>84</v>
      </c>
      <c r="R8" s="322">
        <v>91.2</v>
      </c>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row>
    <row r="9" spans="1:132" ht="30.95" customHeight="1">
      <c r="A9" s="100">
        <v>10</v>
      </c>
      <c r="B9" s="316">
        <v>88</v>
      </c>
      <c r="C9" s="320" t="s">
        <v>126</v>
      </c>
      <c r="D9" s="320">
        <v>90.8</v>
      </c>
      <c r="E9" s="320">
        <v>81.7</v>
      </c>
      <c r="F9" s="320">
        <v>79.3</v>
      </c>
      <c r="G9" s="320">
        <v>97</v>
      </c>
      <c r="H9" s="320">
        <v>82</v>
      </c>
      <c r="I9" s="320">
        <v>92.2</v>
      </c>
      <c r="J9" s="320">
        <v>75</v>
      </c>
      <c r="K9" s="320">
        <v>153.19999999999999</v>
      </c>
      <c r="L9" s="320">
        <v>72.5</v>
      </c>
      <c r="M9" s="320">
        <v>94.5</v>
      </c>
      <c r="N9" s="320">
        <v>104.4</v>
      </c>
      <c r="O9" s="320">
        <v>79.599999999999994</v>
      </c>
      <c r="P9" s="321">
        <v>84.6</v>
      </c>
      <c r="Q9" s="321">
        <v>82.5</v>
      </c>
      <c r="R9" s="322">
        <v>95.5</v>
      </c>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row>
    <row r="10" spans="1:132" ht="30.95" customHeight="1">
      <c r="A10" s="100">
        <v>11</v>
      </c>
      <c r="B10" s="316">
        <v>88.7</v>
      </c>
      <c r="C10" s="320" t="s">
        <v>126</v>
      </c>
      <c r="D10" s="320">
        <v>92.4</v>
      </c>
      <c r="E10" s="320">
        <v>85.9</v>
      </c>
      <c r="F10" s="320">
        <v>77.8</v>
      </c>
      <c r="G10" s="320">
        <v>97.5</v>
      </c>
      <c r="H10" s="320">
        <v>79.599999999999994</v>
      </c>
      <c r="I10" s="320">
        <v>92.8</v>
      </c>
      <c r="J10" s="320">
        <v>80.400000000000006</v>
      </c>
      <c r="K10" s="320">
        <v>138</v>
      </c>
      <c r="L10" s="320">
        <v>73.099999999999994</v>
      </c>
      <c r="M10" s="320">
        <v>95.2</v>
      </c>
      <c r="N10" s="320">
        <v>105.4</v>
      </c>
      <c r="O10" s="320">
        <v>79.400000000000006</v>
      </c>
      <c r="P10" s="321">
        <v>87.7</v>
      </c>
      <c r="Q10" s="321">
        <v>84.9</v>
      </c>
      <c r="R10" s="322">
        <v>92.4</v>
      </c>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row>
    <row r="11" spans="1:132" ht="30.95" customHeight="1">
      <c r="A11" s="100">
        <v>12</v>
      </c>
      <c r="B11" s="316">
        <v>182.6</v>
      </c>
      <c r="C11" s="320" t="s">
        <v>126</v>
      </c>
      <c r="D11" s="320">
        <v>159.5</v>
      </c>
      <c r="E11" s="320">
        <v>166.3</v>
      </c>
      <c r="F11" s="320">
        <v>201.8</v>
      </c>
      <c r="G11" s="320">
        <v>186.9</v>
      </c>
      <c r="H11" s="320">
        <v>154</v>
      </c>
      <c r="I11" s="320">
        <v>205.1</v>
      </c>
      <c r="J11" s="320">
        <v>224.1</v>
      </c>
      <c r="K11" s="320">
        <v>390.3</v>
      </c>
      <c r="L11" s="320">
        <v>152.69999999999999</v>
      </c>
      <c r="M11" s="320">
        <v>117.2</v>
      </c>
      <c r="N11" s="320">
        <v>111.7</v>
      </c>
      <c r="O11" s="320">
        <v>214.2</v>
      </c>
      <c r="P11" s="321">
        <v>169.5</v>
      </c>
      <c r="Q11" s="321">
        <v>172.3</v>
      </c>
      <c r="R11" s="322">
        <v>157.19999999999999</v>
      </c>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row>
    <row r="12" spans="1:132" ht="30.95" customHeight="1">
      <c r="A12" s="100" t="s">
        <v>455</v>
      </c>
      <c r="B12" s="316">
        <v>89.7</v>
      </c>
      <c r="C12" s="320" t="s">
        <v>126</v>
      </c>
      <c r="D12" s="320">
        <v>88.5</v>
      </c>
      <c r="E12" s="320">
        <v>82.4</v>
      </c>
      <c r="F12" s="320">
        <v>79.2</v>
      </c>
      <c r="G12" s="320">
        <v>89</v>
      </c>
      <c r="H12" s="320">
        <v>84.5</v>
      </c>
      <c r="I12" s="320">
        <v>93.2</v>
      </c>
      <c r="J12" s="320">
        <v>80.400000000000006</v>
      </c>
      <c r="K12" s="320">
        <v>148.4</v>
      </c>
      <c r="L12" s="320">
        <v>78</v>
      </c>
      <c r="M12" s="320">
        <v>96.6</v>
      </c>
      <c r="N12" s="320">
        <v>96.7</v>
      </c>
      <c r="O12" s="320">
        <v>75</v>
      </c>
      <c r="P12" s="321">
        <v>97.5</v>
      </c>
      <c r="Q12" s="321">
        <v>101.8</v>
      </c>
      <c r="R12" s="322">
        <v>100</v>
      </c>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row>
    <row r="13" spans="1:132" ht="30.95" customHeight="1">
      <c r="A13" s="100">
        <v>2</v>
      </c>
      <c r="B13" s="316">
        <v>84.4</v>
      </c>
      <c r="C13" s="320" t="s">
        <v>126</v>
      </c>
      <c r="D13" s="320">
        <v>83.9</v>
      </c>
      <c r="E13" s="320">
        <v>79.2</v>
      </c>
      <c r="F13" s="320">
        <v>76.099999999999994</v>
      </c>
      <c r="G13" s="320">
        <v>81.2</v>
      </c>
      <c r="H13" s="320">
        <v>78.900000000000006</v>
      </c>
      <c r="I13" s="320">
        <v>85.8</v>
      </c>
      <c r="J13" s="320">
        <v>80.599999999999994</v>
      </c>
      <c r="K13" s="320">
        <v>146.69999999999999</v>
      </c>
      <c r="L13" s="320">
        <v>79.7</v>
      </c>
      <c r="M13" s="320">
        <v>89.3</v>
      </c>
      <c r="N13" s="320">
        <v>91.4</v>
      </c>
      <c r="O13" s="320">
        <v>77.099999999999994</v>
      </c>
      <c r="P13" s="321">
        <v>87.4</v>
      </c>
      <c r="Q13" s="321">
        <v>80.8</v>
      </c>
      <c r="R13" s="322">
        <v>90</v>
      </c>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row>
    <row r="14" spans="1:132" ht="30.95" customHeight="1">
      <c r="A14" s="100">
        <v>3</v>
      </c>
      <c r="B14" s="316">
        <v>86.8</v>
      </c>
      <c r="C14" s="320" t="s">
        <v>126</v>
      </c>
      <c r="D14" s="320">
        <v>87.3</v>
      </c>
      <c r="E14" s="320">
        <v>82.8</v>
      </c>
      <c r="F14" s="320">
        <v>76.599999999999994</v>
      </c>
      <c r="G14" s="320">
        <v>82.1</v>
      </c>
      <c r="H14" s="320">
        <v>81</v>
      </c>
      <c r="I14" s="320">
        <v>88.2</v>
      </c>
      <c r="J14" s="320">
        <v>84.1</v>
      </c>
      <c r="K14" s="320">
        <v>141.80000000000001</v>
      </c>
      <c r="L14" s="320">
        <v>74.5</v>
      </c>
      <c r="M14" s="320">
        <v>92</v>
      </c>
      <c r="N14" s="320">
        <v>79.3</v>
      </c>
      <c r="O14" s="320">
        <v>89.2</v>
      </c>
      <c r="P14" s="321">
        <v>85.2</v>
      </c>
      <c r="Q14" s="321">
        <v>82.3</v>
      </c>
      <c r="R14" s="322">
        <v>96.9</v>
      </c>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row>
    <row r="15" spans="1:132" ht="30.95" customHeight="1">
      <c r="A15" s="100">
        <v>4</v>
      </c>
      <c r="B15" s="316">
        <v>88.1</v>
      </c>
      <c r="C15" s="320" t="s">
        <v>126</v>
      </c>
      <c r="D15" s="320">
        <v>84.4</v>
      </c>
      <c r="E15" s="320">
        <v>82</v>
      </c>
      <c r="F15" s="320">
        <v>80.5</v>
      </c>
      <c r="G15" s="320">
        <v>93.8</v>
      </c>
      <c r="H15" s="320">
        <v>81.099999999999994</v>
      </c>
      <c r="I15" s="320">
        <v>93.6</v>
      </c>
      <c r="J15" s="320">
        <v>82</v>
      </c>
      <c r="K15" s="320">
        <v>167.5</v>
      </c>
      <c r="L15" s="320">
        <v>73.7</v>
      </c>
      <c r="M15" s="320">
        <v>93</v>
      </c>
      <c r="N15" s="320">
        <v>82.2</v>
      </c>
      <c r="O15" s="320">
        <v>86.2</v>
      </c>
      <c r="P15" s="321">
        <v>86.3</v>
      </c>
      <c r="Q15" s="321">
        <v>82.9</v>
      </c>
      <c r="R15" s="322">
        <v>91.4</v>
      </c>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row>
    <row r="16" spans="1:132" ht="30.95" customHeight="1">
      <c r="A16" s="100">
        <v>5</v>
      </c>
      <c r="B16" s="316">
        <v>84.6</v>
      </c>
      <c r="C16" s="320">
        <v>0</v>
      </c>
      <c r="D16" s="320">
        <v>89.7</v>
      </c>
      <c r="E16" s="320">
        <v>78.599999999999994</v>
      </c>
      <c r="F16" s="320">
        <v>78.400000000000006</v>
      </c>
      <c r="G16" s="320">
        <v>84.7</v>
      </c>
      <c r="H16" s="320">
        <v>79.5</v>
      </c>
      <c r="I16" s="320">
        <v>86.8</v>
      </c>
      <c r="J16" s="320">
        <v>81.599999999999994</v>
      </c>
      <c r="K16" s="320">
        <v>140.69999999999999</v>
      </c>
      <c r="L16" s="320">
        <v>71.7</v>
      </c>
      <c r="M16" s="320">
        <v>91.9</v>
      </c>
      <c r="N16" s="320">
        <v>84.3</v>
      </c>
      <c r="O16" s="320">
        <v>78.900000000000006</v>
      </c>
      <c r="P16" s="321">
        <v>84.1</v>
      </c>
      <c r="Q16" s="321">
        <v>84.4</v>
      </c>
      <c r="R16" s="322">
        <v>88.1</v>
      </c>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row>
    <row r="17" spans="1:132" ht="30.95" customHeight="1">
      <c r="A17" s="408">
        <v>6</v>
      </c>
      <c r="B17" s="409">
        <v>140</v>
      </c>
      <c r="C17" s="410">
        <v>0</v>
      </c>
      <c r="D17" s="410">
        <v>96.4</v>
      </c>
      <c r="E17" s="410">
        <v>131.1</v>
      </c>
      <c r="F17" s="410">
        <v>192.1</v>
      </c>
      <c r="G17" s="410">
        <v>175.2</v>
      </c>
      <c r="H17" s="410">
        <v>137.9</v>
      </c>
      <c r="I17" s="410">
        <v>107.7</v>
      </c>
      <c r="J17" s="410">
        <v>207.3</v>
      </c>
      <c r="K17" s="410">
        <v>419.3</v>
      </c>
      <c r="L17" s="410">
        <v>146.6</v>
      </c>
      <c r="M17" s="410">
        <v>103.2</v>
      </c>
      <c r="N17" s="410">
        <v>80</v>
      </c>
      <c r="O17" s="410">
        <v>173.3</v>
      </c>
      <c r="P17" s="411">
        <v>134.30000000000001</v>
      </c>
      <c r="Q17" s="411">
        <v>155.4</v>
      </c>
      <c r="R17" s="412">
        <v>127.4</v>
      </c>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row>
    <row r="18" spans="1:132" ht="30.95" customHeight="1">
      <c r="A18" s="67" t="s">
        <v>367</v>
      </c>
      <c r="B18" s="323">
        <v>65.484999999999999</v>
      </c>
      <c r="C18" s="363" t="s">
        <v>312</v>
      </c>
      <c r="D18" s="318">
        <v>7.4690000000000003</v>
      </c>
      <c r="E18" s="318">
        <v>66.793999999999997</v>
      </c>
      <c r="F18" s="318">
        <v>145.02600000000001</v>
      </c>
      <c r="G18" s="318">
        <v>106.848</v>
      </c>
      <c r="H18" s="318">
        <v>73.459000000000003</v>
      </c>
      <c r="I18" s="318">
        <v>24.077999999999999</v>
      </c>
      <c r="J18" s="318">
        <v>154.04400000000001</v>
      </c>
      <c r="K18" s="318">
        <v>198.00995024875624</v>
      </c>
      <c r="L18" s="318">
        <v>104.46304044630403</v>
      </c>
      <c r="M18" s="318">
        <v>12.295973884657233</v>
      </c>
      <c r="N18" s="318">
        <v>-5.1008303677342788</v>
      </c>
      <c r="O18" s="318">
        <v>119.645</v>
      </c>
      <c r="P18" s="318">
        <v>59.691000000000003</v>
      </c>
      <c r="Q18" s="318">
        <v>84.123000000000005</v>
      </c>
      <c r="R18" s="322">
        <v>44.608399545970506</v>
      </c>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row>
    <row r="19" spans="1:132" ht="30.95" customHeight="1" thickBot="1">
      <c r="A19" s="392" t="s">
        <v>399</v>
      </c>
      <c r="B19" s="324">
        <v>-3.7</v>
      </c>
      <c r="C19" s="364" t="s">
        <v>1</v>
      </c>
      <c r="D19" s="325">
        <v>-18</v>
      </c>
      <c r="E19" s="326">
        <v>-9.6</v>
      </c>
      <c r="F19" s="326">
        <v>-2</v>
      </c>
      <c r="G19" s="326">
        <v>4.7</v>
      </c>
      <c r="H19" s="326">
        <v>-3.1</v>
      </c>
      <c r="I19" s="326">
        <v>-15.6</v>
      </c>
      <c r="J19" s="326">
        <v>20.5</v>
      </c>
      <c r="K19" s="325">
        <v>-3.3648306061304374</v>
      </c>
      <c r="L19" s="325">
        <v>16.62688941925218</v>
      </c>
      <c r="M19" s="325">
        <v>-8.9143865842894918</v>
      </c>
      <c r="N19" s="325">
        <v>-22.779922779922774</v>
      </c>
      <c r="O19" s="326">
        <v>-11.5</v>
      </c>
      <c r="P19" s="326">
        <v>2.5</v>
      </c>
      <c r="Q19" s="326">
        <v>-0.9</v>
      </c>
      <c r="R19" s="327">
        <v>19.288389513108623</v>
      </c>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row>
    <row r="20" spans="1:132" s="48" customFormat="1" ht="30.95" customHeight="1">
      <c r="A20" s="89" t="s">
        <v>139</v>
      </c>
      <c r="B20" s="134"/>
      <c r="C20" s="328"/>
      <c r="D20" s="134"/>
      <c r="E20" s="134"/>
      <c r="F20" s="134"/>
      <c r="G20" s="134"/>
      <c r="H20" s="134"/>
      <c r="I20" s="134"/>
      <c r="J20" s="134"/>
      <c r="K20" s="134"/>
      <c r="L20" s="134"/>
      <c r="M20" s="134"/>
      <c r="N20" s="134"/>
      <c r="O20" s="134"/>
      <c r="P20" s="134"/>
      <c r="Q20" s="134"/>
      <c r="R20" s="134"/>
    </row>
    <row r="21" spans="1:132" s="48" customFormat="1" ht="30.95" customHeight="1">
      <c r="A21" s="313"/>
      <c r="B21" s="191"/>
      <c r="C21" s="361"/>
      <c r="D21" s="313"/>
      <c r="E21" s="313"/>
      <c r="F21" s="313"/>
      <c r="G21" s="313"/>
      <c r="H21" s="313"/>
      <c r="I21" s="313"/>
      <c r="J21" s="313"/>
      <c r="K21" s="313"/>
      <c r="L21" s="313"/>
      <c r="M21" s="313"/>
      <c r="N21" s="313"/>
      <c r="O21" s="313"/>
      <c r="P21" s="313"/>
      <c r="Q21" s="313"/>
      <c r="R21" s="313"/>
    </row>
    <row r="22" spans="1:132" ht="30.95" customHeight="1">
      <c r="A22" s="675" t="s">
        <v>32</v>
      </c>
      <c r="B22" s="685"/>
      <c r="C22" s="675"/>
      <c r="D22" s="675"/>
      <c r="E22" s="675"/>
      <c r="F22" s="675"/>
      <c r="G22" s="675"/>
      <c r="H22" s="675"/>
      <c r="I22" s="675"/>
      <c r="J22" s="675"/>
      <c r="K22" s="675"/>
      <c r="L22" s="675"/>
      <c r="M22" s="675"/>
      <c r="N22" s="675"/>
      <c r="O22" s="675"/>
      <c r="P22" s="675"/>
      <c r="Q22" s="675"/>
      <c r="R22" s="675"/>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row>
    <row r="23" spans="1:132" ht="30.95" customHeight="1" thickBot="1">
      <c r="A23" s="31" t="s">
        <v>186</v>
      </c>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row>
    <row r="24" spans="1:132" s="65" customFormat="1" ht="30.95" customHeight="1">
      <c r="A24" s="306" t="s">
        <v>187</v>
      </c>
      <c r="B24" s="315" t="s">
        <v>18</v>
      </c>
      <c r="C24" s="336" t="s">
        <v>263</v>
      </c>
      <c r="D24" s="130" t="s">
        <v>55</v>
      </c>
      <c r="E24" s="130" t="s">
        <v>17</v>
      </c>
      <c r="F24" s="129" t="s">
        <v>58</v>
      </c>
      <c r="G24" s="130" t="s">
        <v>60</v>
      </c>
      <c r="H24" s="131" t="s">
        <v>349</v>
      </c>
      <c r="I24" s="131" t="s">
        <v>265</v>
      </c>
      <c r="J24" s="131" t="s">
        <v>350</v>
      </c>
      <c r="K24" s="188" t="s">
        <v>267</v>
      </c>
      <c r="L24" s="188" t="s">
        <v>268</v>
      </c>
      <c r="M24" s="189" t="s">
        <v>269</v>
      </c>
      <c r="N24" s="188" t="s">
        <v>270</v>
      </c>
      <c r="O24" s="130" t="s">
        <v>68</v>
      </c>
      <c r="P24" s="132" t="s">
        <v>67</v>
      </c>
      <c r="Q24" s="133" t="s">
        <v>351</v>
      </c>
      <c r="R24" s="190" t="s">
        <v>71</v>
      </c>
    </row>
    <row r="25" spans="1:132" ht="30.95" customHeight="1">
      <c r="A25" s="70" t="s">
        <v>454</v>
      </c>
      <c r="B25" s="316">
        <v>101.39999999999999</v>
      </c>
      <c r="C25" s="321" t="s">
        <v>136</v>
      </c>
      <c r="D25" s="318">
        <v>107.63333333333333</v>
      </c>
      <c r="E25" s="318">
        <v>97.633333333333326</v>
      </c>
      <c r="F25" s="318">
        <v>101.05833333333334</v>
      </c>
      <c r="G25" s="318">
        <v>104.11666666666669</v>
      </c>
      <c r="H25" s="318">
        <v>98.766666666666666</v>
      </c>
      <c r="I25" s="318">
        <v>101.35000000000001</v>
      </c>
      <c r="J25" s="318">
        <v>97.883333333333326</v>
      </c>
      <c r="K25" s="318">
        <v>112.16666666666667</v>
      </c>
      <c r="L25" s="318">
        <v>103.40833333333335</v>
      </c>
      <c r="M25" s="318">
        <v>100.11666666666666</v>
      </c>
      <c r="N25" s="318">
        <v>109.625</v>
      </c>
      <c r="O25" s="335">
        <v>106.04166666666669</v>
      </c>
      <c r="P25" s="334">
        <v>101.375</v>
      </c>
      <c r="Q25" s="318">
        <v>102.21666666666665</v>
      </c>
      <c r="R25" s="319">
        <v>98.033333333333346</v>
      </c>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row>
    <row r="26" spans="1:132" ht="30.95" customHeight="1">
      <c r="A26" s="102">
        <v>6</v>
      </c>
      <c r="B26" s="310">
        <v>149.9</v>
      </c>
      <c r="C26" s="320" t="s">
        <v>126</v>
      </c>
      <c r="D26" s="320">
        <v>153.69999999999999</v>
      </c>
      <c r="E26" s="320">
        <v>144.30000000000001</v>
      </c>
      <c r="F26" s="320">
        <v>201</v>
      </c>
      <c r="G26" s="320">
        <v>175.3</v>
      </c>
      <c r="H26" s="320">
        <v>156.5</v>
      </c>
      <c r="I26" s="320">
        <v>118.6</v>
      </c>
      <c r="J26" s="320">
        <v>181.1</v>
      </c>
      <c r="K26" s="320">
        <v>165.5</v>
      </c>
      <c r="L26" s="320">
        <v>187.3</v>
      </c>
      <c r="M26" s="320">
        <v>135.30000000000001</v>
      </c>
      <c r="N26" s="320">
        <v>101.4</v>
      </c>
      <c r="O26" s="320">
        <v>204</v>
      </c>
      <c r="P26" s="321">
        <v>127.7</v>
      </c>
      <c r="Q26" s="321">
        <v>166</v>
      </c>
      <c r="R26" s="322">
        <v>105</v>
      </c>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row>
    <row r="27" spans="1:132" ht="30.95" customHeight="1">
      <c r="A27" s="102">
        <v>7</v>
      </c>
      <c r="B27" s="310">
        <v>114</v>
      </c>
      <c r="C27" s="320" t="s">
        <v>126</v>
      </c>
      <c r="D27" s="320">
        <v>97.9</v>
      </c>
      <c r="E27" s="320">
        <v>117.8</v>
      </c>
      <c r="F27" s="320">
        <v>81.099999999999994</v>
      </c>
      <c r="G27" s="320">
        <v>104.4</v>
      </c>
      <c r="H27" s="320">
        <v>97.7</v>
      </c>
      <c r="I27" s="320">
        <v>142.1</v>
      </c>
      <c r="J27" s="320">
        <v>100.6</v>
      </c>
      <c r="K27" s="320">
        <v>131.6</v>
      </c>
      <c r="L27" s="320">
        <v>102</v>
      </c>
      <c r="M27" s="320">
        <v>97.9</v>
      </c>
      <c r="N27" s="320">
        <v>123.9</v>
      </c>
      <c r="O27" s="320">
        <v>81.099999999999994</v>
      </c>
      <c r="P27" s="321">
        <v>150.19999999999999</v>
      </c>
      <c r="Q27" s="321">
        <v>95.4</v>
      </c>
      <c r="R27" s="322">
        <v>104.8</v>
      </c>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row>
    <row r="28" spans="1:132" ht="30.95" customHeight="1">
      <c r="A28" s="102">
        <v>8</v>
      </c>
      <c r="B28" s="310">
        <v>86.4</v>
      </c>
      <c r="C28" s="320" t="s">
        <v>126</v>
      </c>
      <c r="D28" s="320">
        <v>110.9</v>
      </c>
      <c r="E28" s="320">
        <v>85.3</v>
      </c>
      <c r="F28" s="320">
        <v>80.2</v>
      </c>
      <c r="G28" s="320">
        <v>79.2</v>
      </c>
      <c r="H28" s="320">
        <v>89.4</v>
      </c>
      <c r="I28" s="320">
        <v>86.1</v>
      </c>
      <c r="J28" s="320">
        <v>76.900000000000006</v>
      </c>
      <c r="K28" s="320">
        <v>90.1</v>
      </c>
      <c r="L28" s="320">
        <v>79.099999999999994</v>
      </c>
      <c r="M28" s="320">
        <v>97.4</v>
      </c>
      <c r="N28" s="320">
        <v>102.3</v>
      </c>
      <c r="O28" s="320">
        <v>78</v>
      </c>
      <c r="P28" s="321">
        <v>83.2</v>
      </c>
      <c r="Q28" s="321">
        <v>80.400000000000006</v>
      </c>
      <c r="R28" s="322">
        <v>92.5</v>
      </c>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row>
    <row r="29" spans="1:132" ht="30.95" customHeight="1">
      <c r="A29" s="102">
        <v>9</v>
      </c>
      <c r="B29" s="310">
        <v>83.9</v>
      </c>
      <c r="C29" s="320" t="s">
        <v>126</v>
      </c>
      <c r="D29" s="320">
        <v>91.2</v>
      </c>
      <c r="E29" s="320">
        <v>79.7</v>
      </c>
      <c r="F29" s="320">
        <v>79.8</v>
      </c>
      <c r="G29" s="320">
        <v>78.7</v>
      </c>
      <c r="H29" s="320">
        <v>80.5</v>
      </c>
      <c r="I29" s="320">
        <v>86.8</v>
      </c>
      <c r="J29" s="320">
        <v>77.2</v>
      </c>
      <c r="K29" s="320">
        <v>89</v>
      </c>
      <c r="L29" s="320">
        <v>80.2</v>
      </c>
      <c r="M29" s="320">
        <v>87.8</v>
      </c>
      <c r="N29" s="320">
        <v>100.8</v>
      </c>
      <c r="O29" s="320">
        <v>85.2</v>
      </c>
      <c r="P29" s="321">
        <v>83.1</v>
      </c>
      <c r="Q29" s="321">
        <v>84.3</v>
      </c>
      <c r="R29" s="322">
        <v>92.5</v>
      </c>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row>
    <row r="30" spans="1:132" ht="30.95" customHeight="1">
      <c r="A30" s="102">
        <v>10</v>
      </c>
      <c r="B30" s="310">
        <v>85.7</v>
      </c>
      <c r="C30" s="320" t="s">
        <v>126</v>
      </c>
      <c r="D30" s="320">
        <v>92.8</v>
      </c>
      <c r="E30" s="320">
        <v>81.3</v>
      </c>
      <c r="F30" s="320">
        <v>81.8</v>
      </c>
      <c r="G30" s="320">
        <v>78.7</v>
      </c>
      <c r="H30" s="320">
        <v>84</v>
      </c>
      <c r="I30" s="320">
        <v>91.3</v>
      </c>
      <c r="J30" s="320">
        <v>71.3</v>
      </c>
      <c r="K30" s="320">
        <v>100.3</v>
      </c>
      <c r="L30" s="320">
        <v>83.9</v>
      </c>
      <c r="M30" s="320">
        <v>94.1</v>
      </c>
      <c r="N30" s="320">
        <v>119.5</v>
      </c>
      <c r="O30" s="320">
        <v>83.1</v>
      </c>
      <c r="P30" s="321">
        <v>85</v>
      </c>
      <c r="Q30" s="321">
        <v>81.400000000000006</v>
      </c>
      <c r="R30" s="322">
        <v>95.7</v>
      </c>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row>
    <row r="31" spans="1:132" ht="30.95" customHeight="1">
      <c r="A31" s="102">
        <v>11</v>
      </c>
      <c r="B31" s="310">
        <v>87.8</v>
      </c>
      <c r="C31" s="320" t="s">
        <v>126</v>
      </c>
      <c r="D31" s="320">
        <v>94.1</v>
      </c>
      <c r="E31" s="320">
        <v>89.5</v>
      </c>
      <c r="F31" s="320">
        <v>79.900000000000006</v>
      </c>
      <c r="G31" s="320">
        <v>99.6</v>
      </c>
      <c r="H31" s="320">
        <v>80.2</v>
      </c>
      <c r="I31" s="320">
        <v>87</v>
      </c>
      <c r="J31" s="320">
        <v>74.5</v>
      </c>
      <c r="K31" s="320">
        <v>98.3</v>
      </c>
      <c r="L31" s="320">
        <v>81.599999999999994</v>
      </c>
      <c r="M31" s="320">
        <v>91.2</v>
      </c>
      <c r="N31" s="320">
        <v>110.3</v>
      </c>
      <c r="O31" s="320">
        <v>82.9</v>
      </c>
      <c r="P31" s="321">
        <v>87.9</v>
      </c>
      <c r="Q31" s="321">
        <v>89.2</v>
      </c>
      <c r="R31" s="322">
        <v>93.6</v>
      </c>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row>
    <row r="32" spans="1:132" ht="30.95" customHeight="1">
      <c r="A32" s="102">
        <v>12</v>
      </c>
      <c r="B32" s="310">
        <v>179.8</v>
      </c>
      <c r="C32" s="320" t="s">
        <v>126</v>
      </c>
      <c r="D32" s="320">
        <v>174.7</v>
      </c>
      <c r="E32" s="320">
        <v>170.5</v>
      </c>
      <c r="F32" s="320">
        <v>204.3</v>
      </c>
      <c r="G32" s="320">
        <v>198.4</v>
      </c>
      <c r="H32" s="320">
        <v>179</v>
      </c>
      <c r="I32" s="320">
        <v>172.3</v>
      </c>
      <c r="J32" s="320">
        <v>210.3</v>
      </c>
      <c r="K32" s="320">
        <v>175.1</v>
      </c>
      <c r="L32" s="320">
        <v>225.9</v>
      </c>
      <c r="M32" s="320">
        <v>135.30000000000001</v>
      </c>
      <c r="N32" s="320">
        <v>132.19999999999999</v>
      </c>
      <c r="O32" s="320">
        <v>224.2</v>
      </c>
      <c r="P32" s="321">
        <v>173.4</v>
      </c>
      <c r="Q32" s="321">
        <v>207</v>
      </c>
      <c r="R32" s="322">
        <v>129.9</v>
      </c>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row>
    <row r="33" spans="1:132" ht="30.95" customHeight="1">
      <c r="A33" s="102" t="s">
        <v>455</v>
      </c>
      <c r="B33" s="310">
        <v>88.8</v>
      </c>
      <c r="C33" s="320" t="s">
        <v>126</v>
      </c>
      <c r="D33" s="320">
        <v>95.3</v>
      </c>
      <c r="E33" s="320">
        <v>82.6</v>
      </c>
      <c r="F33" s="320">
        <v>82.2</v>
      </c>
      <c r="G33" s="320">
        <v>88.2</v>
      </c>
      <c r="H33" s="320">
        <v>86.9</v>
      </c>
      <c r="I33" s="320">
        <v>98</v>
      </c>
      <c r="J33" s="320">
        <v>74.400000000000006</v>
      </c>
      <c r="K33" s="320">
        <v>89.8</v>
      </c>
      <c r="L33" s="320">
        <v>84.3</v>
      </c>
      <c r="M33" s="320">
        <v>97.9</v>
      </c>
      <c r="N33" s="320">
        <v>99.2</v>
      </c>
      <c r="O33" s="320">
        <v>79.900000000000006</v>
      </c>
      <c r="P33" s="321">
        <v>98.4</v>
      </c>
      <c r="Q33" s="321">
        <v>87.5</v>
      </c>
      <c r="R33" s="322">
        <v>89.7</v>
      </c>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row>
    <row r="34" spans="1:132" ht="30.95" customHeight="1">
      <c r="A34" s="102">
        <v>2</v>
      </c>
      <c r="B34" s="310">
        <v>84.1</v>
      </c>
      <c r="C34" s="320" t="s">
        <v>126</v>
      </c>
      <c r="D34" s="320">
        <v>90.9</v>
      </c>
      <c r="E34" s="320">
        <v>81.900000000000006</v>
      </c>
      <c r="F34" s="320">
        <v>79.3</v>
      </c>
      <c r="G34" s="320">
        <v>79.3</v>
      </c>
      <c r="H34" s="320">
        <v>79.099999999999994</v>
      </c>
      <c r="I34" s="320">
        <v>83.2</v>
      </c>
      <c r="J34" s="320">
        <v>74.3</v>
      </c>
      <c r="K34" s="320">
        <v>89.1</v>
      </c>
      <c r="L34" s="320">
        <v>80.2</v>
      </c>
      <c r="M34" s="320">
        <v>83.1</v>
      </c>
      <c r="N34" s="320">
        <v>97</v>
      </c>
      <c r="O34" s="320">
        <v>83.8</v>
      </c>
      <c r="P34" s="321">
        <v>88.9</v>
      </c>
      <c r="Q34" s="321">
        <v>82.1</v>
      </c>
      <c r="R34" s="322">
        <v>94</v>
      </c>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row>
    <row r="35" spans="1:132" ht="30.95" customHeight="1">
      <c r="A35" s="102">
        <v>3</v>
      </c>
      <c r="B35" s="310">
        <v>88</v>
      </c>
      <c r="C35" s="320" t="s">
        <v>126</v>
      </c>
      <c r="D35" s="320">
        <v>91.1</v>
      </c>
      <c r="E35" s="320">
        <v>86.4</v>
      </c>
      <c r="F35" s="320">
        <v>79.7</v>
      </c>
      <c r="G35" s="320">
        <v>79.3</v>
      </c>
      <c r="H35" s="320">
        <v>79.3</v>
      </c>
      <c r="I35" s="320">
        <v>86.7</v>
      </c>
      <c r="J35" s="320">
        <v>77.8</v>
      </c>
      <c r="K35" s="320">
        <v>81.900000000000006</v>
      </c>
      <c r="L35" s="320">
        <v>79.599999999999994</v>
      </c>
      <c r="M35" s="320">
        <v>94</v>
      </c>
      <c r="N35" s="320">
        <v>102.1</v>
      </c>
      <c r="O35" s="320">
        <v>103.5</v>
      </c>
      <c r="P35" s="321">
        <v>85.1</v>
      </c>
      <c r="Q35" s="321">
        <v>86.5</v>
      </c>
      <c r="R35" s="322">
        <v>102</v>
      </c>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row>
    <row r="36" spans="1:132" ht="30.95" customHeight="1">
      <c r="A36" s="102">
        <v>4</v>
      </c>
      <c r="B36" s="310">
        <v>89.2</v>
      </c>
      <c r="C36" s="320" t="s">
        <v>126</v>
      </c>
      <c r="D36" s="320">
        <v>91</v>
      </c>
      <c r="E36" s="320">
        <v>84.2</v>
      </c>
      <c r="F36" s="320">
        <v>84</v>
      </c>
      <c r="G36" s="320">
        <v>93.4</v>
      </c>
      <c r="H36" s="320">
        <v>84.3</v>
      </c>
      <c r="I36" s="320">
        <v>91.9</v>
      </c>
      <c r="J36" s="320">
        <v>76.3</v>
      </c>
      <c r="K36" s="320">
        <v>120.4</v>
      </c>
      <c r="L36" s="320">
        <v>81.599999999999994</v>
      </c>
      <c r="M36" s="320">
        <v>98.9</v>
      </c>
      <c r="N36" s="320">
        <v>102.9</v>
      </c>
      <c r="O36" s="320">
        <v>97.7</v>
      </c>
      <c r="P36" s="321">
        <v>86.9</v>
      </c>
      <c r="Q36" s="321">
        <v>84.4</v>
      </c>
      <c r="R36" s="322">
        <v>96.6</v>
      </c>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row>
    <row r="37" spans="1:132" ht="30.95" customHeight="1">
      <c r="A37" s="102">
        <v>5</v>
      </c>
      <c r="B37" s="310">
        <v>84.8</v>
      </c>
      <c r="C37" s="320">
        <v>0</v>
      </c>
      <c r="D37" s="320">
        <v>86.1</v>
      </c>
      <c r="E37" s="320">
        <v>82.6</v>
      </c>
      <c r="F37" s="320">
        <v>81.3</v>
      </c>
      <c r="G37" s="320">
        <v>79.099999999999994</v>
      </c>
      <c r="H37" s="320">
        <v>83.6</v>
      </c>
      <c r="I37" s="320">
        <v>84.9</v>
      </c>
      <c r="J37" s="320">
        <v>75.8</v>
      </c>
      <c r="K37" s="320">
        <v>79.5</v>
      </c>
      <c r="L37" s="320">
        <v>80.2</v>
      </c>
      <c r="M37" s="320">
        <v>96</v>
      </c>
      <c r="N37" s="320">
        <v>103.3</v>
      </c>
      <c r="O37" s="320">
        <v>86.9</v>
      </c>
      <c r="P37" s="321">
        <v>84.5</v>
      </c>
      <c r="Q37" s="321">
        <v>90.7</v>
      </c>
      <c r="R37" s="322">
        <v>92.2</v>
      </c>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row>
    <row r="38" spans="1:132" ht="30.95" customHeight="1">
      <c r="A38" s="413">
        <v>6</v>
      </c>
      <c r="B38" s="414">
        <v>150.6</v>
      </c>
      <c r="C38" s="410">
        <v>0</v>
      </c>
      <c r="D38" s="415">
        <v>101</v>
      </c>
      <c r="E38" s="415">
        <v>149</v>
      </c>
      <c r="F38" s="415">
        <v>201.6</v>
      </c>
      <c r="G38" s="415">
        <v>187</v>
      </c>
      <c r="H38" s="415">
        <v>161.9</v>
      </c>
      <c r="I38" s="415">
        <v>101.1</v>
      </c>
      <c r="J38" s="415">
        <v>179.8</v>
      </c>
      <c r="K38" s="415">
        <v>159.5</v>
      </c>
      <c r="L38" s="415">
        <v>212.4</v>
      </c>
      <c r="M38" s="415">
        <v>116.3</v>
      </c>
      <c r="N38" s="415">
        <v>101.1</v>
      </c>
      <c r="O38" s="415">
        <v>190</v>
      </c>
      <c r="P38" s="411">
        <v>140.19999999999999</v>
      </c>
      <c r="Q38" s="411">
        <v>158.1</v>
      </c>
      <c r="R38" s="412">
        <v>136.4</v>
      </c>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row>
    <row r="39" spans="1:132" ht="30.95" customHeight="1">
      <c r="A39" s="67" t="s">
        <v>367</v>
      </c>
      <c r="B39" s="323">
        <v>77.593999999999994</v>
      </c>
      <c r="C39" s="363" t="s">
        <v>312</v>
      </c>
      <c r="D39" s="318">
        <v>17.305</v>
      </c>
      <c r="E39" s="318">
        <v>80.387</v>
      </c>
      <c r="F39" s="318">
        <v>147.97</v>
      </c>
      <c r="G39" s="318">
        <v>136.41</v>
      </c>
      <c r="H39" s="318">
        <v>93.66</v>
      </c>
      <c r="I39" s="318">
        <v>19.081</v>
      </c>
      <c r="J39" s="321">
        <v>137.203</v>
      </c>
      <c r="K39" s="318">
        <v>100.62893081761007</v>
      </c>
      <c r="L39" s="318">
        <v>164.83790523690772</v>
      </c>
      <c r="M39" s="318">
        <v>21.145833333333329</v>
      </c>
      <c r="N39" s="318">
        <v>-2.1297192642788025</v>
      </c>
      <c r="O39" s="320">
        <v>118.642</v>
      </c>
      <c r="P39" s="321">
        <v>65.917000000000002</v>
      </c>
      <c r="Q39" s="321">
        <v>74.3109151047409</v>
      </c>
      <c r="R39" s="322">
        <v>47.939262472885034</v>
      </c>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row>
    <row r="40" spans="1:132" ht="30.95" customHeight="1" thickBot="1">
      <c r="A40" s="392" t="s">
        <v>399</v>
      </c>
      <c r="B40" s="329">
        <v>0.5</v>
      </c>
      <c r="C40" s="364" t="s">
        <v>1</v>
      </c>
      <c r="D40" s="325">
        <v>-34.299999999999997</v>
      </c>
      <c r="E40" s="325">
        <v>3.3</v>
      </c>
      <c r="F40" s="325">
        <v>0.3</v>
      </c>
      <c r="G40" s="325">
        <v>6.7</v>
      </c>
      <c r="H40" s="325">
        <v>3.5</v>
      </c>
      <c r="I40" s="325">
        <v>-14.8</v>
      </c>
      <c r="J40" s="325">
        <v>-0.7</v>
      </c>
      <c r="K40" s="325">
        <v>-3.6253776435045322</v>
      </c>
      <c r="L40" s="325">
        <v>13.40096102509343</v>
      </c>
      <c r="M40" s="325">
        <v>-14.042867701404296</v>
      </c>
      <c r="N40" s="325">
        <v>-0.29585798816569164</v>
      </c>
      <c r="O40" s="325">
        <v>-6.9</v>
      </c>
      <c r="P40" s="325">
        <v>9.8000000000000007</v>
      </c>
      <c r="Q40" s="325">
        <v>-4.7590361445783165</v>
      </c>
      <c r="R40" s="327">
        <v>29.904761904761912</v>
      </c>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row>
    <row r="41" spans="1:132" ht="30.95" customHeight="1">
      <c r="A41" s="68" t="s">
        <v>139</v>
      </c>
      <c r="B41" s="330"/>
      <c r="C41" s="331"/>
      <c r="D41" s="330"/>
      <c r="E41" s="330"/>
      <c r="F41" s="330"/>
      <c r="G41" s="330"/>
      <c r="H41" s="330"/>
      <c r="I41" s="330"/>
      <c r="J41" s="330"/>
      <c r="K41" s="330"/>
      <c r="L41" s="330"/>
      <c r="M41" s="330"/>
      <c r="N41" s="330"/>
      <c r="O41" s="330"/>
      <c r="P41" s="330"/>
      <c r="Q41" s="330"/>
      <c r="R41" s="330"/>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row>
    <row r="42" spans="1:132" ht="30.95" customHeight="1">
      <c r="A42" s="69"/>
      <c r="B42" s="135"/>
      <c r="C42" s="332"/>
      <c r="D42" s="135"/>
      <c r="E42" s="135"/>
      <c r="F42" s="135"/>
      <c r="G42" s="135"/>
      <c r="H42" s="135"/>
      <c r="I42" s="135"/>
      <c r="J42" s="135"/>
      <c r="K42" s="135"/>
      <c r="L42" s="135"/>
      <c r="M42" s="135"/>
      <c r="N42" s="135"/>
      <c r="O42" s="135"/>
      <c r="P42" s="135"/>
      <c r="Q42" s="135"/>
      <c r="R42" s="135"/>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row>
    <row r="43" spans="1:132" ht="30.95" customHeight="1">
      <c r="A43" s="675" t="s">
        <v>160</v>
      </c>
      <c r="B43" s="675"/>
      <c r="C43" s="675"/>
      <c r="D43" s="675"/>
      <c r="E43" s="675"/>
      <c r="F43" s="675"/>
      <c r="G43" s="675"/>
      <c r="H43" s="675"/>
      <c r="I43" s="675"/>
      <c r="J43" s="675"/>
      <c r="K43" s="675"/>
      <c r="L43" s="675"/>
      <c r="M43" s="675"/>
      <c r="N43" s="675"/>
      <c r="O43" s="675"/>
      <c r="P43" s="675"/>
      <c r="Q43" s="675"/>
      <c r="R43" s="675"/>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row>
    <row r="44" spans="1:132" ht="30.95" customHeight="1" thickBot="1">
      <c r="A44" s="31" t="s">
        <v>127</v>
      </c>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row>
    <row r="45" spans="1:132" s="65" customFormat="1" ht="30.95" customHeight="1">
      <c r="A45" s="64" t="s">
        <v>187</v>
      </c>
      <c r="B45" s="315" t="s">
        <v>18</v>
      </c>
      <c r="C45" s="336" t="s">
        <v>263</v>
      </c>
      <c r="D45" s="130" t="s">
        <v>55</v>
      </c>
      <c r="E45" s="130" t="s">
        <v>17</v>
      </c>
      <c r="F45" s="129" t="s">
        <v>58</v>
      </c>
      <c r="G45" s="130" t="s">
        <v>60</v>
      </c>
      <c r="H45" s="131" t="s">
        <v>349</v>
      </c>
      <c r="I45" s="131" t="s">
        <v>265</v>
      </c>
      <c r="J45" s="131" t="s">
        <v>350</v>
      </c>
      <c r="K45" s="188" t="s">
        <v>267</v>
      </c>
      <c r="L45" s="188" t="s">
        <v>268</v>
      </c>
      <c r="M45" s="189" t="s">
        <v>269</v>
      </c>
      <c r="N45" s="188" t="s">
        <v>270</v>
      </c>
      <c r="O45" s="130" t="s">
        <v>68</v>
      </c>
      <c r="P45" s="132" t="s">
        <v>67</v>
      </c>
      <c r="Q45" s="133" t="s">
        <v>351</v>
      </c>
      <c r="R45" s="190" t="s">
        <v>71</v>
      </c>
    </row>
    <row r="46" spans="1:132" ht="30.95" customHeight="1">
      <c r="A46" s="66" t="s">
        <v>454</v>
      </c>
      <c r="B46" s="316">
        <v>101.61666666666667</v>
      </c>
      <c r="C46" s="321" t="s">
        <v>366</v>
      </c>
      <c r="D46" s="318">
        <v>100.99166666666666</v>
      </c>
      <c r="E46" s="318">
        <v>99.308333333333337</v>
      </c>
      <c r="F46" s="318">
        <v>96.86666666666666</v>
      </c>
      <c r="G46" s="318">
        <v>99.850000000000009</v>
      </c>
      <c r="H46" s="318">
        <v>96.63333333333334</v>
      </c>
      <c r="I46" s="318">
        <v>103.50833333333333</v>
      </c>
      <c r="J46" s="318">
        <v>97.241666666666674</v>
      </c>
      <c r="K46" s="318">
        <v>161.74166666666665</v>
      </c>
      <c r="L46" s="318">
        <v>91.95</v>
      </c>
      <c r="M46" s="318">
        <v>103.05</v>
      </c>
      <c r="N46" s="318">
        <v>108.48333333333333</v>
      </c>
      <c r="O46" s="318">
        <v>100.74166666666667</v>
      </c>
      <c r="P46" s="318">
        <v>98.908333333333317</v>
      </c>
      <c r="Q46" s="318">
        <v>103.29166666666669</v>
      </c>
      <c r="R46" s="322">
        <v>102.77499999999999</v>
      </c>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row>
    <row r="47" spans="1:132" ht="30.95" customHeight="1">
      <c r="A47" s="151">
        <v>6</v>
      </c>
      <c r="B47" s="310">
        <v>102.5</v>
      </c>
      <c r="C47" s="333" t="s">
        <v>126</v>
      </c>
      <c r="D47" s="318">
        <v>101.6</v>
      </c>
      <c r="E47" s="320">
        <v>102.4</v>
      </c>
      <c r="F47" s="320">
        <v>95.9</v>
      </c>
      <c r="G47" s="320">
        <v>98</v>
      </c>
      <c r="H47" s="320">
        <v>101.7</v>
      </c>
      <c r="I47" s="320">
        <v>103.3</v>
      </c>
      <c r="J47" s="320">
        <v>94.4</v>
      </c>
      <c r="K47" s="320">
        <v>172.3</v>
      </c>
      <c r="L47" s="320">
        <v>91.3</v>
      </c>
      <c r="M47" s="320">
        <v>104.9</v>
      </c>
      <c r="N47" s="320">
        <v>109.5</v>
      </c>
      <c r="O47" s="320">
        <v>100.6</v>
      </c>
      <c r="P47" s="321">
        <v>99.1</v>
      </c>
      <c r="Q47" s="321">
        <v>106.6</v>
      </c>
      <c r="R47" s="322">
        <v>103.7</v>
      </c>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row>
    <row r="48" spans="1:132" ht="30.95" customHeight="1">
      <c r="A48" s="151">
        <v>7</v>
      </c>
      <c r="B48" s="334">
        <v>102.1</v>
      </c>
      <c r="C48" s="333" t="s">
        <v>126</v>
      </c>
      <c r="D48" s="320">
        <v>100.3</v>
      </c>
      <c r="E48" s="320">
        <v>98.7</v>
      </c>
      <c r="F48" s="320">
        <v>96.1</v>
      </c>
      <c r="G48" s="320">
        <v>100.2</v>
      </c>
      <c r="H48" s="320">
        <v>94.2</v>
      </c>
      <c r="I48" s="320">
        <v>105.4</v>
      </c>
      <c r="J48" s="320">
        <v>98.9</v>
      </c>
      <c r="K48" s="320">
        <v>163.80000000000001</v>
      </c>
      <c r="L48" s="320">
        <v>89.7</v>
      </c>
      <c r="M48" s="320">
        <v>109.1</v>
      </c>
      <c r="N48" s="320">
        <v>98.4</v>
      </c>
      <c r="O48" s="320">
        <v>99.8</v>
      </c>
      <c r="P48" s="321">
        <v>98.6</v>
      </c>
      <c r="Q48" s="321">
        <v>104.2</v>
      </c>
      <c r="R48" s="322">
        <v>107.9</v>
      </c>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row>
    <row r="49" spans="1:132" ht="30.95" customHeight="1">
      <c r="A49" s="151">
        <v>8</v>
      </c>
      <c r="B49" s="334">
        <v>99.1</v>
      </c>
      <c r="C49" s="333" t="s">
        <v>126</v>
      </c>
      <c r="D49" s="320">
        <v>98.3</v>
      </c>
      <c r="E49" s="320">
        <v>97.7</v>
      </c>
      <c r="F49" s="320">
        <v>96.1</v>
      </c>
      <c r="G49" s="320">
        <v>99.3</v>
      </c>
      <c r="H49" s="320">
        <v>91.7</v>
      </c>
      <c r="I49" s="320">
        <v>96.4</v>
      </c>
      <c r="J49" s="320">
        <v>97.2</v>
      </c>
      <c r="K49" s="320">
        <v>160.6</v>
      </c>
      <c r="L49" s="320">
        <v>88.5</v>
      </c>
      <c r="M49" s="320">
        <v>109.6</v>
      </c>
      <c r="N49" s="320">
        <v>112.3</v>
      </c>
      <c r="O49" s="320">
        <v>96.6</v>
      </c>
      <c r="P49" s="321">
        <v>98.1</v>
      </c>
      <c r="Q49" s="321">
        <v>101.8</v>
      </c>
      <c r="R49" s="322">
        <v>100.2</v>
      </c>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row>
    <row r="50" spans="1:132" ht="30.95" customHeight="1">
      <c r="A50" s="151">
        <v>9</v>
      </c>
      <c r="B50" s="334">
        <v>101.2</v>
      </c>
      <c r="C50" s="333" t="s">
        <v>126</v>
      </c>
      <c r="D50" s="320">
        <v>98.9</v>
      </c>
      <c r="E50" s="320">
        <v>98.9</v>
      </c>
      <c r="F50" s="320">
        <v>95.9</v>
      </c>
      <c r="G50" s="320">
        <v>98.3</v>
      </c>
      <c r="H50" s="320">
        <v>92.4</v>
      </c>
      <c r="I50" s="320">
        <v>108.8</v>
      </c>
      <c r="J50" s="320">
        <v>98.5</v>
      </c>
      <c r="K50" s="320">
        <v>146.6</v>
      </c>
      <c r="L50" s="320">
        <v>89.3</v>
      </c>
      <c r="M50" s="320">
        <v>98.6</v>
      </c>
      <c r="N50" s="320">
        <v>111.4</v>
      </c>
      <c r="O50" s="320">
        <v>99.9</v>
      </c>
      <c r="P50" s="321">
        <v>98.3</v>
      </c>
      <c r="Q50" s="321">
        <v>103.7</v>
      </c>
      <c r="R50" s="322">
        <v>100.9</v>
      </c>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row>
    <row r="51" spans="1:132" ht="30.95" customHeight="1">
      <c r="A51" s="151">
        <v>10</v>
      </c>
      <c r="B51" s="334">
        <v>102</v>
      </c>
      <c r="C51" s="333" t="s">
        <v>126</v>
      </c>
      <c r="D51" s="320">
        <v>101.2</v>
      </c>
      <c r="E51" s="320">
        <v>99</v>
      </c>
      <c r="F51" s="320">
        <v>98.3</v>
      </c>
      <c r="G51" s="320">
        <v>98.4</v>
      </c>
      <c r="H51" s="320">
        <v>93.6</v>
      </c>
      <c r="I51" s="320">
        <v>108.7</v>
      </c>
      <c r="J51" s="320">
        <v>96</v>
      </c>
      <c r="K51" s="320">
        <v>165.4</v>
      </c>
      <c r="L51" s="320">
        <v>89.7</v>
      </c>
      <c r="M51" s="320">
        <v>99.6</v>
      </c>
      <c r="N51" s="320">
        <v>106</v>
      </c>
      <c r="O51" s="320">
        <v>99.2</v>
      </c>
      <c r="P51" s="321">
        <v>99.1</v>
      </c>
      <c r="Q51" s="321">
        <v>100.2</v>
      </c>
      <c r="R51" s="322">
        <v>102.1</v>
      </c>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row>
    <row r="52" spans="1:132" ht="30.95" customHeight="1">
      <c r="A52" s="151">
        <v>11</v>
      </c>
      <c r="B52" s="334">
        <v>101.8</v>
      </c>
      <c r="C52" s="333" t="s">
        <v>126</v>
      </c>
      <c r="D52" s="320">
        <v>100.2</v>
      </c>
      <c r="E52" s="320">
        <v>96.3</v>
      </c>
      <c r="F52" s="320">
        <v>96.5</v>
      </c>
      <c r="G52" s="320">
        <v>98.8</v>
      </c>
      <c r="H52" s="320">
        <v>93.3</v>
      </c>
      <c r="I52" s="320">
        <v>109.5</v>
      </c>
      <c r="J52" s="320">
        <v>98.7</v>
      </c>
      <c r="K52" s="320">
        <v>159</v>
      </c>
      <c r="L52" s="320">
        <v>91.2</v>
      </c>
      <c r="M52" s="320">
        <v>101.1</v>
      </c>
      <c r="N52" s="320">
        <v>111</v>
      </c>
      <c r="O52" s="320">
        <v>99.3</v>
      </c>
      <c r="P52" s="321">
        <v>99.4</v>
      </c>
      <c r="Q52" s="321">
        <v>104.9</v>
      </c>
      <c r="R52" s="322">
        <v>101.8</v>
      </c>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row>
    <row r="53" spans="1:132" ht="30.95" customHeight="1">
      <c r="A53" s="151">
        <v>12</v>
      </c>
      <c r="B53" s="334">
        <v>101.7</v>
      </c>
      <c r="C53" s="333" t="s">
        <v>126</v>
      </c>
      <c r="D53" s="320">
        <v>99.6</v>
      </c>
      <c r="E53" s="320">
        <v>97.2</v>
      </c>
      <c r="F53" s="320">
        <v>97.1</v>
      </c>
      <c r="G53" s="320">
        <v>99</v>
      </c>
      <c r="H53" s="320">
        <v>93.8</v>
      </c>
      <c r="I53" s="320">
        <v>108.9</v>
      </c>
      <c r="J53" s="320">
        <v>99.4</v>
      </c>
      <c r="K53" s="320">
        <v>160.6</v>
      </c>
      <c r="L53" s="320">
        <v>90.1</v>
      </c>
      <c r="M53" s="320">
        <v>100.1</v>
      </c>
      <c r="N53" s="320">
        <v>110.3</v>
      </c>
      <c r="O53" s="320">
        <v>96.2</v>
      </c>
      <c r="P53" s="321">
        <v>99.1</v>
      </c>
      <c r="Q53" s="321">
        <v>101.4</v>
      </c>
      <c r="R53" s="322">
        <v>103.2</v>
      </c>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row>
    <row r="54" spans="1:132" ht="30.95" customHeight="1">
      <c r="A54" s="151" t="s">
        <v>455</v>
      </c>
      <c r="B54" s="334">
        <v>98.6</v>
      </c>
      <c r="C54" s="333" t="s">
        <v>126</v>
      </c>
      <c r="D54" s="320">
        <v>91.7</v>
      </c>
      <c r="E54" s="320">
        <v>95.6</v>
      </c>
      <c r="F54" s="320">
        <v>96.5</v>
      </c>
      <c r="G54" s="320">
        <v>101.2</v>
      </c>
      <c r="H54" s="320">
        <v>93.2</v>
      </c>
      <c r="I54" s="320">
        <v>102.3</v>
      </c>
      <c r="J54" s="320">
        <v>104</v>
      </c>
      <c r="K54" s="320">
        <v>167.1</v>
      </c>
      <c r="L54" s="320">
        <v>90.7</v>
      </c>
      <c r="M54" s="320">
        <v>101.1</v>
      </c>
      <c r="N54" s="320">
        <v>104.1</v>
      </c>
      <c r="O54" s="320">
        <v>93.8</v>
      </c>
      <c r="P54" s="321">
        <v>98</v>
      </c>
      <c r="Q54" s="321">
        <v>99</v>
      </c>
      <c r="R54" s="322">
        <v>96</v>
      </c>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row>
    <row r="55" spans="1:132" ht="30.95" customHeight="1">
      <c r="A55" s="151">
        <v>2</v>
      </c>
      <c r="B55" s="334">
        <v>99.5</v>
      </c>
      <c r="C55" s="333" t="s">
        <v>126</v>
      </c>
      <c r="D55" s="320">
        <v>93.9</v>
      </c>
      <c r="E55" s="320">
        <v>98.1</v>
      </c>
      <c r="F55" s="320">
        <v>93.8</v>
      </c>
      <c r="G55" s="320">
        <v>100.3</v>
      </c>
      <c r="H55" s="320">
        <v>92.5</v>
      </c>
      <c r="I55" s="320">
        <v>102.3</v>
      </c>
      <c r="J55" s="320">
        <v>103.9</v>
      </c>
      <c r="K55" s="320">
        <v>170.3</v>
      </c>
      <c r="L55" s="320">
        <v>90.1</v>
      </c>
      <c r="M55" s="320">
        <v>95</v>
      </c>
      <c r="N55" s="320">
        <v>98.3</v>
      </c>
      <c r="O55" s="320">
        <v>94.9</v>
      </c>
      <c r="P55" s="321">
        <v>102.5</v>
      </c>
      <c r="Q55" s="321">
        <v>99.8</v>
      </c>
      <c r="R55" s="322">
        <v>99.5</v>
      </c>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row>
    <row r="56" spans="1:132" ht="30.95" customHeight="1">
      <c r="A56" s="151">
        <v>3</v>
      </c>
      <c r="B56" s="334">
        <v>100</v>
      </c>
      <c r="C56" s="333" t="s">
        <v>126</v>
      </c>
      <c r="D56" s="320">
        <v>95.7</v>
      </c>
      <c r="E56" s="320">
        <v>97.8</v>
      </c>
      <c r="F56" s="320">
        <v>94.5</v>
      </c>
      <c r="G56" s="320">
        <v>101.5</v>
      </c>
      <c r="H56" s="320">
        <v>94.9</v>
      </c>
      <c r="I56" s="320">
        <v>103.5</v>
      </c>
      <c r="J56" s="320">
        <v>106.6</v>
      </c>
      <c r="K56" s="320">
        <v>164.3</v>
      </c>
      <c r="L56" s="320">
        <v>92.1</v>
      </c>
      <c r="M56" s="320">
        <v>97.4</v>
      </c>
      <c r="N56" s="320">
        <v>85.3</v>
      </c>
      <c r="O56" s="320">
        <v>100.1</v>
      </c>
      <c r="P56" s="321">
        <v>96.9</v>
      </c>
      <c r="Q56" s="321">
        <v>100.9</v>
      </c>
      <c r="R56" s="322">
        <v>103.6</v>
      </c>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row>
    <row r="57" spans="1:132" ht="30.95" customHeight="1">
      <c r="A57" s="151">
        <v>4</v>
      </c>
      <c r="B57" s="334">
        <v>101.7</v>
      </c>
      <c r="C57" s="333" t="s">
        <v>126</v>
      </c>
      <c r="D57" s="320">
        <v>94.5</v>
      </c>
      <c r="E57" s="320">
        <v>97.9</v>
      </c>
      <c r="F57" s="320">
        <v>99.2</v>
      </c>
      <c r="G57" s="320">
        <v>102.8</v>
      </c>
      <c r="H57" s="320">
        <v>94.6</v>
      </c>
      <c r="I57" s="320">
        <v>107.5</v>
      </c>
      <c r="J57" s="320">
        <v>104.5</v>
      </c>
      <c r="K57" s="320">
        <v>171</v>
      </c>
      <c r="L57" s="320">
        <v>90.5</v>
      </c>
      <c r="M57" s="320">
        <v>98.2</v>
      </c>
      <c r="N57" s="320">
        <v>88.5</v>
      </c>
      <c r="O57" s="320">
        <v>107.3</v>
      </c>
      <c r="P57" s="321">
        <v>99.9</v>
      </c>
      <c r="Q57" s="321">
        <v>100.9</v>
      </c>
      <c r="R57" s="322">
        <v>100</v>
      </c>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row>
    <row r="58" spans="1:132" ht="30.95" customHeight="1">
      <c r="A58" s="151">
        <v>5</v>
      </c>
      <c r="B58" s="334">
        <v>98.7</v>
      </c>
      <c r="C58" s="333">
        <v>0</v>
      </c>
      <c r="D58" s="320">
        <v>91.9</v>
      </c>
      <c r="E58" s="320">
        <v>94</v>
      </c>
      <c r="F58" s="320">
        <v>97.1</v>
      </c>
      <c r="G58" s="320">
        <v>100.1</v>
      </c>
      <c r="H58" s="320">
        <v>90.8</v>
      </c>
      <c r="I58" s="320">
        <v>103.9</v>
      </c>
      <c r="J58" s="320">
        <v>105.6</v>
      </c>
      <c r="K58" s="320">
        <v>162.69999999999999</v>
      </c>
      <c r="L58" s="320">
        <v>88.8</v>
      </c>
      <c r="M58" s="320">
        <v>97.7</v>
      </c>
      <c r="N58" s="320">
        <v>90.8</v>
      </c>
      <c r="O58" s="320">
        <v>98.7</v>
      </c>
      <c r="P58" s="321">
        <v>98.2</v>
      </c>
      <c r="Q58" s="321">
        <v>104</v>
      </c>
      <c r="R58" s="322">
        <v>96.7</v>
      </c>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row>
    <row r="59" spans="1:132" ht="30.95" customHeight="1">
      <c r="A59" s="416">
        <v>6</v>
      </c>
      <c r="B59" s="417">
        <v>99.5</v>
      </c>
      <c r="C59" s="418">
        <v>0</v>
      </c>
      <c r="D59" s="410">
        <v>95.4</v>
      </c>
      <c r="E59" s="410">
        <v>96.6</v>
      </c>
      <c r="F59" s="410">
        <v>95.8</v>
      </c>
      <c r="G59" s="410">
        <v>99.7</v>
      </c>
      <c r="H59" s="410">
        <v>97.9</v>
      </c>
      <c r="I59" s="410">
        <v>103.6</v>
      </c>
      <c r="J59" s="410">
        <v>104.5</v>
      </c>
      <c r="K59" s="410">
        <v>169</v>
      </c>
      <c r="L59" s="410">
        <v>89.1</v>
      </c>
      <c r="M59" s="410">
        <v>97.3</v>
      </c>
      <c r="N59" s="410">
        <v>85.8</v>
      </c>
      <c r="O59" s="410">
        <v>91.1</v>
      </c>
      <c r="P59" s="411">
        <v>100.1</v>
      </c>
      <c r="Q59" s="411">
        <v>99.4</v>
      </c>
      <c r="R59" s="412">
        <v>101.3</v>
      </c>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row>
    <row r="60" spans="1:132" ht="30.95" customHeight="1">
      <c r="A60" s="67" t="s">
        <v>367</v>
      </c>
      <c r="B60" s="323">
        <v>0.81100000000000005</v>
      </c>
      <c r="C60" s="363" t="s">
        <v>312</v>
      </c>
      <c r="D60" s="318">
        <v>3.8079999999999998</v>
      </c>
      <c r="E60" s="318">
        <v>2.766</v>
      </c>
      <c r="F60" s="318">
        <v>-1.339</v>
      </c>
      <c r="G60" s="318">
        <v>-0.4</v>
      </c>
      <c r="H60" s="318">
        <v>7.819</v>
      </c>
      <c r="I60" s="318">
        <v>-0.28899999999999998</v>
      </c>
      <c r="J60" s="318">
        <v>-1.042</v>
      </c>
      <c r="K60" s="318">
        <v>3.8721573448063991</v>
      </c>
      <c r="L60" s="318">
        <v>0.33783783783783466</v>
      </c>
      <c r="M60" s="318">
        <v>-0.40941658137155135</v>
      </c>
      <c r="N60" s="318">
        <v>-5.5066079295154191</v>
      </c>
      <c r="O60" s="318">
        <v>-7.7</v>
      </c>
      <c r="P60" s="318">
        <v>1.9350000000000001</v>
      </c>
      <c r="Q60" s="318">
        <v>-4.423</v>
      </c>
      <c r="R60" s="322">
        <v>4.7569803516028895</v>
      </c>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row>
    <row r="61" spans="1:132" ht="30.95" customHeight="1" thickBot="1">
      <c r="A61" s="392" t="s">
        <v>399</v>
      </c>
      <c r="B61" s="324">
        <v>-2.9</v>
      </c>
      <c r="C61" s="364" t="s">
        <v>1</v>
      </c>
      <c r="D61" s="325">
        <v>-6.1</v>
      </c>
      <c r="E61" s="326">
        <v>-5.7</v>
      </c>
      <c r="F61" s="326">
        <v>-0.1</v>
      </c>
      <c r="G61" s="326">
        <v>1.7</v>
      </c>
      <c r="H61" s="326">
        <v>-3.7</v>
      </c>
      <c r="I61" s="326">
        <v>0.3</v>
      </c>
      <c r="J61" s="326">
        <v>10.7</v>
      </c>
      <c r="K61" s="325">
        <v>-1.9152640742890372</v>
      </c>
      <c r="L61" s="325">
        <v>-2.4096385542168708</v>
      </c>
      <c r="M61" s="325">
        <v>-7.244995233555775</v>
      </c>
      <c r="N61" s="325">
        <v>-21.643835616438359</v>
      </c>
      <c r="O61" s="326">
        <v>-9.4</v>
      </c>
      <c r="P61" s="326">
        <v>1</v>
      </c>
      <c r="Q61" s="326">
        <v>-6.8</v>
      </c>
      <c r="R61" s="327">
        <v>-2.3143683702989448</v>
      </c>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row>
    <row r="62" spans="1:132" ht="30.95" customHeight="1">
      <c r="A62" s="68" t="s">
        <v>139</v>
      </c>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row>
    <row r="63" spans="1:132" ht="30.95" customHeight="1">
      <c r="A63" s="69"/>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row>
    <row r="64" spans="1:132" ht="30.95" customHeight="1">
      <c r="A64" s="675" t="s">
        <v>109</v>
      </c>
      <c r="B64" s="675"/>
      <c r="C64" s="675"/>
      <c r="D64" s="675"/>
      <c r="E64" s="675"/>
      <c r="F64" s="675"/>
      <c r="G64" s="675"/>
      <c r="H64" s="675"/>
      <c r="I64" s="675"/>
      <c r="J64" s="675"/>
      <c r="K64" s="675"/>
      <c r="L64" s="675"/>
      <c r="M64" s="675"/>
      <c r="N64" s="675"/>
      <c r="O64" s="675"/>
      <c r="P64" s="675"/>
      <c r="Q64" s="675"/>
      <c r="R64" s="675"/>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row>
    <row r="65" spans="1:132" ht="30.95" customHeight="1" thickBot="1">
      <c r="A65" s="31" t="s">
        <v>186</v>
      </c>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row>
    <row r="66" spans="1:132" s="65" customFormat="1" ht="30.95" customHeight="1">
      <c r="A66" s="64" t="s">
        <v>187</v>
      </c>
      <c r="B66" s="315" t="s">
        <v>18</v>
      </c>
      <c r="C66" s="336" t="s">
        <v>263</v>
      </c>
      <c r="D66" s="130" t="s">
        <v>55</v>
      </c>
      <c r="E66" s="130" t="s">
        <v>17</v>
      </c>
      <c r="F66" s="129" t="s">
        <v>58</v>
      </c>
      <c r="G66" s="130" t="s">
        <v>60</v>
      </c>
      <c r="H66" s="131" t="s">
        <v>349</v>
      </c>
      <c r="I66" s="131" t="s">
        <v>265</v>
      </c>
      <c r="J66" s="131" t="s">
        <v>350</v>
      </c>
      <c r="K66" s="188" t="s">
        <v>267</v>
      </c>
      <c r="L66" s="188" t="s">
        <v>268</v>
      </c>
      <c r="M66" s="189" t="s">
        <v>269</v>
      </c>
      <c r="N66" s="188" t="s">
        <v>270</v>
      </c>
      <c r="O66" s="130" t="s">
        <v>68</v>
      </c>
      <c r="P66" s="132" t="s">
        <v>67</v>
      </c>
      <c r="Q66" s="133" t="s">
        <v>351</v>
      </c>
      <c r="R66" s="190" t="s">
        <v>71</v>
      </c>
    </row>
    <row r="67" spans="1:132" ht="30.95" customHeight="1">
      <c r="A67" s="66" t="s">
        <v>454</v>
      </c>
      <c r="B67" s="316">
        <v>100.64999999999999</v>
      </c>
      <c r="C67" s="318" t="s">
        <v>190</v>
      </c>
      <c r="D67" s="318">
        <v>101.26666666666665</v>
      </c>
      <c r="E67" s="318">
        <v>99.274999999999991</v>
      </c>
      <c r="F67" s="318">
        <v>98.833333333333329</v>
      </c>
      <c r="G67" s="318">
        <v>100.26666666666665</v>
      </c>
      <c r="H67" s="318">
        <v>98.441666666666663</v>
      </c>
      <c r="I67" s="318">
        <v>102.69999999999999</v>
      </c>
      <c r="J67" s="318">
        <v>100.61666666666666</v>
      </c>
      <c r="K67" s="318">
        <v>115.20833333333333</v>
      </c>
      <c r="L67" s="318">
        <v>95.38333333333334</v>
      </c>
      <c r="M67" s="318">
        <v>101.29166666666669</v>
      </c>
      <c r="N67" s="318">
        <v>110.80833333333335</v>
      </c>
      <c r="O67" s="318">
        <v>103.60833333333331</v>
      </c>
      <c r="P67" s="334">
        <v>99.116666666666674</v>
      </c>
      <c r="Q67" s="318">
        <v>100.08333333333336</v>
      </c>
      <c r="R67" s="319">
        <v>100.49166666666666</v>
      </c>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row>
    <row r="68" spans="1:132" ht="30.95" customHeight="1">
      <c r="A68" s="102">
        <v>6</v>
      </c>
      <c r="B68" s="310">
        <v>100.8</v>
      </c>
      <c r="C68" s="320" t="s">
        <v>126</v>
      </c>
      <c r="D68" s="320">
        <v>100.8</v>
      </c>
      <c r="E68" s="320">
        <v>100.2</v>
      </c>
      <c r="F68" s="320">
        <v>97.5</v>
      </c>
      <c r="G68" s="320">
        <v>96.9</v>
      </c>
      <c r="H68" s="320">
        <v>99.7</v>
      </c>
      <c r="I68" s="320">
        <v>102.4</v>
      </c>
      <c r="J68" s="320">
        <v>99.2</v>
      </c>
      <c r="K68" s="320">
        <v>113.6</v>
      </c>
      <c r="L68" s="320">
        <v>93</v>
      </c>
      <c r="M68" s="320">
        <v>104.8</v>
      </c>
      <c r="N68" s="320">
        <v>106.2</v>
      </c>
      <c r="O68" s="320">
        <v>102.9</v>
      </c>
      <c r="P68" s="320">
        <v>98.5</v>
      </c>
      <c r="Q68" s="320">
        <v>99.6</v>
      </c>
      <c r="R68" s="322">
        <v>104.1</v>
      </c>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row>
    <row r="69" spans="1:132" ht="30.95" customHeight="1">
      <c r="A69" s="102">
        <v>7</v>
      </c>
      <c r="B69" s="316">
        <v>100.8</v>
      </c>
      <c r="C69" s="320" t="s">
        <v>126</v>
      </c>
      <c r="D69" s="320">
        <v>99</v>
      </c>
      <c r="E69" s="320">
        <v>99.6</v>
      </c>
      <c r="F69" s="320">
        <v>98.5</v>
      </c>
      <c r="G69" s="320">
        <v>100.5</v>
      </c>
      <c r="H69" s="320">
        <v>98.4</v>
      </c>
      <c r="I69" s="320">
        <v>103.3</v>
      </c>
      <c r="J69" s="320">
        <v>102.1</v>
      </c>
      <c r="K69" s="320">
        <v>116.9</v>
      </c>
      <c r="L69" s="320">
        <v>95</v>
      </c>
      <c r="M69" s="320">
        <v>102.7</v>
      </c>
      <c r="N69" s="320">
        <v>104.4</v>
      </c>
      <c r="O69" s="320">
        <v>102.3</v>
      </c>
      <c r="P69" s="320">
        <v>99.8</v>
      </c>
      <c r="Q69" s="320">
        <v>99.2</v>
      </c>
      <c r="R69" s="322">
        <v>100.8</v>
      </c>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row>
    <row r="70" spans="1:132" ht="30.95" customHeight="1">
      <c r="A70" s="102">
        <v>8</v>
      </c>
      <c r="B70" s="316">
        <v>99.8</v>
      </c>
      <c r="C70" s="320" t="s">
        <v>126</v>
      </c>
      <c r="D70" s="320">
        <v>99</v>
      </c>
      <c r="E70" s="320">
        <v>98.8</v>
      </c>
      <c r="F70" s="320">
        <v>98.3</v>
      </c>
      <c r="G70" s="320">
        <v>100.4</v>
      </c>
      <c r="H70" s="320">
        <v>97.5</v>
      </c>
      <c r="I70" s="320">
        <v>102.6</v>
      </c>
      <c r="J70" s="320">
        <v>102.4</v>
      </c>
      <c r="K70" s="320">
        <v>112.5</v>
      </c>
      <c r="L70" s="320">
        <v>94.2</v>
      </c>
      <c r="M70" s="320">
        <v>105.5</v>
      </c>
      <c r="N70" s="320">
        <v>113.2</v>
      </c>
      <c r="O70" s="320">
        <v>98.4</v>
      </c>
      <c r="P70" s="320">
        <v>98</v>
      </c>
      <c r="Q70" s="320">
        <v>97.1</v>
      </c>
      <c r="R70" s="322">
        <v>99.9</v>
      </c>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row>
    <row r="71" spans="1:132" ht="30.95" customHeight="1">
      <c r="A71" s="102">
        <v>9</v>
      </c>
      <c r="B71" s="316">
        <v>100.6</v>
      </c>
      <c r="C71" s="320" t="s">
        <v>126</v>
      </c>
      <c r="D71" s="320">
        <v>100.9</v>
      </c>
      <c r="E71" s="320">
        <v>99.5</v>
      </c>
      <c r="F71" s="320">
        <v>98.1</v>
      </c>
      <c r="G71" s="320">
        <v>100</v>
      </c>
      <c r="H71" s="320">
        <v>98.1</v>
      </c>
      <c r="I71" s="320">
        <v>103.9</v>
      </c>
      <c r="J71" s="320">
        <v>101.9</v>
      </c>
      <c r="K71" s="320">
        <v>111.2</v>
      </c>
      <c r="L71" s="320">
        <v>95.5</v>
      </c>
      <c r="M71" s="320">
        <v>96</v>
      </c>
      <c r="N71" s="320">
        <v>111.6</v>
      </c>
      <c r="O71" s="320">
        <v>105.4</v>
      </c>
      <c r="P71" s="320">
        <v>97.9</v>
      </c>
      <c r="Q71" s="320">
        <v>101.6</v>
      </c>
      <c r="R71" s="322">
        <v>100.9</v>
      </c>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row>
    <row r="72" spans="1:132" ht="30.95" customHeight="1">
      <c r="A72" s="102">
        <v>10</v>
      </c>
      <c r="B72" s="316">
        <v>101.2</v>
      </c>
      <c r="C72" s="320" t="s">
        <v>126</v>
      </c>
      <c r="D72" s="320">
        <v>102.5</v>
      </c>
      <c r="E72" s="320">
        <v>99.1</v>
      </c>
      <c r="F72" s="320">
        <v>100.8</v>
      </c>
      <c r="G72" s="320">
        <v>99.9</v>
      </c>
      <c r="H72" s="320">
        <v>98.8</v>
      </c>
      <c r="I72" s="320">
        <v>104.9</v>
      </c>
      <c r="J72" s="320">
        <v>94.4</v>
      </c>
      <c r="K72" s="320">
        <v>119.5</v>
      </c>
      <c r="L72" s="320">
        <v>97.8</v>
      </c>
      <c r="M72" s="320">
        <v>101.1</v>
      </c>
      <c r="N72" s="320">
        <v>113.5</v>
      </c>
      <c r="O72" s="320">
        <v>104.5</v>
      </c>
      <c r="P72" s="320">
        <v>99.7</v>
      </c>
      <c r="Q72" s="320">
        <v>97.7</v>
      </c>
      <c r="R72" s="322">
        <v>103.2</v>
      </c>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row>
    <row r="73" spans="1:132" ht="30.95" customHeight="1">
      <c r="A73" s="102">
        <v>11</v>
      </c>
      <c r="B73" s="316">
        <v>101.1</v>
      </c>
      <c r="C73" s="320" t="s">
        <v>126</v>
      </c>
      <c r="D73" s="320">
        <v>104.1</v>
      </c>
      <c r="E73" s="320">
        <v>99.3</v>
      </c>
      <c r="F73" s="320">
        <v>98.5</v>
      </c>
      <c r="G73" s="320">
        <v>100.6</v>
      </c>
      <c r="H73" s="320">
        <v>97.8</v>
      </c>
      <c r="I73" s="320">
        <v>104.3</v>
      </c>
      <c r="J73" s="320">
        <v>99.7</v>
      </c>
      <c r="K73" s="320">
        <v>117.5</v>
      </c>
      <c r="L73" s="320">
        <v>97.4</v>
      </c>
      <c r="M73" s="320">
        <v>99.3</v>
      </c>
      <c r="N73" s="320">
        <v>114.5</v>
      </c>
      <c r="O73" s="320">
        <v>104.6</v>
      </c>
      <c r="P73" s="320">
        <v>98.4</v>
      </c>
      <c r="Q73" s="320">
        <v>107.9</v>
      </c>
      <c r="R73" s="322">
        <v>101.4</v>
      </c>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row>
    <row r="74" spans="1:132" ht="30.95" customHeight="1">
      <c r="A74" s="102">
        <v>12</v>
      </c>
      <c r="B74" s="316">
        <v>101.3</v>
      </c>
      <c r="C74" s="320" t="s">
        <v>126</v>
      </c>
      <c r="D74" s="320">
        <v>102.3</v>
      </c>
      <c r="E74" s="320">
        <v>100.7</v>
      </c>
      <c r="F74" s="320">
        <v>99</v>
      </c>
      <c r="G74" s="320">
        <v>100.8</v>
      </c>
      <c r="H74" s="320">
        <v>99.5</v>
      </c>
      <c r="I74" s="320">
        <v>104.8</v>
      </c>
      <c r="J74" s="320">
        <v>100.3</v>
      </c>
      <c r="K74" s="320">
        <v>113.8</v>
      </c>
      <c r="L74" s="320">
        <v>97.2</v>
      </c>
      <c r="M74" s="320">
        <v>104.7</v>
      </c>
      <c r="N74" s="320">
        <v>115</v>
      </c>
      <c r="O74" s="320">
        <v>100</v>
      </c>
      <c r="P74" s="320">
        <v>101</v>
      </c>
      <c r="Q74" s="320">
        <v>101.5</v>
      </c>
      <c r="R74" s="322">
        <v>99.8</v>
      </c>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row>
    <row r="75" spans="1:132" ht="30.95" customHeight="1">
      <c r="A75" s="102" t="s">
        <v>455</v>
      </c>
      <c r="B75" s="316">
        <v>99.6</v>
      </c>
      <c r="C75" s="320" t="s">
        <v>126</v>
      </c>
      <c r="D75" s="320">
        <v>98.6</v>
      </c>
      <c r="E75" s="320">
        <v>100.3</v>
      </c>
      <c r="F75" s="320">
        <v>99.9</v>
      </c>
      <c r="G75" s="320">
        <v>101.3</v>
      </c>
      <c r="H75" s="320">
        <v>97.9</v>
      </c>
      <c r="I75" s="320">
        <v>100.3</v>
      </c>
      <c r="J75" s="320">
        <v>99.8</v>
      </c>
      <c r="K75" s="320">
        <v>112.3</v>
      </c>
      <c r="L75" s="320">
        <v>96.1</v>
      </c>
      <c r="M75" s="320">
        <v>107.1</v>
      </c>
      <c r="N75" s="320">
        <v>110</v>
      </c>
      <c r="O75" s="320">
        <v>100.8</v>
      </c>
      <c r="P75" s="320">
        <v>98.6</v>
      </c>
      <c r="Q75" s="320">
        <v>103.2</v>
      </c>
      <c r="R75" s="322">
        <v>97.3</v>
      </c>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row>
    <row r="76" spans="1:132" ht="30.95" customHeight="1">
      <c r="A76" s="102">
        <v>2</v>
      </c>
      <c r="B76" s="316">
        <v>100.8</v>
      </c>
      <c r="C76" s="320" t="s">
        <v>126</v>
      </c>
      <c r="D76" s="320">
        <v>100.9</v>
      </c>
      <c r="E76" s="320">
        <v>102.6</v>
      </c>
      <c r="F76" s="320">
        <v>97.2</v>
      </c>
      <c r="G76" s="320">
        <v>100.5</v>
      </c>
      <c r="H76" s="320">
        <v>96.5</v>
      </c>
      <c r="I76" s="320">
        <v>98.6</v>
      </c>
      <c r="J76" s="320">
        <v>99.2</v>
      </c>
      <c r="K76" s="320">
        <v>111.3</v>
      </c>
      <c r="L76" s="320">
        <v>95.5</v>
      </c>
      <c r="M76" s="320">
        <v>90.6</v>
      </c>
      <c r="N76" s="320">
        <v>107.4</v>
      </c>
      <c r="O76" s="320">
        <v>103.3</v>
      </c>
      <c r="P76" s="320">
        <v>104.6</v>
      </c>
      <c r="Q76" s="320">
        <v>99.3</v>
      </c>
      <c r="R76" s="322">
        <v>102.3</v>
      </c>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row>
    <row r="77" spans="1:132" ht="30.95" customHeight="1">
      <c r="A77" s="102">
        <v>3</v>
      </c>
      <c r="B77" s="316">
        <v>101.6</v>
      </c>
      <c r="C77" s="320" t="s">
        <v>126</v>
      </c>
      <c r="D77" s="320">
        <v>100.1</v>
      </c>
      <c r="E77" s="320">
        <v>102.7</v>
      </c>
      <c r="F77" s="320">
        <v>98</v>
      </c>
      <c r="G77" s="320">
        <v>100.9</v>
      </c>
      <c r="H77" s="320">
        <v>96.7</v>
      </c>
      <c r="I77" s="320">
        <v>100.6</v>
      </c>
      <c r="J77" s="320">
        <v>102.5</v>
      </c>
      <c r="K77" s="320">
        <v>100.8</v>
      </c>
      <c r="L77" s="320">
        <v>94.9</v>
      </c>
      <c r="M77" s="320">
        <v>100.7</v>
      </c>
      <c r="N77" s="320">
        <v>113.1</v>
      </c>
      <c r="O77" s="320">
        <v>113.1</v>
      </c>
      <c r="P77" s="320">
        <v>97.6</v>
      </c>
      <c r="Q77" s="320">
        <v>103.1</v>
      </c>
      <c r="R77" s="322">
        <v>106.2</v>
      </c>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row>
    <row r="78" spans="1:132" ht="30.95" customHeight="1">
      <c r="A78" s="102">
        <v>4</v>
      </c>
      <c r="B78" s="316">
        <v>103.8</v>
      </c>
      <c r="C78" s="320" t="s">
        <v>126</v>
      </c>
      <c r="D78" s="320">
        <v>101</v>
      </c>
      <c r="E78" s="320">
        <v>102</v>
      </c>
      <c r="F78" s="320">
        <v>102.9</v>
      </c>
      <c r="G78" s="320">
        <v>102.8</v>
      </c>
      <c r="H78" s="320">
        <v>102.1</v>
      </c>
      <c r="I78" s="320">
        <v>100.9</v>
      </c>
      <c r="J78" s="320">
        <v>100.6</v>
      </c>
      <c r="K78" s="320">
        <v>110.5</v>
      </c>
      <c r="L78" s="320">
        <v>97.3</v>
      </c>
      <c r="M78" s="320">
        <v>105.5</v>
      </c>
      <c r="N78" s="320">
        <v>114</v>
      </c>
      <c r="O78" s="320">
        <v>122.4</v>
      </c>
      <c r="P78" s="320">
        <v>101</v>
      </c>
      <c r="Q78" s="320">
        <v>100.5</v>
      </c>
      <c r="R78" s="322">
        <v>103.7</v>
      </c>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row>
    <row r="79" spans="1:132" ht="30.95" customHeight="1">
      <c r="A79" s="102">
        <v>5</v>
      </c>
      <c r="B79" s="316">
        <v>100.8</v>
      </c>
      <c r="C79" s="320">
        <v>0</v>
      </c>
      <c r="D79" s="320">
        <v>95.6</v>
      </c>
      <c r="E79" s="320">
        <v>99.1</v>
      </c>
      <c r="F79" s="320">
        <v>100.2</v>
      </c>
      <c r="G79" s="320">
        <v>100.3</v>
      </c>
      <c r="H79" s="320">
        <v>98.5</v>
      </c>
      <c r="I79" s="320">
        <v>101.7</v>
      </c>
      <c r="J79" s="320">
        <v>101.5</v>
      </c>
      <c r="K79" s="320">
        <v>99.3</v>
      </c>
      <c r="L79" s="320">
        <v>95.7</v>
      </c>
      <c r="M79" s="320">
        <v>104.7</v>
      </c>
      <c r="N79" s="320">
        <v>114.4</v>
      </c>
      <c r="O79" s="320">
        <v>109.4</v>
      </c>
      <c r="P79" s="320">
        <v>99.6</v>
      </c>
      <c r="Q79" s="320">
        <v>109.2</v>
      </c>
      <c r="R79" s="322">
        <v>99.4</v>
      </c>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row>
    <row r="80" spans="1:132" ht="30.95" customHeight="1">
      <c r="A80" s="413">
        <v>6</v>
      </c>
      <c r="B80" s="414">
        <v>102.6</v>
      </c>
      <c r="C80" s="410">
        <v>0</v>
      </c>
      <c r="D80" s="410">
        <v>103</v>
      </c>
      <c r="E80" s="410">
        <v>102.3</v>
      </c>
      <c r="F80" s="410">
        <v>99.3</v>
      </c>
      <c r="G80" s="410">
        <v>99.6</v>
      </c>
      <c r="H80" s="410">
        <v>105</v>
      </c>
      <c r="I80" s="410">
        <v>105.9</v>
      </c>
      <c r="J80" s="410">
        <v>100.4</v>
      </c>
      <c r="K80" s="410">
        <v>110</v>
      </c>
      <c r="L80" s="410">
        <v>95.1</v>
      </c>
      <c r="M80" s="410">
        <v>102.4</v>
      </c>
      <c r="N80" s="410">
        <v>112</v>
      </c>
      <c r="O80" s="415">
        <v>99</v>
      </c>
      <c r="P80" s="411">
        <v>102.2</v>
      </c>
      <c r="Q80" s="411">
        <v>101.4</v>
      </c>
      <c r="R80" s="412">
        <v>106.7</v>
      </c>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row>
    <row r="81" spans="1:132" ht="30.95" customHeight="1">
      <c r="A81" s="67" t="s">
        <v>367</v>
      </c>
      <c r="B81" s="323">
        <v>1.7857000000000001</v>
      </c>
      <c r="C81" s="363" t="s">
        <v>312</v>
      </c>
      <c r="D81" s="318">
        <v>7.7409999999999997</v>
      </c>
      <c r="E81" s="318">
        <v>3.2290000000000001</v>
      </c>
      <c r="F81" s="318">
        <v>-0.89800000000000002</v>
      </c>
      <c r="G81" s="318">
        <v>-0.69799999999999995</v>
      </c>
      <c r="H81" s="318">
        <v>6.5990000000000002</v>
      </c>
      <c r="I81" s="318">
        <v>4.13</v>
      </c>
      <c r="J81" s="318">
        <v>-1.0840000000000001</v>
      </c>
      <c r="K81" s="318">
        <v>10.775427995971807</v>
      </c>
      <c r="L81" s="318">
        <v>-0.62695924764891175</v>
      </c>
      <c r="M81" s="318">
        <v>-2.1967526265520507</v>
      </c>
      <c r="N81" s="318">
        <v>-2.0979020979021028</v>
      </c>
      <c r="O81" s="320">
        <v>-9.5060000000000002</v>
      </c>
      <c r="P81" s="321">
        <v>2.61</v>
      </c>
      <c r="Q81" s="321">
        <v>-7.1428571428571397</v>
      </c>
      <c r="R81" s="322">
        <v>7.3440643863179043</v>
      </c>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row>
    <row r="82" spans="1:132" ht="30.95" customHeight="1" thickBot="1">
      <c r="A82" s="392" t="s">
        <v>399</v>
      </c>
      <c r="B82" s="329">
        <v>1.8</v>
      </c>
      <c r="C82" s="364" t="s">
        <v>1</v>
      </c>
      <c r="D82" s="325">
        <v>2.2000000000000002</v>
      </c>
      <c r="E82" s="325">
        <v>2.1</v>
      </c>
      <c r="F82" s="325">
        <v>1.8</v>
      </c>
      <c r="G82" s="325">
        <v>2.8</v>
      </c>
      <c r="H82" s="325">
        <v>5.3</v>
      </c>
      <c r="I82" s="325">
        <v>3.4</v>
      </c>
      <c r="J82" s="325">
        <v>1.2</v>
      </c>
      <c r="K82" s="325">
        <v>-3.1690140845070371</v>
      </c>
      <c r="L82" s="325">
        <v>2.2580645161290263</v>
      </c>
      <c r="M82" s="325">
        <v>-2.2900763358778544</v>
      </c>
      <c r="N82" s="325">
        <v>5.4613935969868148</v>
      </c>
      <c r="O82" s="325">
        <v>-3.8</v>
      </c>
      <c r="P82" s="325">
        <v>3.8</v>
      </c>
      <c r="Q82" s="325">
        <v>1.807228915662662</v>
      </c>
      <c r="R82" s="327">
        <v>2.4975984630163386</v>
      </c>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row>
    <row r="83" spans="1:132" ht="30.95" customHeight="1">
      <c r="A83" s="68" t="s">
        <v>139</v>
      </c>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row>
    <row r="84" spans="1:132" ht="30.95" customHeight="1">
      <c r="A84" s="69"/>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row>
    <row r="85" spans="1:132" ht="30.95" customHeight="1">
      <c r="A85" s="675" t="s">
        <v>154</v>
      </c>
      <c r="B85" s="675"/>
      <c r="C85" s="675"/>
      <c r="D85" s="675"/>
      <c r="E85" s="675"/>
      <c r="F85" s="675"/>
      <c r="G85" s="675"/>
      <c r="H85" s="675"/>
      <c r="I85" s="675"/>
      <c r="J85" s="675"/>
      <c r="K85" s="675"/>
      <c r="L85" s="675"/>
      <c r="M85" s="675"/>
      <c r="N85" s="675"/>
      <c r="O85" s="675"/>
      <c r="P85" s="675"/>
      <c r="Q85" s="675"/>
      <c r="R85" s="675"/>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row>
    <row r="86" spans="1:132" ht="30.95" customHeight="1" thickBot="1">
      <c r="A86" s="31" t="s">
        <v>127</v>
      </c>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row>
    <row r="87" spans="1:132" s="65" customFormat="1" ht="30.95" customHeight="1">
      <c r="A87" s="64" t="s">
        <v>187</v>
      </c>
      <c r="B87" s="315" t="s">
        <v>18</v>
      </c>
      <c r="C87" s="336" t="s">
        <v>263</v>
      </c>
      <c r="D87" s="130" t="s">
        <v>55</v>
      </c>
      <c r="E87" s="130" t="s">
        <v>17</v>
      </c>
      <c r="F87" s="129" t="s">
        <v>58</v>
      </c>
      <c r="G87" s="130" t="s">
        <v>60</v>
      </c>
      <c r="H87" s="131" t="s">
        <v>349</v>
      </c>
      <c r="I87" s="131" t="s">
        <v>265</v>
      </c>
      <c r="J87" s="131" t="s">
        <v>350</v>
      </c>
      <c r="K87" s="188" t="s">
        <v>267</v>
      </c>
      <c r="L87" s="188" t="s">
        <v>268</v>
      </c>
      <c r="M87" s="189" t="s">
        <v>269</v>
      </c>
      <c r="N87" s="188" t="s">
        <v>270</v>
      </c>
      <c r="O87" s="130" t="s">
        <v>68</v>
      </c>
      <c r="P87" s="132" t="s">
        <v>67</v>
      </c>
      <c r="Q87" s="133" t="s">
        <v>351</v>
      </c>
      <c r="R87" s="190" t="s">
        <v>71</v>
      </c>
    </row>
    <row r="88" spans="1:132" ht="30.95" customHeight="1">
      <c r="A88" s="66" t="s">
        <v>454</v>
      </c>
      <c r="B88" s="316">
        <v>103.9</v>
      </c>
      <c r="C88" s="321" t="s">
        <v>136</v>
      </c>
      <c r="D88" s="318">
        <v>103.375</v>
      </c>
      <c r="E88" s="318">
        <v>98.2</v>
      </c>
      <c r="F88" s="318">
        <v>99.1</v>
      </c>
      <c r="G88" s="318">
        <v>104.9</v>
      </c>
      <c r="H88" s="318">
        <v>96.666666666666686</v>
      </c>
      <c r="I88" s="318">
        <v>109.16666666666667</v>
      </c>
      <c r="J88" s="318">
        <v>98.258333333333326</v>
      </c>
      <c r="K88" s="318">
        <v>189.6</v>
      </c>
      <c r="L88" s="318">
        <v>90.3</v>
      </c>
      <c r="M88" s="318">
        <v>101.3</v>
      </c>
      <c r="N88" s="318">
        <v>104.40000000000002</v>
      </c>
      <c r="O88" s="318">
        <v>103.5</v>
      </c>
      <c r="P88" s="318">
        <v>100.50833333333334</v>
      </c>
      <c r="Q88" s="318">
        <v>106.41666666666667</v>
      </c>
      <c r="R88" s="322">
        <v>102.1</v>
      </c>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row>
    <row r="89" spans="1:132" ht="30.95" customHeight="1">
      <c r="A89" s="102">
        <v>6</v>
      </c>
      <c r="B89" s="310">
        <v>145.69999999999999</v>
      </c>
      <c r="C89" s="320" t="s">
        <v>126</v>
      </c>
      <c r="D89" s="320">
        <v>117.7</v>
      </c>
      <c r="E89" s="320">
        <v>145.30000000000001</v>
      </c>
      <c r="F89" s="320">
        <v>196.4</v>
      </c>
      <c r="G89" s="320">
        <v>167.6</v>
      </c>
      <c r="H89" s="320">
        <v>142.6</v>
      </c>
      <c r="I89" s="320">
        <v>127.9</v>
      </c>
      <c r="J89" s="320">
        <v>172.3</v>
      </c>
      <c r="K89" s="320">
        <v>434.8</v>
      </c>
      <c r="L89" s="320">
        <v>126</v>
      </c>
      <c r="M89" s="320">
        <v>113.5</v>
      </c>
      <c r="N89" s="320">
        <v>103.8</v>
      </c>
      <c r="O89" s="320">
        <v>196.3</v>
      </c>
      <c r="P89" s="321">
        <v>131.30000000000001</v>
      </c>
      <c r="Q89" s="321">
        <v>157.1</v>
      </c>
      <c r="R89" s="322">
        <v>107</v>
      </c>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row>
    <row r="90" spans="1:132" ht="30.95" customHeight="1">
      <c r="A90" s="102">
        <v>7</v>
      </c>
      <c r="B90" s="316">
        <v>124.3</v>
      </c>
      <c r="C90" s="320" t="s">
        <v>126</v>
      </c>
      <c r="D90" s="320">
        <v>112.1</v>
      </c>
      <c r="E90" s="320">
        <v>116.6</v>
      </c>
      <c r="F90" s="320">
        <v>80.599999999999994</v>
      </c>
      <c r="G90" s="320">
        <v>105.6</v>
      </c>
      <c r="H90" s="320">
        <v>94.6</v>
      </c>
      <c r="I90" s="320">
        <v>184.3</v>
      </c>
      <c r="J90" s="320">
        <v>93.9</v>
      </c>
      <c r="K90" s="320">
        <v>157.9</v>
      </c>
      <c r="L90" s="320">
        <v>94.6</v>
      </c>
      <c r="M90" s="320">
        <v>104.9</v>
      </c>
      <c r="N90" s="320">
        <v>102.7</v>
      </c>
      <c r="O90" s="320">
        <v>86.4</v>
      </c>
      <c r="P90" s="321">
        <v>134.6</v>
      </c>
      <c r="Q90" s="321">
        <v>129.4</v>
      </c>
      <c r="R90" s="322">
        <v>118.2</v>
      </c>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row>
    <row r="91" spans="1:132" ht="30.95" customHeight="1">
      <c r="A91" s="102">
        <v>8</v>
      </c>
      <c r="B91" s="316">
        <v>88.2</v>
      </c>
      <c r="C91" s="320" t="s">
        <v>126</v>
      </c>
      <c r="D91" s="320">
        <v>109</v>
      </c>
      <c r="E91" s="320">
        <v>85.5</v>
      </c>
      <c r="F91" s="320">
        <v>78.7</v>
      </c>
      <c r="G91" s="320">
        <v>80.900000000000006</v>
      </c>
      <c r="H91" s="320">
        <v>87.9</v>
      </c>
      <c r="I91" s="320">
        <v>82.9</v>
      </c>
      <c r="J91" s="320">
        <v>75.8</v>
      </c>
      <c r="K91" s="320">
        <v>144.19999999999999</v>
      </c>
      <c r="L91" s="320">
        <v>74.5</v>
      </c>
      <c r="M91" s="320">
        <v>108.1</v>
      </c>
      <c r="N91" s="320">
        <v>105.1</v>
      </c>
      <c r="O91" s="320">
        <v>77.900000000000006</v>
      </c>
      <c r="P91" s="321">
        <v>84.7</v>
      </c>
      <c r="Q91" s="321">
        <v>84.1</v>
      </c>
      <c r="R91" s="322">
        <v>92.3</v>
      </c>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row>
    <row r="92" spans="1:132" ht="30.95" customHeight="1">
      <c r="A92" s="102">
        <v>9</v>
      </c>
      <c r="B92" s="316">
        <v>85.9</v>
      </c>
      <c r="C92" s="320" t="s">
        <v>126</v>
      </c>
      <c r="D92" s="320">
        <v>90.4</v>
      </c>
      <c r="E92" s="320">
        <v>80.5</v>
      </c>
      <c r="F92" s="320">
        <v>77.7</v>
      </c>
      <c r="G92" s="320">
        <v>79.7</v>
      </c>
      <c r="H92" s="320">
        <v>79.2</v>
      </c>
      <c r="I92" s="320">
        <v>91.1</v>
      </c>
      <c r="J92" s="320">
        <v>78.5</v>
      </c>
      <c r="K92" s="320">
        <v>126.3</v>
      </c>
      <c r="L92" s="320">
        <v>71.400000000000006</v>
      </c>
      <c r="M92" s="320">
        <v>93.6</v>
      </c>
      <c r="N92" s="320">
        <v>103.8</v>
      </c>
      <c r="O92" s="320">
        <v>81.099999999999994</v>
      </c>
      <c r="P92" s="321">
        <v>83.8</v>
      </c>
      <c r="Q92" s="321">
        <v>84.1</v>
      </c>
      <c r="R92" s="322">
        <v>91.3</v>
      </c>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row>
    <row r="93" spans="1:132" ht="30.95" customHeight="1">
      <c r="A93" s="102">
        <v>10</v>
      </c>
      <c r="B93" s="316">
        <v>87.6</v>
      </c>
      <c r="C93" s="320" t="s">
        <v>126</v>
      </c>
      <c r="D93" s="320">
        <v>90.4</v>
      </c>
      <c r="E93" s="320">
        <v>81.400000000000006</v>
      </c>
      <c r="F93" s="320">
        <v>79</v>
      </c>
      <c r="G93" s="320">
        <v>96.6</v>
      </c>
      <c r="H93" s="320">
        <v>81.7</v>
      </c>
      <c r="I93" s="320">
        <v>91.8</v>
      </c>
      <c r="J93" s="320">
        <v>74.7</v>
      </c>
      <c r="K93" s="320">
        <v>152.6</v>
      </c>
      <c r="L93" s="320">
        <v>72.2</v>
      </c>
      <c r="M93" s="320">
        <v>94.1</v>
      </c>
      <c r="N93" s="320">
        <v>104</v>
      </c>
      <c r="O93" s="320">
        <v>79.3</v>
      </c>
      <c r="P93" s="321">
        <v>84.3</v>
      </c>
      <c r="Q93" s="321">
        <v>82.2</v>
      </c>
      <c r="R93" s="322">
        <v>95.1</v>
      </c>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row>
    <row r="94" spans="1:132" ht="30.95" customHeight="1">
      <c r="A94" s="102">
        <v>11</v>
      </c>
      <c r="B94" s="316">
        <v>88.3</v>
      </c>
      <c r="C94" s="320" t="s">
        <v>126</v>
      </c>
      <c r="D94" s="320">
        <v>91.9</v>
      </c>
      <c r="E94" s="320">
        <v>85.5</v>
      </c>
      <c r="F94" s="320">
        <v>77.400000000000006</v>
      </c>
      <c r="G94" s="320">
        <v>97</v>
      </c>
      <c r="H94" s="320">
        <v>79.2</v>
      </c>
      <c r="I94" s="320">
        <v>92.3</v>
      </c>
      <c r="J94" s="320">
        <v>80</v>
      </c>
      <c r="K94" s="320">
        <v>137.30000000000001</v>
      </c>
      <c r="L94" s="320">
        <v>72.7</v>
      </c>
      <c r="M94" s="320">
        <v>94.7</v>
      </c>
      <c r="N94" s="320">
        <v>104.9</v>
      </c>
      <c r="O94" s="320">
        <v>79</v>
      </c>
      <c r="P94" s="321">
        <v>87.3</v>
      </c>
      <c r="Q94" s="321">
        <v>84.5</v>
      </c>
      <c r="R94" s="322">
        <v>91.9</v>
      </c>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row>
    <row r="95" spans="1:132" ht="30.95" customHeight="1">
      <c r="A95" s="102">
        <v>12</v>
      </c>
      <c r="B95" s="316">
        <v>182.2</v>
      </c>
      <c r="C95" s="320" t="s">
        <v>126</v>
      </c>
      <c r="D95" s="320">
        <v>159.19999999999999</v>
      </c>
      <c r="E95" s="320">
        <v>166</v>
      </c>
      <c r="F95" s="320">
        <v>201.4</v>
      </c>
      <c r="G95" s="320">
        <v>186.5</v>
      </c>
      <c r="H95" s="320">
        <v>153.69999999999999</v>
      </c>
      <c r="I95" s="320">
        <v>204.7</v>
      </c>
      <c r="J95" s="320">
        <v>223.7</v>
      </c>
      <c r="K95" s="320">
        <v>389.5</v>
      </c>
      <c r="L95" s="320">
        <v>152.4</v>
      </c>
      <c r="M95" s="320">
        <v>117</v>
      </c>
      <c r="N95" s="320">
        <v>111.5</v>
      </c>
      <c r="O95" s="320">
        <v>213.8</v>
      </c>
      <c r="P95" s="321">
        <v>169.2</v>
      </c>
      <c r="Q95" s="321">
        <v>172</v>
      </c>
      <c r="R95" s="322">
        <v>156.9</v>
      </c>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row>
    <row r="96" spans="1:132" ht="30.95" customHeight="1">
      <c r="A96" s="102" t="s">
        <v>455</v>
      </c>
      <c r="B96" s="316">
        <v>89.3</v>
      </c>
      <c r="C96" s="320" t="s">
        <v>126</v>
      </c>
      <c r="D96" s="320">
        <v>88.1</v>
      </c>
      <c r="E96" s="320">
        <v>82.1</v>
      </c>
      <c r="F96" s="320">
        <v>78.900000000000006</v>
      </c>
      <c r="G96" s="320">
        <v>88.6</v>
      </c>
      <c r="H96" s="320">
        <v>84.2</v>
      </c>
      <c r="I96" s="320">
        <v>92.8</v>
      </c>
      <c r="J96" s="320">
        <v>80.099999999999994</v>
      </c>
      <c r="K96" s="320">
        <v>147.80000000000001</v>
      </c>
      <c r="L96" s="320">
        <v>77.7</v>
      </c>
      <c r="M96" s="320">
        <v>96.2</v>
      </c>
      <c r="N96" s="320">
        <v>96.3</v>
      </c>
      <c r="O96" s="320">
        <v>74.7</v>
      </c>
      <c r="P96" s="321">
        <v>97.1</v>
      </c>
      <c r="Q96" s="321">
        <v>101.4</v>
      </c>
      <c r="R96" s="322">
        <v>99.6</v>
      </c>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row>
    <row r="97" spans="1:132" ht="30.95" customHeight="1">
      <c r="A97" s="102">
        <v>2</v>
      </c>
      <c r="B97" s="316">
        <v>84.4</v>
      </c>
      <c r="C97" s="320" t="s">
        <v>126</v>
      </c>
      <c r="D97" s="320">
        <v>83.9</v>
      </c>
      <c r="E97" s="320">
        <v>79.2</v>
      </c>
      <c r="F97" s="320">
        <v>76.099999999999994</v>
      </c>
      <c r="G97" s="320">
        <v>81.2</v>
      </c>
      <c r="H97" s="320">
        <v>78.900000000000006</v>
      </c>
      <c r="I97" s="320">
        <v>85.8</v>
      </c>
      <c r="J97" s="320">
        <v>80.599999999999994</v>
      </c>
      <c r="K97" s="320">
        <v>146.69999999999999</v>
      </c>
      <c r="L97" s="320">
        <v>79.7</v>
      </c>
      <c r="M97" s="320">
        <v>89.3</v>
      </c>
      <c r="N97" s="320">
        <v>91.4</v>
      </c>
      <c r="O97" s="320">
        <v>77.099999999999994</v>
      </c>
      <c r="P97" s="321">
        <v>87.4</v>
      </c>
      <c r="Q97" s="321">
        <v>80.8</v>
      </c>
      <c r="R97" s="322">
        <v>90</v>
      </c>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row>
    <row r="98" spans="1:132" ht="30.95" customHeight="1">
      <c r="A98" s="102">
        <v>3</v>
      </c>
      <c r="B98" s="316">
        <v>86.8</v>
      </c>
      <c r="C98" s="320" t="s">
        <v>126</v>
      </c>
      <c r="D98" s="320">
        <v>87.3</v>
      </c>
      <c r="E98" s="320">
        <v>82.8</v>
      </c>
      <c r="F98" s="320">
        <v>76.599999999999994</v>
      </c>
      <c r="G98" s="320">
        <v>82.1</v>
      </c>
      <c r="H98" s="320">
        <v>81</v>
      </c>
      <c r="I98" s="320">
        <v>88.2</v>
      </c>
      <c r="J98" s="320">
        <v>84.1</v>
      </c>
      <c r="K98" s="320">
        <v>141.80000000000001</v>
      </c>
      <c r="L98" s="320">
        <v>74.5</v>
      </c>
      <c r="M98" s="320">
        <v>92</v>
      </c>
      <c r="N98" s="320">
        <v>79.3</v>
      </c>
      <c r="O98" s="320">
        <v>89.2</v>
      </c>
      <c r="P98" s="321">
        <v>85.2</v>
      </c>
      <c r="Q98" s="321">
        <v>82.3</v>
      </c>
      <c r="R98" s="322">
        <v>96.9</v>
      </c>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row>
    <row r="99" spans="1:132" ht="30.95" customHeight="1">
      <c r="A99" s="102">
        <v>4</v>
      </c>
      <c r="B99" s="316">
        <v>87.6</v>
      </c>
      <c r="C99" s="320" t="s">
        <v>126</v>
      </c>
      <c r="D99" s="320">
        <v>83.9</v>
      </c>
      <c r="E99" s="320">
        <v>81.5</v>
      </c>
      <c r="F99" s="320">
        <v>80</v>
      </c>
      <c r="G99" s="320">
        <v>93.2</v>
      </c>
      <c r="H99" s="320">
        <v>80.599999999999994</v>
      </c>
      <c r="I99" s="320">
        <v>93</v>
      </c>
      <c r="J99" s="320">
        <v>81.5</v>
      </c>
      <c r="K99" s="320">
        <v>166.5</v>
      </c>
      <c r="L99" s="320">
        <v>73.3</v>
      </c>
      <c r="M99" s="320">
        <v>92.4</v>
      </c>
      <c r="N99" s="320">
        <v>81.7</v>
      </c>
      <c r="O99" s="320">
        <v>85.7</v>
      </c>
      <c r="P99" s="321">
        <v>85.8</v>
      </c>
      <c r="Q99" s="321">
        <v>82.4</v>
      </c>
      <c r="R99" s="322">
        <v>90.9</v>
      </c>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row>
    <row r="100" spans="1:132" ht="30.95" customHeight="1">
      <c r="A100" s="102">
        <v>5</v>
      </c>
      <c r="B100" s="316">
        <v>84</v>
      </c>
      <c r="C100" s="320">
        <v>0</v>
      </c>
      <c r="D100" s="320">
        <v>89.1</v>
      </c>
      <c r="E100" s="320">
        <v>78.099999999999994</v>
      </c>
      <c r="F100" s="320">
        <v>77.900000000000006</v>
      </c>
      <c r="G100" s="320">
        <v>84.1</v>
      </c>
      <c r="H100" s="320">
        <v>78.900000000000006</v>
      </c>
      <c r="I100" s="320">
        <v>86.2</v>
      </c>
      <c r="J100" s="320">
        <v>81</v>
      </c>
      <c r="K100" s="320">
        <v>139.69999999999999</v>
      </c>
      <c r="L100" s="320">
        <v>71.2</v>
      </c>
      <c r="M100" s="320">
        <v>91.3</v>
      </c>
      <c r="N100" s="320">
        <v>83.7</v>
      </c>
      <c r="O100" s="320">
        <v>78.400000000000006</v>
      </c>
      <c r="P100" s="321">
        <v>83.5</v>
      </c>
      <c r="Q100" s="321">
        <v>83.8</v>
      </c>
      <c r="R100" s="322">
        <v>87.5</v>
      </c>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row>
    <row r="101" spans="1:132" ht="30.95" customHeight="1">
      <c r="A101" s="413">
        <v>6</v>
      </c>
      <c r="B101" s="414">
        <v>139.19999999999999</v>
      </c>
      <c r="C101" s="410">
        <v>0</v>
      </c>
      <c r="D101" s="410">
        <v>95.8</v>
      </c>
      <c r="E101" s="410">
        <v>130.30000000000001</v>
      </c>
      <c r="F101" s="410">
        <v>191</v>
      </c>
      <c r="G101" s="410">
        <v>174.2</v>
      </c>
      <c r="H101" s="410">
        <v>137.1</v>
      </c>
      <c r="I101" s="410">
        <v>107.1</v>
      </c>
      <c r="J101" s="410">
        <v>206.1</v>
      </c>
      <c r="K101" s="410">
        <v>416.8</v>
      </c>
      <c r="L101" s="410">
        <v>145.69999999999999</v>
      </c>
      <c r="M101" s="410">
        <v>102.6</v>
      </c>
      <c r="N101" s="410">
        <v>79.5</v>
      </c>
      <c r="O101" s="410">
        <v>172.3</v>
      </c>
      <c r="P101" s="411">
        <v>133.5</v>
      </c>
      <c r="Q101" s="411">
        <v>154.5</v>
      </c>
      <c r="R101" s="412">
        <v>126.6</v>
      </c>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row>
    <row r="102" spans="1:132" ht="30.95" customHeight="1">
      <c r="A102" s="67" t="s">
        <v>367</v>
      </c>
      <c r="B102" s="323">
        <v>65.713999999999999</v>
      </c>
      <c r="C102" s="363" t="s">
        <v>312</v>
      </c>
      <c r="D102" s="318">
        <v>7.52</v>
      </c>
      <c r="E102" s="318">
        <v>66.837000000000003</v>
      </c>
      <c r="F102" s="318">
        <v>145.18600000000001</v>
      </c>
      <c r="G102" s="318">
        <v>107.134</v>
      </c>
      <c r="H102" s="318">
        <v>73.763999999999996</v>
      </c>
      <c r="I102" s="318">
        <v>24.245999999999999</v>
      </c>
      <c r="J102" s="318">
        <v>154.44399999999999</v>
      </c>
      <c r="K102" s="318">
        <v>198.353614889048</v>
      </c>
      <c r="L102" s="318">
        <v>104.63483146067414</v>
      </c>
      <c r="M102" s="318">
        <v>12.376779846659362</v>
      </c>
      <c r="N102" s="318">
        <v>-5.017921146953408</v>
      </c>
      <c r="O102" s="318">
        <v>119.77</v>
      </c>
      <c r="P102" s="318">
        <v>59.88</v>
      </c>
      <c r="Q102" s="318">
        <v>84.367999999999995</v>
      </c>
      <c r="R102" s="322">
        <v>44.685714285714276</v>
      </c>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row>
    <row r="103" spans="1:132" ht="30.95" customHeight="1" thickBot="1">
      <c r="A103" s="392" t="s">
        <v>399</v>
      </c>
      <c r="B103" s="324">
        <v>-4.5</v>
      </c>
      <c r="C103" s="364" t="s">
        <v>1</v>
      </c>
      <c r="D103" s="325">
        <v>-18.600000000000001</v>
      </c>
      <c r="E103" s="326">
        <v>-10.3</v>
      </c>
      <c r="F103" s="326">
        <v>-2.7</v>
      </c>
      <c r="G103" s="326">
        <v>3.9</v>
      </c>
      <c r="H103" s="326">
        <v>-3.9</v>
      </c>
      <c r="I103" s="326">
        <v>-16.3</v>
      </c>
      <c r="J103" s="326">
        <v>19.600000000000001</v>
      </c>
      <c r="K103" s="325">
        <v>-4.1398344066237351</v>
      </c>
      <c r="L103" s="325">
        <v>15.634920634920627</v>
      </c>
      <c r="M103" s="325">
        <v>-9.6035242290748943</v>
      </c>
      <c r="N103" s="325">
        <v>-23.410404624277454</v>
      </c>
      <c r="O103" s="326">
        <v>-12.2</v>
      </c>
      <c r="P103" s="326">
        <v>1.7</v>
      </c>
      <c r="Q103" s="326">
        <v>-1.7</v>
      </c>
      <c r="R103" s="327">
        <v>18.31775700934579</v>
      </c>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row>
    <row r="104" spans="1:132" ht="30.95" customHeight="1">
      <c r="A104" s="68" t="s">
        <v>139</v>
      </c>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row>
    <row r="105" spans="1:132" ht="30.95" customHeight="1">
      <c r="A105" s="69"/>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row>
    <row r="106" spans="1:132" ht="30.95" customHeight="1">
      <c r="A106" s="675" t="s">
        <v>155</v>
      </c>
      <c r="B106" s="675"/>
      <c r="C106" s="675"/>
      <c r="D106" s="675"/>
      <c r="E106" s="675"/>
      <c r="F106" s="675"/>
      <c r="G106" s="675"/>
      <c r="H106" s="675"/>
      <c r="I106" s="675"/>
      <c r="J106" s="675"/>
      <c r="K106" s="675"/>
      <c r="L106" s="675"/>
      <c r="M106" s="675"/>
      <c r="N106" s="675"/>
      <c r="O106" s="675"/>
      <c r="P106" s="675"/>
      <c r="Q106" s="675"/>
      <c r="R106" s="675"/>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row>
    <row r="107" spans="1:132" ht="30.95" customHeight="1" thickBot="1">
      <c r="A107" s="31" t="s">
        <v>186</v>
      </c>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row>
    <row r="108" spans="1:132" s="65" customFormat="1" ht="30.95" customHeight="1">
      <c r="A108" s="64" t="s">
        <v>187</v>
      </c>
      <c r="B108" s="315" t="s">
        <v>18</v>
      </c>
      <c r="C108" s="336" t="s">
        <v>263</v>
      </c>
      <c r="D108" s="130" t="s">
        <v>55</v>
      </c>
      <c r="E108" s="130" t="s">
        <v>17</v>
      </c>
      <c r="F108" s="129" t="s">
        <v>58</v>
      </c>
      <c r="G108" s="130" t="s">
        <v>60</v>
      </c>
      <c r="H108" s="131" t="s">
        <v>349</v>
      </c>
      <c r="I108" s="131" t="s">
        <v>265</v>
      </c>
      <c r="J108" s="131" t="s">
        <v>350</v>
      </c>
      <c r="K108" s="188" t="s">
        <v>267</v>
      </c>
      <c r="L108" s="188" t="s">
        <v>268</v>
      </c>
      <c r="M108" s="189" t="s">
        <v>269</v>
      </c>
      <c r="N108" s="188" t="s">
        <v>270</v>
      </c>
      <c r="O108" s="130" t="s">
        <v>68</v>
      </c>
      <c r="P108" s="132" t="s">
        <v>67</v>
      </c>
      <c r="Q108" s="133" t="s">
        <v>351</v>
      </c>
      <c r="R108" s="190" t="s">
        <v>71</v>
      </c>
    </row>
    <row r="109" spans="1:132" ht="30.95" customHeight="1">
      <c r="A109" s="66" t="s">
        <v>454</v>
      </c>
      <c r="B109" s="316">
        <v>101.55000000000001</v>
      </c>
      <c r="C109" s="321" t="s">
        <v>463</v>
      </c>
      <c r="D109" s="318">
        <v>107.8</v>
      </c>
      <c r="E109" s="318">
        <v>97.791666666666643</v>
      </c>
      <c r="F109" s="318">
        <v>101.3</v>
      </c>
      <c r="G109" s="318">
        <v>104.25833333333333</v>
      </c>
      <c r="H109" s="318">
        <v>99</v>
      </c>
      <c r="I109" s="318">
        <v>101.6</v>
      </c>
      <c r="J109" s="318">
        <v>98.1</v>
      </c>
      <c r="K109" s="318">
        <v>112.4</v>
      </c>
      <c r="L109" s="318">
        <v>103.55000000000001</v>
      </c>
      <c r="M109" s="318">
        <v>100.27499999999999</v>
      </c>
      <c r="N109" s="318">
        <v>109.78333333333335</v>
      </c>
      <c r="O109" s="318">
        <v>106.19166666666666</v>
      </c>
      <c r="P109" s="318">
        <v>101.55</v>
      </c>
      <c r="Q109" s="318">
        <v>102.36666666666666</v>
      </c>
      <c r="R109" s="322">
        <v>98.183333333333323</v>
      </c>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row>
    <row r="110" spans="1:132" ht="30.95" customHeight="1">
      <c r="A110" s="102">
        <v>6</v>
      </c>
      <c r="B110" s="310">
        <v>150.19999999999999</v>
      </c>
      <c r="C110" s="320" t="s">
        <v>126</v>
      </c>
      <c r="D110" s="320">
        <v>154</v>
      </c>
      <c r="E110" s="320">
        <v>144.6</v>
      </c>
      <c r="F110" s="320">
        <v>201.4</v>
      </c>
      <c r="G110" s="320">
        <v>175.7</v>
      </c>
      <c r="H110" s="320">
        <v>156.80000000000001</v>
      </c>
      <c r="I110" s="320">
        <v>118.8</v>
      </c>
      <c r="J110" s="320">
        <v>181.5</v>
      </c>
      <c r="K110" s="320">
        <v>165.8</v>
      </c>
      <c r="L110" s="320">
        <v>187.7</v>
      </c>
      <c r="M110" s="320">
        <v>135.6</v>
      </c>
      <c r="N110" s="320">
        <v>101.6</v>
      </c>
      <c r="O110" s="320">
        <v>204.4</v>
      </c>
      <c r="P110" s="321">
        <v>128</v>
      </c>
      <c r="Q110" s="321">
        <v>166.3</v>
      </c>
      <c r="R110" s="322">
        <v>105.2</v>
      </c>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row>
    <row r="111" spans="1:132" ht="30.95" customHeight="1">
      <c r="A111" s="102">
        <v>7</v>
      </c>
      <c r="B111" s="316">
        <v>114.7</v>
      </c>
      <c r="C111" s="320" t="s">
        <v>126</v>
      </c>
      <c r="D111" s="320">
        <v>98.5</v>
      </c>
      <c r="E111" s="320">
        <v>118.5</v>
      </c>
      <c r="F111" s="320">
        <v>81.599999999999994</v>
      </c>
      <c r="G111" s="320">
        <v>105</v>
      </c>
      <c r="H111" s="320">
        <v>98.3</v>
      </c>
      <c r="I111" s="320">
        <v>143</v>
      </c>
      <c r="J111" s="320">
        <v>101.2</v>
      </c>
      <c r="K111" s="320">
        <v>132.4</v>
      </c>
      <c r="L111" s="320">
        <v>102.6</v>
      </c>
      <c r="M111" s="320">
        <v>98.5</v>
      </c>
      <c r="N111" s="320">
        <v>124.6</v>
      </c>
      <c r="O111" s="320">
        <v>81.599999999999994</v>
      </c>
      <c r="P111" s="321">
        <v>151.1</v>
      </c>
      <c r="Q111" s="321">
        <v>96</v>
      </c>
      <c r="R111" s="322">
        <v>105.4</v>
      </c>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row>
    <row r="112" spans="1:132" ht="30.95" customHeight="1">
      <c r="A112" s="102">
        <v>8</v>
      </c>
      <c r="B112" s="316">
        <v>86.9</v>
      </c>
      <c r="C112" s="320" t="s">
        <v>126</v>
      </c>
      <c r="D112" s="320">
        <v>111.6</v>
      </c>
      <c r="E112" s="320">
        <v>85.8</v>
      </c>
      <c r="F112" s="320">
        <v>80.7</v>
      </c>
      <c r="G112" s="320">
        <v>79.7</v>
      </c>
      <c r="H112" s="320">
        <v>89.9</v>
      </c>
      <c r="I112" s="320">
        <v>86.6</v>
      </c>
      <c r="J112" s="320">
        <v>77.400000000000006</v>
      </c>
      <c r="K112" s="320">
        <v>90.6</v>
      </c>
      <c r="L112" s="320">
        <v>79.599999999999994</v>
      </c>
      <c r="M112" s="320">
        <v>98</v>
      </c>
      <c r="N112" s="320">
        <v>102.9</v>
      </c>
      <c r="O112" s="320">
        <v>78.5</v>
      </c>
      <c r="P112" s="321">
        <v>83.7</v>
      </c>
      <c r="Q112" s="321">
        <v>80.900000000000006</v>
      </c>
      <c r="R112" s="322">
        <v>93.1</v>
      </c>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row>
    <row r="113" spans="1:132" ht="30.95" customHeight="1">
      <c r="A113" s="102">
        <v>9</v>
      </c>
      <c r="B113" s="316">
        <v>84</v>
      </c>
      <c r="C113" s="320" t="s">
        <v>126</v>
      </c>
      <c r="D113" s="320">
        <v>91.3</v>
      </c>
      <c r="E113" s="320">
        <v>79.8</v>
      </c>
      <c r="F113" s="320">
        <v>79.900000000000006</v>
      </c>
      <c r="G113" s="320">
        <v>78.8</v>
      </c>
      <c r="H113" s="320">
        <v>80.599999999999994</v>
      </c>
      <c r="I113" s="320">
        <v>86.9</v>
      </c>
      <c r="J113" s="320">
        <v>77.3</v>
      </c>
      <c r="K113" s="320">
        <v>89.1</v>
      </c>
      <c r="L113" s="320">
        <v>80.3</v>
      </c>
      <c r="M113" s="320">
        <v>87.9</v>
      </c>
      <c r="N113" s="320">
        <v>100.9</v>
      </c>
      <c r="O113" s="320">
        <v>85.3</v>
      </c>
      <c r="P113" s="321">
        <v>83.2</v>
      </c>
      <c r="Q113" s="321">
        <v>84.4</v>
      </c>
      <c r="R113" s="322">
        <v>92.6</v>
      </c>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row>
    <row r="114" spans="1:132" ht="30.95" customHeight="1">
      <c r="A114" s="102">
        <v>10</v>
      </c>
      <c r="B114" s="316">
        <v>85.4</v>
      </c>
      <c r="C114" s="320" t="s">
        <v>126</v>
      </c>
      <c r="D114" s="320">
        <v>92.4</v>
      </c>
      <c r="E114" s="320">
        <v>81</v>
      </c>
      <c r="F114" s="320">
        <v>81.5</v>
      </c>
      <c r="G114" s="320">
        <v>78.400000000000006</v>
      </c>
      <c r="H114" s="320">
        <v>83.7</v>
      </c>
      <c r="I114" s="320">
        <v>90.9</v>
      </c>
      <c r="J114" s="320">
        <v>71</v>
      </c>
      <c r="K114" s="320">
        <v>99.9</v>
      </c>
      <c r="L114" s="320">
        <v>83.6</v>
      </c>
      <c r="M114" s="320">
        <v>93.7</v>
      </c>
      <c r="N114" s="320">
        <v>119</v>
      </c>
      <c r="O114" s="320">
        <v>82.8</v>
      </c>
      <c r="P114" s="321">
        <v>84.7</v>
      </c>
      <c r="Q114" s="321">
        <v>81.099999999999994</v>
      </c>
      <c r="R114" s="322">
        <v>95.3</v>
      </c>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row>
    <row r="115" spans="1:132" ht="30.95" customHeight="1">
      <c r="A115" s="102">
        <v>11</v>
      </c>
      <c r="B115" s="316">
        <v>87.4</v>
      </c>
      <c r="C115" s="320" t="s">
        <v>126</v>
      </c>
      <c r="D115" s="320">
        <v>93.6</v>
      </c>
      <c r="E115" s="320">
        <v>89.1</v>
      </c>
      <c r="F115" s="320">
        <v>79.5</v>
      </c>
      <c r="G115" s="320">
        <v>99.1</v>
      </c>
      <c r="H115" s="320">
        <v>79.8</v>
      </c>
      <c r="I115" s="320">
        <v>86.6</v>
      </c>
      <c r="J115" s="320">
        <v>74.099999999999994</v>
      </c>
      <c r="K115" s="320">
        <v>97.8</v>
      </c>
      <c r="L115" s="320">
        <v>81.2</v>
      </c>
      <c r="M115" s="320">
        <v>90.7</v>
      </c>
      <c r="N115" s="320">
        <v>109.8</v>
      </c>
      <c r="O115" s="318">
        <v>82.5</v>
      </c>
      <c r="P115" s="321">
        <v>87.5</v>
      </c>
      <c r="Q115" s="321">
        <v>88.8</v>
      </c>
      <c r="R115" s="322">
        <v>93.1</v>
      </c>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row>
    <row r="116" spans="1:132" ht="30.95" customHeight="1">
      <c r="A116" s="102">
        <v>12</v>
      </c>
      <c r="B116" s="316">
        <v>179.4</v>
      </c>
      <c r="C116" s="320" t="s">
        <v>126</v>
      </c>
      <c r="D116" s="320">
        <v>174.4</v>
      </c>
      <c r="E116" s="320">
        <v>170.2</v>
      </c>
      <c r="F116" s="320">
        <v>203.9</v>
      </c>
      <c r="G116" s="320">
        <v>198</v>
      </c>
      <c r="H116" s="320">
        <v>178.6</v>
      </c>
      <c r="I116" s="320">
        <v>172</v>
      </c>
      <c r="J116" s="320">
        <v>209.9</v>
      </c>
      <c r="K116" s="320">
        <v>174.8</v>
      </c>
      <c r="L116" s="320">
        <v>225.4</v>
      </c>
      <c r="M116" s="320">
        <v>135</v>
      </c>
      <c r="N116" s="320">
        <v>131.9</v>
      </c>
      <c r="O116" s="318">
        <v>223.8</v>
      </c>
      <c r="P116" s="321">
        <v>173.1</v>
      </c>
      <c r="Q116" s="321">
        <v>206.6</v>
      </c>
      <c r="R116" s="322">
        <v>129.6</v>
      </c>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row>
    <row r="117" spans="1:132" ht="30.95" customHeight="1">
      <c r="A117" s="102" t="s">
        <v>455</v>
      </c>
      <c r="B117" s="316">
        <v>88.4</v>
      </c>
      <c r="C117" s="320" t="s">
        <v>126</v>
      </c>
      <c r="D117" s="320">
        <v>94.9</v>
      </c>
      <c r="E117" s="320">
        <v>82.3</v>
      </c>
      <c r="F117" s="320">
        <v>81.900000000000006</v>
      </c>
      <c r="G117" s="320">
        <v>87.8</v>
      </c>
      <c r="H117" s="320">
        <v>86.6</v>
      </c>
      <c r="I117" s="320">
        <v>97.6</v>
      </c>
      <c r="J117" s="320">
        <v>74.099999999999994</v>
      </c>
      <c r="K117" s="320">
        <v>89.4</v>
      </c>
      <c r="L117" s="320">
        <v>84</v>
      </c>
      <c r="M117" s="320">
        <v>97.5</v>
      </c>
      <c r="N117" s="320">
        <v>98.8</v>
      </c>
      <c r="O117" s="318">
        <v>79.599999999999994</v>
      </c>
      <c r="P117" s="321">
        <v>98</v>
      </c>
      <c r="Q117" s="321">
        <v>87.2</v>
      </c>
      <c r="R117" s="322">
        <v>89.3</v>
      </c>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row>
    <row r="118" spans="1:132" ht="30.95" customHeight="1">
      <c r="A118" s="102">
        <v>2</v>
      </c>
      <c r="B118" s="316">
        <v>84.1</v>
      </c>
      <c r="C118" s="320" t="s">
        <v>126</v>
      </c>
      <c r="D118" s="320">
        <v>90.9</v>
      </c>
      <c r="E118" s="320">
        <v>81.900000000000006</v>
      </c>
      <c r="F118" s="320">
        <v>79.3</v>
      </c>
      <c r="G118" s="320">
        <v>79.3</v>
      </c>
      <c r="H118" s="320">
        <v>79.099999999999994</v>
      </c>
      <c r="I118" s="320">
        <v>83.2</v>
      </c>
      <c r="J118" s="320">
        <v>74.3</v>
      </c>
      <c r="K118" s="320">
        <v>89.1</v>
      </c>
      <c r="L118" s="320">
        <v>80.2</v>
      </c>
      <c r="M118" s="320">
        <v>83.1</v>
      </c>
      <c r="N118" s="320">
        <v>97</v>
      </c>
      <c r="O118" s="318">
        <v>83.8</v>
      </c>
      <c r="P118" s="321">
        <v>88.9</v>
      </c>
      <c r="Q118" s="321">
        <v>82.1</v>
      </c>
      <c r="R118" s="322">
        <v>94</v>
      </c>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row>
    <row r="119" spans="1:132" ht="30.95" customHeight="1">
      <c r="A119" s="102">
        <v>3</v>
      </c>
      <c r="B119" s="316">
        <v>88</v>
      </c>
      <c r="C119" s="320" t="s">
        <v>126</v>
      </c>
      <c r="D119" s="320">
        <v>91.1</v>
      </c>
      <c r="E119" s="320">
        <v>86.4</v>
      </c>
      <c r="F119" s="320">
        <v>79.7</v>
      </c>
      <c r="G119" s="320">
        <v>79.3</v>
      </c>
      <c r="H119" s="320">
        <v>79.3</v>
      </c>
      <c r="I119" s="320">
        <v>86.7</v>
      </c>
      <c r="J119" s="320">
        <v>77.8</v>
      </c>
      <c r="K119" s="320">
        <v>81.900000000000006</v>
      </c>
      <c r="L119" s="320">
        <v>79.599999999999994</v>
      </c>
      <c r="M119" s="320">
        <v>94</v>
      </c>
      <c r="N119" s="320">
        <v>102.1</v>
      </c>
      <c r="O119" s="318">
        <v>103.5</v>
      </c>
      <c r="P119" s="321">
        <v>85.1</v>
      </c>
      <c r="Q119" s="321">
        <v>86.5</v>
      </c>
      <c r="R119" s="322">
        <v>102</v>
      </c>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row>
    <row r="120" spans="1:132" ht="30.95" customHeight="1">
      <c r="A120" s="102">
        <v>4</v>
      </c>
      <c r="B120" s="316">
        <v>88.7</v>
      </c>
      <c r="C120" s="320" t="s">
        <v>126</v>
      </c>
      <c r="D120" s="320">
        <v>90.5</v>
      </c>
      <c r="E120" s="320">
        <v>83.7</v>
      </c>
      <c r="F120" s="320">
        <v>83.5</v>
      </c>
      <c r="G120" s="320">
        <v>92.8</v>
      </c>
      <c r="H120" s="320">
        <v>83.8</v>
      </c>
      <c r="I120" s="320">
        <v>91.4</v>
      </c>
      <c r="J120" s="320">
        <v>75.8</v>
      </c>
      <c r="K120" s="320">
        <v>119.7</v>
      </c>
      <c r="L120" s="320">
        <v>81.099999999999994</v>
      </c>
      <c r="M120" s="320">
        <v>98.3</v>
      </c>
      <c r="N120" s="320">
        <v>102.3</v>
      </c>
      <c r="O120" s="318">
        <v>97.1</v>
      </c>
      <c r="P120" s="321">
        <v>86.4</v>
      </c>
      <c r="Q120" s="321">
        <v>83.9</v>
      </c>
      <c r="R120" s="322">
        <v>96</v>
      </c>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row>
    <row r="121" spans="1:132" ht="30.95" customHeight="1">
      <c r="A121" s="102">
        <v>5</v>
      </c>
      <c r="B121" s="316">
        <v>84.2</v>
      </c>
      <c r="C121" s="320">
        <v>0</v>
      </c>
      <c r="D121" s="320">
        <v>85.5</v>
      </c>
      <c r="E121" s="320">
        <v>82</v>
      </c>
      <c r="F121" s="320">
        <v>80.7</v>
      </c>
      <c r="G121" s="320">
        <v>78.599999999999994</v>
      </c>
      <c r="H121" s="320">
        <v>83</v>
      </c>
      <c r="I121" s="320">
        <v>84.3</v>
      </c>
      <c r="J121" s="320">
        <v>75.3</v>
      </c>
      <c r="K121" s="320">
        <v>78.900000000000006</v>
      </c>
      <c r="L121" s="320">
        <v>79.599999999999994</v>
      </c>
      <c r="M121" s="320">
        <v>95.3</v>
      </c>
      <c r="N121" s="320">
        <v>102.6</v>
      </c>
      <c r="O121" s="318">
        <v>86.3</v>
      </c>
      <c r="P121" s="321">
        <v>83.9</v>
      </c>
      <c r="Q121" s="321">
        <v>90.1</v>
      </c>
      <c r="R121" s="322">
        <v>91.6</v>
      </c>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row>
    <row r="122" spans="1:132" ht="30.95" customHeight="1">
      <c r="A122" s="413">
        <v>6</v>
      </c>
      <c r="B122" s="414">
        <v>149.69999999999999</v>
      </c>
      <c r="C122" s="410">
        <v>0</v>
      </c>
      <c r="D122" s="410">
        <v>100.4</v>
      </c>
      <c r="E122" s="410">
        <v>148.1</v>
      </c>
      <c r="F122" s="410">
        <v>200.4</v>
      </c>
      <c r="G122" s="410">
        <v>185.9</v>
      </c>
      <c r="H122" s="410">
        <v>160.9</v>
      </c>
      <c r="I122" s="410">
        <v>100.5</v>
      </c>
      <c r="J122" s="410">
        <v>178.7</v>
      </c>
      <c r="K122" s="410">
        <v>158.5</v>
      </c>
      <c r="L122" s="410">
        <v>211.1</v>
      </c>
      <c r="M122" s="410">
        <v>115.6</v>
      </c>
      <c r="N122" s="410">
        <v>100.5</v>
      </c>
      <c r="O122" s="415">
        <v>188.9</v>
      </c>
      <c r="P122" s="411">
        <v>139.4</v>
      </c>
      <c r="Q122" s="411">
        <v>157.19999999999999</v>
      </c>
      <c r="R122" s="412">
        <v>135.6</v>
      </c>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row>
    <row r="123" spans="1:132" ht="30.95" customHeight="1">
      <c r="A123" s="67" t="s">
        <v>367</v>
      </c>
      <c r="B123" s="323">
        <v>77.790999999999997</v>
      </c>
      <c r="C123" s="363" t="s">
        <v>312</v>
      </c>
      <c r="D123" s="318">
        <v>17.427</v>
      </c>
      <c r="E123" s="318">
        <v>80.61</v>
      </c>
      <c r="F123" s="318">
        <v>148.327</v>
      </c>
      <c r="G123" s="318">
        <v>136.51400000000001</v>
      </c>
      <c r="H123" s="318">
        <v>93.855000000000004</v>
      </c>
      <c r="I123" s="318">
        <v>19.216999999999999</v>
      </c>
      <c r="J123" s="318">
        <v>137.31700000000001</v>
      </c>
      <c r="K123" s="318">
        <v>100.88719898605829</v>
      </c>
      <c r="L123" s="318">
        <v>165.20100502512565</v>
      </c>
      <c r="M123" s="318">
        <v>21.301154249737671</v>
      </c>
      <c r="N123" s="318">
        <v>-2.0467836257309888</v>
      </c>
      <c r="O123" s="320">
        <v>118.88800000000001</v>
      </c>
      <c r="P123" s="321">
        <v>66.150000000000006</v>
      </c>
      <c r="Q123" s="321">
        <v>74.472807991120973</v>
      </c>
      <c r="R123" s="322">
        <v>48.034934497816593</v>
      </c>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row>
    <row r="124" spans="1:132" ht="30.95" customHeight="1" thickBot="1">
      <c r="A124" s="392" t="s">
        <v>399</v>
      </c>
      <c r="B124" s="329">
        <v>-0.3</v>
      </c>
      <c r="C124" s="364" t="s">
        <v>1</v>
      </c>
      <c r="D124" s="325">
        <v>-34.799999999999997</v>
      </c>
      <c r="E124" s="325">
        <v>2.4</v>
      </c>
      <c r="F124" s="325">
        <v>-0.5</v>
      </c>
      <c r="G124" s="325">
        <v>5.8</v>
      </c>
      <c r="H124" s="325">
        <v>2.6</v>
      </c>
      <c r="I124" s="325">
        <v>-15.4</v>
      </c>
      <c r="J124" s="325">
        <v>-1.5</v>
      </c>
      <c r="K124" s="325">
        <v>-4.4028950542822738</v>
      </c>
      <c r="L124" s="325">
        <v>12.466702184336711</v>
      </c>
      <c r="M124" s="325">
        <v>-14.749262536873156</v>
      </c>
      <c r="N124" s="325">
        <v>-1.0826771653543252</v>
      </c>
      <c r="O124" s="325">
        <v>-7.6</v>
      </c>
      <c r="P124" s="325">
        <v>8.9</v>
      </c>
      <c r="Q124" s="325">
        <v>-5.4720384846662791</v>
      </c>
      <c r="R124" s="327">
        <v>28.897338403041818</v>
      </c>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row>
    <row r="125" spans="1:132" ht="30.95" customHeight="1">
      <c r="A125" s="68" t="s">
        <v>139</v>
      </c>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row>
    <row r="126" spans="1:132" ht="30.95" customHeight="1">
      <c r="A126" s="69"/>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row>
    <row r="127" spans="1:132" ht="30.95" customHeight="1">
      <c r="A127" s="675" t="s">
        <v>85</v>
      </c>
      <c r="B127" s="675"/>
      <c r="C127" s="675"/>
      <c r="D127" s="675"/>
      <c r="E127" s="675"/>
      <c r="F127" s="675"/>
      <c r="G127" s="675"/>
      <c r="H127" s="675"/>
      <c r="I127" s="675"/>
      <c r="J127" s="675"/>
      <c r="K127" s="675"/>
      <c r="L127" s="675"/>
      <c r="M127" s="675"/>
      <c r="N127" s="675"/>
      <c r="O127" s="675"/>
      <c r="P127" s="675"/>
      <c r="Q127" s="675"/>
      <c r="R127" s="675"/>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row>
    <row r="128" spans="1:132" ht="30.95" customHeight="1" thickBot="1">
      <c r="A128" s="31" t="s">
        <v>127</v>
      </c>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row>
    <row r="129" spans="1:132" s="65" customFormat="1" ht="30.95" customHeight="1">
      <c r="A129" s="64" t="s">
        <v>187</v>
      </c>
      <c r="B129" s="315" t="s">
        <v>18</v>
      </c>
      <c r="C129" s="336" t="s">
        <v>263</v>
      </c>
      <c r="D129" s="130" t="s">
        <v>55</v>
      </c>
      <c r="E129" s="130" t="s">
        <v>17</v>
      </c>
      <c r="F129" s="129" t="s">
        <v>58</v>
      </c>
      <c r="G129" s="130" t="s">
        <v>60</v>
      </c>
      <c r="H129" s="131" t="s">
        <v>349</v>
      </c>
      <c r="I129" s="131" t="s">
        <v>265</v>
      </c>
      <c r="J129" s="131" t="s">
        <v>350</v>
      </c>
      <c r="K129" s="188" t="s">
        <v>267</v>
      </c>
      <c r="L129" s="188" t="s">
        <v>268</v>
      </c>
      <c r="M129" s="189" t="s">
        <v>269</v>
      </c>
      <c r="N129" s="188" t="s">
        <v>270</v>
      </c>
      <c r="O129" s="130" t="s">
        <v>68</v>
      </c>
      <c r="P129" s="132" t="s">
        <v>67</v>
      </c>
      <c r="Q129" s="133" t="s">
        <v>351</v>
      </c>
      <c r="R129" s="190" t="s">
        <v>71</v>
      </c>
    </row>
    <row r="130" spans="1:132" ht="30.95" customHeight="1">
      <c r="A130" s="66" t="s">
        <v>454</v>
      </c>
      <c r="B130" s="316">
        <v>101.78333333333335</v>
      </c>
      <c r="C130" s="321" t="s">
        <v>464</v>
      </c>
      <c r="D130" s="318">
        <v>101.15833333333332</v>
      </c>
      <c r="E130" s="318">
        <v>99.475000000000009</v>
      </c>
      <c r="F130" s="318">
        <v>97.1</v>
      </c>
      <c r="G130" s="318">
        <v>100.1</v>
      </c>
      <c r="H130" s="318">
        <v>96.8</v>
      </c>
      <c r="I130" s="318">
        <v>103.67500000000001</v>
      </c>
      <c r="J130" s="318">
        <v>97.408333333333346</v>
      </c>
      <c r="K130" s="318">
        <v>162.00833333333335</v>
      </c>
      <c r="L130" s="318">
        <v>92.2</v>
      </c>
      <c r="M130" s="318">
        <v>103.3</v>
      </c>
      <c r="N130" s="318">
        <v>108.64999999999999</v>
      </c>
      <c r="O130" s="318">
        <v>100.90833333333332</v>
      </c>
      <c r="P130" s="318">
        <v>99.075000000000003</v>
      </c>
      <c r="Q130" s="318">
        <v>103.45833333333333</v>
      </c>
      <c r="R130" s="322">
        <v>102.94999999999999</v>
      </c>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row>
    <row r="131" spans="1:132" ht="30.95" customHeight="1">
      <c r="A131" s="102">
        <v>6</v>
      </c>
      <c r="B131" s="310">
        <v>102.7</v>
      </c>
      <c r="C131" s="320" t="s">
        <v>126</v>
      </c>
      <c r="D131" s="320">
        <v>101.8</v>
      </c>
      <c r="E131" s="320">
        <v>102.6</v>
      </c>
      <c r="F131" s="320">
        <v>96.1</v>
      </c>
      <c r="G131" s="320">
        <v>98.2</v>
      </c>
      <c r="H131" s="320">
        <v>101.9</v>
      </c>
      <c r="I131" s="320">
        <v>103.5</v>
      </c>
      <c r="J131" s="320">
        <v>94.6</v>
      </c>
      <c r="K131" s="320">
        <v>172.6</v>
      </c>
      <c r="L131" s="320">
        <v>91.5</v>
      </c>
      <c r="M131" s="320">
        <v>105.1</v>
      </c>
      <c r="N131" s="320">
        <v>109.7</v>
      </c>
      <c r="O131" s="320">
        <v>100.8</v>
      </c>
      <c r="P131" s="321">
        <v>99.3</v>
      </c>
      <c r="Q131" s="321">
        <v>106.8</v>
      </c>
      <c r="R131" s="322">
        <v>103.9</v>
      </c>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row>
    <row r="132" spans="1:132" ht="30.95" customHeight="1">
      <c r="A132" s="102">
        <v>7</v>
      </c>
      <c r="B132" s="316">
        <v>102.7</v>
      </c>
      <c r="C132" s="320" t="s">
        <v>126</v>
      </c>
      <c r="D132" s="320">
        <v>100.9</v>
      </c>
      <c r="E132" s="320">
        <v>99.3</v>
      </c>
      <c r="F132" s="320">
        <v>96.7</v>
      </c>
      <c r="G132" s="320">
        <v>100.8</v>
      </c>
      <c r="H132" s="320">
        <v>94.8</v>
      </c>
      <c r="I132" s="320">
        <v>106</v>
      </c>
      <c r="J132" s="320">
        <v>99.5</v>
      </c>
      <c r="K132" s="320">
        <v>164.8</v>
      </c>
      <c r="L132" s="320">
        <v>90.2</v>
      </c>
      <c r="M132" s="320">
        <v>109.8</v>
      </c>
      <c r="N132" s="320">
        <v>99</v>
      </c>
      <c r="O132" s="320">
        <v>100.4</v>
      </c>
      <c r="P132" s="321">
        <v>99.2</v>
      </c>
      <c r="Q132" s="321">
        <v>104.8</v>
      </c>
      <c r="R132" s="322">
        <v>108.6</v>
      </c>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row>
    <row r="133" spans="1:132" ht="30.95" customHeight="1">
      <c r="A133" s="102">
        <v>8</v>
      </c>
      <c r="B133" s="316">
        <v>99.7</v>
      </c>
      <c r="C133" s="320" t="s">
        <v>126</v>
      </c>
      <c r="D133" s="320">
        <v>98.9</v>
      </c>
      <c r="E133" s="320">
        <v>98.3</v>
      </c>
      <c r="F133" s="320">
        <v>96.7</v>
      </c>
      <c r="G133" s="320">
        <v>99.9</v>
      </c>
      <c r="H133" s="320">
        <v>92.3</v>
      </c>
      <c r="I133" s="320">
        <v>97</v>
      </c>
      <c r="J133" s="320">
        <v>97.8</v>
      </c>
      <c r="K133" s="320">
        <v>161.6</v>
      </c>
      <c r="L133" s="320">
        <v>89</v>
      </c>
      <c r="M133" s="320">
        <v>110.3</v>
      </c>
      <c r="N133" s="320">
        <v>113</v>
      </c>
      <c r="O133" s="320">
        <v>97.2</v>
      </c>
      <c r="P133" s="321">
        <v>98.7</v>
      </c>
      <c r="Q133" s="321">
        <v>102.4</v>
      </c>
      <c r="R133" s="322">
        <v>100.8</v>
      </c>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row>
    <row r="134" spans="1:132" ht="30.95" customHeight="1">
      <c r="A134" s="102">
        <v>9</v>
      </c>
      <c r="B134" s="316">
        <v>101.3</v>
      </c>
      <c r="C134" s="320" t="s">
        <v>126</v>
      </c>
      <c r="D134" s="320">
        <v>99</v>
      </c>
      <c r="E134" s="320">
        <v>99</v>
      </c>
      <c r="F134" s="320">
        <v>96</v>
      </c>
      <c r="G134" s="320">
        <v>98.4</v>
      </c>
      <c r="H134" s="320">
        <v>92.5</v>
      </c>
      <c r="I134" s="320">
        <v>108.9</v>
      </c>
      <c r="J134" s="320">
        <v>98.6</v>
      </c>
      <c r="K134" s="320">
        <v>146.69999999999999</v>
      </c>
      <c r="L134" s="320">
        <v>89.4</v>
      </c>
      <c r="M134" s="320">
        <v>98.7</v>
      </c>
      <c r="N134" s="320">
        <v>111.5</v>
      </c>
      <c r="O134" s="320">
        <v>100</v>
      </c>
      <c r="P134" s="321">
        <v>98.4</v>
      </c>
      <c r="Q134" s="321">
        <v>103.8</v>
      </c>
      <c r="R134" s="322">
        <v>101</v>
      </c>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row>
    <row r="135" spans="1:132" ht="30.95" customHeight="1">
      <c r="A135" s="102">
        <v>10</v>
      </c>
      <c r="B135" s="316">
        <v>101.6</v>
      </c>
      <c r="C135" s="320" t="s">
        <v>126</v>
      </c>
      <c r="D135" s="320">
        <v>100.8</v>
      </c>
      <c r="E135" s="320">
        <v>98.6</v>
      </c>
      <c r="F135" s="320">
        <v>97.9</v>
      </c>
      <c r="G135" s="320">
        <v>98</v>
      </c>
      <c r="H135" s="320">
        <v>93.2</v>
      </c>
      <c r="I135" s="320">
        <v>108.3</v>
      </c>
      <c r="J135" s="320">
        <v>95.6</v>
      </c>
      <c r="K135" s="320">
        <v>164.7</v>
      </c>
      <c r="L135" s="320">
        <v>89.3</v>
      </c>
      <c r="M135" s="320">
        <v>99.2</v>
      </c>
      <c r="N135" s="320">
        <v>105.6</v>
      </c>
      <c r="O135" s="320">
        <v>98.8</v>
      </c>
      <c r="P135" s="321">
        <v>98.7</v>
      </c>
      <c r="Q135" s="321">
        <v>99.8</v>
      </c>
      <c r="R135" s="322">
        <v>101.7</v>
      </c>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row>
    <row r="136" spans="1:132" ht="30.95" customHeight="1">
      <c r="A136" s="102">
        <v>11</v>
      </c>
      <c r="B136" s="316">
        <v>101.3</v>
      </c>
      <c r="C136" s="320" t="s">
        <v>126</v>
      </c>
      <c r="D136" s="320">
        <v>99.7</v>
      </c>
      <c r="E136" s="320">
        <v>95.8</v>
      </c>
      <c r="F136" s="320">
        <v>96</v>
      </c>
      <c r="G136" s="320">
        <v>98.3</v>
      </c>
      <c r="H136" s="320">
        <v>92.8</v>
      </c>
      <c r="I136" s="320">
        <v>109</v>
      </c>
      <c r="J136" s="320">
        <v>98.2</v>
      </c>
      <c r="K136" s="320">
        <v>158.19999999999999</v>
      </c>
      <c r="L136" s="320">
        <v>90.7</v>
      </c>
      <c r="M136" s="320">
        <v>100.6</v>
      </c>
      <c r="N136" s="320">
        <v>110.4</v>
      </c>
      <c r="O136" s="320">
        <v>98.8</v>
      </c>
      <c r="P136" s="321">
        <v>98.9</v>
      </c>
      <c r="Q136" s="321">
        <v>104.4</v>
      </c>
      <c r="R136" s="322">
        <v>101.3</v>
      </c>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row>
    <row r="137" spans="1:132" ht="30.95" customHeight="1">
      <c r="A137" s="102">
        <v>12</v>
      </c>
      <c r="B137" s="316">
        <v>101.5</v>
      </c>
      <c r="C137" s="320" t="s">
        <v>126</v>
      </c>
      <c r="D137" s="320">
        <v>99.4</v>
      </c>
      <c r="E137" s="320">
        <v>97</v>
      </c>
      <c r="F137" s="320">
        <v>96.9</v>
      </c>
      <c r="G137" s="320">
        <v>98.8</v>
      </c>
      <c r="H137" s="320">
        <v>93.6</v>
      </c>
      <c r="I137" s="320">
        <v>108.7</v>
      </c>
      <c r="J137" s="320">
        <v>99.2</v>
      </c>
      <c r="K137" s="320">
        <v>160.30000000000001</v>
      </c>
      <c r="L137" s="320">
        <v>89.9</v>
      </c>
      <c r="M137" s="320">
        <v>99.9</v>
      </c>
      <c r="N137" s="320">
        <v>110.1</v>
      </c>
      <c r="O137" s="320">
        <v>96</v>
      </c>
      <c r="P137" s="321">
        <v>98.9</v>
      </c>
      <c r="Q137" s="321">
        <v>101.2</v>
      </c>
      <c r="R137" s="322">
        <v>103</v>
      </c>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row>
    <row r="138" spans="1:132" ht="30.95" customHeight="1">
      <c r="A138" s="102" t="s">
        <v>455</v>
      </c>
      <c r="B138" s="316">
        <v>98.2</v>
      </c>
      <c r="C138" s="320" t="s">
        <v>126</v>
      </c>
      <c r="D138" s="320">
        <v>91.3</v>
      </c>
      <c r="E138" s="320">
        <v>95.2</v>
      </c>
      <c r="F138" s="320">
        <v>96.1</v>
      </c>
      <c r="G138" s="320">
        <v>100.8</v>
      </c>
      <c r="H138" s="320">
        <v>92.8</v>
      </c>
      <c r="I138" s="320">
        <v>101.9</v>
      </c>
      <c r="J138" s="320">
        <v>103.6</v>
      </c>
      <c r="K138" s="320">
        <v>166.4</v>
      </c>
      <c r="L138" s="320">
        <v>90.3</v>
      </c>
      <c r="M138" s="320">
        <v>100.7</v>
      </c>
      <c r="N138" s="320">
        <v>103.7</v>
      </c>
      <c r="O138" s="320">
        <v>93.4</v>
      </c>
      <c r="P138" s="321">
        <v>97.6</v>
      </c>
      <c r="Q138" s="321">
        <v>98.6</v>
      </c>
      <c r="R138" s="322">
        <v>95.6</v>
      </c>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row>
    <row r="139" spans="1:132" ht="30.95" customHeight="1">
      <c r="A139" s="102">
        <v>2</v>
      </c>
      <c r="B139" s="316">
        <v>99.5</v>
      </c>
      <c r="C139" s="320" t="s">
        <v>126</v>
      </c>
      <c r="D139" s="320">
        <v>93.9</v>
      </c>
      <c r="E139" s="320">
        <v>98.1</v>
      </c>
      <c r="F139" s="320">
        <v>93.8</v>
      </c>
      <c r="G139" s="320">
        <v>100.3</v>
      </c>
      <c r="H139" s="320">
        <v>92.5</v>
      </c>
      <c r="I139" s="320">
        <v>102.3</v>
      </c>
      <c r="J139" s="320">
        <v>103.9</v>
      </c>
      <c r="K139" s="320">
        <v>170.3</v>
      </c>
      <c r="L139" s="320">
        <v>90.1</v>
      </c>
      <c r="M139" s="320">
        <v>95</v>
      </c>
      <c r="N139" s="320">
        <v>98.3</v>
      </c>
      <c r="O139" s="320">
        <v>94.9</v>
      </c>
      <c r="P139" s="321">
        <v>102.5</v>
      </c>
      <c r="Q139" s="321">
        <v>99.8</v>
      </c>
      <c r="R139" s="322">
        <v>99.5</v>
      </c>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row>
    <row r="140" spans="1:132" ht="30.95" customHeight="1">
      <c r="A140" s="102">
        <v>3</v>
      </c>
      <c r="B140" s="316">
        <v>100</v>
      </c>
      <c r="C140" s="320" t="s">
        <v>126</v>
      </c>
      <c r="D140" s="320">
        <v>95.7</v>
      </c>
      <c r="E140" s="320">
        <v>97.8</v>
      </c>
      <c r="F140" s="320">
        <v>94.5</v>
      </c>
      <c r="G140" s="320">
        <v>101.5</v>
      </c>
      <c r="H140" s="320">
        <v>94.9</v>
      </c>
      <c r="I140" s="320">
        <v>103.5</v>
      </c>
      <c r="J140" s="320">
        <v>106.6</v>
      </c>
      <c r="K140" s="320">
        <v>164.3</v>
      </c>
      <c r="L140" s="320">
        <v>92.1</v>
      </c>
      <c r="M140" s="320">
        <v>97.4</v>
      </c>
      <c r="N140" s="320">
        <v>85.3</v>
      </c>
      <c r="O140" s="320">
        <v>100.1</v>
      </c>
      <c r="P140" s="321">
        <v>96.9</v>
      </c>
      <c r="Q140" s="321">
        <v>100.9</v>
      </c>
      <c r="R140" s="322">
        <v>103.6</v>
      </c>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row>
    <row r="141" spans="1:132" ht="30.95" customHeight="1">
      <c r="A141" s="102">
        <v>4</v>
      </c>
      <c r="B141" s="316">
        <v>101.1</v>
      </c>
      <c r="C141" s="320" t="s">
        <v>126</v>
      </c>
      <c r="D141" s="320">
        <v>93.9</v>
      </c>
      <c r="E141" s="320">
        <v>97.3</v>
      </c>
      <c r="F141" s="320">
        <v>98.6</v>
      </c>
      <c r="G141" s="320">
        <v>102.2</v>
      </c>
      <c r="H141" s="320">
        <v>94</v>
      </c>
      <c r="I141" s="320">
        <v>106.9</v>
      </c>
      <c r="J141" s="320">
        <v>103.9</v>
      </c>
      <c r="K141" s="320">
        <v>170</v>
      </c>
      <c r="L141" s="320">
        <v>90</v>
      </c>
      <c r="M141" s="320">
        <v>97.6</v>
      </c>
      <c r="N141" s="320">
        <v>88</v>
      </c>
      <c r="O141" s="320">
        <v>106.7</v>
      </c>
      <c r="P141" s="321">
        <v>99.3</v>
      </c>
      <c r="Q141" s="321">
        <v>100.3</v>
      </c>
      <c r="R141" s="322">
        <v>99.4</v>
      </c>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row>
    <row r="142" spans="1:132" ht="30.95" customHeight="1">
      <c r="A142" s="102">
        <v>5</v>
      </c>
      <c r="B142" s="316">
        <v>98</v>
      </c>
      <c r="C142" s="320">
        <v>0</v>
      </c>
      <c r="D142" s="320">
        <v>91.3</v>
      </c>
      <c r="E142" s="320">
        <v>93.3</v>
      </c>
      <c r="F142" s="320">
        <v>96.4</v>
      </c>
      <c r="G142" s="320">
        <v>99.4</v>
      </c>
      <c r="H142" s="320">
        <v>90.2</v>
      </c>
      <c r="I142" s="320">
        <v>103.2</v>
      </c>
      <c r="J142" s="320">
        <v>104.9</v>
      </c>
      <c r="K142" s="320">
        <v>161.6</v>
      </c>
      <c r="L142" s="320">
        <v>88.2</v>
      </c>
      <c r="M142" s="320">
        <v>97</v>
      </c>
      <c r="N142" s="320">
        <v>90.2</v>
      </c>
      <c r="O142" s="320">
        <v>98</v>
      </c>
      <c r="P142" s="321">
        <v>97.5</v>
      </c>
      <c r="Q142" s="321">
        <v>103.3</v>
      </c>
      <c r="R142" s="322">
        <v>96</v>
      </c>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row>
    <row r="143" spans="1:132" ht="30.95" customHeight="1">
      <c r="A143" s="413">
        <v>6</v>
      </c>
      <c r="B143" s="414">
        <v>98.9</v>
      </c>
      <c r="C143" s="410">
        <v>0</v>
      </c>
      <c r="D143" s="410">
        <v>94.8</v>
      </c>
      <c r="E143" s="410">
        <v>96</v>
      </c>
      <c r="F143" s="410">
        <v>95.2</v>
      </c>
      <c r="G143" s="410">
        <v>99.1</v>
      </c>
      <c r="H143" s="410">
        <v>97.3</v>
      </c>
      <c r="I143" s="410">
        <v>103</v>
      </c>
      <c r="J143" s="410">
        <v>103.9</v>
      </c>
      <c r="K143" s="410">
        <v>168</v>
      </c>
      <c r="L143" s="410">
        <v>88.6</v>
      </c>
      <c r="M143" s="410">
        <v>96.7</v>
      </c>
      <c r="N143" s="410">
        <v>85.3</v>
      </c>
      <c r="O143" s="410">
        <v>90.6</v>
      </c>
      <c r="P143" s="411">
        <v>99.5</v>
      </c>
      <c r="Q143" s="411">
        <v>98.8</v>
      </c>
      <c r="R143" s="412">
        <v>100.7</v>
      </c>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row>
    <row r="144" spans="1:132" ht="30.95" customHeight="1">
      <c r="A144" s="67" t="s">
        <v>367</v>
      </c>
      <c r="B144" s="323">
        <v>0.91800000000000004</v>
      </c>
      <c r="C144" s="363" t="s">
        <v>312</v>
      </c>
      <c r="D144" s="318">
        <v>3.8340000000000001</v>
      </c>
      <c r="E144" s="318">
        <v>2.8940000000000001</v>
      </c>
      <c r="F144" s="318">
        <v>-1.2450000000000001</v>
      </c>
      <c r="G144" s="318">
        <v>-0.30199999999999999</v>
      </c>
      <c r="H144" s="318">
        <v>7.8710000000000004</v>
      </c>
      <c r="I144" s="318">
        <v>-0.19400000000000001</v>
      </c>
      <c r="J144" s="318">
        <v>-0.95299999999999996</v>
      </c>
      <c r="K144" s="318">
        <v>3.9603960396039639</v>
      </c>
      <c r="L144" s="318">
        <v>0.45351473922901525</v>
      </c>
      <c r="M144" s="318">
        <v>-0.30927835051546099</v>
      </c>
      <c r="N144" s="318">
        <v>-5.4323725055432437</v>
      </c>
      <c r="O144" s="318">
        <v>-7.5510000000000002</v>
      </c>
      <c r="P144" s="321">
        <v>2.0510000000000002</v>
      </c>
      <c r="Q144" s="321">
        <v>-4.3559999999999999</v>
      </c>
      <c r="R144" s="322">
        <v>4.8958333333333357</v>
      </c>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row>
    <row r="145" spans="1:132" ht="30.95" customHeight="1" thickBot="1">
      <c r="A145" s="392" t="s">
        <v>399</v>
      </c>
      <c r="B145" s="324">
        <v>-3.7</v>
      </c>
      <c r="C145" s="364" t="s">
        <v>1</v>
      </c>
      <c r="D145" s="325">
        <v>-6.9</v>
      </c>
      <c r="E145" s="326">
        <v>-6.4</v>
      </c>
      <c r="F145" s="326">
        <v>-0.9</v>
      </c>
      <c r="G145" s="326">
        <v>0.9</v>
      </c>
      <c r="H145" s="326">
        <v>-4.5</v>
      </c>
      <c r="I145" s="326">
        <v>-0.5</v>
      </c>
      <c r="J145" s="326">
        <v>9.8000000000000007</v>
      </c>
      <c r="K145" s="325">
        <v>-2.6651216685979113</v>
      </c>
      <c r="L145" s="325">
        <v>-3.1693989071038313</v>
      </c>
      <c r="M145" s="325">
        <v>-7.9923882017126466</v>
      </c>
      <c r="N145" s="325">
        <v>-22.242479489516871</v>
      </c>
      <c r="O145" s="326">
        <v>-10.1</v>
      </c>
      <c r="P145" s="326">
        <v>0.2</v>
      </c>
      <c r="Q145" s="326">
        <v>-7.5</v>
      </c>
      <c r="R145" s="327">
        <v>-3.0798845043310901</v>
      </c>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row>
    <row r="146" spans="1:132" ht="30.95" customHeight="1">
      <c r="A146" s="68" t="s">
        <v>139</v>
      </c>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row>
    <row r="147" spans="1:132" ht="30.95" customHeight="1">
      <c r="A147" s="69"/>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row>
    <row r="148" spans="1:132" ht="30.95" customHeight="1">
      <c r="A148" s="675" t="s">
        <v>156</v>
      </c>
      <c r="B148" s="675"/>
      <c r="C148" s="675"/>
      <c r="D148" s="675"/>
      <c r="E148" s="675"/>
      <c r="F148" s="675"/>
      <c r="G148" s="675"/>
      <c r="H148" s="675"/>
      <c r="I148" s="675"/>
      <c r="J148" s="675"/>
      <c r="K148" s="675"/>
      <c r="L148" s="675"/>
      <c r="M148" s="675"/>
      <c r="N148" s="675"/>
      <c r="O148" s="675"/>
      <c r="P148" s="675"/>
      <c r="Q148" s="675"/>
      <c r="R148" s="675"/>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row>
    <row r="149" spans="1:132" ht="30.95" customHeight="1" thickBot="1">
      <c r="A149" s="31" t="s">
        <v>186</v>
      </c>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row>
    <row r="150" spans="1:132" s="65" customFormat="1" ht="30.95" customHeight="1">
      <c r="A150" s="64" t="s">
        <v>187</v>
      </c>
      <c r="B150" s="315" t="s">
        <v>18</v>
      </c>
      <c r="C150" s="336" t="s">
        <v>263</v>
      </c>
      <c r="D150" s="130" t="s">
        <v>55</v>
      </c>
      <c r="E150" s="130" t="s">
        <v>17</v>
      </c>
      <c r="F150" s="129" t="s">
        <v>58</v>
      </c>
      <c r="G150" s="130" t="s">
        <v>60</v>
      </c>
      <c r="H150" s="131" t="s">
        <v>349</v>
      </c>
      <c r="I150" s="131" t="s">
        <v>265</v>
      </c>
      <c r="J150" s="131" t="s">
        <v>350</v>
      </c>
      <c r="K150" s="188" t="s">
        <v>267</v>
      </c>
      <c r="L150" s="188" t="s">
        <v>268</v>
      </c>
      <c r="M150" s="189" t="s">
        <v>269</v>
      </c>
      <c r="N150" s="188" t="s">
        <v>270</v>
      </c>
      <c r="O150" s="130" t="s">
        <v>68</v>
      </c>
      <c r="P150" s="132" t="s">
        <v>67</v>
      </c>
      <c r="Q150" s="133" t="s">
        <v>351</v>
      </c>
      <c r="R150" s="190" t="s">
        <v>71</v>
      </c>
    </row>
    <row r="151" spans="1:132" ht="30.95" customHeight="1">
      <c r="A151" s="66" t="s">
        <v>454</v>
      </c>
      <c r="B151" s="316">
        <v>100.9</v>
      </c>
      <c r="C151" s="321" t="s">
        <v>463</v>
      </c>
      <c r="D151" s="318">
        <v>101.5</v>
      </c>
      <c r="E151" s="318">
        <v>99.5</v>
      </c>
      <c r="F151" s="318">
        <v>99</v>
      </c>
      <c r="G151" s="318">
        <v>100.5</v>
      </c>
      <c r="H151" s="318">
        <v>98.608333333333334</v>
      </c>
      <c r="I151" s="318">
        <v>102.86666666666666</v>
      </c>
      <c r="J151" s="318">
        <v>100.78333333333335</v>
      </c>
      <c r="K151" s="318">
        <v>115.39999999999999</v>
      </c>
      <c r="L151" s="318">
        <v>95.550000000000011</v>
      </c>
      <c r="M151" s="318">
        <v>101.45833333333333</v>
      </c>
      <c r="N151" s="318">
        <v>110.98333333333333</v>
      </c>
      <c r="O151" s="318">
        <v>103.77499999999999</v>
      </c>
      <c r="P151" s="318">
        <v>99.283333333333346</v>
      </c>
      <c r="Q151" s="321">
        <v>100.25</v>
      </c>
      <c r="R151" s="322">
        <v>100.65833333333332</v>
      </c>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row>
    <row r="152" spans="1:132" ht="30.95" customHeight="1">
      <c r="A152" s="102">
        <v>6</v>
      </c>
      <c r="B152" s="316">
        <v>101</v>
      </c>
      <c r="C152" s="320" t="s">
        <v>126</v>
      </c>
      <c r="D152" s="320">
        <v>101</v>
      </c>
      <c r="E152" s="320">
        <v>100.4</v>
      </c>
      <c r="F152" s="320">
        <v>97.7</v>
      </c>
      <c r="G152" s="320">
        <v>97.1</v>
      </c>
      <c r="H152" s="320">
        <v>99.9</v>
      </c>
      <c r="I152" s="320">
        <v>102.6</v>
      </c>
      <c r="J152" s="320">
        <v>99.4</v>
      </c>
      <c r="K152" s="320">
        <v>113.8</v>
      </c>
      <c r="L152" s="320">
        <v>93.2</v>
      </c>
      <c r="M152" s="320">
        <v>105</v>
      </c>
      <c r="N152" s="320">
        <v>106.4</v>
      </c>
      <c r="O152" s="320">
        <v>103.1</v>
      </c>
      <c r="P152" s="321">
        <v>98.7</v>
      </c>
      <c r="Q152" s="321">
        <v>99.8</v>
      </c>
      <c r="R152" s="322">
        <v>104.3</v>
      </c>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row>
    <row r="153" spans="1:132" ht="30.95" customHeight="1">
      <c r="A153" s="102">
        <v>7</v>
      </c>
      <c r="B153" s="316">
        <v>101.4</v>
      </c>
      <c r="C153" s="320" t="s">
        <v>126</v>
      </c>
      <c r="D153" s="320">
        <v>99.6</v>
      </c>
      <c r="E153" s="320">
        <v>100.2</v>
      </c>
      <c r="F153" s="320">
        <v>99.1</v>
      </c>
      <c r="G153" s="320">
        <v>101.1</v>
      </c>
      <c r="H153" s="320">
        <v>99</v>
      </c>
      <c r="I153" s="320">
        <v>103.9</v>
      </c>
      <c r="J153" s="320">
        <v>102.7</v>
      </c>
      <c r="K153" s="320">
        <v>117.6</v>
      </c>
      <c r="L153" s="320">
        <v>95.6</v>
      </c>
      <c r="M153" s="320">
        <v>103.3</v>
      </c>
      <c r="N153" s="320">
        <v>105</v>
      </c>
      <c r="O153" s="320">
        <v>102.9</v>
      </c>
      <c r="P153" s="321">
        <v>100.4</v>
      </c>
      <c r="Q153" s="321">
        <v>99.8</v>
      </c>
      <c r="R153" s="322">
        <v>101.4</v>
      </c>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row>
    <row r="154" spans="1:132" ht="30.95" customHeight="1">
      <c r="A154" s="102">
        <v>8</v>
      </c>
      <c r="B154" s="316">
        <v>100.4</v>
      </c>
      <c r="C154" s="320" t="s">
        <v>126</v>
      </c>
      <c r="D154" s="320">
        <v>99.6</v>
      </c>
      <c r="E154" s="320">
        <v>99.4</v>
      </c>
      <c r="F154" s="320">
        <v>98.9</v>
      </c>
      <c r="G154" s="320">
        <v>101</v>
      </c>
      <c r="H154" s="320">
        <v>98.1</v>
      </c>
      <c r="I154" s="320">
        <v>103.2</v>
      </c>
      <c r="J154" s="320">
        <v>103</v>
      </c>
      <c r="K154" s="320">
        <v>113.2</v>
      </c>
      <c r="L154" s="320">
        <v>94.8</v>
      </c>
      <c r="M154" s="320">
        <v>106.1</v>
      </c>
      <c r="N154" s="320">
        <v>113.9</v>
      </c>
      <c r="O154" s="320">
        <v>99</v>
      </c>
      <c r="P154" s="321">
        <v>98.6</v>
      </c>
      <c r="Q154" s="321">
        <v>97.7</v>
      </c>
      <c r="R154" s="322">
        <v>100.5</v>
      </c>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row>
    <row r="155" spans="1:132" ht="30.95" customHeight="1">
      <c r="A155" s="102">
        <v>9</v>
      </c>
      <c r="B155" s="316">
        <v>100.7</v>
      </c>
      <c r="C155" s="320" t="s">
        <v>126</v>
      </c>
      <c r="D155" s="320">
        <v>101</v>
      </c>
      <c r="E155" s="320">
        <v>99.6</v>
      </c>
      <c r="F155" s="320">
        <v>98.2</v>
      </c>
      <c r="G155" s="320">
        <v>100.1</v>
      </c>
      <c r="H155" s="320">
        <v>98.2</v>
      </c>
      <c r="I155" s="320">
        <v>104</v>
      </c>
      <c r="J155" s="320">
        <v>102</v>
      </c>
      <c r="K155" s="320">
        <v>111.3</v>
      </c>
      <c r="L155" s="320">
        <v>95.6</v>
      </c>
      <c r="M155" s="320">
        <v>96.1</v>
      </c>
      <c r="N155" s="320">
        <v>111.7</v>
      </c>
      <c r="O155" s="320">
        <v>105.5</v>
      </c>
      <c r="P155" s="321">
        <v>98</v>
      </c>
      <c r="Q155" s="321">
        <v>101.7</v>
      </c>
      <c r="R155" s="322">
        <v>101</v>
      </c>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row>
    <row r="156" spans="1:132" ht="30.95" customHeight="1">
      <c r="A156" s="102">
        <v>10</v>
      </c>
      <c r="B156" s="316">
        <v>100.8</v>
      </c>
      <c r="C156" s="320" t="s">
        <v>126</v>
      </c>
      <c r="D156" s="320">
        <v>102.1</v>
      </c>
      <c r="E156" s="320">
        <v>98.7</v>
      </c>
      <c r="F156" s="320">
        <v>100.4</v>
      </c>
      <c r="G156" s="320">
        <v>99.5</v>
      </c>
      <c r="H156" s="320">
        <v>98.4</v>
      </c>
      <c r="I156" s="320">
        <v>104.5</v>
      </c>
      <c r="J156" s="320">
        <v>94</v>
      </c>
      <c r="K156" s="320">
        <v>119</v>
      </c>
      <c r="L156" s="320">
        <v>97.4</v>
      </c>
      <c r="M156" s="320">
        <v>100.7</v>
      </c>
      <c r="N156" s="320">
        <v>113</v>
      </c>
      <c r="O156" s="320">
        <v>104.1</v>
      </c>
      <c r="P156" s="321">
        <v>99.3</v>
      </c>
      <c r="Q156" s="321">
        <v>97.3</v>
      </c>
      <c r="R156" s="322">
        <v>102.8</v>
      </c>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row>
    <row r="157" spans="1:132" ht="30.95" customHeight="1">
      <c r="A157" s="102">
        <v>11</v>
      </c>
      <c r="B157" s="316">
        <v>100.6</v>
      </c>
      <c r="C157" s="320" t="s">
        <v>126</v>
      </c>
      <c r="D157" s="320">
        <v>103.6</v>
      </c>
      <c r="E157" s="320">
        <v>98.8</v>
      </c>
      <c r="F157" s="320">
        <v>98</v>
      </c>
      <c r="G157" s="320">
        <v>100.1</v>
      </c>
      <c r="H157" s="320">
        <v>97.3</v>
      </c>
      <c r="I157" s="320">
        <v>103.8</v>
      </c>
      <c r="J157" s="320">
        <v>99.2</v>
      </c>
      <c r="K157" s="320">
        <v>116.9</v>
      </c>
      <c r="L157" s="320">
        <v>96.9</v>
      </c>
      <c r="M157" s="320">
        <v>98.8</v>
      </c>
      <c r="N157" s="320">
        <v>113.9</v>
      </c>
      <c r="O157" s="318">
        <v>104.1</v>
      </c>
      <c r="P157" s="321">
        <v>97.9</v>
      </c>
      <c r="Q157" s="321">
        <v>107.4</v>
      </c>
      <c r="R157" s="322">
        <v>100.9</v>
      </c>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row>
    <row r="158" spans="1:132" ht="30.95" customHeight="1">
      <c r="A158" s="102">
        <v>12</v>
      </c>
      <c r="B158" s="316">
        <v>101.1</v>
      </c>
      <c r="C158" s="320" t="s">
        <v>126</v>
      </c>
      <c r="D158" s="320">
        <v>102.1</v>
      </c>
      <c r="E158" s="320">
        <v>100.5</v>
      </c>
      <c r="F158" s="320">
        <v>98.8</v>
      </c>
      <c r="G158" s="320">
        <v>100.6</v>
      </c>
      <c r="H158" s="320">
        <v>99.3</v>
      </c>
      <c r="I158" s="320">
        <v>104.6</v>
      </c>
      <c r="J158" s="320">
        <v>100.1</v>
      </c>
      <c r="K158" s="320">
        <v>113.6</v>
      </c>
      <c r="L158" s="320">
        <v>97</v>
      </c>
      <c r="M158" s="320">
        <v>104.5</v>
      </c>
      <c r="N158" s="320">
        <v>114.8</v>
      </c>
      <c r="O158" s="318">
        <v>99.8</v>
      </c>
      <c r="P158" s="321">
        <v>100.8</v>
      </c>
      <c r="Q158" s="321">
        <v>101.3</v>
      </c>
      <c r="R158" s="322">
        <v>99.6</v>
      </c>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row>
    <row r="159" spans="1:132" ht="30.95" customHeight="1">
      <c r="A159" s="102" t="s">
        <v>455</v>
      </c>
      <c r="B159" s="316">
        <v>99.2</v>
      </c>
      <c r="C159" s="320" t="s">
        <v>126</v>
      </c>
      <c r="D159" s="320">
        <v>98.2</v>
      </c>
      <c r="E159" s="320">
        <v>99.9</v>
      </c>
      <c r="F159" s="320">
        <v>99.5</v>
      </c>
      <c r="G159" s="320">
        <v>100.9</v>
      </c>
      <c r="H159" s="320">
        <v>97.5</v>
      </c>
      <c r="I159" s="320">
        <v>99.9</v>
      </c>
      <c r="J159" s="320">
        <v>99.4</v>
      </c>
      <c r="K159" s="320">
        <v>111.9</v>
      </c>
      <c r="L159" s="320">
        <v>95.7</v>
      </c>
      <c r="M159" s="320">
        <v>106.7</v>
      </c>
      <c r="N159" s="320">
        <v>109.6</v>
      </c>
      <c r="O159" s="318">
        <v>100.4</v>
      </c>
      <c r="P159" s="321">
        <v>98.2</v>
      </c>
      <c r="Q159" s="321">
        <v>102.8</v>
      </c>
      <c r="R159" s="322">
        <v>96.9</v>
      </c>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row>
    <row r="160" spans="1:132" ht="30.95" customHeight="1">
      <c r="A160" s="102">
        <v>2</v>
      </c>
      <c r="B160" s="316">
        <v>100.8</v>
      </c>
      <c r="C160" s="320" t="s">
        <v>126</v>
      </c>
      <c r="D160" s="320">
        <v>100.9</v>
      </c>
      <c r="E160" s="320">
        <v>102.6</v>
      </c>
      <c r="F160" s="320">
        <v>97.2</v>
      </c>
      <c r="G160" s="320">
        <v>100.5</v>
      </c>
      <c r="H160" s="320">
        <v>96.5</v>
      </c>
      <c r="I160" s="320">
        <v>98.6</v>
      </c>
      <c r="J160" s="320">
        <v>99.2</v>
      </c>
      <c r="K160" s="320">
        <v>111.3</v>
      </c>
      <c r="L160" s="320">
        <v>95.5</v>
      </c>
      <c r="M160" s="320">
        <v>90.6</v>
      </c>
      <c r="N160" s="320">
        <v>107.4</v>
      </c>
      <c r="O160" s="318">
        <v>103.3</v>
      </c>
      <c r="P160" s="321">
        <v>104.6</v>
      </c>
      <c r="Q160" s="321">
        <v>99.3</v>
      </c>
      <c r="R160" s="322">
        <v>102.3</v>
      </c>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row>
    <row r="161" spans="1:132" ht="30.95" customHeight="1">
      <c r="A161" s="102">
        <v>3</v>
      </c>
      <c r="B161" s="316">
        <v>101.6</v>
      </c>
      <c r="C161" s="320" t="s">
        <v>126</v>
      </c>
      <c r="D161" s="320">
        <v>100.1</v>
      </c>
      <c r="E161" s="320">
        <v>102.7</v>
      </c>
      <c r="F161" s="320">
        <v>98</v>
      </c>
      <c r="G161" s="320">
        <v>100.9</v>
      </c>
      <c r="H161" s="320">
        <v>96.7</v>
      </c>
      <c r="I161" s="320">
        <v>100.6</v>
      </c>
      <c r="J161" s="320">
        <v>102.5</v>
      </c>
      <c r="K161" s="320">
        <v>100.8</v>
      </c>
      <c r="L161" s="320">
        <v>94.9</v>
      </c>
      <c r="M161" s="320">
        <v>100.7</v>
      </c>
      <c r="N161" s="320">
        <v>113.1</v>
      </c>
      <c r="O161" s="318">
        <v>113.1</v>
      </c>
      <c r="P161" s="321">
        <v>97.6</v>
      </c>
      <c r="Q161" s="321">
        <v>103.1</v>
      </c>
      <c r="R161" s="322">
        <v>106.2</v>
      </c>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row>
    <row r="162" spans="1:132" ht="30.95" customHeight="1">
      <c r="A162" s="102">
        <v>4</v>
      </c>
      <c r="B162" s="316">
        <v>103.2</v>
      </c>
      <c r="C162" s="320" t="s">
        <v>126</v>
      </c>
      <c r="D162" s="320">
        <v>100.4</v>
      </c>
      <c r="E162" s="320">
        <v>101.4</v>
      </c>
      <c r="F162" s="320">
        <v>102.3</v>
      </c>
      <c r="G162" s="320">
        <v>102.2</v>
      </c>
      <c r="H162" s="320">
        <v>101.5</v>
      </c>
      <c r="I162" s="320">
        <v>100.3</v>
      </c>
      <c r="J162" s="320">
        <v>100</v>
      </c>
      <c r="K162" s="320">
        <v>109.8</v>
      </c>
      <c r="L162" s="320">
        <v>96.7</v>
      </c>
      <c r="M162" s="320">
        <v>104.9</v>
      </c>
      <c r="N162" s="320">
        <v>113.3</v>
      </c>
      <c r="O162" s="318">
        <v>121.7</v>
      </c>
      <c r="P162" s="321">
        <v>100.4</v>
      </c>
      <c r="Q162" s="321">
        <v>99.9</v>
      </c>
      <c r="R162" s="322">
        <v>103.1</v>
      </c>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row>
    <row r="163" spans="1:132" ht="30.95" customHeight="1">
      <c r="A163" s="102">
        <v>5</v>
      </c>
      <c r="B163" s="316">
        <v>100.1</v>
      </c>
      <c r="C163" s="320">
        <v>0</v>
      </c>
      <c r="D163" s="320">
        <v>94.9</v>
      </c>
      <c r="E163" s="320">
        <v>98.4</v>
      </c>
      <c r="F163" s="320">
        <v>99.5</v>
      </c>
      <c r="G163" s="320">
        <v>99.6</v>
      </c>
      <c r="H163" s="320">
        <v>97.8</v>
      </c>
      <c r="I163" s="320">
        <v>101</v>
      </c>
      <c r="J163" s="320">
        <v>100.8</v>
      </c>
      <c r="K163" s="320">
        <v>98.6</v>
      </c>
      <c r="L163" s="320">
        <v>95</v>
      </c>
      <c r="M163" s="320">
        <v>104</v>
      </c>
      <c r="N163" s="320">
        <v>113.6</v>
      </c>
      <c r="O163" s="318">
        <v>108.6</v>
      </c>
      <c r="P163" s="321">
        <v>98.9</v>
      </c>
      <c r="Q163" s="321">
        <v>108.4</v>
      </c>
      <c r="R163" s="322">
        <v>98.7</v>
      </c>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row>
    <row r="164" spans="1:132" ht="30.95" customHeight="1">
      <c r="A164" s="413">
        <v>6</v>
      </c>
      <c r="B164" s="414">
        <v>102</v>
      </c>
      <c r="C164" s="410">
        <v>0</v>
      </c>
      <c r="D164" s="410">
        <v>102.4</v>
      </c>
      <c r="E164" s="410">
        <v>101.7</v>
      </c>
      <c r="F164" s="410">
        <v>98.7</v>
      </c>
      <c r="G164" s="410">
        <v>99</v>
      </c>
      <c r="H164" s="410">
        <v>104.4</v>
      </c>
      <c r="I164" s="410">
        <v>105.3</v>
      </c>
      <c r="J164" s="410">
        <v>99.8</v>
      </c>
      <c r="K164" s="410">
        <v>109.3</v>
      </c>
      <c r="L164" s="410">
        <v>94.5</v>
      </c>
      <c r="M164" s="410">
        <v>101.8</v>
      </c>
      <c r="N164" s="410">
        <v>111.3</v>
      </c>
      <c r="O164" s="415">
        <v>98.4</v>
      </c>
      <c r="P164" s="411">
        <v>101.6</v>
      </c>
      <c r="Q164" s="411">
        <v>100.8</v>
      </c>
      <c r="R164" s="412">
        <v>106.1</v>
      </c>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row>
    <row r="165" spans="1:132" ht="30.95" customHeight="1">
      <c r="A165" s="67" t="s">
        <v>367</v>
      </c>
      <c r="B165" s="323">
        <v>1.8979999999999999</v>
      </c>
      <c r="C165" s="363" t="s">
        <v>312</v>
      </c>
      <c r="D165" s="318">
        <v>7.9029999999999996</v>
      </c>
      <c r="E165" s="318">
        <v>3.3540000000000001</v>
      </c>
      <c r="F165" s="318">
        <v>-0.80400000000000005</v>
      </c>
      <c r="G165" s="318">
        <v>-0.60199999999999998</v>
      </c>
      <c r="H165" s="318">
        <v>6.7480000000000002</v>
      </c>
      <c r="I165" s="318">
        <v>4.2569999999999997</v>
      </c>
      <c r="J165" s="318">
        <v>-0.99199999999999999</v>
      </c>
      <c r="K165" s="318">
        <v>10.851926977687629</v>
      </c>
      <c r="L165" s="318">
        <v>-0.52631578947368418</v>
      </c>
      <c r="M165" s="318">
        <v>-2.1153846153846181</v>
      </c>
      <c r="N165" s="318">
        <v>-2.0246478873239413</v>
      </c>
      <c r="O165" s="320">
        <v>-9.3919999999999995</v>
      </c>
      <c r="P165" s="321">
        <v>2.73</v>
      </c>
      <c r="Q165" s="321">
        <v>-7.0110701107011151</v>
      </c>
      <c r="R165" s="322">
        <v>7.4974670719351488</v>
      </c>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row>
    <row r="166" spans="1:132" ht="30.95" customHeight="1" thickBot="1">
      <c r="A166" s="392" t="s">
        <v>399</v>
      </c>
      <c r="B166" s="324">
        <v>1</v>
      </c>
      <c r="C166" s="364" t="s">
        <v>1</v>
      </c>
      <c r="D166" s="326">
        <v>1.4</v>
      </c>
      <c r="E166" s="326">
        <v>1.3</v>
      </c>
      <c r="F166" s="326">
        <v>1</v>
      </c>
      <c r="G166" s="326">
        <v>2</v>
      </c>
      <c r="H166" s="326">
        <v>4.5</v>
      </c>
      <c r="I166" s="326">
        <v>2.6</v>
      </c>
      <c r="J166" s="326">
        <v>0.4</v>
      </c>
      <c r="K166" s="325">
        <v>-3.9543057996485063</v>
      </c>
      <c r="L166" s="325">
        <v>1.3948497854077222</v>
      </c>
      <c r="M166" s="325">
        <v>-3.0476190476190506</v>
      </c>
      <c r="N166" s="325">
        <v>4.6052631578947283</v>
      </c>
      <c r="O166" s="326">
        <v>-4.5999999999999996</v>
      </c>
      <c r="P166" s="326">
        <v>2.9</v>
      </c>
      <c r="Q166" s="326">
        <v>1.002004008016032</v>
      </c>
      <c r="R166" s="327">
        <v>1.7257909875359512</v>
      </c>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row>
    <row r="167" spans="1:132" ht="30.95" customHeight="1">
      <c r="A167" s="68" t="s">
        <v>139</v>
      </c>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row>
    <row r="168" spans="1:132" ht="30.95" customHeight="1">
      <c r="A168" s="69"/>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row>
    <row r="169" spans="1:132" ht="30.95" customHeight="1">
      <c r="A169" s="675" t="s">
        <v>86</v>
      </c>
      <c r="B169" s="675"/>
      <c r="C169" s="675"/>
      <c r="D169" s="675"/>
      <c r="E169" s="675"/>
      <c r="F169" s="675"/>
      <c r="G169" s="675"/>
      <c r="H169" s="675"/>
      <c r="I169" s="675"/>
      <c r="J169" s="675"/>
      <c r="K169" s="675"/>
      <c r="L169" s="675"/>
      <c r="M169" s="675"/>
      <c r="N169" s="675"/>
      <c r="O169" s="675"/>
      <c r="P169" s="675"/>
      <c r="Q169" s="675"/>
      <c r="R169" s="675"/>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row>
    <row r="170" spans="1:132" ht="30.95" customHeight="1" thickBot="1">
      <c r="A170" s="31" t="s">
        <v>127</v>
      </c>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row>
    <row r="171" spans="1:132" s="65" customFormat="1" ht="30.95" customHeight="1">
      <c r="A171" s="64" t="s">
        <v>187</v>
      </c>
      <c r="B171" s="315" t="s">
        <v>18</v>
      </c>
      <c r="C171" s="336" t="s">
        <v>263</v>
      </c>
      <c r="D171" s="130" t="s">
        <v>55</v>
      </c>
      <c r="E171" s="130" t="s">
        <v>17</v>
      </c>
      <c r="F171" s="129" t="s">
        <v>58</v>
      </c>
      <c r="G171" s="130" t="s">
        <v>60</v>
      </c>
      <c r="H171" s="131" t="s">
        <v>349</v>
      </c>
      <c r="I171" s="131" t="s">
        <v>265</v>
      </c>
      <c r="J171" s="131" t="s">
        <v>350</v>
      </c>
      <c r="K171" s="188" t="s">
        <v>267</v>
      </c>
      <c r="L171" s="188" t="s">
        <v>268</v>
      </c>
      <c r="M171" s="189" t="s">
        <v>269</v>
      </c>
      <c r="N171" s="188" t="s">
        <v>270</v>
      </c>
      <c r="O171" s="130" t="s">
        <v>68</v>
      </c>
      <c r="P171" s="132" t="s">
        <v>67</v>
      </c>
      <c r="Q171" s="133" t="s">
        <v>351</v>
      </c>
      <c r="R171" s="190" t="s">
        <v>71</v>
      </c>
    </row>
    <row r="172" spans="1:132" ht="30.95" customHeight="1">
      <c r="A172" s="66" t="s">
        <v>454</v>
      </c>
      <c r="B172" s="316">
        <v>99.55</v>
      </c>
      <c r="C172" s="321" t="s">
        <v>366</v>
      </c>
      <c r="D172" s="318">
        <v>100.25833333333334</v>
      </c>
      <c r="E172" s="318">
        <v>98.55</v>
      </c>
      <c r="F172" s="318">
        <v>100.06666666666668</v>
      </c>
      <c r="G172" s="318">
        <v>99.075000000000003</v>
      </c>
      <c r="H172" s="318">
        <v>98.908333333333346</v>
      </c>
      <c r="I172" s="318">
        <v>99.316666666666649</v>
      </c>
      <c r="J172" s="318">
        <v>98.325000000000003</v>
      </c>
      <c r="K172" s="318">
        <v>90.61666666666666</v>
      </c>
      <c r="L172" s="318">
        <v>100.39999999999999</v>
      </c>
      <c r="M172" s="318">
        <v>102.19999999999999</v>
      </c>
      <c r="N172" s="318">
        <v>113.75833333333333</v>
      </c>
      <c r="O172" s="318">
        <v>94.283333333333317</v>
      </c>
      <c r="P172" s="318">
        <v>102.67500000000001</v>
      </c>
      <c r="Q172" s="318">
        <v>101.80833333333334</v>
      </c>
      <c r="R172" s="322">
        <v>100.59166666666665</v>
      </c>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row>
    <row r="173" spans="1:132" ht="30.95" customHeight="1">
      <c r="A173" s="102">
        <v>6</v>
      </c>
      <c r="B173" s="310">
        <v>102.8</v>
      </c>
      <c r="C173" s="320" t="s">
        <v>126</v>
      </c>
      <c r="D173" s="320">
        <v>101.8</v>
      </c>
      <c r="E173" s="320">
        <v>102.6</v>
      </c>
      <c r="F173" s="320">
        <v>107.4</v>
      </c>
      <c r="G173" s="320">
        <v>98.9</v>
      </c>
      <c r="H173" s="320">
        <v>103.7</v>
      </c>
      <c r="I173" s="320">
        <v>100.3</v>
      </c>
      <c r="J173" s="320">
        <v>99.4</v>
      </c>
      <c r="K173" s="320">
        <v>97.6</v>
      </c>
      <c r="L173" s="320">
        <v>105.6</v>
      </c>
      <c r="M173" s="320">
        <v>103.1</v>
      </c>
      <c r="N173" s="320">
        <v>108.8</v>
      </c>
      <c r="O173" s="320">
        <v>103.8</v>
      </c>
      <c r="P173" s="321">
        <v>108.2</v>
      </c>
      <c r="Q173" s="321">
        <v>104.4</v>
      </c>
      <c r="R173" s="322">
        <v>104.6</v>
      </c>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row>
    <row r="174" spans="1:132" ht="30.95" customHeight="1">
      <c r="A174" s="102">
        <v>7</v>
      </c>
      <c r="B174" s="316">
        <v>101.7</v>
      </c>
      <c r="C174" s="320" t="s">
        <v>126</v>
      </c>
      <c r="D174" s="320">
        <v>103.7</v>
      </c>
      <c r="E174" s="320">
        <v>101.8</v>
      </c>
      <c r="F174" s="320">
        <v>98.8</v>
      </c>
      <c r="G174" s="320">
        <v>104.4</v>
      </c>
      <c r="H174" s="320">
        <v>101.1</v>
      </c>
      <c r="I174" s="320">
        <v>99.8</v>
      </c>
      <c r="J174" s="320">
        <v>101.2</v>
      </c>
      <c r="K174" s="320">
        <v>92.6</v>
      </c>
      <c r="L174" s="320">
        <v>105.6</v>
      </c>
      <c r="M174" s="320">
        <v>106.7</v>
      </c>
      <c r="N174" s="320">
        <v>117.9</v>
      </c>
      <c r="O174" s="320">
        <v>95.6</v>
      </c>
      <c r="P174" s="321">
        <v>101.9</v>
      </c>
      <c r="Q174" s="321">
        <v>104.8</v>
      </c>
      <c r="R174" s="322">
        <v>103.3</v>
      </c>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row>
    <row r="175" spans="1:132" ht="30.95" customHeight="1">
      <c r="A175" s="102">
        <v>8</v>
      </c>
      <c r="B175" s="316">
        <v>98.3</v>
      </c>
      <c r="C175" s="320" t="s">
        <v>126</v>
      </c>
      <c r="D175" s="320">
        <v>98.2</v>
      </c>
      <c r="E175" s="320">
        <v>95.3</v>
      </c>
      <c r="F175" s="320">
        <v>102.6</v>
      </c>
      <c r="G175" s="320">
        <v>99.2</v>
      </c>
      <c r="H175" s="320">
        <v>97.3</v>
      </c>
      <c r="I175" s="320">
        <v>99.3</v>
      </c>
      <c r="J175" s="320">
        <v>98.1</v>
      </c>
      <c r="K175" s="320">
        <v>80.3</v>
      </c>
      <c r="L175" s="320">
        <v>98</v>
      </c>
      <c r="M175" s="320">
        <v>110.5</v>
      </c>
      <c r="N175" s="320">
        <v>120</v>
      </c>
      <c r="O175" s="320">
        <v>80.400000000000006</v>
      </c>
      <c r="P175" s="321">
        <v>104.3</v>
      </c>
      <c r="Q175" s="321">
        <v>103.4</v>
      </c>
      <c r="R175" s="322">
        <v>99.6</v>
      </c>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row>
    <row r="176" spans="1:132" ht="30.95" customHeight="1">
      <c r="A176" s="102">
        <v>9</v>
      </c>
      <c r="B176" s="316">
        <v>98.9</v>
      </c>
      <c r="C176" s="320" t="s">
        <v>126</v>
      </c>
      <c r="D176" s="320">
        <v>102.1</v>
      </c>
      <c r="E176" s="320">
        <v>98.8</v>
      </c>
      <c r="F176" s="320">
        <v>99.1</v>
      </c>
      <c r="G176" s="320">
        <v>96.8</v>
      </c>
      <c r="H176" s="320">
        <v>96.2</v>
      </c>
      <c r="I176" s="320">
        <v>97.5</v>
      </c>
      <c r="J176" s="320">
        <v>94.4</v>
      </c>
      <c r="K176" s="320">
        <v>88.4</v>
      </c>
      <c r="L176" s="320">
        <v>99.8</v>
      </c>
      <c r="M176" s="320">
        <v>97.7</v>
      </c>
      <c r="N176" s="320">
        <v>114</v>
      </c>
      <c r="O176" s="320">
        <v>91.8</v>
      </c>
      <c r="P176" s="321">
        <v>103.6</v>
      </c>
      <c r="Q176" s="321">
        <v>100.6</v>
      </c>
      <c r="R176" s="322">
        <v>102.4</v>
      </c>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row>
    <row r="177" spans="1:132" ht="30.95" customHeight="1">
      <c r="A177" s="102">
        <v>10</v>
      </c>
      <c r="B177" s="316">
        <v>99.1</v>
      </c>
      <c r="C177" s="320" t="s">
        <v>126</v>
      </c>
      <c r="D177" s="320">
        <v>100.3</v>
      </c>
      <c r="E177" s="320">
        <v>98.7</v>
      </c>
      <c r="F177" s="320">
        <v>99.7</v>
      </c>
      <c r="G177" s="320">
        <v>96</v>
      </c>
      <c r="H177" s="320">
        <v>97.6</v>
      </c>
      <c r="I177" s="320">
        <v>98.8</v>
      </c>
      <c r="J177" s="320">
        <v>97.9</v>
      </c>
      <c r="K177" s="320">
        <v>88.4</v>
      </c>
      <c r="L177" s="320">
        <v>98.8</v>
      </c>
      <c r="M177" s="320">
        <v>97.2</v>
      </c>
      <c r="N177" s="320">
        <v>125</v>
      </c>
      <c r="O177" s="320">
        <v>94.9</v>
      </c>
      <c r="P177" s="321">
        <v>101.9</v>
      </c>
      <c r="Q177" s="321">
        <v>101.7</v>
      </c>
      <c r="R177" s="322">
        <v>100.5</v>
      </c>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row>
    <row r="178" spans="1:132" ht="30.95" customHeight="1">
      <c r="A178" s="102">
        <v>11</v>
      </c>
      <c r="B178" s="316">
        <v>100.7</v>
      </c>
      <c r="C178" s="320" t="s">
        <v>126</v>
      </c>
      <c r="D178" s="320">
        <v>102.8</v>
      </c>
      <c r="E178" s="320">
        <v>101.5</v>
      </c>
      <c r="F178" s="320">
        <v>100.5</v>
      </c>
      <c r="G178" s="320">
        <v>97.4</v>
      </c>
      <c r="H178" s="320">
        <v>99.4</v>
      </c>
      <c r="I178" s="320">
        <v>100.9</v>
      </c>
      <c r="J178" s="320">
        <v>99.6</v>
      </c>
      <c r="K178" s="320">
        <v>89.2</v>
      </c>
      <c r="L178" s="320">
        <v>107.3</v>
      </c>
      <c r="M178" s="320">
        <v>100.6</v>
      </c>
      <c r="N178" s="320">
        <v>120.5</v>
      </c>
      <c r="O178" s="320">
        <v>92.6</v>
      </c>
      <c r="P178" s="321">
        <v>103.5</v>
      </c>
      <c r="Q178" s="321">
        <v>101.8</v>
      </c>
      <c r="R178" s="322">
        <v>101</v>
      </c>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row>
    <row r="179" spans="1:132" ht="30.95" customHeight="1">
      <c r="A179" s="102">
        <v>12</v>
      </c>
      <c r="B179" s="316">
        <v>99.5</v>
      </c>
      <c r="C179" s="320" t="s">
        <v>126</v>
      </c>
      <c r="D179" s="320">
        <v>100.7</v>
      </c>
      <c r="E179" s="320">
        <v>100.1</v>
      </c>
      <c r="F179" s="320">
        <v>96.4</v>
      </c>
      <c r="G179" s="320">
        <v>96.2</v>
      </c>
      <c r="H179" s="320">
        <v>99.5</v>
      </c>
      <c r="I179" s="320">
        <v>100.1</v>
      </c>
      <c r="J179" s="320">
        <v>101.8</v>
      </c>
      <c r="K179" s="320">
        <v>87.1</v>
      </c>
      <c r="L179" s="320">
        <v>101</v>
      </c>
      <c r="M179" s="320">
        <v>99.3</v>
      </c>
      <c r="N179" s="320">
        <v>128.19999999999999</v>
      </c>
      <c r="O179" s="320">
        <v>86.2</v>
      </c>
      <c r="P179" s="321">
        <v>101.7</v>
      </c>
      <c r="Q179" s="321">
        <v>105</v>
      </c>
      <c r="R179" s="322">
        <v>101</v>
      </c>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row>
    <row r="180" spans="1:132" ht="30.95" customHeight="1">
      <c r="A180" s="102" t="s">
        <v>455</v>
      </c>
      <c r="B180" s="316">
        <v>92.4</v>
      </c>
      <c r="C180" s="320" t="s">
        <v>126</v>
      </c>
      <c r="D180" s="320">
        <v>85.2</v>
      </c>
      <c r="E180" s="320">
        <v>89.9</v>
      </c>
      <c r="F180" s="320">
        <v>93.7</v>
      </c>
      <c r="G180" s="320">
        <v>88</v>
      </c>
      <c r="H180" s="320">
        <v>93.2</v>
      </c>
      <c r="I180" s="320">
        <v>91.9</v>
      </c>
      <c r="J180" s="320">
        <v>92.1</v>
      </c>
      <c r="K180" s="320">
        <v>85.4</v>
      </c>
      <c r="L180" s="320">
        <v>91.5</v>
      </c>
      <c r="M180" s="320">
        <v>99.8</v>
      </c>
      <c r="N180" s="320">
        <v>127.2</v>
      </c>
      <c r="O180" s="320">
        <v>84.9</v>
      </c>
      <c r="P180" s="321">
        <v>98.9</v>
      </c>
      <c r="Q180" s="321">
        <v>100.1</v>
      </c>
      <c r="R180" s="322">
        <v>91</v>
      </c>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row>
    <row r="181" spans="1:132" ht="30.95" customHeight="1">
      <c r="A181" s="102">
        <v>2</v>
      </c>
      <c r="B181" s="316">
        <v>95.5</v>
      </c>
      <c r="C181" s="320" t="s">
        <v>126</v>
      </c>
      <c r="D181" s="320">
        <v>94.7</v>
      </c>
      <c r="E181" s="320">
        <v>99.8</v>
      </c>
      <c r="F181" s="320">
        <v>97.7</v>
      </c>
      <c r="G181" s="320">
        <v>96.8</v>
      </c>
      <c r="H181" s="320">
        <v>92.1</v>
      </c>
      <c r="I181" s="320">
        <v>91</v>
      </c>
      <c r="J181" s="320">
        <v>94</v>
      </c>
      <c r="K181" s="320">
        <v>90.8</v>
      </c>
      <c r="L181" s="320">
        <v>100.6</v>
      </c>
      <c r="M181" s="320">
        <v>92.1</v>
      </c>
      <c r="N181" s="320">
        <v>120.9</v>
      </c>
      <c r="O181" s="320">
        <v>92.7</v>
      </c>
      <c r="P181" s="321">
        <v>101.3</v>
      </c>
      <c r="Q181" s="321">
        <v>101</v>
      </c>
      <c r="R181" s="322">
        <v>97.3</v>
      </c>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row>
    <row r="182" spans="1:132" ht="30.95" customHeight="1">
      <c r="A182" s="102">
        <v>3</v>
      </c>
      <c r="B182" s="316">
        <v>98.3</v>
      </c>
      <c r="C182" s="320" t="s">
        <v>126</v>
      </c>
      <c r="D182" s="320">
        <v>96.4</v>
      </c>
      <c r="E182" s="320">
        <v>99.3</v>
      </c>
      <c r="F182" s="320">
        <v>105.5</v>
      </c>
      <c r="G182" s="320">
        <v>98.1</v>
      </c>
      <c r="H182" s="320">
        <v>93.3</v>
      </c>
      <c r="I182" s="320">
        <v>94.8</v>
      </c>
      <c r="J182" s="320">
        <v>102.1</v>
      </c>
      <c r="K182" s="320">
        <v>99.9</v>
      </c>
      <c r="L182" s="320">
        <v>99.1</v>
      </c>
      <c r="M182" s="320">
        <v>96.7</v>
      </c>
      <c r="N182" s="320">
        <v>99.8</v>
      </c>
      <c r="O182" s="320">
        <v>98.8</v>
      </c>
      <c r="P182" s="321">
        <v>103.1</v>
      </c>
      <c r="Q182" s="321">
        <v>108.2</v>
      </c>
      <c r="R182" s="322">
        <v>103.2</v>
      </c>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row>
    <row r="183" spans="1:132" ht="30.95" customHeight="1">
      <c r="A183" s="102">
        <v>4</v>
      </c>
      <c r="B183" s="316">
        <v>100.8</v>
      </c>
      <c r="C183" s="320" t="s">
        <v>126</v>
      </c>
      <c r="D183" s="320">
        <v>98.9</v>
      </c>
      <c r="E183" s="320">
        <v>103.1</v>
      </c>
      <c r="F183" s="320">
        <v>102.2</v>
      </c>
      <c r="G183" s="320">
        <v>102.4</v>
      </c>
      <c r="H183" s="320">
        <v>93.1</v>
      </c>
      <c r="I183" s="320">
        <v>100.7</v>
      </c>
      <c r="J183" s="320">
        <v>104.9</v>
      </c>
      <c r="K183" s="320">
        <v>98.8</v>
      </c>
      <c r="L183" s="320">
        <v>103.6</v>
      </c>
      <c r="M183" s="320">
        <v>98.9</v>
      </c>
      <c r="N183" s="320">
        <v>104.7</v>
      </c>
      <c r="O183" s="320">
        <v>100.7</v>
      </c>
      <c r="P183" s="321">
        <v>106.5</v>
      </c>
      <c r="Q183" s="321">
        <v>108.4</v>
      </c>
      <c r="R183" s="322">
        <v>98.9</v>
      </c>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row>
    <row r="184" spans="1:132" ht="30.95" customHeight="1">
      <c r="A184" s="102">
        <v>5</v>
      </c>
      <c r="B184" s="316">
        <v>94.2</v>
      </c>
      <c r="C184" s="320">
        <v>0</v>
      </c>
      <c r="D184" s="320">
        <v>89.4</v>
      </c>
      <c r="E184" s="320">
        <v>93</v>
      </c>
      <c r="F184" s="320">
        <v>96.7</v>
      </c>
      <c r="G184" s="320">
        <v>92.6</v>
      </c>
      <c r="H184" s="320">
        <v>88.2</v>
      </c>
      <c r="I184" s="320">
        <v>92.5</v>
      </c>
      <c r="J184" s="320">
        <v>100</v>
      </c>
      <c r="K184" s="320">
        <v>90.1</v>
      </c>
      <c r="L184" s="320">
        <v>96</v>
      </c>
      <c r="M184" s="320">
        <v>97.6</v>
      </c>
      <c r="N184" s="320">
        <v>108.9</v>
      </c>
      <c r="O184" s="320">
        <v>93.2</v>
      </c>
      <c r="P184" s="321">
        <v>102.3</v>
      </c>
      <c r="Q184" s="321">
        <v>102.5</v>
      </c>
      <c r="R184" s="322">
        <v>94.7</v>
      </c>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row>
    <row r="185" spans="1:132" ht="30.95" customHeight="1">
      <c r="A185" s="413">
        <v>6</v>
      </c>
      <c r="B185" s="414">
        <v>100.5</v>
      </c>
      <c r="C185" s="410">
        <v>0</v>
      </c>
      <c r="D185" s="410">
        <v>98.8</v>
      </c>
      <c r="E185" s="410">
        <v>103.5</v>
      </c>
      <c r="F185" s="410">
        <v>105.5</v>
      </c>
      <c r="G185" s="410">
        <v>104.3</v>
      </c>
      <c r="H185" s="410">
        <v>93.9</v>
      </c>
      <c r="I185" s="410">
        <v>97.2</v>
      </c>
      <c r="J185" s="410">
        <v>104</v>
      </c>
      <c r="K185" s="410">
        <v>98.3</v>
      </c>
      <c r="L185" s="410">
        <v>102.4</v>
      </c>
      <c r="M185" s="410">
        <v>100</v>
      </c>
      <c r="N185" s="410">
        <v>102.9</v>
      </c>
      <c r="O185" s="410">
        <v>98.2</v>
      </c>
      <c r="P185" s="411">
        <v>109.6</v>
      </c>
      <c r="Q185" s="411">
        <v>110.7</v>
      </c>
      <c r="R185" s="412">
        <v>102.3</v>
      </c>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row>
    <row r="186" spans="1:132" ht="30.95" customHeight="1">
      <c r="A186" s="67" t="s">
        <v>367</v>
      </c>
      <c r="B186" s="323">
        <v>6.6879999999999997</v>
      </c>
      <c r="C186" s="363" t="s">
        <v>312</v>
      </c>
      <c r="D186" s="318">
        <v>10.515000000000001</v>
      </c>
      <c r="E186" s="318">
        <v>11.29</v>
      </c>
      <c r="F186" s="318">
        <v>9.1</v>
      </c>
      <c r="G186" s="318">
        <v>12.635</v>
      </c>
      <c r="H186" s="318">
        <v>6.4630000000000001</v>
      </c>
      <c r="I186" s="318">
        <v>5.0810000000000004</v>
      </c>
      <c r="J186" s="318">
        <v>4</v>
      </c>
      <c r="K186" s="318">
        <v>9.1009988901220904</v>
      </c>
      <c r="L186" s="318">
        <v>6.6666666666666723</v>
      </c>
      <c r="M186" s="318">
        <v>2.4590163934426288</v>
      </c>
      <c r="N186" s="318">
        <v>-5.5096418732782366</v>
      </c>
      <c r="O186" s="318">
        <v>5.3650000000000002</v>
      </c>
      <c r="P186" s="321">
        <v>7.1360000000000001</v>
      </c>
      <c r="Q186" s="321">
        <v>8</v>
      </c>
      <c r="R186" s="322">
        <v>8.0253431890179456</v>
      </c>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row>
    <row r="187" spans="1:132" ht="30.95" customHeight="1" thickBot="1">
      <c r="A187" s="392" t="s">
        <v>399</v>
      </c>
      <c r="B187" s="324">
        <v>-2.2000000000000002</v>
      </c>
      <c r="C187" s="364" t="s">
        <v>1</v>
      </c>
      <c r="D187" s="325">
        <v>-2.9</v>
      </c>
      <c r="E187" s="326">
        <v>0.9</v>
      </c>
      <c r="F187" s="326">
        <v>-1.8</v>
      </c>
      <c r="G187" s="326">
        <v>5.5</v>
      </c>
      <c r="H187" s="326">
        <v>-9.5</v>
      </c>
      <c r="I187" s="326">
        <v>-3.1</v>
      </c>
      <c r="J187" s="326">
        <v>4.5999999999999996</v>
      </c>
      <c r="K187" s="325">
        <v>0.71721311475410132</v>
      </c>
      <c r="L187" s="325">
        <v>-3.0303030303030196</v>
      </c>
      <c r="M187" s="325">
        <v>-3.0067895247332634</v>
      </c>
      <c r="N187" s="325">
        <v>-5.4227941176470518</v>
      </c>
      <c r="O187" s="326">
        <v>-5.4</v>
      </c>
      <c r="P187" s="326">
        <v>1.3</v>
      </c>
      <c r="Q187" s="326">
        <v>6</v>
      </c>
      <c r="R187" s="327">
        <v>-2.1988527724665365</v>
      </c>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row>
    <row r="188" spans="1:132" ht="30.95" customHeight="1">
      <c r="A188" s="68" t="s">
        <v>139</v>
      </c>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row>
    <row r="189" spans="1:132" ht="30.95" customHeight="1">
      <c r="A189" s="69"/>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row>
    <row r="190" spans="1:132" ht="30.95" customHeight="1">
      <c r="A190" s="675" t="s">
        <v>87</v>
      </c>
      <c r="B190" s="675"/>
      <c r="C190" s="675"/>
      <c r="D190" s="675"/>
      <c r="E190" s="675"/>
      <c r="F190" s="675"/>
      <c r="G190" s="675"/>
      <c r="H190" s="675"/>
      <c r="I190" s="675"/>
      <c r="J190" s="675"/>
      <c r="K190" s="675"/>
      <c r="L190" s="675"/>
      <c r="M190" s="675"/>
      <c r="N190" s="675"/>
      <c r="O190" s="675"/>
      <c r="P190" s="675"/>
      <c r="Q190" s="675"/>
      <c r="R190" s="675"/>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row>
    <row r="191" spans="1:132" ht="30.95" customHeight="1" thickBot="1">
      <c r="A191" s="31" t="s">
        <v>186</v>
      </c>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row>
    <row r="192" spans="1:132" s="65" customFormat="1" ht="30.95" customHeight="1">
      <c r="A192" s="64" t="s">
        <v>187</v>
      </c>
      <c r="B192" s="315" t="s">
        <v>18</v>
      </c>
      <c r="C192" s="336" t="s">
        <v>263</v>
      </c>
      <c r="D192" s="130" t="s">
        <v>55</v>
      </c>
      <c r="E192" s="130" t="s">
        <v>17</v>
      </c>
      <c r="F192" s="129" t="s">
        <v>58</v>
      </c>
      <c r="G192" s="130" t="s">
        <v>60</v>
      </c>
      <c r="H192" s="131" t="s">
        <v>349</v>
      </c>
      <c r="I192" s="131" t="s">
        <v>265</v>
      </c>
      <c r="J192" s="131" t="s">
        <v>350</v>
      </c>
      <c r="K192" s="188" t="s">
        <v>267</v>
      </c>
      <c r="L192" s="188" t="s">
        <v>268</v>
      </c>
      <c r="M192" s="189" t="s">
        <v>269</v>
      </c>
      <c r="N192" s="188" t="s">
        <v>270</v>
      </c>
      <c r="O192" s="130" t="s">
        <v>68</v>
      </c>
      <c r="P192" s="132" t="s">
        <v>67</v>
      </c>
      <c r="Q192" s="133" t="s">
        <v>351</v>
      </c>
      <c r="R192" s="190" t="s">
        <v>71</v>
      </c>
    </row>
    <row r="193" spans="1:132" ht="30.95" customHeight="1">
      <c r="A193" s="66" t="s">
        <v>454</v>
      </c>
      <c r="B193" s="316">
        <v>100.19166666666666</v>
      </c>
      <c r="C193" s="321" t="s">
        <v>366</v>
      </c>
      <c r="D193" s="318">
        <v>100.52499999999999</v>
      </c>
      <c r="E193" s="318">
        <v>99.491666666666674</v>
      </c>
      <c r="F193" s="318">
        <v>100.44166666666666</v>
      </c>
      <c r="G193" s="318">
        <v>99.850000000000009</v>
      </c>
      <c r="H193" s="318">
        <v>100.39166666666667</v>
      </c>
      <c r="I193" s="318">
        <v>101.89166666666669</v>
      </c>
      <c r="J193" s="318">
        <v>97.424999999999997</v>
      </c>
      <c r="K193" s="318">
        <v>98.683333333333351</v>
      </c>
      <c r="L193" s="318">
        <v>99.24166666666666</v>
      </c>
      <c r="M193" s="318">
        <v>100.34166666666665</v>
      </c>
      <c r="N193" s="318">
        <v>103.76666666666665</v>
      </c>
      <c r="O193" s="318">
        <v>99.433333333333351</v>
      </c>
      <c r="P193" s="318">
        <v>101.55</v>
      </c>
      <c r="Q193" s="321">
        <v>99.183333333333337</v>
      </c>
      <c r="R193" s="322">
        <v>99.341666666666683</v>
      </c>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row>
    <row r="194" spans="1:132" ht="30.95" customHeight="1">
      <c r="A194" s="102">
        <v>6</v>
      </c>
      <c r="B194" s="310">
        <v>103.5</v>
      </c>
      <c r="C194" s="320" t="s">
        <v>126</v>
      </c>
      <c r="D194" s="320">
        <v>102.3</v>
      </c>
      <c r="E194" s="320">
        <v>104.2</v>
      </c>
      <c r="F194" s="320">
        <v>107.7</v>
      </c>
      <c r="G194" s="320">
        <v>97.1</v>
      </c>
      <c r="H194" s="320">
        <v>99.8</v>
      </c>
      <c r="I194" s="320">
        <v>101.1</v>
      </c>
      <c r="J194" s="320">
        <v>101.3</v>
      </c>
      <c r="K194" s="320">
        <v>102.9</v>
      </c>
      <c r="L194" s="320">
        <v>103.2</v>
      </c>
      <c r="M194" s="320">
        <v>99.8</v>
      </c>
      <c r="N194" s="320">
        <v>105.8</v>
      </c>
      <c r="O194" s="320">
        <v>109.9</v>
      </c>
      <c r="P194" s="321">
        <v>106.8</v>
      </c>
      <c r="Q194" s="321">
        <v>104.3</v>
      </c>
      <c r="R194" s="322">
        <v>104.5</v>
      </c>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row>
    <row r="195" spans="1:132" ht="30.95" customHeight="1">
      <c r="A195" s="102">
        <v>7</v>
      </c>
      <c r="B195" s="316">
        <v>101.8</v>
      </c>
      <c r="C195" s="320" t="s">
        <v>126</v>
      </c>
      <c r="D195" s="320">
        <v>103.1</v>
      </c>
      <c r="E195" s="320">
        <v>102.9</v>
      </c>
      <c r="F195" s="320">
        <v>99</v>
      </c>
      <c r="G195" s="320">
        <v>105.9</v>
      </c>
      <c r="H195" s="320">
        <v>102.9</v>
      </c>
      <c r="I195" s="320">
        <v>100.3</v>
      </c>
      <c r="J195" s="320">
        <v>101.7</v>
      </c>
      <c r="K195" s="320">
        <v>102</v>
      </c>
      <c r="L195" s="320">
        <v>104.3</v>
      </c>
      <c r="M195" s="320">
        <v>102.9</v>
      </c>
      <c r="N195" s="320">
        <v>102.4</v>
      </c>
      <c r="O195" s="320">
        <v>100.3</v>
      </c>
      <c r="P195" s="321">
        <v>99.2</v>
      </c>
      <c r="Q195" s="321">
        <v>98.7</v>
      </c>
      <c r="R195" s="322">
        <v>102.5</v>
      </c>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row>
    <row r="196" spans="1:132" ht="30.95" customHeight="1">
      <c r="A196" s="102">
        <v>8</v>
      </c>
      <c r="B196" s="316">
        <v>99.1</v>
      </c>
      <c r="C196" s="320" t="s">
        <v>126</v>
      </c>
      <c r="D196" s="320">
        <v>96.7</v>
      </c>
      <c r="E196" s="320">
        <v>96.5</v>
      </c>
      <c r="F196" s="320">
        <v>102.9</v>
      </c>
      <c r="G196" s="320">
        <v>100.9</v>
      </c>
      <c r="H196" s="320">
        <v>99.5</v>
      </c>
      <c r="I196" s="320">
        <v>103.1</v>
      </c>
      <c r="J196" s="320">
        <v>97.8</v>
      </c>
      <c r="K196" s="320">
        <v>93.7</v>
      </c>
      <c r="L196" s="320">
        <v>97.4</v>
      </c>
      <c r="M196" s="320">
        <v>105.7</v>
      </c>
      <c r="N196" s="320">
        <v>102.3</v>
      </c>
      <c r="O196" s="320">
        <v>84.2</v>
      </c>
      <c r="P196" s="321">
        <v>104.4</v>
      </c>
      <c r="Q196" s="321">
        <v>99.3</v>
      </c>
      <c r="R196" s="322">
        <v>99.8</v>
      </c>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row>
    <row r="197" spans="1:132" ht="30.95" customHeight="1">
      <c r="A197" s="102">
        <v>9</v>
      </c>
      <c r="B197" s="316">
        <v>100.6</v>
      </c>
      <c r="C197" s="320" t="s">
        <v>126</v>
      </c>
      <c r="D197" s="320">
        <v>101.3</v>
      </c>
      <c r="E197" s="320">
        <v>100</v>
      </c>
      <c r="F197" s="320">
        <v>99.6</v>
      </c>
      <c r="G197" s="320">
        <v>98.6</v>
      </c>
      <c r="H197" s="320">
        <v>99.8</v>
      </c>
      <c r="I197" s="320">
        <v>100.7</v>
      </c>
      <c r="J197" s="320">
        <v>92.8</v>
      </c>
      <c r="K197" s="320">
        <v>96.2</v>
      </c>
      <c r="L197" s="320">
        <v>99.3</v>
      </c>
      <c r="M197" s="320">
        <v>101.4</v>
      </c>
      <c r="N197" s="320">
        <v>101.8</v>
      </c>
      <c r="O197" s="320">
        <v>98.2</v>
      </c>
      <c r="P197" s="321">
        <v>102.8</v>
      </c>
      <c r="Q197" s="321">
        <v>97.5</v>
      </c>
      <c r="R197" s="322">
        <v>103.6</v>
      </c>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row>
    <row r="198" spans="1:132" ht="30.95" customHeight="1">
      <c r="A198" s="102">
        <v>10</v>
      </c>
      <c r="B198" s="316">
        <v>100.7</v>
      </c>
      <c r="C198" s="320" t="s">
        <v>126</v>
      </c>
      <c r="D198" s="320">
        <v>103.5</v>
      </c>
      <c r="E198" s="320">
        <v>99.8</v>
      </c>
      <c r="F198" s="320">
        <v>100.4</v>
      </c>
      <c r="G198" s="320">
        <v>97.5</v>
      </c>
      <c r="H198" s="320">
        <v>100.2</v>
      </c>
      <c r="I198" s="320">
        <v>101.4</v>
      </c>
      <c r="J198" s="320">
        <v>93.5</v>
      </c>
      <c r="K198" s="320">
        <v>97.9</v>
      </c>
      <c r="L198" s="320">
        <v>101.4</v>
      </c>
      <c r="M198" s="320">
        <v>101.3</v>
      </c>
      <c r="N198" s="320">
        <v>105.9</v>
      </c>
      <c r="O198" s="320">
        <v>102.2</v>
      </c>
      <c r="P198" s="321">
        <v>101.3</v>
      </c>
      <c r="Q198" s="321">
        <v>101.1</v>
      </c>
      <c r="R198" s="322">
        <v>101.6</v>
      </c>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row>
    <row r="199" spans="1:132" ht="30.95" customHeight="1">
      <c r="A199" s="102">
        <v>11</v>
      </c>
      <c r="B199" s="316">
        <v>101.8</v>
      </c>
      <c r="C199" s="320" t="s">
        <v>126</v>
      </c>
      <c r="D199" s="320">
        <v>106.7</v>
      </c>
      <c r="E199" s="320">
        <v>102.4</v>
      </c>
      <c r="F199" s="320">
        <v>100.8</v>
      </c>
      <c r="G199" s="320">
        <v>99.7</v>
      </c>
      <c r="H199" s="320">
        <v>103.3</v>
      </c>
      <c r="I199" s="320">
        <v>103.5</v>
      </c>
      <c r="J199" s="320">
        <v>95.8</v>
      </c>
      <c r="K199" s="320">
        <v>96.8</v>
      </c>
      <c r="L199" s="320">
        <v>100.7</v>
      </c>
      <c r="M199" s="320">
        <v>100.4</v>
      </c>
      <c r="N199" s="320">
        <v>106.3</v>
      </c>
      <c r="O199" s="318">
        <v>99.9</v>
      </c>
      <c r="P199" s="321">
        <v>102.4</v>
      </c>
      <c r="Q199" s="321">
        <v>102.3</v>
      </c>
      <c r="R199" s="322">
        <v>100.3</v>
      </c>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row>
    <row r="200" spans="1:132" ht="30.95" customHeight="1">
      <c r="A200" s="102">
        <v>12</v>
      </c>
      <c r="B200" s="316">
        <v>100.3</v>
      </c>
      <c r="C200" s="320" t="s">
        <v>126</v>
      </c>
      <c r="D200" s="320">
        <v>102.6</v>
      </c>
      <c r="E200" s="320">
        <v>101.4</v>
      </c>
      <c r="F200" s="320">
        <v>96.8</v>
      </c>
      <c r="G200" s="320">
        <v>98.5</v>
      </c>
      <c r="H200" s="320">
        <v>102.9</v>
      </c>
      <c r="I200" s="320">
        <v>104.9</v>
      </c>
      <c r="J200" s="320">
        <v>98</v>
      </c>
      <c r="K200" s="320">
        <v>96.9</v>
      </c>
      <c r="L200" s="320">
        <v>98</v>
      </c>
      <c r="M200" s="320">
        <v>102.9</v>
      </c>
      <c r="N200" s="320">
        <v>105.8</v>
      </c>
      <c r="O200" s="318">
        <v>90</v>
      </c>
      <c r="P200" s="321">
        <v>100.3</v>
      </c>
      <c r="Q200" s="321">
        <v>101.4</v>
      </c>
      <c r="R200" s="322">
        <v>98.7</v>
      </c>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row>
    <row r="201" spans="1:132" ht="30.95" customHeight="1">
      <c r="A201" s="102" t="s">
        <v>455</v>
      </c>
      <c r="B201" s="316">
        <v>94.4</v>
      </c>
      <c r="C201" s="320" t="s">
        <v>126</v>
      </c>
      <c r="D201" s="320">
        <v>91.2</v>
      </c>
      <c r="E201" s="320">
        <v>91.5</v>
      </c>
      <c r="F201" s="320">
        <v>93.8</v>
      </c>
      <c r="G201" s="320">
        <v>90.7</v>
      </c>
      <c r="H201" s="320">
        <v>99.6</v>
      </c>
      <c r="I201" s="320">
        <v>97.2</v>
      </c>
      <c r="J201" s="320">
        <v>89.4</v>
      </c>
      <c r="K201" s="320">
        <v>85.7</v>
      </c>
      <c r="L201" s="320">
        <v>91.1</v>
      </c>
      <c r="M201" s="320">
        <v>103.6</v>
      </c>
      <c r="N201" s="320">
        <v>101.4</v>
      </c>
      <c r="O201" s="318">
        <v>91.7</v>
      </c>
      <c r="P201" s="321">
        <v>98.5</v>
      </c>
      <c r="Q201" s="321">
        <v>94.6</v>
      </c>
      <c r="R201" s="322">
        <v>91.1</v>
      </c>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row>
    <row r="202" spans="1:132" ht="30.95" customHeight="1">
      <c r="A202" s="102">
        <v>2</v>
      </c>
      <c r="B202" s="316">
        <v>98.1</v>
      </c>
      <c r="C202" s="320" t="s">
        <v>126</v>
      </c>
      <c r="D202" s="320">
        <v>102</v>
      </c>
      <c r="E202" s="320">
        <v>101.3</v>
      </c>
      <c r="F202" s="320">
        <v>97.9</v>
      </c>
      <c r="G202" s="320">
        <v>98.1</v>
      </c>
      <c r="H202" s="320">
        <v>94.9</v>
      </c>
      <c r="I202" s="320">
        <v>96</v>
      </c>
      <c r="J202" s="320">
        <v>92.4</v>
      </c>
      <c r="K202" s="320">
        <v>96.3</v>
      </c>
      <c r="L202" s="320">
        <v>100.1</v>
      </c>
      <c r="M202" s="320">
        <v>88.6</v>
      </c>
      <c r="N202" s="320">
        <v>98.9</v>
      </c>
      <c r="O202" s="318">
        <v>101.6</v>
      </c>
      <c r="P202" s="321">
        <v>99.9</v>
      </c>
      <c r="Q202" s="321">
        <v>97</v>
      </c>
      <c r="R202" s="322">
        <v>98.9</v>
      </c>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row>
    <row r="203" spans="1:132" ht="30.95" customHeight="1">
      <c r="A203" s="102">
        <v>3</v>
      </c>
      <c r="B203" s="316">
        <v>101.3</v>
      </c>
      <c r="C203" s="320" t="s">
        <v>126</v>
      </c>
      <c r="D203" s="320">
        <v>104.8</v>
      </c>
      <c r="E203" s="320">
        <v>100.6</v>
      </c>
      <c r="F203" s="320">
        <v>106.8</v>
      </c>
      <c r="G203" s="320">
        <v>99.4</v>
      </c>
      <c r="H203" s="320">
        <v>96.8</v>
      </c>
      <c r="I203" s="320">
        <v>96</v>
      </c>
      <c r="J203" s="320">
        <v>101.2</v>
      </c>
      <c r="K203" s="320">
        <v>97.9</v>
      </c>
      <c r="L203" s="320">
        <v>99.5</v>
      </c>
      <c r="M203" s="320">
        <v>96.6</v>
      </c>
      <c r="N203" s="320">
        <v>103</v>
      </c>
      <c r="O203" s="318">
        <v>112.1</v>
      </c>
      <c r="P203" s="321">
        <v>102.3</v>
      </c>
      <c r="Q203" s="321">
        <v>102.8</v>
      </c>
      <c r="R203" s="322">
        <v>104.2</v>
      </c>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row>
    <row r="204" spans="1:132" ht="30.95" customHeight="1">
      <c r="A204" s="102">
        <v>4</v>
      </c>
      <c r="B204" s="316">
        <v>103.5</v>
      </c>
      <c r="C204" s="320" t="s">
        <v>126</v>
      </c>
      <c r="D204" s="320">
        <v>98.7</v>
      </c>
      <c r="E204" s="320">
        <v>104.4</v>
      </c>
      <c r="F204" s="320">
        <v>102.1</v>
      </c>
      <c r="G204" s="320">
        <v>104.9</v>
      </c>
      <c r="H204" s="320">
        <v>101.7</v>
      </c>
      <c r="I204" s="320">
        <v>100.3</v>
      </c>
      <c r="J204" s="320">
        <v>102.5</v>
      </c>
      <c r="K204" s="320">
        <v>99.2</v>
      </c>
      <c r="L204" s="320">
        <v>103.5</v>
      </c>
      <c r="M204" s="320">
        <v>102.6</v>
      </c>
      <c r="N204" s="320">
        <v>106.5</v>
      </c>
      <c r="O204" s="318">
        <v>114.7</v>
      </c>
      <c r="P204" s="321">
        <v>104.2</v>
      </c>
      <c r="Q204" s="321">
        <v>102.7</v>
      </c>
      <c r="R204" s="322">
        <v>101.5</v>
      </c>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row>
    <row r="205" spans="1:132" ht="30.95" customHeight="1">
      <c r="A205" s="102">
        <v>5</v>
      </c>
      <c r="B205" s="316">
        <v>97.5</v>
      </c>
      <c r="C205" s="320">
        <v>0</v>
      </c>
      <c r="D205" s="320">
        <v>88.9</v>
      </c>
      <c r="E205" s="320">
        <v>94.6</v>
      </c>
      <c r="F205" s="320">
        <v>96.9</v>
      </c>
      <c r="G205" s="320">
        <v>94.6</v>
      </c>
      <c r="H205" s="320">
        <v>96.9</v>
      </c>
      <c r="I205" s="320">
        <v>96</v>
      </c>
      <c r="J205" s="320">
        <v>97.7</v>
      </c>
      <c r="K205" s="320">
        <v>91.2</v>
      </c>
      <c r="L205" s="320">
        <v>97.4</v>
      </c>
      <c r="M205" s="320">
        <v>102.8</v>
      </c>
      <c r="N205" s="320">
        <v>106.9</v>
      </c>
      <c r="O205" s="318">
        <v>106.5</v>
      </c>
      <c r="P205" s="321">
        <v>103.1</v>
      </c>
      <c r="Q205" s="321">
        <v>99.1</v>
      </c>
      <c r="R205" s="322">
        <v>95.8</v>
      </c>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row>
    <row r="206" spans="1:132" ht="30.95" customHeight="1">
      <c r="A206" s="413">
        <v>6</v>
      </c>
      <c r="B206" s="414">
        <v>104.6</v>
      </c>
      <c r="C206" s="410">
        <v>0</v>
      </c>
      <c r="D206" s="410">
        <v>103.3</v>
      </c>
      <c r="E206" s="410">
        <v>105.7</v>
      </c>
      <c r="F206" s="410">
        <v>106.1</v>
      </c>
      <c r="G206" s="410">
        <v>106.4</v>
      </c>
      <c r="H206" s="410">
        <v>100.8</v>
      </c>
      <c r="I206" s="410">
        <v>102.1</v>
      </c>
      <c r="J206" s="410">
        <v>102.2</v>
      </c>
      <c r="K206" s="410">
        <v>102.2</v>
      </c>
      <c r="L206" s="410">
        <v>106.3</v>
      </c>
      <c r="M206" s="410">
        <v>101</v>
      </c>
      <c r="N206" s="410">
        <v>104.7</v>
      </c>
      <c r="O206" s="415">
        <v>110</v>
      </c>
      <c r="P206" s="411">
        <v>109.8</v>
      </c>
      <c r="Q206" s="411">
        <v>107.8</v>
      </c>
      <c r="R206" s="412">
        <v>104.8</v>
      </c>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row>
    <row r="207" spans="1:132" ht="30.95" customHeight="1">
      <c r="A207" s="67" t="s">
        <v>367</v>
      </c>
      <c r="B207" s="323">
        <v>7.282</v>
      </c>
      <c r="C207" s="363" t="s">
        <v>312</v>
      </c>
      <c r="D207" s="318">
        <v>16.198</v>
      </c>
      <c r="E207" s="318">
        <v>11.734</v>
      </c>
      <c r="F207" s="318">
        <v>9.4939999999999998</v>
      </c>
      <c r="G207" s="318">
        <v>12.474</v>
      </c>
      <c r="H207" s="318">
        <v>4.0250000000000004</v>
      </c>
      <c r="I207" s="318">
        <v>6.3540000000000001</v>
      </c>
      <c r="J207" s="318">
        <v>4.6059999999999999</v>
      </c>
      <c r="K207" s="318">
        <v>12.06140350877193</v>
      </c>
      <c r="L207" s="318">
        <v>9.13757700205338</v>
      </c>
      <c r="M207" s="318">
        <v>-1.7509727626459117</v>
      </c>
      <c r="N207" s="318">
        <v>-2.0579981290926126</v>
      </c>
      <c r="O207" s="320">
        <v>3.286</v>
      </c>
      <c r="P207" s="321">
        <v>6.4989999999999997</v>
      </c>
      <c r="Q207" s="321">
        <v>8.7790110998990958</v>
      </c>
      <c r="R207" s="322">
        <v>9.3945720250521916</v>
      </c>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row>
    <row r="208" spans="1:132" ht="30.95" customHeight="1" thickBot="1">
      <c r="A208" s="392" t="s">
        <v>399</v>
      </c>
      <c r="B208" s="329">
        <v>1.1000000000000001</v>
      </c>
      <c r="C208" s="364" t="s">
        <v>1</v>
      </c>
      <c r="D208" s="325">
        <v>1</v>
      </c>
      <c r="E208" s="325">
        <v>1.4</v>
      </c>
      <c r="F208" s="325">
        <v>-1.5</v>
      </c>
      <c r="G208" s="325">
        <v>9.6</v>
      </c>
      <c r="H208" s="325">
        <v>1</v>
      </c>
      <c r="I208" s="325">
        <v>1</v>
      </c>
      <c r="J208" s="325">
        <v>0.9</v>
      </c>
      <c r="K208" s="325">
        <v>-0.68027210884354017</v>
      </c>
      <c r="L208" s="325">
        <v>3.0038759689922427</v>
      </c>
      <c r="M208" s="325">
        <v>1.2024048096192415</v>
      </c>
      <c r="N208" s="325">
        <v>-1.0396975425330759</v>
      </c>
      <c r="O208" s="325">
        <v>0.1</v>
      </c>
      <c r="P208" s="325">
        <v>2.8</v>
      </c>
      <c r="Q208" s="325">
        <v>3.3557046979865772</v>
      </c>
      <c r="R208" s="327">
        <v>0.28708133971291594</v>
      </c>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row>
    <row r="209" spans="1:132" ht="30.95" customHeight="1">
      <c r="A209" s="68" t="s">
        <v>139</v>
      </c>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row>
    <row r="210" spans="1:132" ht="30.95" customHeight="1">
      <c r="A210" s="69"/>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row>
    <row r="211" spans="1:132" ht="30.95" customHeight="1">
      <c r="A211" s="675" t="s">
        <v>33</v>
      </c>
      <c r="B211" s="675"/>
      <c r="C211" s="675"/>
      <c r="D211" s="675"/>
      <c r="E211" s="675"/>
      <c r="F211" s="675"/>
      <c r="G211" s="675"/>
      <c r="H211" s="675"/>
      <c r="I211" s="675"/>
      <c r="J211" s="675"/>
      <c r="K211" s="675"/>
      <c r="L211" s="675"/>
      <c r="M211" s="675"/>
      <c r="N211" s="675"/>
      <c r="O211" s="675"/>
      <c r="P211" s="675"/>
      <c r="Q211" s="675"/>
      <c r="R211" s="675"/>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row>
    <row r="212" spans="1:132" ht="30.95" customHeight="1" thickBot="1">
      <c r="A212" s="31" t="s">
        <v>127</v>
      </c>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row>
    <row r="213" spans="1:132" s="65" customFormat="1" ht="30.95" customHeight="1">
      <c r="A213" s="64" t="s">
        <v>187</v>
      </c>
      <c r="B213" s="315" t="s">
        <v>18</v>
      </c>
      <c r="C213" s="336" t="s">
        <v>263</v>
      </c>
      <c r="D213" s="130" t="s">
        <v>55</v>
      </c>
      <c r="E213" s="130" t="s">
        <v>17</v>
      </c>
      <c r="F213" s="129" t="s">
        <v>58</v>
      </c>
      <c r="G213" s="130" t="s">
        <v>60</v>
      </c>
      <c r="H213" s="131" t="s">
        <v>349</v>
      </c>
      <c r="I213" s="131" t="s">
        <v>265</v>
      </c>
      <c r="J213" s="131" t="s">
        <v>350</v>
      </c>
      <c r="K213" s="188" t="s">
        <v>267</v>
      </c>
      <c r="L213" s="188" t="s">
        <v>268</v>
      </c>
      <c r="M213" s="189" t="s">
        <v>269</v>
      </c>
      <c r="N213" s="188" t="s">
        <v>270</v>
      </c>
      <c r="O213" s="130" t="s">
        <v>68</v>
      </c>
      <c r="P213" s="132" t="s">
        <v>67</v>
      </c>
      <c r="Q213" s="133" t="s">
        <v>351</v>
      </c>
      <c r="R213" s="190" t="s">
        <v>71</v>
      </c>
    </row>
    <row r="214" spans="1:132" ht="30.95" customHeight="1">
      <c r="A214" s="66" t="s">
        <v>454</v>
      </c>
      <c r="B214" s="316">
        <v>99.90000000000002</v>
      </c>
      <c r="C214" s="321" t="s">
        <v>366</v>
      </c>
      <c r="D214" s="318">
        <v>100.78333333333335</v>
      </c>
      <c r="E214" s="318">
        <v>99.066666666666663</v>
      </c>
      <c r="F214" s="318">
        <v>100.35000000000001</v>
      </c>
      <c r="G214" s="318">
        <v>98.566666666666677</v>
      </c>
      <c r="H214" s="318">
        <v>101.76666666666665</v>
      </c>
      <c r="I214" s="318">
        <v>98.541666666666671</v>
      </c>
      <c r="J214" s="318">
        <v>101.22499999999998</v>
      </c>
      <c r="K214" s="318">
        <v>92.55</v>
      </c>
      <c r="L214" s="318">
        <v>99.516666666666652</v>
      </c>
      <c r="M214" s="318">
        <v>100.64999999999999</v>
      </c>
      <c r="N214" s="318">
        <v>109.24166666666667</v>
      </c>
      <c r="O214" s="318">
        <v>97.866666666666674</v>
      </c>
      <c r="P214" s="318">
        <v>102.64999999999999</v>
      </c>
      <c r="Q214" s="318">
        <v>102.14166666666667</v>
      </c>
      <c r="R214" s="322">
        <v>101.16666666666667</v>
      </c>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row>
    <row r="215" spans="1:132" ht="30.95" customHeight="1">
      <c r="A215" s="102">
        <v>6</v>
      </c>
      <c r="B215" s="310">
        <v>103.7</v>
      </c>
      <c r="C215" s="320" t="s">
        <v>126</v>
      </c>
      <c r="D215" s="320">
        <v>104.6</v>
      </c>
      <c r="E215" s="320">
        <v>103.3</v>
      </c>
      <c r="F215" s="320">
        <v>110.4</v>
      </c>
      <c r="G215" s="320">
        <v>100.2</v>
      </c>
      <c r="H215" s="320">
        <v>105.3</v>
      </c>
      <c r="I215" s="320">
        <v>101</v>
      </c>
      <c r="J215" s="320">
        <v>103.7</v>
      </c>
      <c r="K215" s="320">
        <v>97.5</v>
      </c>
      <c r="L215" s="320">
        <v>106.6</v>
      </c>
      <c r="M215" s="320">
        <v>99.9</v>
      </c>
      <c r="N215" s="320">
        <v>107.6</v>
      </c>
      <c r="O215" s="320">
        <v>108.1</v>
      </c>
      <c r="P215" s="321">
        <v>108.2</v>
      </c>
      <c r="Q215" s="321">
        <v>104.5</v>
      </c>
      <c r="R215" s="322">
        <v>105.1</v>
      </c>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row>
    <row r="216" spans="1:132" ht="30.95" customHeight="1">
      <c r="A216" s="102">
        <v>7</v>
      </c>
      <c r="B216" s="316">
        <v>102.3</v>
      </c>
      <c r="C216" s="320" t="s">
        <v>126</v>
      </c>
      <c r="D216" s="320">
        <v>102.3</v>
      </c>
      <c r="E216" s="320">
        <v>102.9</v>
      </c>
      <c r="F216" s="320">
        <v>100.7</v>
      </c>
      <c r="G216" s="320">
        <v>104.5</v>
      </c>
      <c r="H216" s="320">
        <v>103.4</v>
      </c>
      <c r="I216" s="320">
        <v>100.3</v>
      </c>
      <c r="J216" s="320">
        <v>104.3</v>
      </c>
      <c r="K216" s="320">
        <v>94.1</v>
      </c>
      <c r="L216" s="320">
        <v>105.6</v>
      </c>
      <c r="M216" s="320">
        <v>104.4</v>
      </c>
      <c r="N216" s="320">
        <v>114.1</v>
      </c>
      <c r="O216" s="320">
        <v>99.5</v>
      </c>
      <c r="P216" s="321">
        <v>102.7</v>
      </c>
      <c r="Q216" s="321">
        <v>105.6</v>
      </c>
      <c r="R216" s="322">
        <v>104.2</v>
      </c>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row>
    <row r="217" spans="1:132" ht="30.95" customHeight="1">
      <c r="A217" s="102">
        <v>8</v>
      </c>
      <c r="B217" s="316">
        <v>98.6</v>
      </c>
      <c r="C217" s="320" t="s">
        <v>126</v>
      </c>
      <c r="D217" s="320">
        <v>97.1</v>
      </c>
      <c r="E217" s="320">
        <v>95.8</v>
      </c>
      <c r="F217" s="320">
        <v>103.5</v>
      </c>
      <c r="G217" s="320">
        <v>99.8</v>
      </c>
      <c r="H217" s="320">
        <v>99.4</v>
      </c>
      <c r="I217" s="320">
        <v>97.8</v>
      </c>
      <c r="J217" s="320">
        <v>101.9</v>
      </c>
      <c r="K217" s="320">
        <v>86.3</v>
      </c>
      <c r="L217" s="320">
        <v>97.8</v>
      </c>
      <c r="M217" s="320">
        <v>108</v>
      </c>
      <c r="N217" s="320">
        <v>112.6</v>
      </c>
      <c r="O217" s="320">
        <v>84.2</v>
      </c>
      <c r="P217" s="321">
        <v>104.8</v>
      </c>
      <c r="Q217" s="321">
        <v>104.3</v>
      </c>
      <c r="R217" s="322">
        <v>100.6</v>
      </c>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row>
    <row r="218" spans="1:132" ht="30.95" customHeight="1">
      <c r="A218" s="102">
        <v>9</v>
      </c>
      <c r="B218" s="316">
        <v>99.9</v>
      </c>
      <c r="C218" s="320" t="s">
        <v>126</v>
      </c>
      <c r="D218" s="320">
        <v>102.7</v>
      </c>
      <c r="E218" s="320">
        <v>99.7</v>
      </c>
      <c r="F218" s="320">
        <v>99.3</v>
      </c>
      <c r="G218" s="320">
        <v>97</v>
      </c>
      <c r="H218" s="320">
        <v>100.3</v>
      </c>
      <c r="I218" s="320">
        <v>97.7</v>
      </c>
      <c r="J218" s="320">
        <v>97.9</v>
      </c>
      <c r="K218" s="320">
        <v>91.2</v>
      </c>
      <c r="L218" s="320">
        <v>100.3</v>
      </c>
      <c r="M218" s="320">
        <v>98.5</v>
      </c>
      <c r="N218" s="320">
        <v>107.3</v>
      </c>
      <c r="O218" s="320">
        <v>96.2</v>
      </c>
      <c r="P218" s="321">
        <v>104</v>
      </c>
      <c r="Q218" s="321">
        <v>102.2</v>
      </c>
      <c r="R218" s="322">
        <v>103.3</v>
      </c>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row>
    <row r="219" spans="1:132" ht="30.95" customHeight="1">
      <c r="A219" s="102">
        <v>10</v>
      </c>
      <c r="B219" s="316">
        <v>99.5</v>
      </c>
      <c r="C219" s="320" t="s">
        <v>126</v>
      </c>
      <c r="D219" s="320">
        <v>100.3</v>
      </c>
      <c r="E219" s="320">
        <v>99.1</v>
      </c>
      <c r="F219" s="320">
        <v>100.1</v>
      </c>
      <c r="G219" s="320">
        <v>95.4</v>
      </c>
      <c r="H219" s="320">
        <v>101.3</v>
      </c>
      <c r="I219" s="320">
        <v>97.4</v>
      </c>
      <c r="J219" s="320">
        <v>100.7</v>
      </c>
      <c r="K219" s="320">
        <v>89.8</v>
      </c>
      <c r="L219" s="320">
        <v>97.4</v>
      </c>
      <c r="M219" s="320">
        <v>98.1</v>
      </c>
      <c r="N219" s="320">
        <v>117.4</v>
      </c>
      <c r="O219" s="320">
        <v>99.1</v>
      </c>
      <c r="P219" s="321">
        <v>102.3</v>
      </c>
      <c r="Q219" s="321">
        <v>102.4</v>
      </c>
      <c r="R219" s="322">
        <v>101.3</v>
      </c>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row>
    <row r="220" spans="1:132" ht="30.95" customHeight="1">
      <c r="A220" s="102">
        <v>11</v>
      </c>
      <c r="B220" s="316">
        <v>101</v>
      </c>
      <c r="C220" s="320" t="s">
        <v>126</v>
      </c>
      <c r="D220" s="320">
        <v>101.4</v>
      </c>
      <c r="E220" s="320">
        <v>101.7</v>
      </c>
      <c r="F220" s="320">
        <v>99.8</v>
      </c>
      <c r="G220" s="320">
        <v>97</v>
      </c>
      <c r="H220" s="320">
        <v>102.7</v>
      </c>
      <c r="I220" s="320">
        <v>99.5</v>
      </c>
      <c r="J220" s="320">
        <v>102.6</v>
      </c>
      <c r="K220" s="320">
        <v>91.3</v>
      </c>
      <c r="L220" s="320">
        <v>105.9</v>
      </c>
      <c r="M220" s="320">
        <v>100.6</v>
      </c>
      <c r="N220" s="320">
        <v>114.2</v>
      </c>
      <c r="O220" s="320">
        <v>96.9</v>
      </c>
      <c r="P220" s="321">
        <v>103.8</v>
      </c>
      <c r="Q220" s="321">
        <v>101.3</v>
      </c>
      <c r="R220" s="322">
        <v>102.3</v>
      </c>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row>
    <row r="221" spans="1:132" ht="30.95" customHeight="1">
      <c r="A221" s="102">
        <v>12</v>
      </c>
      <c r="B221" s="316">
        <v>99.5</v>
      </c>
      <c r="C221" s="320" t="s">
        <v>126</v>
      </c>
      <c r="D221" s="320">
        <v>101</v>
      </c>
      <c r="E221" s="320">
        <v>100.2</v>
      </c>
      <c r="F221" s="320">
        <v>95.3</v>
      </c>
      <c r="G221" s="320">
        <v>95.9</v>
      </c>
      <c r="H221" s="320">
        <v>102.8</v>
      </c>
      <c r="I221" s="320">
        <v>98.5</v>
      </c>
      <c r="J221" s="320">
        <v>105.1</v>
      </c>
      <c r="K221" s="320">
        <v>90.1</v>
      </c>
      <c r="L221" s="320">
        <v>99.8</v>
      </c>
      <c r="M221" s="320">
        <v>99.7</v>
      </c>
      <c r="N221" s="320">
        <v>118.8</v>
      </c>
      <c r="O221" s="320">
        <v>90.3</v>
      </c>
      <c r="P221" s="321">
        <v>101.7</v>
      </c>
      <c r="Q221" s="321">
        <v>105</v>
      </c>
      <c r="R221" s="322">
        <v>100.1</v>
      </c>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row>
    <row r="222" spans="1:132" ht="30.95" customHeight="1">
      <c r="A222" s="102" t="s">
        <v>455</v>
      </c>
      <c r="B222" s="316">
        <v>93</v>
      </c>
      <c r="C222" s="320" t="s">
        <v>126</v>
      </c>
      <c r="D222" s="320">
        <v>86.2</v>
      </c>
      <c r="E222" s="320">
        <v>90</v>
      </c>
      <c r="F222" s="320">
        <v>95.1</v>
      </c>
      <c r="G222" s="320">
        <v>88.5</v>
      </c>
      <c r="H222" s="320">
        <v>98.1</v>
      </c>
      <c r="I222" s="320">
        <v>91</v>
      </c>
      <c r="J222" s="320">
        <v>94.1</v>
      </c>
      <c r="K222" s="320">
        <v>86.1</v>
      </c>
      <c r="L222" s="320">
        <v>90.4</v>
      </c>
      <c r="M222" s="320">
        <v>100</v>
      </c>
      <c r="N222" s="320">
        <v>124.1</v>
      </c>
      <c r="O222" s="320">
        <v>88.8</v>
      </c>
      <c r="P222" s="321">
        <v>98.7</v>
      </c>
      <c r="Q222" s="321">
        <v>101.2</v>
      </c>
      <c r="R222" s="322">
        <v>91.8</v>
      </c>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row>
    <row r="223" spans="1:132" ht="30.95" customHeight="1">
      <c r="A223" s="102">
        <v>2</v>
      </c>
      <c r="B223" s="316">
        <v>96.5</v>
      </c>
      <c r="C223" s="320" t="s">
        <v>126</v>
      </c>
      <c r="D223" s="320">
        <v>96.2</v>
      </c>
      <c r="E223" s="320">
        <v>100.1</v>
      </c>
      <c r="F223" s="320">
        <v>99.7</v>
      </c>
      <c r="G223" s="320">
        <v>96.7</v>
      </c>
      <c r="H223" s="320">
        <v>98.2</v>
      </c>
      <c r="I223" s="320">
        <v>91</v>
      </c>
      <c r="J223" s="320">
        <v>96.6</v>
      </c>
      <c r="K223" s="320">
        <v>91.7</v>
      </c>
      <c r="L223" s="320">
        <v>98.7</v>
      </c>
      <c r="M223" s="320">
        <v>92.5</v>
      </c>
      <c r="N223" s="320">
        <v>119</v>
      </c>
      <c r="O223" s="320">
        <v>97.1</v>
      </c>
      <c r="P223" s="321">
        <v>101.1</v>
      </c>
      <c r="Q223" s="321">
        <v>102.3</v>
      </c>
      <c r="R223" s="322">
        <v>98.1</v>
      </c>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row>
    <row r="224" spans="1:132" ht="30.95" customHeight="1">
      <c r="A224" s="102">
        <v>3</v>
      </c>
      <c r="B224" s="316">
        <v>99.1</v>
      </c>
      <c r="C224" s="320" t="s">
        <v>126</v>
      </c>
      <c r="D224" s="320">
        <v>97.5</v>
      </c>
      <c r="E224" s="320">
        <v>99.6</v>
      </c>
      <c r="F224" s="320">
        <v>107.8</v>
      </c>
      <c r="G224" s="320">
        <v>98.1</v>
      </c>
      <c r="H224" s="320">
        <v>99.7</v>
      </c>
      <c r="I224" s="320">
        <v>94.3</v>
      </c>
      <c r="J224" s="320">
        <v>104.3</v>
      </c>
      <c r="K224" s="320">
        <v>98.5</v>
      </c>
      <c r="L224" s="320">
        <v>97.1</v>
      </c>
      <c r="M224" s="320">
        <v>96.7</v>
      </c>
      <c r="N224" s="320">
        <v>99.2</v>
      </c>
      <c r="O224" s="320">
        <v>103.1</v>
      </c>
      <c r="P224" s="321">
        <v>102.9</v>
      </c>
      <c r="Q224" s="321">
        <v>108.4</v>
      </c>
      <c r="R224" s="322">
        <v>104</v>
      </c>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row>
    <row r="225" spans="1:132" ht="30.95" customHeight="1">
      <c r="A225" s="102">
        <v>4</v>
      </c>
      <c r="B225" s="316">
        <v>102</v>
      </c>
      <c r="C225" s="320" t="s">
        <v>126</v>
      </c>
      <c r="D225" s="320">
        <v>101</v>
      </c>
      <c r="E225" s="320">
        <v>104.1</v>
      </c>
      <c r="F225" s="320">
        <v>102.1</v>
      </c>
      <c r="G225" s="320">
        <v>103.3</v>
      </c>
      <c r="H225" s="320">
        <v>98.6</v>
      </c>
      <c r="I225" s="320">
        <v>100.8</v>
      </c>
      <c r="J225" s="320">
        <v>106.3</v>
      </c>
      <c r="K225" s="320">
        <v>99.8</v>
      </c>
      <c r="L225" s="320">
        <v>103</v>
      </c>
      <c r="M225" s="320">
        <v>98.6</v>
      </c>
      <c r="N225" s="320">
        <v>104.1</v>
      </c>
      <c r="O225" s="320">
        <v>105.7</v>
      </c>
      <c r="P225" s="321">
        <v>106</v>
      </c>
      <c r="Q225" s="321">
        <v>109</v>
      </c>
      <c r="R225" s="322">
        <v>99.9</v>
      </c>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row>
    <row r="226" spans="1:132" ht="30.95" customHeight="1">
      <c r="A226" s="102">
        <v>5</v>
      </c>
      <c r="B226" s="316">
        <v>95.2</v>
      </c>
      <c r="C226" s="320">
        <v>0</v>
      </c>
      <c r="D226" s="320">
        <v>91.7</v>
      </c>
      <c r="E226" s="320">
        <v>93.9</v>
      </c>
      <c r="F226" s="320">
        <v>98.6</v>
      </c>
      <c r="G226" s="320">
        <v>94</v>
      </c>
      <c r="H226" s="320">
        <v>93.6</v>
      </c>
      <c r="I226" s="320">
        <v>92.5</v>
      </c>
      <c r="J226" s="320">
        <v>102</v>
      </c>
      <c r="K226" s="320">
        <v>90.3</v>
      </c>
      <c r="L226" s="320">
        <v>95.4</v>
      </c>
      <c r="M226" s="320">
        <v>97.8</v>
      </c>
      <c r="N226" s="320">
        <v>107.1</v>
      </c>
      <c r="O226" s="320">
        <v>96.5</v>
      </c>
      <c r="P226" s="321">
        <v>101.8</v>
      </c>
      <c r="Q226" s="321">
        <v>104</v>
      </c>
      <c r="R226" s="322">
        <v>95.5</v>
      </c>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row>
    <row r="227" spans="1:132" ht="30.95" customHeight="1">
      <c r="A227" s="413">
        <v>6</v>
      </c>
      <c r="B227" s="414">
        <v>102</v>
      </c>
      <c r="C227" s="410">
        <v>0</v>
      </c>
      <c r="D227" s="410">
        <v>101.5</v>
      </c>
      <c r="E227" s="410">
        <v>105.3</v>
      </c>
      <c r="F227" s="410">
        <v>109.7</v>
      </c>
      <c r="G227" s="410">
        <v>106</v>
      </c>
      <c r="H227" s="410">
        <v>100.1</v>
      </c>
      <c r="I227" s="410">
        <v>97.2</v>
      </c>
      <c r="J227" s="410">
        <v>106.7</v>
      </c>
      <c r="K227" s="410">
        <v>98.4</v>
      </c>
      <c r="L227" s="410">
        <v>104.2</v>
      </c>
      <c r="M227" s="410">
        <v>101.6</v>
      </c>
      <c r="N227" s="410">
        <v>102.2</v>
      </c>
      <c r="O227" s="410">
        <v>101.9</v>
      </c>
      <c r="P227" s="411">
        <v>109.4</v>
      </c>
      <c r="Q227" s="411">
        <v>112.2</v>
      </c>
      <c r="R227" s="412">
        <v>102.9</v>
      </c>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row>
    <row r="228" spans="1:132" ht="30.95" customHeight="1">
      <c r="A228" s="67" t="s">
        <v>367</v>
      </c>
      <c r="B228" s="323">
        <v>7.1429999999999998</v>
      </c>
      <c r="C228" s="363" t="s">
        <v>312</v>
      </c>
      <c r="D228" s="318">
        <v>10.686999999999999</v>
      </c>
      <c r="E228" s="318">
        <v>12.141</v>
      </c>
      <c r="F228" s="318">
        <v>11.257999999999999</v>
      </c>
      <c r="G228" s="318">
        <v>12.766</v>
      </c>
      <c r="H228" s="318">
        <v>6.944</v>
      </c>
      <c r="I228" s="318">
        <v>5.0810000000000004</v>
      </c>
      <c r="J228" s="318">
        <v>4.6079999999999997</v>
      </c>
      <c r="K228" s="318">
        <v>8.9700996677740967</v>
      </c>
      <c r="L228" s="318">
        <v>9.2243186582809198</v>
      </c>
      <c r="M228" s="318">
        <v>3.8854805725971344</v>
      </c>
      <c r="N228" s="318">
        <v>-4.5751633986928022</v>
      </c>
      <c r="O228" s="318">
        <v>5.5960000000000001</v>
      </c>
      <c r="P228" s="321">
        <v>7.4660000000000002</v>
      </c>
      <c r="Q228" s="321">
        <v>7.8849999999999998</v>
      </c>
      <c r="R228" s="322">
        <v>7.7486910994764457</v>
      </c>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row>
    <row r="229" spans="1:132" ht="30.95" customHeight="1" thickBot="1">
      <c r="A229" s="392" t="s">
        <v>399</v>
      </c>
      <c r="B229" s="324">
        <v>-1.6</v>
      </c>
      <c r="C229" s="364" t="s">
        <v>1</v>
      </c>
      <c r="D229" s="325">
        <v>-3</v>
      </c>
      <c r="E229" s="326">
        <v>1.9</v>
      </c>
      <c r="F229" s="326">
        <v>-0.6</v>
      </c>
      <c r="G229" s="326">
        <v>5.8</v>
      </c>
      <c r="H229" s="326">
        <v>-4.9000000000000004</v>
      </c>
      <c r="I229" s="326">
        <v>-3.8</v>
      </c>
      <c r="J229" s="326">
        <v>2.9</v>
      </c>
      <c r="K229" s="325">
        <v>0.9230769230769289</v>
      </c>
      <c r="L229" s="325">
        <v>-2.2514071294559019</v>
      </c>
      <c r="M229" s="325">
        <v>1.70170170170169</v>
      </c>
      <c r="N229" s="325">
        <v>-5.0185873605947879</v>
      </c>
      <c r="O229" s="326">
        <v>-5.7</v>
      </c>
      <c r="P229" s="326">
        <v>1.1000000000000001</v>
      </c>
      <c r="Q229" s="326">
        <v>7.4</v>
      </c>
      <c r="R229" s="327">
        <v>-2.0932445290199704</v>
      </c>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row>
    <row r="230" spans="1:132" ht="30.95" customHeight="1">
      <c r="A230" s="68" t="s">
        <v>139</v>
      </c>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row>
    <row r="231" spans="1:132" ht="30.95" customHeight="1">
      <c r="A231" s="312"/>
      <c r="B231" s="312"/>
      <c r="C231" s="359"/>
      <c r="D231" s="312"/>
      <c r="E231" s="312"/>
      <c r="F231" s="312"/>
      <c r="G231" s="312"/>
      <c r="H231" s="312"/>
      <c r="I231" s="312"/>
      <c r="J231" s="312"/>
      <c r="K231" s="312"/>
      <c r="L231" s="312"/>
      <c r="M231" s="312"/>
      <c r="N231" s="312"/>
      <c r="O231" s="312"/>
      <c r="P231" s="312"/>
      <c r="Q231" s="312"/>
      <c r="R231" s="312"/>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row>
    <row r="232" spans="1:132" ht="30.95" customHeight="1">
      <c r="A232" s="675" t="s">
        <v>6</v>
      </c>
      <c r="B232" s="675"/>
      <c r="C232" s="675"/>
      <c r="D232" s="675"/>
      <c r="E232" s="675"/>
      <c r="F232" s="675"/>
      <c r="G232" s="675"/>
      <c r="H232" s="675"/>
      <c r="I232" s="675"/>
      <c r="J232" s="675"/>
      <c r="K232" s="675"/>
      <c r="L232" s="675"/>
      <c r="M232" s="675"/>
      <c r="N232" s="675"/>
      <c r="O232" s="675"/>
      <c r="P232" s="675"/>
      <c r="Q232" s="675"/>
      <c r="R232" s="675"/>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row>
    <row r="233" spans="1:132" ht="30.95" customHeight="1" thickBot="1">
      <c r="A233" s="31" t="s">
        <v>186</v>
      </c>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row>
    <row r="234" spans="1:132" s="65" customFormat="1" ht="30.95" customHeight="1">
      <c r="A234" s="64" t="s">
        <v>187</v>
      </c>
      <c r="B234" s="315" t="s">
        <v>18</v>
      </c>
      <c r="C234" s="336" t="s">
        <v>263</v>
      </c>
      <c r="D234" s="130" t="s">
        <v>55</v>
      </c>
      <c r="E234" s="130" t="s">
        <v>17</v>
      </c>
      <c r="F234" s="129" t="s">
        <v>58</v>
      </c>
      <c r="G234" s="130" t="s">
        <v>60</v>
      </c>
      <c r="H234" s="131" t="s">
        <v>349</v>
      </c>
      <c r="I234" s="131" t="s">
        <v>265</v>
      </c>
      <c r="J234" s="131" t="s">
        <v>350</v>
      </c>
      <c r="K234" s="188" t="s">
        <v>267</v>
      </c>
      <c r="L234" s="188" t="s">
        <v>268</v>
      </c>
      <c r="M234" s="189" t="s">
        <v>269</v>
      </c>
      <c r="N234" s="188" t="s">
        <v>270</v>
      </c>
      <c r="O234" s="130" t="s">
        <v>68</v>
      </c>
      <c r="P234" s="132" t="s">
        <v>67</v>
      </c>
      <c r="Q234" s="133" t="s">
        <v>351</v>
      </c>
      <c r="R234" s="190" t="s">
        <v>71</v>
      </c>
    </row>
    <row r="235" spans="1:132" ht="30.95" customHeight="1">
      <c r="A235" s="66" t="s">
        <v>454</v>
      </c>
      <c r="B235" s="316">
        <v>100.27499999999999</v>
      </c>
      <c r="C235" s="321" t="s">
        <v>366</v>
      </c>
      <c r="D235" s="318">
        <v>101.64166666666667</v>
      </c>
      <c r="E235" s="318">
        <v>99.483333333333334</v>
      </c>
      <c r="F235" s="318">
        <v>99.95</v>
      </c>
      <c r="G235" s="318">
        <v>99.7</v>
      </c>
      <c r="H235" s="318">
        <v>102.45</v>
      </c>
      <c r="I235" s="318">
        <v>100.8</v>
      </c>
      <c r="J235" s="318">
        <v>98.391666666666652</v>
      </c>
      <c r="K235" s="318">
        <v>97.391666666666666</v>
      </c>
      <c r="L235" s="318">
        <v>98.77500000000002</v>
      </c>
      <c r="M235" s="318">
        <v>99.933333333333351</v>
      </c>
      <c r="N235" s="318">
        <v>103.63333333333333</v>
      </c>
      <c r="O235" s="318">
        <v>99.466666666666654</v>
      </c>
      <c r="P235" s="318">
        <v>101.46666666666665</v>
      </c>
      <c r="Q235" s="321">
        <v>99.533333333333317</v>
      </c>
      <c r="R235" s="322">
        <v>99.358333333333334</v>
      </c>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row>
    <row r="236" spans="1:132" ht="30.95" customHeight="1">
      <c r="A236" s="102">
        <v>6</v>
      </c>
      <c r="B236" s="310">
        <v>104.6</v>
      </c>
      <c r="C236" s="320" t="s">
        <v>126</v>
      </c>
      <c r="D236" s="320">
        <v>104.9</v>
      </c>
      <c r="E236" s="320">
        <v>104.8</v>
      </c>
      <c r="F236" s="320">
        <v>110.4</v>
      </c>
      <c r="G236" s="320">
        <v>98.7</v>
      </c>
      <c r="H236" s="320">
        <v>102.6</v>
      </c>
      <c r="I236" s="320">
        <v>103.3</v>
      </c>
      <c r="J236" s="320">
        <v>103.1</v>
      </c>
      <c r="K236" s="320">
        <v>101.8</v>
      </c>
      <c r="L236" s="320">
        <v>103.5</v>
      </c>
      <c r="M236" s="320">
        <v>98.8</v>
      </c>
      <c r="N236" s="320">
        <v>105.4</v>
      </c>
      <c r="O236" s="320">
        <v>110.2</v>
      </c>
      <c r="P236" s="321">
        <v>107</v>
      </c>
      <c r="Q236" s="321">
        <v>104.8</v>
      </c>
      <c r="R236" s="322">
        <v>104.3</v>
      </c>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row>
    <row r="237" spans="1:132" ht="30.95" customHeight="1">
      <c r="A237" s="102">
        <v>7</v>
      </c>
      <c r="B237" s="316">
        <v>102.5</v>
      </c>
      <c r="C237" s="320" t="s">
        <v>126</v>
      </c>
      <c r="D237" s="318">
        <v>104.1</v>
      </c>
      <c r="E237" s="318">
        <v>103</v>
      </c>
      <c r="F237" s="318">
        <v>100.2</v>
      </c>
      <c r="G237" s="318">
        <v>107.8</v>
      </c>
      <c r="H237" s="318">
        <v>104.7</v>
      </c>
      <c r="I237" s="318">
        <v>102.1</v>
      </c>
      <c r="J237" s="318">
        <v>103</v>
      </c>
      <c r="K237" s="318">
        <v>101.5</v>
      </c>
      <c r="L237" s="318">
        <v>104.7</v>
      </c>
      <c r="M237" s="318">
        <v>102.2</v>
      </c>
      <c r="N237" s="318">
        <v>102.5</v>
      </c>
      <c r="O237" s="318">
        <v>100.3</v>
      </c>
      <c r="P237" s="321">
        <v>99.9</v>
      </c>
      <c r="Q237" s="321">
        <v>99.5</v>
      </c>
      <c r="R237" s="322">
        <v>102.3</v>
      </c>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row>
    <row r="238" spans="1:132" ht="30.95" customHeight="1">
      <c r="A238" s="102">
        <v>8</v>
      </c>
      <c r="B238" s="316">
        <v>99.1</v>
      </c>
      <c r="C238" s="320" t="s">
        <v>126</v>
      </c>
      <c r="D238" s="318">
        <v>96.9</v>
      </c>
      <c r="E238" s="318">
        <v>96.2</v>
      </c>
      <c r="F238" s="318">
        <v>103.1</v>
      </c>
      <c r="G238" s="318">
        <v>102.2</v>
      </c>
      <c r="H238" s="318">
        <v>101.1</v>
      </c>
      <c r="I238" s="318">
        <v>101.1</v>
      </c>
      <c r="J238" s="318">
        <v>99.6</v>
      </c>
      <c r="K238" s="318">
        <v>93.6</v>
      </c>
      <c r="L238" s="318">
        <v>97.2</v>
      </c>
      <c r="M238" s="318">
        <v>104.5</v>
      </c>
      <c r="N238" s="318">
        <v>102.2</v>
      </c>
      <c r="O238" s="318">
        <v>86.1</v>
      </c>
      <c r="P238" s="321">
        <v>105</v>
      </c>
      <c r="Q238" s="321">
        <v>100</v>
      </c>
      <c r="R238" s="322">
        <v>99.5</v>
      </c>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row>
    <row r="239" spans="1:132" ht="30.95" customHeight="1">
      <c r="A239" s="102">
        <v>9</v>
      </c>
      <c r="B239" s="316">
        <v>101.3</v>
      </c>
      <c r="C239" s="320" t="s">
        <v>126</v>
      </c>
      <c r="D239" s="318">
        <v>103.5</v>
      </c>
      <c r="E239" s="318">
        <v>100</v>
      </c>
      <c r="F239" s="318">
        <v>98.9</v>
      </c>
      <c r="G239" s="318">
        <v>99.2</v>
      </c>
      <c r="H239" s="318">
        <v>102.1</v>
      </c>
      <c r="I239" s="318">
        <v>102</v>
      </c>
      <c r="J239" s="318">
        <v>94.3</v>
      </c>
      <c r="K239" s="318">
        <v>96.1</v>
      </c>
      <c r="L239" s="318">
        <v>98.5</v>
      </c>
      <c r="M239" s="318">
        <v>101.6</v>
      </c>
      <c r="N239" s="318">
        <v>101.7</v>
      </c>
      <c r="O239" s="318">
        <v>98.8</v>
      </c>
      <c r="P239" s="321">
        <v>102.9</v>
      </c>
      <c r="Q239" s="321">
        <v>98.2</v>
      </c>
      <c r="R239" s="322">
        <v>104.1</v>
      </c>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row>
    <row r="240" spans="1:132" ht="30.95" customHeight="1">
      <c r="A240" s="102">
        <v>10</v>
      </c>
      <c r="B240" s="316">
        <v>100.5</v>
      </c>
      <c r="C240" s="320" t="s">
        <v>126</v>
      </c>
      <c r="D240" s="318">
        <v>103.6</v>
      </c>
      <c r="E240" s="318">
        <v>99.4</v>
      </c>
      <c r="F240" s="318">
        <v>100</v>
      </c>
      <c r="G240" s="318">
        <v>98.3</v>
      </c>
      <c r="H240" s="318">
        <v>101.5</v>
      </c>
      <c r="I240" s="318">
        <v>99.4</v>
      </c>
      <c r="J240" s="318">
        <v>95</v>
      </c>
      <c r="K240" s="318">
        <v>96.8</v>
      </c>
      <c r="L240" s="318">
        <v>99.9</v>
      </c>
      <c r="M240" s="318">
        <v>101.2</v>
      </c>
      <c r="N240" s="318">
        <v>106</v>
      </c>
      <c r="O240" s="318">
        <v>102.4</v>
      </c>
      <c r="P240" s="321">
        <v>101.3</v>
      </c>
      <c r="Q240" s="321">
        <v>100.5</v>
      </c>
      <c r="R240" s="322">
        <v>101.2</v>
      </c>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row>
    <row r="241" spans="1:132" ht="30.95" customHeight="1">
      <c r="A241" s="102">
        <v>11</v>
      </c>
      <c r="B241" s="316">
        <v>101.7</v>
      </c>
      <c r="C241" s="320" t="s">
        <v>126</v>
      </c>
      <c r="D241" s="318">
        <v>106.8</v>
      </c>
      <c r="E241" s="318">
        <v>101.8</v>
      </c>
      <c r="F241" s="318">
        <v>99.1</v>
      </c>
      <c r="G241" s="318">
        <v>100.1</v>
      </c>
      <c r="H241" s="318">
        <v>104.3</v>
      </c>
      <c r="I241" s="318">
        <v>101.8</v>
      </c>
      <c r="J241" s="318">
        <v>97.4</v>
      </c>
      <c r="K241" s="318">
        <v>95.4</v>
      </c>
      <c r="L241" s="318">
        <v>99.6</v>
      </c>
      <c r="M241" s="318">
        <v>100.5</v>
      </c>
      <c r="N241" s="318">
        <v>106.4</v>
      </c>
      <c r="O241" s="318">
        <v>100.5</v>
      </c>
      <c r="P241" s="321">
        <v>102.3</v>
      </c>
      <c r="Q241" s="321">
        <v>101.1</v>
      </c>
      <c r="R241" s="322">
        <v>100.7</v>
      </c>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row>
    <row r="242" spans="1:132" ht="30.95" customHeight="1">
      <c r="A242" s="102">
        <v>12</v>
      </c>
      <c r="B242" s="316">
        <v>100.1</v>
      </c>
      <c r="C242" s="320" t="s">
        <v>126</v>
      </c>
      <c r="D242" s="318">
        <v>104.1</v>
      </c>
      <c r="E242" s="318">
        <v>101.1</v>
      </c>
      <c r="F242" s="318">
        <v>94.9</v>
      </c>
      <c r="G242" s="318">
        <v>98.9</v>
      </c>
      <c r="H242" s="318">
        <v>104.6</v>
      </c>
      <c r="I242" s="318">
        <v>102.8</v>
      </c>
      <c r="J242" s="318">
        <v>99.6</v>
      </c>
      <c r="K242" s="318">
        <v>96.9</v>
      </c>
      <c r="L242" s="318">
        <v>97.2</v>
      </c>
      <c r="M242" s="318">
        <v>102.9</v>
      </c>
      <c r="N242" s="318">
        <v>105.6</v>
      </c>
      <c r="O242" s="318">
        <v>90.6</v>
      </c>
      <c r="P242" s="321">
        <v>100</v>
      </c>
      <c r="Q242" s="321">
        <v>101.1</v>
      </c>
      <c r="R242" s="322">
        <v>98.6</v>
      </c>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row>
    <row r="243" spans="1:132" ht="30.95" customHeight="1">
      <c r="A243" s="102" t="s">
        <v>455</v>
      </c>
      <c r="B243" s="316">
        <v>94.4</v>
      </c>
      <c r="C243" s="320" t="s">
        <v>126</v>
      </c>
      <c r="D243" s="318">
        <v>91.9</v>
      </c>
      <c r="E243" s="318">
        <v>90.8</v>
      </c>
      <c r="F243" s="318">
        <v>94.2</v>
      </c>
      <c r="G243" s="318">
        <v>91</v>
      </c>
      <c r="H243" s="318">
        <v>102.3</v>
      </c>
      <c r="I243" s="318">
        <v>95</v>
      </c>
      <c r="J243" s="318">
        <v>90.5</v>
      </c>
      <c r="K243" s="318">
        <v>85.5</v>
      </c>
      <c r="L243" s="318">
        <v>90.5</v>
      </c>
      <c r="M243" s="318">
        <v>103.9</v>
      </c>
      <c r="N243" s="318">
        <v>101.7</v>
      </c>
      <c r="O243" s="318">
        <v>92.8</v>
      </c>
      <c r="P243" s="321">
        <v>98.1</v>
      </c>
      <c r="Q243" s="321">
        <v>94.8</v>
      </c>
      <c r="R243" s="322">
        <v>91.1</v>
      </c>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row>
    <row r="244" spans="1:132" ht="30.95" customHeight="1">
      <c r="A244" s="102">
        <v>2</v>
      </c>
      <c r="B244" s="316">
        <v>98.8</v>
      </c>
      <c r="C244" s="320" t="s">
        <v>126</v>
      </c>
      <c r="D244" s="318">
        <v>103</v>
      </c>
      <c r="E244" s="318">
        <v>100.7</v>
      </c>
      <c r="F244" s="318">
        <v>98.7</v>
      </c>
      <c r="G244" s="318">
        <v>97.9</v>
      </c>
      <c r="H244" s="318">
        <v>98.9</v>
      </c>
      <c r="I244" s="318">
        <v>97.6</v>
      </c>
      <c r="J244" s="318">
        <v>94.3</v>
      </c>
      <c r="K244" s="318">
        <v>95.5</v>
      </c>
      <c r="L244" s="318">
        <v>99.1</v>
      </c>
      <c r="M244" s="318">
        <v>89.5</v>
      </c>
      <c r="N244" s="318">
        <v>100</v>
      </c>
      <c r="O244" s="318">
        <v>102.6</v>
      </c>
      <c r="P244" s="321">
        <v>99.8</v>
      </c>
      <c r="Q244" s="321">
        <v>97.3</v>
      </c>
      <c r="R244" s="322">
        <v>98.8</v>
      </c>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row>
    <row r="245" spans="1:132" ht="30.95" customHeight="1">
      <c r="A245" s="102">
        <v>3</v>
      </c>
      <c r="B245" s="316">
        <v>101.8</v>
      </c>
      <c r="C245" s="320" t="s">
        <v>126</v>
      </c>
      <c r="D245" s="318">
        <v>104.8</v>
      </c>
      <c r="E245" s="318">
        <v>99.9</v>
      </c>
      <c r="F245" s="318">
        <v>108</v>
      </c>
      <c r="G245" s="318">
        <v>99.1</v>
      </c>
      <c r="H245" s="318">
        <v>100.8</v>
      </c>
      <c r="I245" s="318">
        <v>97.3</v>
      </c>
      <c r="J245" s="318">
        <v>103</v>
      </c>
      <c r="K245" s="318">
        <v>98.2</v>
      </c>
      <c r="L245" s="318">
        <v>98.3</v>
      </c>
      <c r="M245" s="318">
        <v>96.9</v>
      </c>
      <c r="N245" s="318">
        <v>103.2</v>
      </c>
      <c r="O245" s="318">
        <v>112.8</v>
      </c>
      <c r="P245" s="321">
        <v>102.4</v>
      </c>
      <c r="Q245" s="321">
        <v>103.8</v>
      </c>
      <c r="R245" s="322">
        <v>104.1</v>
      </c>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row>
    <row r="246" spans="1:132" ht="30.95" customHeight="1">
      <c r="A246" s="102">
        <v>4</v>
      </c>
      <c r="B246" s="316">
        <v>104.1</v>
      </c>
      <c r="C246" s="320" t="s">
        <v>126</v>
      </c>
      <c r="D246" s="318">
        <v>100.4</v>
      </c>
      <c r="E246" s="318">
        <v>104.1</v>
      </c>
      <c r="F246" s="318">
        <v>100.9</v>
      </c>
      <c r="G246" s="318">
        <v>105.7</v>
      </c>
      <c r="H246" s="318">
        <v>104.9</v>
      </c>
      <c r="I246" s="318">
        <v>102</v>
      </c>
      <c r="J246" s="318">
        <v>103.9</v>
      </c>
      <c r="K246" s="318">
        <v>99</v>
      </c>
      <c r="L246" s="318">
        <v>102.3</v>
      </c>
      <c r="M246" s="318">
        <v>101.9</v>
      </c>
      <c r="N246" s="318">
        <v>105.9</v>
      </c>
      <c r="O246" s="318">
        <v>116.8</v>
      </c>
      <c r="P246" s="321">
        <v>103.8</v>
      </c>
      <c r="Q246" s="321">
        <v>102.7</v>
      </c>
      <c r="R246" s="322">
        <v>101.7</v>
      </c>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row>
    <row r="247" spans="1:132" ht="30.95" customHeight="1">
      <c r="A247" s="102">
        <v>5</v>
      </c>
      <c r="B247" s="316">
        <v>98.3</v>
      </c>
      <c r="C247" s="320">
        <v>0</v>
      </c>
      <c r="D247" s="318">
        <v>91.7</v>
      </c>
      <c r="E247" s="318">
        <v>94.7</v>
      </c>
      <c r="F247" s="318">
        <v>97.7</v>
      </c>
      <c r="G247" s="318">
        <v>95.6</v>
      </c>
      <c r="H247" s="318">
        <v>100.5</v>
      </c>
      <c r="I247" s="318">
        <v>97.7</v>
      </c>
      <c r="J247" s="318">
        <v>99.5</v>
      </c>
      <c r="K247" s="318">
        <v>92.7</v>
      </c>
      <c r="L247" s="318">
        <v>97.9</v>
      </c>
      <c r="M247" s="318">
        <v>102.2</v>
      </c>
      <c r="N247" s="318">
        <v>106.1</v>
      </c>
      <c r="O247" s="318">
        <v>105.6</v>
      </c>
      <c r="P247" s="321">
        <v>102.6</v>
      </c>
      <c r="Q247" s="321">
        <v>99.5</v>
      </c>
      <c r="R247" s="322">
        <v>96.3</v>
      </c>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row>
    <row r="248" spans="1:132" ht="30.95" customHeight="1">
      <c r="A248" s="413">
        <v>6</v>
      </c>
      <c r="B248" s="414">
        <v>105.8</v>
      </c>
      <c r="C248" s="410">
        <v>0</v>
      </c>
      <c r="D248" s="415">
        <v>107</v>
      </c>
      <c r="E248" s="415">
        <v>106.4</v>
      </c>
      <c r="F248" s="415">
        <v>109.5</v>
      </c>
      <c r="G248" s="415">
        <v>108.4</v>
      </c>
      <c r="H248" s="415">
        <v>105.1</v>
      </c>
      <c r="I248" s="415">
        <v>104.3</v>
      </c>
      <c r="J248" s="415">
        <v>104.6</v>
      </c>
      <c r="K248" s="415">
        <v>103.1</v>
      </c>
      <c r="L248" s="415">
        <v>106.8</v>
      </c>
      <c r="M248" s="415">
        <v>101.1</v>
      </c>
      <c r="N248" s="415">
        <v>105.2</v>
      </c>
      <c r="O248" s="415">
        <v>109.6</v>
      </c>
      <c r="P248" s="411">
        <v>109.6</v>
      </c>
      <c r="Q248" s="411">
        <v>108.2</v>
      </c>
      <c r="R248" s="412">
        <v>104.6</v>
      </c>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row>
    <row r="249" spans="1:132" ht="30.95" customHeight="1">
      <c r="A249" s="67" t="s">
        <v>367</v>
      </c>
      <c r="B249" s="323">
        <v>7.63</v>
      </c>
      <c r="C249" s="363" t="s">
        <v>312</v>
      </c>
      <c r="D249" s="318">
        <v>16.684999999999999</v>
      </c>
      <c r="E249" s="318">
        <v>12.355</v>
      </c>
      <c r="F249" s="318">
        <v>12.077999999999999</v>
      </c>
      <c r="G249" s="318">
        <v>13.388999999999999</v>
      </c>
      <c r="H249" s="318">
        <v>4.577</v>
      </c>
      <c r="I249" s="318">
        <v>6.7549999999999999</v>
      </c>
      <c r="J249" s="318">
        <v>5.1260000000000003</v>
      </c>
      <c r="K249" s="318">
        <v>11.21898597626752</v>
      </c>
      <c r="L249" s="318">
        <v>9.0909090909090811</v>
      </c>
      <c r="M249" s="318">
        <v>-1.0763209393346462</v>
      </c>
      <c r="N249" s="318">
        <v>-0.84825636192270637</v>
      </c>
      <c r="O249" s="318">
        <v>3.7879999999999998</v>
      </c>
      <c r="P249" s="321">
        <v>6.8230000000000004</v>
      </c>
      <c r="Q249" s="321">
        <v>8.7437185929648269</v>
      </c>
      <c r="R249" s="322">
        <v>8.6188992731048781</v>
      </c>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row>
    <row r="250" spans="1:132" ht="30.95" customHeight="1" thickBot="1">
      <c r="A250" s="392" t="s">
        <v>399</v>
      </c>
      <c r="B250" s="329">
        <v>1.1000000000000001</v>
      </c>
      <c r="C250" s="364" t="s">
        <v>1</v>
      </c>
      <c r="D250" s="325">
        <v>2</v>
      </c>
      <c r="E250" s="325">
        <v>1.5</v>
      </c>
      <c r="F250" s="325">
        <v>-0.8</v>
      </c>
      <c r="G250" s="325">
        <v>9.8000000000000007</v>
      </c>
      <c r="H250" s="325">
        <v>2.4</v>
      </c>
      <c r="I250" s="325">
        <v>1</v>
      </c>
      <c r="J250" s="325">
        <v>1.5</v>
      </c>
      <c r="K250" s="325">
        <v>1.277013752455793</v>
      </c>
      <c r="L250" s="325">
        <v>3.1884057971014466</v>
      </c>
      <c r="M250" s="325">
        <v>2.3279352226720622</v>
      </c>
      <c r="N250" s="325">
        <v>-0.18975332068311465</v>
      </c>
      <c r="O250" s="325">
        <v>-0.5</v>
      </c>
      <c r="P250" s="325">
        <v>2.4</v>
      </c>
      <c r="Q250" s="325">
        <v>3.2442748091603106</v>
      </c>
      <c r="R250" s="327">
        <v>0.28763183125598962</v>
      </c>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row>
    <row r="251" spans="1:132" ht="30.95" customHeight="1">
      <c r="A251" s="68" t="s">
        <v>139</v>
      </c>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row>
    <row r="252" spans="1:132" ht="30.95" customHeight="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row>
    <row r="253" spans="1:132" ht="30.95" customHeight="1">
      <c r="A253" s="675" t="s">
        <v>92</v>
      </c>
      <c r="B253" s="675"/>
      <c r="C253" s="675"/>
      <c r="D253" s="675"/>
      <c r="E253" s="675"/>
      <c r="F253" s="675"/>
      <c r="G253" s="675"/>
      <c r="H253" s="675"/>
      <c r="I253" s="675"/>
      <c r="J253" s="675"/>
      <c r="K253" s="675"/>
      <c r="L253" s="675"/>
      <c r="M253" s="675"/>
      <c r="N253" s="675"/>
      <c r="O253" s="675"/>
      <c r="P253" s="675"/>
      <c r="Q253" s="675"/>
      <c r="R253" s="675"/>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row>
    <row r="254" spans="1:132" ht="30.95" customHeight="1" thickBot="1">
      <c r="A254" s="31" t="s">
        <v>127</v>
      </c>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row>
    <row r="255" spans="1:132" s="65" customFormat="1" ht="30.95" customHeight="1">
      <c r="A255" s="64" t="s">
        <v>187</v>
      </c>
      <c r="B255" s="315" t="s">
        <v>18</v>
      </c>
      <c r="C255" s="336" t="s">
        <v>263</v>
      </c>
      <c r="D255" s="130" t="s">
        <v>55</v>
      </c>
      <c r="E255" s="130" t="s">
        <v>17</v>
      </c>
      <c r="F255" s="129" t="s">
        <v>58</v>
      </c>
      <c r="G255" s="130" t="s">
        <v>60</v>
      </c>
      <c r="H255" s="131" t="s">
        <v>349</v>
      </c>
      <c r="I255" s="131" t="s">
        <v>265</v>
      </c>
      <c r="J255" s="131" t="s">
        <v>350</v>
      </c>
      <c r="K255" s="188" t="s">
        <v>267</v>
      </c>
      <c r="L255" s="188" t="s">
        <v>268</v>
      </c>
      <c r="M255" s="189" t="s">
        <v>269</v>
      </c>
      <c r="N255" s="188" t="s">
        <v>270</v>
      </c>
      <c r="O255" s="130" t="s">
        <v>68</v>
      </c>
      <c r="P255" s="132" t="s">
        <v>67</v>
      </c>
      <c r="Q255" s="133" t="s">
        <v>351</v>
      </c>
      <c r="R255" s="190" t="s">
        <v>71</v>
      </c>
    </row>
    <row r="256" spans="1:132" ht="30.95" customHeight="1">
      <c r="A256" s="66" t="s">
        <v>454</v>
      </c>
      <c r="B256" s="316">
        <v>95.24166666666666</v>
      </c>
      <c r="C256" s="321" t="s">
        <v>366</v>
      </c>
      <c r="D256" s="318">
        <v>94.658333333333346</v>
      </c>
      <c r="E256" s="318">
        <v>94.041666666666671</v>
      </c>
      <c r="F256" s="318">
        <v>98.624999999999986</v>
      </c>
      <c r="G256" s="318">
        <v>103.80833333333334</v>
      </c>
      <c r="H256" s="318">
        <v>81.2</v>
      </c>
      <c r="I256" s="318">
        <v>111.41666666666664</v>
      </c>
      <c r="J256" s="318">
        <v>70.900000000000006</v>
      </c>
      <c r="K256" s="318">
        <v>77.433333333333323</v>
      </c>
      <c r="L256" s="318">
        <v>108.92500000000001</v>
      </c>
      <c r="M256" s="318">
        <v>129.64166666666668</v>
      </c>
      <c r="N256" s="318">
        <v>177.35833333333332</v>
      </c>
      <c r="O256" s="318">
        <v>53.391666666666652</v>
      </c>
      <c r="P256" s="318">
        <v>103.625</v>
      </c>
      <c r="Q256" s="318">
        <v>96.55</v>
      </c>
      <c r="R256" s="322">
        <v>92.325000000000003</v>
      </c>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row>
    <row r="257" spans="1:132" ht="30.95" customHeight="1">
      <c r="A257" s="102">
        <v>6</v>
      </c>
      <c r="B257" s="310">
        <v>92.6</v>
      </c>
      <c r="C257" s="320" t="s">
        <v>126</v>
      </c>
      <c r="D257" s="320">
        <v>70.5</v>
      </c>
      <c r="E257" s="320">
        <v>96.6</v>
      </c>
      <c r="F257" s="320">
        <v>90.1</v>
      </c>
      <c r="G257" s="320">
        <v>86</v>
      </c>
      <c r="H257" s="320">
        <v>94</v>
      </c>
      <c r="I257" s="320">
        <v>87.8</v>
      </c>
      <c r="J257" s="320">
        <v>58.3</v>
      </c>
      <c r="K257" s="320">
        <v>98.3</v>
      </c>
      <c r="L257" s="320">
        <v>95.5</v>
      </c>
      <c r="M257" s="320">
        <v>158.30000000000001</v>
      </c>
      <c r="N257" s="320">
        <v>124.4</v>
      </c>
      <c r="O257" s="320">
        <v>54.4</v>
      </c>
      <c r="P257" s="321">
        <v>107.1</v>
      </c>
      <c r="Q257" s="321">
        <v>102.4</v>
      </c>
      <c r="R257" s="322">
        <v>98.6</v>
      </c>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row>
    <row r="258" spans="1:132" ht="30.95" customHeight="1">
      <c r="A258" s="102">
        <v>7</v>
      </c>
      <c r="B258" s="316">
        <v>94.3</v>
      </c>
      <c r="C258" s="320" t="s">
        <v>126</v>
      </c>
      <c r="D258" s="318">
        <v>119.8</v>
      </c>
      <c r="E258" s="318">
        <v>92.5</v>
      </c>
      <c r="F258" s="318">
        <v>87.6</v>
      </c>
      <c r="G258" s="318">
        <v>103.6</v>
      </c>
      <c r="H258" s="318">
        <v>86.8</v>
      </c>
      <c r="I258" s="318">
        <v>91.3</v>
      </c>
      <c r="J258" s="318">
        <v>71.900000000000006</v>
      </c>
      <c r="K258" s="318">
        <v>82</v>
      </c>
      <c r="L258" s="318">
        <v>105</v>
      </c>
      <c r="M258" s="318">
        <v>148.1</v>
      </c>
      <c r="N258" s="318">
        <v>171</v>
      </c>
      <c r="O258" s="318">
        <v>51.4</v>
      </c>
      <c r="P258" s="321">
        <v>83.5</v>
      </c>
      <c r="Q258" s="321">
        <v>92.4</v>
      </c>
      <c r="R258" s="322">
        <v>91.3</v>
      </c>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row>
    <row r="259" spans="1:132" ht="30.95" customHeight="1">
      <c r="A259" s="102">
        <v>8</v>
      </c>
      <c r="B259" s="316">
        <v>94.3</v>
      </c>
      <c r="C259" s="320" t="s">
        <v>126</v>
      </c>
      <c r="D259" s="318">
        <v>110.7</v>
      </c>
      <c r="E259" s="318">
        <v>90.2</v>
      </c>
      <c r="F259" s="318">
        <v>97.3</v>
      </c>
      <c r="G259" s="318">
        <v>93.6</v>
      </c>
      <c r="H259" s="318">
        <v>83.6</v>
      </c>
      <c r="I259" s="318">
        <v>122.9</v>
      </c>
      <c r="J259" s="318">
        <v>63.1</v>
      </c>
      <c r="K259" s="318">
        <v>39</v>
      </c>
      <c r="L259" s="318">
        <v>98.9</v>
      </c>
      <c r="M259" s="318">
        <v>154.9</v>
      </c>
      <c r="N259" s="318">
        <v>224</v>
      </c>
      <c r="O259" s="318">
        <v>36.299999999999997</v>
      </c>
      <c r="P259" s="321">
        <v>89</v>
      </c>
      <c r="Q259" s="321">
        <v>87.9</v>
      </c>
      <c r="R259" s="322">
        <v>86</v>
      </c>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row>
    <row r="260" spans="1:132" ht="30.95" customHeight="1">
      <c r="A260" s="102">
        <v>9</v>
      </c>
      <c r="B260" s="316">
        <v>86.6</v>
      </c>
      <c r="C260" s="320" t="s">
        <v>126</v>
      </c>
      <c r="D260" s="318">
        <v>96.6</v>
      </c>
      <c r="E260" s="318">
        <v>90.8</v>
      </c>
      <c r="F260" s="318">
        <v>98.6</v>
      </c>
      <c r="G260" s="318">
        <v>95.4</v>
      </c>
      <c r="H260" s="318">
        <v>70.400000000000006</v>
      </c>
      <c r="I260" s="318">
        <v>94.8</v>
      </c>
      <c r="J260" s="318">
        <v>61.7</v>
      </c>
      <c r="K260" s="318">
        <v>69.8</v>
      </c>
      <c r="L260" s="318">
        <v>94.8</v>
      </c>
      <c r="M260" s="318">
        <v>85.1</v>
      </c>
      <c r="N260" s="318">
        <v>208.8</v>
      </c>
      <c r="O260" s="318">
        <v>41.3</v>
      </c>
      <c r="P260" s="321">
        <v>94.4</v>
      </c>
      <c r="Q260" s="321">
        <v>76.8</v>
      </c>
      <c r="R260" s="322">
        <v>88.1</v>
      </c>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row>
    <row r="261" spans="1:132" ht="30.95" customHeight="1">
      <c r="A261" s="102">
        <v>10</v>
      </c>
      <c r="B261" s="316">
        <v>94.3</v>
      </c>
      <c r="C261" s="320" t="s">
        <v>126</v>
      </c>
      <c r="D261" s="318">
        <v>100.2</v>
      </c>
      <c r="E261" s="318">
        <v>94.8</v>
      </c>
      <c r="F261" s="318">
        <v>97.8</v>
      </c>
      <c r="G261" s="318">
        <v>101.7</v>
      </c>
      <c r="H261" s="318">
        <v>74.8</v>
      </c>
      <c r="I261" s="318">
        <v>120.6</v>
      </c>
      <c r="J261" s="318">
        <v>71.2</v>
      </c>
      <c r="K261" s="318">
        <v>79</v>
      </c>
      <c r="L261" s="318">
        <v>112.4</v>
      </c>
      <c r="M261" s="318">
        <v>83.4</v>
      </c>
      <c r="N261" s="318">
        <v>232.6</v>
      </c>
      <c r="O261" s="318">
        <v>46.4</v>
      </c>
      <c r="P261" s="321">
        <v>92.6</v>
      </c>
      <c r="Q261" s="321">
        <v>92.4</v>
      </c>
      <c r="R261" s="322">
        <v>89.1</v>
      </c>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row>
    <row r="262" spans="1:132" ht="30.95" customHeight="1">
      <c r="A262" s="102">
        <v>11</v>
      </c>
      <c r="B262" s="316">
        <v>97.7</v>
      </c>
      <c r="C262" s="320" t="s">
        <v>126</v>
      </c>
      <c r="D262" s="318">
        <v>118.4</v>
      </c>
      <c r="E262" s="318">
        <v>99.4</v>
      </c>
      <c r="F262" s="318">
        <v>105</v>
      </c>
      <c r="G262" s="318">
        <v>100.5</v>
      </c>
      <c r="H262" s="318">
        <v>79.2</v>
      </c>
      <c r="I262" s="318">
        <v>122.9</v>
      </c>
      <c r="J262" s="318">
        <v>70.5</v>
      </c>
      <c r="K262" s="318">
        <v>75</v>
      </c>
      <c r="L262" s="318">
        <v>121.9</v>
      </c>
      <c r="M262" s="318">
        <v>100.4</v>
      </c>
      <c r="N262" s="318">
        <v>209.9</v>
      </c>
      <c r="O262" s="318">
        <v>44.3</v>
      </c>
      <c r="P262" s="321">
        <v>96.2</v>
      </c>
      <c r="Q262" s="321">
        <v>110.2</v>
      </c>
      <c r="R262" s="322">
        <v>82.9</v>
      </c>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row>
    <row r="263" spans="1:132" ht="30.95" customHeight="1">
      <c r="A263" s="102">
        <v>12</v>
      </c>
      <c r="B263" s="316">
        <v>98.6</v>
      </c>
      <c r="C263" s="320" t="s">
        <v>126</v>
      </c>
      <c r="D263" s="318">
        <v>97.3</v>
      </c>
      <c r="E263" s="318">
        <v>99.9</v>
      </c>
      <c r="F263" s="318">
        <v>103.3</v>
      </c>
      <c r="G263" s="318">
        <v>99.2</v>
      </c>
      <c r="H263" s="318">
        <v>79.2</v>
      </c>
      <c r="I263" s="318">
        <v>126.5</v>
      </c>
      <c r="J263" s="318">
        <v>70.5</v>
      </c>
      <c r="K263" s="318">
        <v>67.099999999999994</v>
      </c>
      <c r="L263" s="318">
        <v>111.8</v>
      </c>
      <c r="M263" s="318">
        <v>91.9</v>
      </c>
      <c r="N263" s="318">
        <v>260.8</v>
      </c>
      <c r="O263" s="318">
        <v>39.299999999999997</v>
      </c>
      <c r="P263" s="321">
        <v>101.6</v>
      </c>
      <c r="Q263" s="321">
        <v>105.7</v>
      </c>
      <c r="R263" s="322">
        <v>112.3</v>
      </c>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row>
    <row r="264" spans="1:132" ht="30.95" customHeight="1">
      <c r="A264" s="102" t="s">
        <v>455</v>
      </c>
      <c r="B264" s="316">
        <v>84.6</v>
      </c>
      <c r="C264" s="320" t="s">
        <v>126</v>
      </c>
      <c r="D264" s="318">
        <v>73.900000000000006</v>
      </c>
      <c r="E264" s="318">
        <v>88.6</v>
      </c>
      <c r="F264" s="318">
        <v>85.1</v>
      </c>
      <c r="G264" s="318">
        <v>84.3</v>
      </c>
      <c r="H264" s="318">
        <v>62.8</v>
      </c>
      <c r="I264" s="318">
        <v>107.1</v>
      </c>
      <c r="J264" s="318">
        <v>73.599999999999994</v>
      </c>
      <c r="K264" s="318">
        <v>80.3</v>
      </c>
      <c r="L264" s="318">
        <v>102.7</v>
      </c>
      <c r="M264" s="318">
        <v>96.6</v>
      </c>
      <c r="N264" s="318">
        <v>170.7</v>
      </c>
      <c r="O264" s="318">
        <v>40.4</v>
      </c>
      <c r="P264" s="321">
        <v>103.6</v>
      </c>
      <c r="Q264" s="321">
        <v>83.3</v>
      </c>
      <c r="R264" s="322">
        <v>78.900000000000006</v>
      </c>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row>
    <row r="265" spans="1:132" ht="30.95" customHeight="1">
      <c r="A265" s="102">
        <v>2</v>
      </c>
      <c r="B265" s="316">
        <v>82.9</v>
      </c>
      <c r="C265" s="320" t="s">
        <v>126</v>
      </c>
      <c r="D265" s="318">
        <v>78.2</v>
      </c>
      <c r="E265" s="318">
        <v>97.7</v>
      </c>
      <c r="F265" s="318">
        <v>86.4</v>
      </c>
      <c r="G265" s="318">
        <v>98.1</v>
      </c>
      <c r="H265" s="318">
        <v>54.4</v>
      </c>
      <c r="I265" s="318">
        <v>90.6</v>
      </c>
      <c r="J265" s="318">
        <v>70.3</v>
      </c>
      <c r="K265" s="318">
        <v>84.6</v>
      </c>
      <c r="L265" s="318">
        <v>120.3</v>
      </c>
      <c r="M265" s="318">
        <v>84.7</v>
      </c>
      <c r="N265" s="318">
        <v>148.9</v>
      </c>
      <c r="O265" s="318">
        <v>42.4</v>
      </c>
      <c r="P265" s="321">
        <v>107.3</v>
      </c>
      <c r="Q265" s="321">
        <v>80</v>
      </c>
      <c r="R265" s="322">
        <v>86.3</v>
      </c>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row>
    <row r="266" spans="1:132" ht="30.95" customHeight="1">
      <c r="A266" s="102">
        <v>3</v>
      </c>
      <c r="B266" s="316">
        <v>88</v>
      </c>
      <c r="C266" s="320" t="s">
        <v>126</v>
      </c>
      <c r="D266" s="318">
        <v>83.8</v>
      </c>
      <c r="E266" s="318">
        <v>96.6</v>
      </c>
      <c r="F266" s="318">
        <v>92.3</v>
      </c>
      <c r="G266" s="318">
        <v>98.7</v>
      </c>
      <c r="H266" s="318">
        <v>53.6</v>
      </c>
      <c r="I266" s="318">
        <v>102.4</v>
      </c>
      <c r="J266" s="318">
        <v>81.8</v>
      </c>
      <c r="K266" s="318">
        <v>109.2</v>
      </c>
      <c r="L266" s="318">
        <v>119.6</v>
      </c>
      <c r="M266" s="318">
        <v>96.6</v>
      </c>
      <c r="N266" s="318">
        <v>107.6</v>
      </c>
      <c r="O266" s="318">
        <v>49.5</v>
      </c>
      <c r="P266" s="321">
        <v>109.1</v>
      </c>
      <c r="Q266" s="321">
        <v>104.4</v>
      </c>
      <c r="R266" s="322">
        <v>90.5</v>
      </c>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row>
    <row r="267" spans="1:132" ht="30.95" customHeight="1">
      <c r="A267" s="102">
        <v>4</v>
      </c>
      <c r="B267" s="316">
        <v>86.3</v>
      </c>
      <c r="C267" s="320" t="s">
        <v>126</v>
      </c>
      <c r="D267" s="318">
        <v>75.400000000000006</v>
      </c>
      <c r="E267" s="318">
        <v>94.3</v>
      </c>
      <c r="F267" s="318">
        <v>103</v>
      </c>
      <c r="G267" s="318">
        <v>94.3</v>
      </c>
      <c r="H267" s="318">
        <v>58.8</v>
      </c>
      <c r="I267" s="318">
        <v>98.8</v>
      </c>
      <c r="J267" s="318">
        <v>91.9</v>
      </c>
      <c r="K267" s="318">
        <v>91.7</v>
      </c>
      <c r="L267" s="318">
        <v>109.5</v>
      </c>
      <c r="M267" s="318">
        <v>103.4</v>
      </c>
      <c r="N267" s="318">
        <v>113</v>
      </c>
      <c r="O267" s="318">
        <v>43.4</v>
      </c>
      <c r="P267" s="321">
        <v>118.2</v>
      </c>
      <c r="Q267" s="321">
        <v>98.9</v>
      </c>
      <c r="R267" s="322">
        <v>85.3</v>
      </c>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row>
    <row r="268" spans="1:132" ht="30.95" customHeight="1">
      <c r="A268" s="102">
        <v>5</v>
      </c>
      <c r="B268" s="316">
        <v>81.2</v>
      </c>
      <c r="C268" s="320">
        <v>0</v>
      </c>
      <c r="D268" s="318">
        <v>63.4</v>
      </c>
      <c r="E268" s="318">
        <v>85.1</v>
      </c>
      <c r="F268" s="318">
        <v>86</v>
      </c>
      <c r="G268" s="318">
        <v>79.2</v>
      </c>
      <c r="H268" s="318">
        <v>54.8</v>
      </c>
      <c r="I268" s="318">
        <v>92.9</v>
      </c>
      <c r="J268" s="318">
        <v>81.099999999999994</v>
      </c>
      <c r="K268" s="318">
        <v>88.6</v>
      </c>
      <c r="L268" s="318">
        <v>102</v>
      </c>
      <c r="M268" s="318">
        <v>93.2</v>
      </c>
      <c r="N268" s="318">
        <v>133.69999999999999</v>
      </c>
      <c r="O268" s="318">
        <v>56.6</v>
      </c>
      <c r="P268" s="321">
        <v>114.5</v>
      </c>
      <c r="Q268" s="321">
        <v>78.900000000000006</v>
      </c>
      <c r="R268" s="322">
        <v>83.2</v>
      </c>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row>
    <row r="269" spans="1:132" ht="30.95" customHeight="1">
      <c r="A269" s="413">
        <v>6</v>
      </c>
      <c r="B269" s="414">
        <v>82.1</v>
      </c>
      <c r="C269" s="410">
        <v>0</v>
      </c>
      <c r="D269" s="415">
        <v>68.3</v>
      </c>
      <c r="E269" s="415">
        <v>88</v>
      </c>
      <c r="F269" s="415">
        <v>80.900000000000006</v>
      </c>
      <c r="G269" s="415">
        <v>88.1</v>
      </c>
      <c r="H269" s="415">
        <v>55.2</v>
      </c>
      <c r="I269" s="415">
        <v>97.6</v>
      </c>
      <c r="J269" s="415">
        <v>78.400000000000006</v>
      </c>
      <c r="K269" s="415">
        <v>97.4</v>
      </c>
      <c r="L269" s="415">
        <v>83.8</v>
      </c>
      <c r="M269" s="415">
        <v>72.900000000000006</v>
      </c>
      <c r="N269" s="415">
        <v>113</v>
      </c>
      <c r="O269" s="415">
        <v>56.6</v>
      </c>
      <c r="P269" s="411">
        <v>114.5</v>
      </c>
      <c r="Q269" s="411">
        <v>87.8</v>
      </c>
      <c r="R269" s="412">
        <v>93.7</v>
      </c>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row>
    <row r="270" spans="1:132" ht="30.95" customHeight="1">
      <c r="A270" s="67" t="s">
        <v>367</v>
      </c>
      <c r="B270" s="323">
        <v>1.1080000000000001</v>
      </c>
      <c r="C270" s="363" t="s">
        <v>312</v>
      </c>
      <c r="D270" s="318">
        <v>7.7290000000000001</v>
      </c>
      <c r="E270" s="318">
        <v>3.4079999999999999</v>
      </c>
      <c r="F270" s="318">
        <v>-5.93</v>
      </c>
      <c r="G270" s="318">
        <v>11.237</v>
      </c>
      <c r="H270" s="318">
        <v>0.73</v>
      </c>
      <c r="I270" s="318">
        <v>5.0590000000000002</v>
      </c>
      <c r="J270" s="318">
        <v>-3.3290000000000002</v>
      </c>
      <c r="K270" s="318">
        <v>9.9322799097065602</v>
      </c>
      <c r="L270" s="318">
        <v>-17.843137254901965</v>
      </c>
      <c r="M270" s="318">
        <v>-21.781115879828324</v>
      </c>
      <c r="N270" s="318">
        <v>-15.48242333582647</v>
      </c>
      <c r="O270" s="475">
        <v>0</v>
      </c>
      <c r="P270" s="495">
        <v>0</v>
      </c>
      <c r="Q270" s="321">
        <v>11.28</v>
      </c>
      <c r="R270" s="322">
        <v>12.620192307692307</v>
      </c>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row>
    <row r="271" spans="1:132" ht="30.95" customHeight="1" thickBot="1">
      <c r="A271" s="392" t="s">
        <v>399</v>
      </c>
      <c r="B271" s="324">
        <v>-11.3</v>
      </c>
      <c r="C271" s="364" t="s">
        <v>1</v>
      </c>
      <c r="D271" s="325">
        <v>-3.1</v>
      </c>
      <c r="E271" s="326">
        <v>-8.9</v>
      </c>
      <c r="F271" s="326">
        <v>-10.199999999999999</v>
      </c>
      <c r="G271" s="326">
        <v>2.4</v>
      </c>
      <c r="H271" s="326">
        <v>-41.3</v>
      </c>
      <c r="I271" s="326">
        <v>11.2</v>
      </c>
      <c r="J271" s="326">
        <v>34.5</v>
      </c>
      <c r="K271" s="325">
        <v>-0.91556459816886215</v>
      </c>
      <c r="L271" s="325">
        <v>-12.251308900523563</v>
      </c>
      <c r="M271" s="325">
        <v>-53.948199620972836</v>
      </c>
      <c r="N271" s="325">
        <v>-9.1639871382636695</v>
      </c>
      <c r="O271" s="326">
        <v>4</v>
      </c>
      <c r="P271" s="326">
        <v>6.9</v>
      </c>
      <c r="Q271" s="326">
        <v>-14.3</v>
      </c>
      <c r="R271" s="327">
        <v>-4.9695740365111476</v>
      </c>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row>
    <row r="272" spans="1:132" ht="30.95" customHeight="1">
      <c r="A272" s="68" t="s">
        <v>139</v>
      </c>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row>
    <row r="273" spans="1:132" ht="30.95" customHeight="1">
      <c r="A273" s="69"/>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row>
    <row r="274" spans="1:132" ht="30.95" customHeight="1">
      <c r="A274" s="675" t="s">
        <v>93</v>
      </c>
      <c r="B274" s="675"/>
      <c r="C274" s="675"/>
      <c r="D274" s="675"/>
      <c r="E274" s="675"/>
      <c r="F274" s="675"/>
      <c r="G274" s="675"/>
      <c r="H274" s="675"/>
      <c r="I274" s="675"/>
      <c r="J274" s="675"/>
      <c r="K274" s="675"/>
      <c r="L274" s="675"/>
      <c r="M274" s="675"/>
      <c r="N274" s="675"/>
      <c r="O274" s="675"/>
      <c r="P274" s="675"/>
      <c r="Q274" s="675"/>
      <c r="R274" s="675"/>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row>
    <row r="275" spans="1:132" ht="30.95" customHeight="1" thickBot="1">
      <c r="A275" s="31" t="s">
        <v>186</v>
      </c>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row>
    <row r="276" spans="1:132" s="65" customFormat="1" ht="30.95" customHeight="1">
      <c r="A276" s="64" t="s">
        <v>187</v>
      </c>
      <c r="B276" s="315" t="s">
        <v>18</v>
      </c>
      <c r="C276" s="336" t="s">
        <v>263</v>
      </c>
      <c r="D276" s="130" t="s">
        <v>55</v>
      </c>
      <c r="E276" s="130" t="s">
        <v>17</v>
      </c>
      <c r="F276" s="129" t="s">
        <v>58</v>
      </c>
      <c r="G276" s="130" t="s">
        <v>60</v>
      </c>
      <c r="H276" s="131" t="s">
        <v>349</v>
      </c>
      <c r="I276" s="131" t="s">
        <v>265</v>
      </c>
      <c r="J276" s="131" t="s">
        <v>350</v>
      </c>
      <c r="K276" s="188" t="s">
        <v>267</v>
      </c>
      <c r="L276" s="188" t="s">
        <v>268</v>
      </c>
      <c r="M276" s="189" t="s">
        <v>269</v>
      </c>
      <c r="N276" s="188" t="s">
        <v>270</v>
      </c>
      <c r="O276" s="130" t="s">
        <v>68</v>
      </c>
      <c r="P276" s="132" t="s">
        <v>67</v>
      </c>
      <c r="Q276" s="133" t="s">
        <v>351</v>
      </c>
      <c r="R276" s="190" t="s">
        <v>71</v>
      </c>
    </row>
    <row r="277" spans="1:132" ht="30.95" customHeight="1">
      <c r="A277" s="66" t="s">
        <v>454</v>
      </c>
      <c r="B277" s="316">
        <v>99.424999999999997</v>
      </c>
      <c r="C277" s="321" t="s">
        <v>136</v>
      </c>
      <c r="D277" s="318">
        <v>91.750000000000014</v>
      </c>
      <c r="E277" s="318">
        <v>99.61666666666666</v>
      </c>
      <c r="F277" s="318">
        <v>103.00833333333333</v>
      </c>
      <c r="G277" s="318">
        <v>101.21666666666665</v>
      </c>
      <c r="H277" s="318">
        <v>88.416666666666643</v>
      </c>
      <c r="I277" s="318">
        <v>114.19166666666666</v>
      </c>
      <c r="J277" s="318">
        <v>87.391666666666666</v>
      </c>
      <c r="K277" s="318">
        <v>114.36666666666666</v>
      </c>
      <c r="L277" s="318">
        <v>103.53333333333332</v>
      </c>
      <c r="M277" s="318">
        <v>106.69166666666668</v>
      </c>
      <c r="N277" s="318">
        <v>106.26666666666669</v>
      </c>
      <c r="O277" s="318">
        <v>98.891666666666666</v>
      </c>
      <c r="P277" s="318">
        <v>102.91666666666667</v>
      </c>
      <c r="Q277" s="318">
        <v>93.075000000000003</v>
      </c>
      <c r="R277" s="322">
        <v>99.466666666666654</v>
      </c>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row>
    <row r="278" spans="1:132" ht="30.95" customHeight="1">
      <c r="A278" s="102">
        <v>6</v>
      </c>
      <c r="B278" s="310">
        <v>93.3</v>
      </c>
      <c r="C278" s="320" t="s">
        <v>126</v>
      </c>
      <c r="D278" s="320">
        <v>81.599999999999994</v>
      </c>
      <c r="E278" s="320">
        <v>100.5</v>
      </c>
      <c r="F278" s="320">
        <v>92.1</v>
      </c>
      <c r="G278" s="320">
        <v>84.4</v>
      </c>
      <c r="H278" s="320">
        <v>83.9</v>
      </c>
      <c r="I278" s="320">
        <v>77.400000000000006</v>
      </c>
      <c r="J278" s="320">
        <v>83.5</v>
      </c>
      <c r="K278" s="320">
        <v>115.1</v>
      </c>
      <c r="L278" s="320">
        <v>99.8</v>
      </c>
      <c r="M278" s="320">
        <v>114.7</v>
      </c>
      <c r="N278" s="320">
        <v>110.5</v>
      </c>
      <c r="O278" s="320">
        <v>104</v>
      </c>
      <c r="P278" s="321">
        <v>100.9</v>
      </c>
      <c r="Q278" s="321">
        <v>96.2</v>
      </c>
      <c r="R278" s="322">
        <v>108.1</v>
      </c>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row>
    <row r="279" spans="1:132" ht="30.95" customHeight="1">
      <c r="A279" s="102">
        <v>7</v>
      </c>
      <c r="B279" s="316">
        <v>94.9</v>
      </c>
      <c r="C279" s="320" t="s">
        <v>126</v>
      </c>
      <c r="D279" s="318">
        <v>96</v>
      </c>
      <c r="E279" s="318">
        <v>101.7</v>
      </c>
      <c r="F279" s="318">
        <v>91.7</v>
      </c>
      <c r="G279" s="318">
        <v>90.8</v>
      </c>
      <c r="H279" s="318">
        <v>91.9</v>
      </c>
      <c r="I279" s="318">
        <v>79.099999999999994</v>
      </c>
      <c r="J279" s="318">
        <v>88.8</v>
      </c>
      <c r="K279" s="318">
        <v>108.9</v>
      </c>
      <c r="L279" s="318">
        <v>99.8</v>
      </c>
      <c r="M279" s="318">
        <v>114.7</v>
      </c>
      <c r="N279" s="318">
        <v>102.1</v>
      </c>
      <c r="O279" s="318">
        <v>99.5</v>
      </c>
      <c r="P279" s="321">
        <v>81.7</v>
      </c>
      <c r="Q279" s="321">
        <v>85.2</v>
      </c>
      <c r="R279" s="322">
        <v>107</v>
      </c>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row>
    <row r="280" spans="1:132" ht="30.95" customHeight="1">
      <c r="A280" s="102">
        <v>8</v>
      </c>
      <c r="B280" s="316">
        <v>98</v>
      </c>
      <c r="C280" s="320" t="s">
        <v>126</v>
      </c>
      <c r="D280" s="318">
        <v>95.5</v>
      </c>
      <c r="E280" s="318">
        <v>99.4</v>
      </c>
      <c r="F280" s="318">
        <v>102</v>
      </c>
      <c r="G280" s="318">
        <v>89.1</v>
      </c>
      <c r="H280" s="318">
        <v>90.4</v>
      </c>
      <c r="I280" s="318">
        <v>126.1</v>
      </c>
      <c r="J280" s="318">
        <v>78.099999999999994</v>
      </c>
      <c r="K280" s="318">
        <v>95.5</v>
      </c>
      <c r="L280" s="318">
        <v>99.8</v>
      </c>
      <c r="M280" s="318">
        <v>123.3</v>
      </c>
      <c r="N280" s="318">
        <v>103.7</v>
      </c>
      <c r="O280" s="318">
        <v>53.5</v>
      </c>
      <c r="P280" s="321">
        <v>92.9</v>
      </c>
      <c r="Q280" s="321">
        <v>86.3</v>
      </c>
      <c r="R280" s="322">
        <v>103.7</v>
      </c>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row>
    <row r="281" spans="1:132" ht="30.95" customHeight="1">
      <c r="A281" s="102">
        <v>9</v>
      </c>
      <c r="B281" s="316">
        <v>93.3</v>
      </c>
      <c r="C281" s="320" t="s">
        <v>126</v>
      </c>
      <c r="D281" s="318">
        <v>84.2</v>
      </c>
      <c r="E281" s="318">
        <v>99.9</v>
      </c>
      <c r="F281" s="318">
        <v>103.3</v>
      </c>
      <c r="G281" s="318">
        <v>94.3</v>
      </c>
      <c r="H281" s="318">
        <v>86.9</v>
      </c>
      <c r="I281" s="318">
        <v>86.1</v>
      </c>
      <c r="J281" s="318">
        <v>76.599999999999994</v>
      </c>
      <c r="K281" s="318">
        <v>97.2</v>
      </c>
      <c r="L281" s="318">
        <v>107.1</v>
      </c>
      <c r="M281" s="318">
        <v>98.9</v>
      </c>
      <c r="N281" s="318">
        <v>103.7</v>
      </c>
      <c r="O281" s="318">
        <v>87.6</v>
      </c>
      <c r="P281" s="321">
        <v>100.9</v>
      </c>
      <c r="Q281" s="321">
        <v>85.2</v>
      </c>
      <c r="R281" s="322">
        <v>97</v>
      </c>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row>
    <row r="282" spans="1:132" ht="30.95" customHeight="1">
      <c r="A282" s="102">
        <v>10</v>
      </c>
      <c r="B282" s="316">
        <v>103.6</v>
      </c>
      <c r="C282" s="320" t="s">
        <v>126</v>
      </c>
      <c r="D282" s="318">
        <v>102.7</v>
      </c>
      <c r="E282" s="318">
        <v>103.3</v>
      </c>
      <c r="F282" s="318">
        <v>102.8</v>
      </c>
      <c r="G282" s="318">
        <v>92.1</v>
      </c>
      <c r="H282" s="318">
        <v>93.5</v>
      </c>
      <c r="I282" s="318">
        <v>124.3</v>
      </c>
      <c r="J282" s="318">
        <v>78.099999999999994</v>
      </c>
      <c r="K282" s="318">
        <v>111.6</v>
      </c>
      <c r="L282" s="318">
        <v>115.6</v>
      </c>
      <c r="M282" s="318">
        <v>101.8</v>
      </c>
      <c r="N282" s="318">
        <v>103.7</v>
      </c>
      <c r="O282" s="318">
        <v>99.5</v>
      </c>
      <c r="P282" s="321">
        <v>100.9</v>
      </c>
      <c r="Q282" s="321">
        <v>112.3</v>
      </c>
      <c r="R282" s="322">
        <v>108.1</v>
      </c>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row>
    <row r="283" spans="1:132" ht="30.95" customHeight="1">
      <c r="A283" s="102">
        <v>11</v>
      </c>
      <c r="B283" s="316">
        <v>103.6</v>
      </c>
      <c r="C283" s="320" t="s">
        <v>126</v>
      </c>
      <c r="D283" s="318">
        <v>106.2</v>
      </c>
      <c r="E283" s="318">
        <v>107.3</v>
      </c>
      <c r="F283" s="318">
        <v>110.8</v>
      </c>
      <c r="G283" s="318">
        <v>95.6</v>
      </c>
      <c r="H283" s="318">
        <v>97.3</v>
      </c>
      <c r="I283" s="318">
        <v>122.6</v>
      </c>
      <c r="J283" s="318">
        <v>78.099999999999994</v>
      </c>
      <c r="K283" s="318">
        <v>113.3</v>
      </c>
      <c r="L283" s="318">
        <v>110.3</v>
      </c>
      <c r="M283" s="318">
        <v>98.9</v>
      </c>
      <c r="N283" s="318">
        <v>105.4</v>
      </c>
      <c r="O283" s="318">
        <v>90.6</v>
      </c>
      <c r="P283" s="321">
        <v>104.2</v>
      </c>
      <c r="Q283" s="321">
        <v>124.7</v>
      </c>
      <c r="R283" s="322">
        <v>95.8</v>
      </c>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row>
    <row r="284" spans="1:132" ht="30.95" customHeight="1">
      <c r="A284" s="102">
        <v>12</v>
      </c>
      <c r="B284" s="316">
        <v>102</v>
      </c>
      <c r="C284" s="320" t="s">
        <v>126</v>
      </c>
      <c r="D284" s="318">
        <v>90.8</v>
      </c>
      <c r="E284" s="318">
        <v>104.5</v>
      </c>
      <c r="F284" s="318">
        <v>107.5</v>
      </c>
      <c r="G284" s="318">
        <v>95.6</v>
      </c>
      <c r="H284" s="318">
        <v>92.6</v>
      </c>
      <c r="I284" s="318">
        <v>128.69999999999999</v>
      </c>
      <c r="J284" s="318">
        <v>80.5</v>
      </c>
      <c r="K284" s="318">
        <v>97.2</v>
      </c>
      <c r="L284" s="318">
        <v>105.7</v>
      </c>
      <c r="M284" s="318">
        <v>101.8</v>
      </c>
      <c r="N284" s="318">
        <v>110.5</v>
      </c>
      <c r="O284" s="318">
        <v>80.2</v>
      </c>
      <c r="P284" s="321">
        <v>107.3</v>
      </c>
      <c r="Q284" s="321">
        <v>107.4</v>
      </c>
      <c r="R284" s="322">
        <v>100.3</v>
      </c>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row>
    <row r="285" spans="1:132" ht="30.95" customHeight="1">
      <c r="A285" s="102" t="s">
        <v>455</v>
      </c>
      <c r="B285" s="316">
        <v>94.5</v>
      </c>
      <c r="C285" s="320" t="s">
        <v>126</v>
      </c>
      <c r="D285" s="318">
        <v>85.6</v>
      </c>
      <c r="E285" s="318">
        <v>97.7</v>
      </c>
      <c r="F285" s="318">
        <v>91.7</v>
      </c>
      <c r="G285" s="318">
        <v>87.2</v>
      </c>
      <c r="H285" s="318">
        <v>83.5</v>
      </c>
      <c r="I285" s="318">
        <v>121.7</v>
      </c>
      <c r="J285" s="318">
        <v>78</v>
      </c>
      <c r="K285" s="318">
        <v>87.5</v>
      </c>
      <c r="L285" s="318">
        <v>96.7</v>
      </c>
      <c r="M285" s="318">
        <v>98.6</v>
      </c>
      <c r="N285" s="318">
        <v>96.7</v>
      </c>
      <c r="O285" s="318">
        <v>74.599999999999994</v>
      </c>
      <c r="P285" s="321">
        <v>108.1</v>
      </c>
      <c r="Q285" s="321">
        <v>91.4</v>
      </c>
      <c r="R285" s="322">
        <v>92.2</v>
      </c>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row>
    <row r="286" spans="1:132" ht="30.95" customHeight="1">
      <c r="A286" s="102">
        <v>2</v>
      </c>
      <c r="B286" s="316">
        <v>90.6</v>
      </c>
      <c r="C286" s="320" t="s">
        <v>126</v>
      </c>
      <c r="D286" s="318">
        <v>94.4</v>
      </c>
      <c r="E286" s="318">
        <v>106.8</v>
      </c>
      <c r="F286" s="318">
        <v>93.8</v>
      </c>
      <c r="G286" s="318">
        <v>99.4</v>
      </c>
      <c r="H286" s="318">
        <v>71.5</v>
      </c>
      <c r="I286" s="318">
        <v>78.3</v>
      </c>
      <c r="J286" s="318">
        <v>72</v>
      </c>
      <c r="K286" s="318">
        <v>105.4</v>
      </c>
      <c r="L286" s="318">
        <v>109.9</v>
      </c>
      <c r="M286" s="318">
        <v>74.3</v>
      </c>
      <c r="N286" s="318">
        <v>78.3</v>
      </c>
      <c r="O286" s="318">
        <v>86.6</v>
      </c>
      <c r="P286" s="321">
        <v>103.2</v>
      </c>
      <c r="Q286" s="321">
        <v>92.6</v>
      </c>
      <c r="R286" s="322">
        <v>101.1</v>
      </c>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row>
    <row r="287" spans="1:132" ht="30.95" customHeight="1">
      <c r="A287" s="102">
        <v>3</v>
      </c>
      <c r="B287" s="316">
        <v>94.5</v>
      </c>
      <c r="C287" s="320" t="s">
        <v>126</v>
      </c>
      <c r="D287" s="318">
        <v>104.1</v>
      </c>
      <c r="E287" s="318">
        <v>107.4</v>
      </c>
      <c r="F287" s="318">
        <v>100.8</v>
      </c>
      <c r="G287" s="318">
        <v>101.2</v>
      </c>
      <c r="H287" s="318">
        <v>73.099999999999994</v>
      </c>
      <c r="I287" s="318">
        <v>80.900000000000006</v>
      </c>
      <c r="J287" s="318">
        <v>82.6</v>
      </c>
      <c r="K287" s="318">
        <v>93.8</v>
      </c>
      <c r="L287" s="318">
        <v>111.2</v>
      </c>
      <c r="M287" s="318">
        <v>91.4</v>
      </c>
      <c r="N287" s="318">
        <v>98.3</v>
      </c>
      <c r="O287" s="318">
        <v>103</v>
      </c>
      <c r="P287" s="321">
        <v>103.2</v>
      </c>
      <c r="Q287" s="321">
        <v>86.4</v>
      </c>
      <c r="R287" s="322">
        <v>105.6</v>
      </c>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row>
    <row r="288" spans="1:132" ht="30.95" customHeight="1">
      <c r="A288" s="102">
        <v>4</v>
      </c>
      <c r="B288" s="316">
        <v>96.1</v>
      </c>
      <c r="C288" s="320" t="s">
        <v>126</v>
      </c>
      <c r="D288" s="318">
        <v>85.6</v>
      </c>
      <c r="E288" s="318">
        <v>106.8</v>
      </c>
      <c r="F288" s="318">
        <v>109.1</v>
      </c>
      <c r="G288" s="318">
        <v>97.7</v>
      </c>
      <c r="H288" s="318">
        <v>82.3</v>
      </c>
      <c r="I288" s="318">
        <v>80.900000000000006</v>
      </c>
      <c r="J288" s="318">
        <v>87.9</v>
      </c>
      <c r="K288" s="318">
        <v>100.9</v>
      </c>
      <c r="L288" s="318">
        <v>115.1</v>
      </c>
      <c r="M288" s="318">
        <v>112.9</v>
      </c>
      <c r="N288" s="318">
        <v>116.7</v>
      </c>
      <c r="O288" s="318">
        <v>82.1</v>
      </c>
      <c r="P288" s="321">
        <v>114.5</v>
      </c>
      <c r="Q288" s="321">
        <v>102.5</v>
      </c>
      <c r="R288" s="322">
        <v>100</v>
      </c>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row>
    <row r="289" spans="1:132" ht="30.95" customHeight="1">
      <c r="A289" s="102">
        <v>5</v>
      </c>
      <c r="B289" s="316">
        <v>88.2</v>
      </c>
      <c r="C289" s="320">
        <v>0</v>
      </c>
      <c r="D289" s="318">
        <v>66.2</v>
      </c>
      <c r="E289" s="318">
        <v>94.3</v>
      </c>
      <c r="F289" s="318">
        <v>92.5</v>
      </c>
      <c r="G289" s="318">
        <v>85.5</v>
      </c>
      <c r="H289" s="318">
        <v>75.8</v>
      </c>
      <c r="I289" s="318">
        <v>77.400000000000006</v>
      </c>
      <c r="J289" s="318">
        <v>78.8</v>
      </c>
      <c r="K289" s="318">
        <v>73.2</v>
      </c>
      <c r="L289" s="318">
        <v>92.8</v>
      </c>
      <c r="M289" s="318">
        <v>111.4</v>
      </c>
      <c r="N289" s="318">
        <v>121.7</v>
      </c>
      <c r="O289" s="318">
        <v>122.4</v>
      </c>
      <c r="P289" s="321">
        <v>114.5</v>
      </c>
      <c r="Q289" s="321">
        <v>91.4</v>
      </c>
      <c r="R289" s="322">
        <v>87.8</v>
      </c>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row>
    <row r="290" spans="1:132" ht="30.95" customHeight="1">
      <c r="A290" s="413">
        <v>6</v>
      </c>
      <c r="B290" s="414">
        <v>91.3</v>
      </c>
      <c r="C290" s="410">
        <v>0</v>
      </c>
      <c r="D290" s="415">
        <v>74.400000000000006</v>
      </c>
      <c r="E290" s="415">
        <v>100.6</v>
      </c>
      <c r="F290" s="415">
        <v>87.1</v>
      </c>
      <c r="G290" s="415">
        <v>88.4</v>
      </c>
      <c r="H290" s="415">
        <v>75</v>
      </c>
      <c r="I290" s="415">
        <v>78.3</v>
      </c>
      <c r="J290" s="415">
        <v>76.5</v>
      </c>
      <c r="K290" s="415">
        <v>91.1</v>
      </c>
      <c r="L290" s="415">
        <v>102</v>
      </c>
      <c r="M290" s="415">
        <v>100</v>
      </c>
      <c r="N290" s="415">
        <v>95</v>
      </c>
      <c r="O290" s="415">
        <v>117.9</v>
      </c>
      <c r="P290" s="411">
        <v>117.7</v>
      </c>
      <c r="Q290" s="411">
        <v>101.2</v>
      </c>
      <c r="R290" s="412">
        <v>108.9</v>
      </c>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row>
    <row r="291" spans="1:132" ht="30.95" customHeight="1">
      <c r="A291" s="67" t="s">
        <v>367</v>
      </c>
      <c r="B291" s="323">
        <v>3.5150000000000001</v>
      </c>
      <c r="C291" s="363" t="s">
        <v>312</v>
      </c>
      <c r="D291" s="318">
        <v>12.387</v>
      </c>
      <c r="E291" s="318">
        <v>6.681</v>
      </c>
      <c r="F291" s="318">
        <v>-5.8380000000000001</v>
      </c>
      <c r="G291" s="318">
        <v>3.3919999999999999</v>
      </c>
      <c r="H291" s="318">
        <v>-1.0549999999999999</v>
      </c>
      <c r="I291" s="318">
        <v>1.163</v>
      </c>
      <c r="J291" s="318">
        <v>-2.919</v>
      </c>
      <c r="K291" s="318">
        <v>24.453551912568294</v>
      </c>
      <c r="L291" s="318">
        <v>9.9137931034482794</v>
      </c>
      <c r="M291" s="318">
        <v>-10.233393177737886</v>
      </c>
      <c r="N291" s="318">
        <v>-21.939194741166805</v>
      </c>
      <c r="O291" s="320">
        <v>-3.6760000000000002</v>
      </c>
      <c r="P291" s="321">
        <v>2.7949999999999999</v>
      </c>
      <c r="Q291" s="318">
        <v>10.722100656455138</v>
      </c>
      <c r="R291" s="322">
        <v>24.031890660592264</v>
      </c>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row>
    <row r="292" spans="1:132" ht="30.95" customHeight="1" thickBot="1">
      <c r="A292" s="392" t="s">
        <v>399</v>
      </c>
      <c r="B292" s="329">
        <v>-2.1</v>
      </c>
      <c r="C292" s="364" t="s">
        <v>1</v>
      </c>
      <c r="D292" s="325">
        <v>-8.8000000000000007</v>
      </c>
      <c r="E292" s="325">
        <v>0.1</v>
      </c>
      <c r="F292" s="325">
        <v>-5.4</v>
      </c>
      <c r="G292" s="325">
        <v>4.7</v>
      </c>
      <c r="H292" s="325">
        <v>-10.6</v>
      </c>
      <c r="I292" s="325">
        <v>1.2</v>
      </c>
      <c r="J292" s="325">
        <v>-8.4</v>
      </c>
      <c r="K292" s="325">
        <v>-20.851433536055605</v>
      </c>
      <c r="L292" s="325">
        <v>2.2044088176352736</v>
      </c>
      <c r="M292" s="325">
        <v>-12.816041848299914</v>
      </c>
      <c r="N292" s="325">
        <v>-14.027149321266968</v>
      </c>
      <c r="O292" s="325">
        <v>13.4</v>
      </c>
      <c r="P292" s="325">
        <v>16.7</v>
      </c>
      <c r="Q292" s="325">
        <v>5.1975051975051967</v>
      </c>
      <c r="R292" s="327">
        <v>0.74005550416282273</v>
      </c>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row>
    <row r="293" spans="1:132" ht="30.95" customHeight="1">
      <c r="A293" s="68" t="s">
        <v>139</v>
      </c>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row>
    <row r="294" spans="1:132" ht="30.95" customHeight="1">
      <c r="A294" s="69"/>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row>
    <row r="295" spans="1:132" ht="30.95" customHeight="1">
      <c r="A295" s="675" t="s">
        <v>161</v>
      </c>
      <c r="B295" s="675"/>
      <c r="C295" s="675"/>
      <c r="D295" s="675"/>
      <c r="E295" s="675"/>
      <c r="F295" s="675"/>
      <c r="G295" s="675"/>
      <c r="H295" s="675"/>
      <c r="I295" s="675"/>
      <c r="J295" s="675"/>
      <c r="K295" s="675"/>
      <c r="L295" s="675"/>
      <c r="M295" s="675"/>
      <c r="N295" s="675"/>
      <c r="O295" s="675"/>
      <c r="P295" s="675"/>
      <c r="Q295" s="675"/>
      <c r="R295" s="675"/>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row>
    <row r="296" spans="1:132" ht="30.95" customHeight="1" thickBot="1">
      <c r="A296" s="31" t="s">
        <v>127</v>
      </c>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row>
    <row r="297" spans="1:132" s="65" customFormat="1" ht="30.95" customHeight="1">
      <c r="A297" s="64" t="s">
        <v>187</v>
      </c>
      <c r="B297" s="315" t="s">
        <v>18</v>
      </c>
      <c r="C297" s="336" t="s">
        <v>263</v>
      </c>
      <c r="D297" s="130" t="s">
        <v>55</v>
      </c>
      <c r="E297" s="130" t="s">
        <v>17</v>
      </c>
      <c r="F297" s="129" t="s">
        <v>58</v>
      </c>
      <c r="G297" s="130" t="s">
        <v>60</v>
      </c>
      <c r="H297" s="131" t="s">
        <v>349</v>
      </c>
      <c r="I297" s="131" t="s">
        <v>265</v>
      </c>
      <c r="J297" s="131" t="s">
        <v>350</v>
      </c>
      <c r="K297" s="188" t="s">
        <v>267</v>
      </c>
      <c r="L297" s="188" t="s">
        <v>268</v>
      </c>
      <c r="M297" s="189" t="s">
        <v>269</v>
      </c>
      <c r="N297" s="188" t="s">
        <v>270</v>
      </c>
      <c r="O297" s="130" t="s">
        <v>68</v>
      </c>
      <c r="P297" s="132" t="s">
        <v>67</v>
      </c>
      <c r="Q297" s="133" t="s">
        <v>351</v>
      </c>
      <c r="R297" s="190" t="s">
        <v>71</v>
      </c>
    </row>
    <row r="298" spans="1:132" ht="30.95" customHeight="1">
      <c r="A298" s="66" t="s">
        <v>454</v>
      </c>
      <c r="B298" s="316">
        <v>100.85833333333331</v>
      </c>
      <c r="C298" s="321" t="s">
        <v>366</v>
      </c>
      <c r="D298" s="318">
        <v>96.608333333333334</v>
      </c>
      <c r="E298" s="318">
        <v>102.31666666666666</v>
      </c>
      <c r="F298" s="318">
        <v>107.74166666666667</v>
      </c>
      <c r="G298" s="318">
        <v>102.78333333333335</v>
      </c>
      <c r="H298" s="318">
        <v>101.72500000000001</v>
      </c>
      <c r="I298" s="318">
        <v>101.30833333333334</v>
      </c>
      <c r="J298" s="318">
        <v>97.600000000000009</v>
      </c>
      <c r="K298" s="318">
        <v>98.566666666666663</v>
      </c>
      <c r="L298" s="318">
        <v>92.466666666666654</v>
      </c>
      <c r="M298" s="318">
        <v>104.31666666666666</v>
      </c>
      <c r="N298" s="318">
        <v>96.016666666666666</v>
      </c>
      <c r="O298" s="318">
        <v>104.01666666666667</v>
      </c>
      <c r="P298" s="318">
        <v>100.05</v>
      </c>
      <c r="Q298" s="318">
        <v>94.133333333333326</v>
      </c>
      <c r="R298" s="322">
        <v>100.85000000000001</v>
      </c>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row>
    <row r="299" spans="1:132" ht="30.95" customHeight="1">
      <c r="A299" s="102">
        <v>6</v>
      </c>
      <c r="B299" s="310">
        <v>101.3</v>
      </c>
      <c r="C299" s="320" t="s">
        <v>126</v>
      </c>
      <c r="D299" s="320">
        <v>98.1</v>
      </c>
      <c r="E299" s="320">
        <v>101.4</v>
      </c>
      <c r="F299" s="320">
        <v>108.4</v>
      </c>
      <c r="G299" s="320">
        <v>103.1</v>
      </c>
      <c r="H299" s="320">
        <v>103</v>
      </c>
      <c r="I299" s="320">
        <v>101.2</v>
      </c>
      <c r="J299" s="320">
        <v>96.4</v>
      </c>
      <c r="K299" s="320">
        <v>99.3</v>
      </c>
      <c r="L299" s="320">
        <v>90.4</v>
      </c>
      <c r="M299" s="320">
        <v>105.8</v>
      </c>
      <c r="N299" s="320">
        <v>95.3</v>
      </c>
      <c r="O299" s="320">
        <v>104.5</v>
      </c>
      <c r="P299" s="321">
        <v>101.1</v>
      </c>
      <c r="Q299" s="321">
        <v>94.9</v>
      </c>
      <c r="R299" s="322">
        <v>101.6</v>
      </c>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row>
    <row r="300" spans="1:132" ht="30.95" customHeight="1">
      <c r="A300" s="102">
        <v>7</v>
      </c>
      <c r="B300" s="316">
        <v>101.4</v>
      </c>
      <c r="C300" s="320" t="s">
        <v>126</v>
      </c>
      <c r="D300" s="318">
        <v>98.5</v>
      </c>
      <c r="E300" s="318">
        <v>104.4</v>
      </c>
      <c r="F300" s="318">
        <v>108.7</v>
      </c>
      <c r="G300" s="318">
        <v>104.3</v>
      </c>
      <c r="H300" s="318">
        <v>103</v>
      </c>
      <c r="I300" s="318">
        <v>101.3</v>
      </c>
      <c r="J300" s="318">
        <v>96.6</v>
      </c>
      <c r="K300" s="318">
        <v>99.4</v>
      </c>
      <c r="L300" s="318">
        <v>90.3</v>
      </c>
      <c r="M300" s="318">
        <v>102.7</v>
      </c>
      <c r="N300" s="318">
        <v>96</v>
      </c>
      <c r="O300" s="318">
        <v>105.7</v>
      </c>
      <c r="P300" s="321">
        <v>101.3</v>
      </c>
      <c r="Q300" s="321">
        <v>94.7</v>
      </c>
      <c r="R300" s="322">
        <v>100.9</v>
      </c>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row>
    <row r="301" spans="1:132" ht="30.95" customHeight="1">
      <c r="A301" s="102">
        <v>8</v>
      </c>
      <c r="B301" s="316">
        <v>101.4</v>
      </c>
      <c r="C301" s="320" t="s">
        <v>126</v>
      </c>
      <c r="D301" s="318">
        <v>96.8</v>
      </c>
      <c r="E301" s="318">
        <v>103.8</v>
      </c>
      <c r="F301" s="318">
        <v>108.1</v>
      </c>
      <c r="G301" s="318">
        <v>104.2</v>
      </c>
      <c r="H301" s="318">
        <v>102.7</v>
      </c>
      <c r="I301" s="318">
        <v>102.2</v>
      </c>
      <c r="J301" s="318">
        <v>97.2</v>
      </c>
      <c r="K301" s="318">
        <v>100.8</v>
      </c>
      <c r="L301" s="318">
        <v>89</v>
      </c>
      <c r="M301" s="318">
        <v>104.1</v>
      </c>
      <c r="N301" s="318">
        <v>95.2</v>
      </c>
      <c r="O301" s="318">
        <v>105.8</v>
      </c>
      <c r="P301" s="321">
        <v>99.7</v>
      </c>
      <c r="Q301" s="321">
        <v>94.6</v>
      </c>
      <c r="R301" s="322">
        <v>101.6</v>
      </c>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row>
    <row r="302" spans="1:132" ht="30.95" customHeight="1">
      <c r="A302" s="102">
        <v>9</v>
      </c>
      <c r="B302" s="316">
        <v>101</v>
      </c>
      <c r="C302" s="320" t="s">
        <v>126</v>
      </c>
      <c r="D302" s="318">
        <v>95.6</v>
      </c>
      <c r="E302" s="318">
        <v>103.5</v>
      </c>
      <c r="F302" s="318">
        <v>107.8</v>
      </c>
      <c r="G302" s="318">
        <v>103.7</v>
      </c>
      <c r="H302" s="318">
        <v>101.4</v>
      </c>
      <c r="I302" s="318">
        <v>103.4</v>
      </c>
      <c r="J302" s="318">
        <v>96.9</v>
      </c>
      <c r="K302" s="318">
        <v>101.1</v>
      </c>
      <c r="L302" s="318">
        <v>89.5</v>
      </c>
      <c r="M302" s="318">
        <v>101.5</v>
      </c>
      <c r="N302" s="318">
        <v>95.1</v>
      </c>
      <c r="O302" s="318">
        <v>101.3</v>
      </c>
      <c r="P302" s="321">
        <v>100.1</v>
      </c>
      <c r="Q302" s="321">
        <v>94.5</v>
      </c>
      <c r="R302" s="322">
        <v>101.9</v>
      </c>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row>
    <row r="303" spans="1:132" ht="30.95" customHeight="1">
      <c r="A303" s="102">
        <v>10</v>
      </c>
      <c r="B303" s="316">
        <v>100.7</v>
      </c>
      <c r="C303" s="320" t="s">
        <v>126</v>
      </c>
      <c r="D303" s="318">
        <v>95.1</v>
      </c>
      <c r="E303" s="318">
        <v>103.7</v>
      </c>
      <c r="F303" s="318">
        <v>108.5</v>
      </c>
      <c r="G303" s="318">
        <v>103.6</v>
      </c>
      <c r="H303" s="318">
        <v>101.1</v>
      </c>
      <c r="I303" s="318">
        <v>102.8</v>
      </c>
      <c r="J303" s="318">
        <v>97</v>
      </c>
      <c r="K303" s="318">
        <v>99.9</v>
      </c>
      <c r="L303" s="318">
        <v>89</v>
      </c>
      <c r="M303" s="318">
        <v>101</v>
      </c>
      <c r="N303" s="318">
        <v>94.4</v>
      </c>
      <c r="O303" s="318">
        <v>105.1</v>
      </c>
      <c r="P303" s="321">
        <v>99.2</v>
      </c>
      <c r="Q303" s="321">
        <v>94.3</v>
      </c>
      <c r="R303" s="322">
        <v>100.5</v>
      </c>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row>
    <row r="304" spans="1:132" ht="30.95" customHeight="1">
      <c r="A304" s="102">
        <v>11</v>
      </c>
      <c r="B304" s="316">
        <v>100.5</v>
      </c>
      <c r="C304" s="320" t="s">
        <v>126</v>
      </c>
      <c r="D304" s="318">
        <v>91.1</v>
      </c>
      <c r="E304" s="318">
        <v>103.7</v>
      </c>
      <c r="F304" s="318">
        <v>107</v>
      </c>
      <c r="G304" s="318">
        <v>104</v>
      </c>
      <c r="H304" s="318">
        <v>102.7</v>
      </c>
      <c r="I304" s="318">
        <v>102.4</v>
      </c>
      <c r="J304" s="318">
        <v>97.1</v>
      </c>
      <c r="K304" s="318">
        <v>97.8</v>
      </c>
      <c r="L304" s="318">
        <v>89.9</v>
      </c>
      <c r="M304" s="318">
        <v>101.9</v>
      </c>
      <c r="N304" s="318">
        <v>95.3</v>
      </c>
      <c r="O304" s="318">
        <v>105.8</v>
      </c>
      <c r="P304" s="321">
        <v>98.5</v>
      </c>
      <c r="Q304" s="321">
        <v>93.5</v>
      </c>
      <c r="R304" s="322">
        <v>100.8</v>
      </c>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row>
    <row r="305" spans="1:132" ht="30.95" customHeight="1">
      <c r="A305" s="102">
        <v>12</v>
      </c>
      <c r="B305" s="316">
        <v>99.6</v>
      </c>
      <c r="C305" s="320" t="s">
        <v>126</v>
      </c>
      <c r="D305" s="318">
        <v>91.1</v>
      </c>
      <c r="E305" s="318">
        <v>102.9</v>
      </c>
      <c r="F305" s="318">
        <v>107.9</v>
      </c>
      <c r="G305" s="318">
        <v>103</v>
      </c>
      <c r="H305" s="318">
        <v>103.3</v>
      </c>
      <c r="I305" s="318">
        <v>103.2</v>
      </c>
      <c r="J305" s="318">
        <v>97.7</v>
      </c>
      <c r="K305" s="318">
        <v>98.3</v>
      </c>
      <c r="L305" s="318">
        <v>91</v>
      </c>
      <c r="M305" s="318">
        <v>100.8</v>
      </c>
      <c r="N305" s="318">
        <v>92.8</v>
      </c>
      <c r="O305" s="318">
        <v>105.9</v>
      </c>
      <c r="P305" s="321">
        <v>98.5</v>
      </c>
      <c r="Q305" s="321">
        <v>93.5</v>
      </c>
      <c r="R305" s="322">
        <v>93</v>
      </c>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row>
    <row r="306" spans="1:132" ht="30.95" customHeight="1">
      <c r="A306" s="102" t="s">
        <v>455</v>
      </c>
      <c r="B306" s="316">
        <v>100</v>
      </c>
      <c r="C306" s="320" t="s">
        <v>126</v>
      </c>
      <c r="D306" s="318">
        <v>91.1</v>
      </c>
      <c r="E306" s="318">
        <v>100.2</v>
      </c>
      <c r="F306" s="318">
        <v>108</v>
      </c>
      <c r="G306" s="318">
        <v>102.6</v>
      </c>
      <c r="H306" s="318">
        <v>102.3</v>
      </c>
      <c r="I306" s="318">
        <v>102.5</v>
      </c>
      <c r="J306" s="318">
        <v>96.9</v>
      </c>
      <c r="K306" s="318">
        <v>98.2</v>
      </c>
      <c r="L306" s="318">
        <v>90.8</v>
      </c>
      <c r="M306" s="318">
        <v>103.8</v>
      </c>
      <c r="N306" s="318">
        <v>92.9</v>
      </c>
      <c r="O306" s="318">
        <v>104.7</v>
      </c>
      <c r="P306" s="321">
        <v>98.3</v>
      </c>
      <c r="Q306" s="321">
        <v>93.4</v>
      </c>
      <c r="R306" s="322">
        <v>100.5</v>
      </c>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row>
    <row r="307" spans="1:132" ht="30.95" customHeight="1">
      <c r="A307" s="102">
        <v>2</v>
      </c>
      <c r="B307" s="316">
        <v>100.1</v>
      </c>
      <c r="C307" s="320" t="s">
        <v>126</v>
      </c>
      <c r="D307" s="318">
        <v>90.8</v>
      </c>
      <c r="E307" s="318">
        <v>100.5</v>
      </c>
      <c r="F307" s="318">
        <v>109.3</v>
      </c>
      <c r="G307" s="318">
        <v>101.2</v>
      </c>
      <c r="H307" s="318">
        <v>102.2</v>
      </c>
      <c r="I307" s="318">
        <v>102.4</v>
      </c>
      <c r="J307" s="318">
        <v>96.4</v>
      </c>
      <c r="K307" s="318">
        <v>98.4</v>
      </c>
      <c r="L307" s="318">
        <v>89.8</v>
      </c>
      <c r="M307" s="318">
        <v>105.3</v>
      </c>
      <c r="N307" s="318">
        <v>92</v>
      </c>
      <c r="O307" s="318">
        <v>104.5</v>
      </c>
      <c r="P307" s="321">
        <v>98.7</v>
      </c>
      <c r="Q307" s="321">
        <v>93.1</v>
      </c>
      <c r="R307" s="322">
        <v>100.6</v>
      </c>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row>
    <row r="308" spans="1:132" ht="30.95" customHeight="1">
      <c r="A308" s="102">
        <v>3</v>
      </c>
      <c r="B308" s="316">
        <v>98.3</v>
      </c>
      <c r="C308" s="320" t="s">
        <v>126</v>
      </c>
      <c r="D308" s="318">
        <v>87.6</v>
      </c>
      <c r="E308" s="318">
        <v>100</v>
      </c>
      <c r="F308" s="318">
        <v>109.1</v>
      </c>
      <c r="G308" s="318">
        <v>99.5</v>
      </c>
      <c r="H308" s="318">
        <v>102</v>
      </c>
      <c r="I308" s="318">
        <v>101.4</v>
      </c>
      <c r="J308" s="318">
        <v>98.9</v>
      </c>
      <c r="K308" s="318">
        <v>99.2</v>
      </c>
      <c r="L308" s="318">
        <v>90.7</v>
      </c>
      <c r="M308" s="318">
        <v>102.4</v>
      </c>
      <c r="N308" s="318">
        <v>93.5</v>
      </c>
      <c r="O308" s="318">
        <v>88.4</v>
      </c>
      <c r="P308" s="321">
        <v>98.2</v>
      </c>
      <c r="Q308" s="321">
        <v>92.9</v>
      </c>
      <c r="R308" s="322">
        <v>101.3</v>
      </c>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row>
    <row r="309" spans="1:132" ht="30.95" customHeight="1">
      <c r="A309" s="102">
        <v>4</v>
      </c>
      <c r="B309" s="316">
        <v>99.9</v>
      </c>
      <c r="C309" s="320" t="s">
        <v>126</v>
      </c>
      <c r="D309" s="318">
        <v>86.8</v>
      </c>
      <c r="E309" s="318">
        <v>100.3</v>
      </c>
      <c r="F309" s="318">
        <v>110.9</v>
      </c>
      <c r="G309" s="318">
        <v>102.6</v>
      </c>
      <c r="H309" s="318">
        <v>103.8</v>
      </c>
      <c r="I309" s="318">
        <v>101</v>
      </c>
      <c r="J309" s="318">
        <v>98</v>
      </c>
      <c r="K309" s="318">
        <v>100.8</v>
      </c>
      <c r="L309" s="318">
        <v>92.8</v>
      </c>
      <c r="M309" s="318">
        <v>102.4</v>
      </c>
      <c r="N309" s="318">
        <v>87.8</v>
      </c>
      <c r="O309" s="318">
        <v>103.9</v>
      </c>
      <c r="P309" s="321">
        <v>101.4</v>
      </c>
      <c r="Q309" s="321">
        <v>91.5</v>
      </c>
      <c r="R309" s="322">
        <v>101.6</v>
      </c>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row>
    <row r="310" spans="1:132" ht="30.95" customHeight="1">
      <c r="A310" s="102">
        <v>5</v>
      </c>
      <c r="B310" s="316">
        <v>100.1</v>
      </c>
      <c r="C310" s="320">
        <v>0</v>
      </c>
      <c r="D310" s="318">
        <v>86.6</v>
      </c>
      <c r="E310" s="318">
        <v>100.2</v>
      </c>
      <c r="F310" s="318">
        <v>112.4</v>
      </c>
      <c r="G310" s="318">
        <v>102.3</v>
      </c>
      <c r="H310" s="318">
        <v>104.7</v>
      </c>
      <c r="I310" s="318">
        <v>99.7</v>
      </c>
      <c r="J310" s="318">
        <v>98.3</v>
      </c>
      <c r="K310" s="318">
        <v>98.9</v>
      </c>
      <c r="L310" s="318">
        <v>92.1</v>
      </c>
      <c r="M310" s="318">
        <v>103.2</v>
      </c>
      <c r="N310" s="318">
        <v>90.1</v>
      </c>
      <c r="O310" s="318">
        <v>115.2</v>
      </c>
      <c r="P310" s="321">
        <v>97.6</v>
      </c>
      <c r="Q310" s="321">
        <v>91.7</v>
      </c>
      <c r="R310" s="322">
        <v>101.8</v>
      </c>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row>
    <row r="311" spans="1:132" ht="30.95" customHeight="1">
      <c r="A311" s="413">
        <v>6</v>
      </c>
      <c r="B311" s="414">
        <v>100.5</v>
      </c>
      <c r="C311" s="410">
        <v>0</v>
      </c>
      <c r="D311" s="415">
        <v>86</v>
      </c>
      <c r="E311" s="415">
        <v>100.1</v>
      </c>
      <c r="F311" s="415">
        <v>112</v>
      </c>
      <c r="G311" s="415">
        <v>102.7</v>
      </c>
      <c r="H311" s="415">
        <v>104.7</v>
      </c>
      <c r="I311" s="415">
        <v>100</v>
      </c>
      <c r="J311" s="415">
        <v>97.6</v>
      </c>
      <c r="K311" s="415">
        <v>98.9</v>
      </c>
      <c r="L311" s="415">
        <v>92</v>
      </c>
      <c r="M311" s="415">
        <v>106.1</v>
      </c>
      <c r="N311" s="415">
        <v>90.7</v>
      </c>
      <c r="O311" s="415">
        <v>116.3</v>
      </c>
      <c r="P311" s="411">
        <v>99</v>
      </c>
      <c r="Q311" s="411">
        <v>92.1</v>
      </c>
      <c r="R311" s="412">
        <v>100.8</v>
      </c>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row>
    <row r="312" spans="1:132" ht="30.95" customHeight="1">
      <c r="A312" s="67" t="s">
        <v>367</v>
      </c>
      <c r="B312" s="323">
        <v>0.4</v>
      </c>
      <c r="C312" s="363" t="s">
        <v>312</v>
      </c>
      <c r="D312" s="318">
        <v>-0.69299999999999995</v>
      </c>
      <c r="E312" s="318">
        <v>-0.1</v>
      </c>
      <c r="F312" s="318">
        <v>-0.35599999999999998</v>
      </c>
      <c r="G312" s="318">
        <v>0.39100000000000001</v>
      </c>
      <c r="H312" s="475">
        <v>0</v>
      </c>
      <c r="I312" s="318">
        <v>0.30099999999999999</v>
      </c>
      <c r="J312" s="318">
        <v>-0.71199999999999997</v>
      </c>
      <c r="K312" s="399">
        <v>0</v>
      </c>
      <c r="L312" s="318">
        <v>-0.10857763300759427</v>
      </c>
      <c r="M312" s="399">
        <v>2.8100775193798366</v>
      </c>
      <c r="N312" s="318">
        <v>0.66592674805772312</v>
      </c>
      <c r="O312" s="318">
        <v>0.95499999999999996</v>
      </c>
      <c r="P312" s="321">
        <v>1.4339999999999999</v>
      </c>
      <c r="Q312" s="321">
        <v>0.436</v>
      </c>
      <c r="R312" s="322">
        <v>-0.98231827111984282</v>
      </c>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row>
    <row r="313" spans="1:132" ht="30.95" customHeight="1" thickBot="1">
      <c r="A313" s="392" t="s">
        <v>399</v>
      </c>
      <c r="B313" s="324">
        <v>-0.8</v>
      </c>
      <c r="C313" s="364" t="s">
        <v>1</v>
      </c>
      <c r="D313" s="325">
        <v>-12.3</v>
      </c>
      <c r="E313" s="326">
        <v>-1.3</v>
      </c>
      <c r="F313" s="326">
        <v>3.3</v>
      </c>
      <c r="G313" s="326">
        <v>-0.4</v>
      </c>
      <c r="H313" s="326">
        <v>1.7</v>
      </c>
      <c r="I313" s="326">
        <v>-1.2</v>
      </c>
      <c r="J313" s="326">
        <v>1.2</v>
      </c>
      <c r="K313" s="325">
        <v>-0.4028197381671616</v>
      </c>
      <c r="L313" s="325">
        <v>1.7699115044247724</v>
      </c>
      <c r="M313" s="325">
        <v>0.28355387523629222</v>
      </c>
      <c r="N313" s="325">
        <v>-4.8268625393494169</v>
      </c>
      <c r="O313" s="326">
        <v>11.3</v>
      </c>
      <c r="P313" s="326">
        <v>-2.1</v>
      </c>
      <c r="Q313" s="326">
        <v>-3</v>
      </c>
      <c r="R313" s="327">
        <v>-0.78740157480314688</v>
      </c>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row>
    <row r="314" spans="1:132" ht="30.95" customHeight="1">
      <c r="A314" s="68" t="s">
        <v>139</v>
      </c>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row>
    <row r="315" spans="1:132" ht="30.95" customHeight="1">
      <c r="A315" s="69"/>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row>
    <row r="316" spans="1:132" ht="30.95" customHeight="1">
      <c r="A316" s="675" t="s">
        <v>162</v>
      </c>
      <c r="B316" s="675"/>
      <c r="C316" s="675"/>
      <c r="D316" s="675"/>
      <c r="E316" s="675"/>
      <c r="F316" s="675"/>
      <c r="G316" s="675"/>
      <c r="H316" s="675"/>
      <c r="I316" s="675"/>
      <c r="J316" s="675"/>
      <c r="K316" s="675"/>
      <c r="L316" s="675"/>
      <c r="M316" s="675"/>
      <c r="N316" s="675"/>
      <c r="O316" s="675"/>
      <c r="P316" s="675"/>
      <c r="Q316" s="675"/>
      <c r="R316" s="675"/>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row>
    <row r="317" spans="1:132" ht="30.95" customHeight="1" thickBot="1">
      <c r="A317" s="31" t="s">
        <v>186</v>
      </c>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row>
    <row r="318" spans="1:132" s="65" customFormat="1" ht="30.95" customHeight="1">
      <c r="A318" s="64" t="s">
        <v>187</v>
      </c>
      <c r="B318" s="315" t="s">
        <v>18</v>
      </c>
      <c r="C318" s="336" t="s">
        <v>263</v>
      </c>
      <c r="D318" s="130" t="s">
        <v>55</v>
      </c>
      <c r="E318" s="130" t="s">
        <v>17</v>
      </c>
      <c r="F318" s="129" t="s">
        <v>58</v>
      </c>
      <c r="G318" s="130" t="s">
        <v>60</v>
      </c>
      <c r="H318" s="131" t="s">
        <v>349</v>
      </c>
      <c r="I318" s="131" t="s">
        <v>265</v>
      </c>
      <c r="J318" s="131" t="s">
        <v>350</v>
      </c>
      <c r="K318" s="188" t="s">
        <v>267</v>
      </c>
      <c r="L318" s="188" t="s">
        <v>268</v>
      </c>
      <c r="M318" s="189" t="s">
        <v>269</v>
      </c>
      <c r="N318" s="188" t="s">
        <v>270</v>
      </c>
      <c r="O318" s="130" t="s">
        <v>68</v>
      </c>
      <c r="P318" s="132" t="s">
        <v>67</v>
      </c>
      <c r="Q318" s="133" t="s">
        <v>351</v>
      </c>
      <c r="R318" s="190" t="s">
        <v>71</v>
      </c>
    </row>
    <row r="319" spans="1:132" ht="30.95" customHeight="1">
      <c r="A319" s="66" t="s">
        <v>454</v>
      </c>
      <c r="B319" s="316">
        <v>99.424999999999997</v>
      </c>
      <c r="C319" s="321" t="s">
        <v>366</v>
      </c>
      <c r="D319" s="318">
        <v>91.358333333333334</v>
      </c>
      <c r="E319" s="318">
        <v>101.10000000000001</v>
      </c>
      <c r="F319" s="318">
        <v>101.31666666666666</v>
      </c>
      <c r="G319" s="318">
        <v>101.71666666666668</v>
      </c>
      <c r="H319" s="318">
        <v>101.375</v>
      </c>
      <c r="I319" s="318">
        <v>96.758333333333326</v>
      </c>
      <c r="J319" s="318">
        <v>97.858333333333334</v>
      </c>
      <c r="K319" s="318">
        <v>103.5</v>
      </c>
      <c r="L319" s="318">
        <v>88.9</v>
      </c>
      <c r="M319" s="318">
        <v>97.2</v>
      </c>
      <c r="N319" s="318">
        <v>95.1</v>
      </c>
      <c r="O319" s="318">
        <v>103.38333333333334</v>
      </c>
      <c r="P319" s="318">
        <v>101.51666666666667</v>
      </c>
      <c r="Q319" s="321">
        <v>95</v>
      </c>
      <c r="R319" s="322">
        <v>100.7</v>
      </c>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row>
    <row r="320" spans="1:132" ht="30.95" customHeight="1">
      <c r="A320" s="102">
        <v>6</v>
      </c>
      <c r="B320" s="310">
        <v>99.6</v>
      </c>
      <c r="C320" s="320" t="s">
        <v>126</v>
      </c>
      <c r="D320" s="320">
        <v>93</v>
      </c>
      <c r="E320" s="320">
        <v>101.5</v>
      </c>
      <c r="F320" s="320">
        <v>101.7</v>
      </c>
      <c r="G320" s="320">
        <v>102.2</v>
      </c>
      <c r="H320" s="320">
        <v>102</v>
      </c>
      <c r="I320" s="320">
        <v>96.3</v>
      </c>
      <c r="J320" s="320">
        <v>96.8</v>
      </c>
      <c r="K320" s="320">
        <v>104.8</v>
      </c>
      <c r="L320" s="320">
        <v>86.2</v>
      </c>
      <c r="M320" s="320">
        <v>96.8</v>
      </c>
      <c r="N320" s="320">
        <v>95.4</v>
      </c>
      <c r="O320" s="320">
        <v>103.8</v>
      </c>
      <c r="P320" s="321">
        <v>101.9</v>
      </c>
      <c r="Q320" s="321">
        <v>95.2</v>
      </c>
      <c r="R320" s="322">
        <v>100.7</v>
      </c>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row>
    <row r="321" spans="1:132" ht="30.95" customHeight="1">
      <c r="A321" s="102">
        <v>7</v>
      </c>
      <c r="B321" s="316">
        <v>99.1</v>
      </c>
      <c r="C321" s="320" t="s">
        <v>126</v>
      </c>
      <c r="D321" s="318">
        <v>92.8</v>
      </c>
      <c r="E321" s="318">
        <v>101.2</v>
      </c>
      <c r="F321" s="318">
        <v>101.9</v>
      </c>
      <c r="G321" s="318">
        <v>102.9</v>
      </c>
      <c r="H321" s="318">
        <v>101.8</v>
      </c>
      <c r="I321" s="318">
        <v>96.1</v>
      </c>
      <c r="J321" s="318">
        <v>96.4</v>
      </c>
      <c r="K321" s="318">
        <v>104.9</v>
      </c>
      <c r="L321" s="318">
        <v>86.1</v>
      </c>
      <c r="M321" s="318">
        <v>91.6</v>
      </c>
      <c r="N321" s="318">
        <v>96.7</v>
      </c>
      <c r="O321" s="318">
        <v>104.1</v>
      </c>
      <c r="P321" s="321">
        <v>101.9</v>
      </c>
      <c r="Q321" s="321">
        <v>94.8</v>
      </c>
      <c r="R321" s="322">
        <v>99.6</v>
      </c>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row>
    <row r="322" spans="1:132" ht="30.95" customHeight="1">
      <c r="A322" s="102">
        <v>8</v>
      </c>
      <c r="B322" s="316">
        <v>99.6</v>
      </c>
      <c r="C322" s="320" t="s">
        <v>126</v>
      </c>
      <c r="D322" s="318">
        <v>91.8</v>
      </c>
      <c r="E322" s="318">
        <v>101.1</v>
      </c>
      <c r="F322" s="318">
        <v>101.9</v>
      </c>
      <c r="G322" s="318">
        <v>102.3</v>
      </c>
      <c r="H322" s="318">
        <v>101.6</v>
      </c>
      <c r="I322" s="318">
        <v>96.7</v>
      </c>
      <c r="J322" s="318">
        <v>96.8</v>
      </c>
      <c r="K322" s="318">
        <v>105.1</v>
      </c>
      <c r="L322" s="318">
        <v>84.7</v>
      </c>
      <c r="M322" s="318">
        <v>99.4</v>
      </c>
      <c r="N322" s="318">
        <v>95.1</v>
      </c>
      <c r="O322" s="318">
        <v>105.6</v>
      </c>
      <c r="P322" s="321">
        <v>101.6</v>
      </c>
      <c r="Q322" s="321">
        <v>94.6</v>
      </c>
      <c r="R322" s="322">
        <v>100.1</v>
      </c>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row>
    <row r="323" spans="1:132" ht="30.95" customHeight="1">
      <c r="A323" s="102">
        <v>9</v>
      </c>
      <c r="B323" s="316">
        <v>98.6</v>
      </c>
      <c r="C323" s="320" t="s">
        <v>126</v>
      </c>
      <c r="D323" s="318">
        <v>89.7</v>
      </c>
      <c r="E323" s="318">
        <v>101.2</v>
      </c>
      <c r="F323" s="318">
        <v>101.6</v>
      </c>
      <c r="G323" s="318">
        <v>101.5</v>
      </c>
      <c r="H323" s="318">
        <v>100.6</v>
      </c>
      <c r="I323" s="318">
        <v>96.2</v>
      </c>
      <c r="J323" s="318">
        <v>96.3</v>
      </c>
      <c r="K323" s="318">
        <v>104.4</v>
      </c>
      <c r="L323" s="318">
        <v>84.6</v>
      </c>
      <c r="M323" s="318">
        <v>99.4</v>
      </c>
      <c r="N323" s="318">
        <v>94.6</v>
      </c>
      <c r="O323" s="318">
        <v>97.6</v>
      </c>
      <c r="P323" s="321">
        <v>101.5</v>
      </c>
      <c r="Q323" s="321">
        <v>94.5</v>
      </c>
      <c r="R323" s="322">
        <v>100.4</v>
      </c>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row>
    <row r="324" spans="1:132" ht="30.95" customHeight="1">
      <c r="A324" s="102">
        <v>10</v>
      </c>
      <c r="B324" s="316">
        <v>98.8</v>
      </c>
      <c r="C324" s="320" t="s">
        <v>126</v>
      </c>
      <c r="D324" s="318">
        <v>87.9</v>
      </c>
      <c r="E324" s="318">
        <v>101.2</v>
      </c>
      <c r="F324" s="318">
        <v>102.3</v>
      </c>
      <c r="G324" s="318">
        <v>101.4</v>
      </c>
      <c r="H324" s="318">
        <v>100.3</v>
      </c>
      <c r="I324" s="318">
        <v>96.5</v>
      </c>
      <c r="J324" s="318">
        <v>96.4</v>
      </c>
      <c r="K324" s="318">
        <v>104.6</v>
      </c>
      <c r="L324" s="318">
        <v>84.4</v>
      </c>
      <c r="M324" s="318">
        <v>100.2</v>
      </c>
      <c r="N324" s="318">
        <v>94.1</v>
      </c>
      <c r="O324" s="318">
        <v>103.8</v>
      </c>
      <c r="P324" s="321">
        <v>101.2</v>
      </c>
      <c r="Q324" s="321">
        <v>94</v>
      </c>
      <c r="R324" s="322">
        <v>98.8</v>
      </c>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row>
    <row r="325" spans="1:132" ht="30.95" customHeight="1">
      <c r="A325" s="102">
        <v>11</v>
      </c>
      <c r="B325" s="316">
        <v>99.1</v>
      </c>
      <c r="C325" s="320" t="s">
        <v>126</v>
      </c>
      <c r="D325" s="318">
        <v>87.2</v>
      </c>
      <c r="E325" s="318">
        <v>101.3</v>
      </c>
      <c r="F325" s="318">
        <v>101.4</v>
      </c>
      <c r="G325" s="318">
        <v>101.4</v>
      </c>
      <c r="H325" s="318">
        <v>103.1</v>
      </c>
      <c r="I325" s="318">
        <v>97.1</v>
      </c>
      <c r="J325" s="318">
        <v>96.6</v>
      </c>
      <c r="K325" s="318">
        <v>103.9</v>
      </c>
      <c r="L325" s="318">
        <v>84.3</v>
      </c>
      <c r="M325" s="318">
        <v>99.6</v>
      </c>
      <c r="N325" s="318">
        <v>96.1</v>
      </c>
      <c r="O325" s="318">
        <v>104.4</v>
      </c>
      <c r="P325" s="321">
        <v>101.1</v>
      </c>
      <c r="Q325" s="321">
        <v>93.8</v>
      </c>
      <c r="R325" s="322">
        <v>98.8</v>
      </c>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row>
    <row r="326" spans="1:132" ht="30.75" customHeight="1">
      <c r="A326" s="102">
        <v>12</v>
      </c>
      <c r="B326" s="316">
        <v>99</v>
      </c>
      <c r="C326" s="320" t="s">
        <v>126</v>
      </c>
      <c r="D326" s="318">
        <v>86.7</v>
      </c>
      <c r="E326" s="318">
        <v>100.8</v>
      </c>
      <c r="F326" s="318">
        <v>102.6</v>
      </c>
      <c r="G326" s="318">
        <v>100.4</v>
      </c>
      <c r="H326" s="318">
        <v>103.9</v>
      </c>
      <c r="I326" s="318">
        <v>97.1</v>
      </c>
      <c r="J326" s="318">
        <v>96.9</v>
      </c>
      <c r="K326" s="318">
        <v>103.5</v>
      </c>
      <c r="L326" s="318">
        <v>84.2</v>
      </c>
      <c r="M326" s="318">
        <v>93.9</v>
      </c>
      <c r="N326" s="318">
        <v>90.6</v>
      </c>
      <c r="O326" s="318">
        <v>104.3</v>
      </c>
      <c r="P326" s="321">
        <v>101</v>
      </c>
      <c r="Q326" s="321">
        <v>93.8</v>
      </c>
      <c r="R326" s="322">
        <v>101.1</v>
      </c>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row>
    <row r="327" spans="1:132" ht="30.75" customHeight="1">
      <c r="A327" s="102" t="s">
        <v>455</v>
      </c>
      <c r="B327" s="316">
        <v>98.3</v>
      </c>
      <c r="C327" s="320" t="s">
        <v>126</v>
      </c>
      <c r="D327" s="318">
        <v>86.6</v>
      </c>
      <c r="E327" s="318">
        <v>95.8</v>
      </c>
      <c r="F327" s="318">
        <v>102.2</v>
      </c>
      <c r="G327" s="318">
        <v>99.8</v>
      </c>
      <c r="H327" s="318">
        <v>103.8</v>
      </c>
      <c r="I327" s="318">
        <v>97.2</v>
      </c>
      <c r="J327" s="318">
        <v>95.7</v>
      </c>
      <c r="K327" s="318">
        <v>103.2</v>
      </c>
      <c r="L327" s="318">
        <v>83.9</v>
      </c>
      <c r="M327" s="318">
        <v>103.6</v>
      </c>
      <c r="N327" s="318">
        <v>90.8</v>
      </c>
      <c r="O327" s="318">
        <v>103.8</v>
      </c>
      <c r="P327" s="321">
        <v>100.8</v>
      </c>
      <c r="Q327" s="321">
        <v>93.8</v>
      </c>
      <c r="R327" s="322">
        <v>99.3</v>
      </c>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row>
    <row r="328" spans="1:132" ht="30.75" customHeight="1">
      <c r="A328" s="102">
        <v>2</v>
      </c>
      <c r="B328" s="316">
        <v>98</v>
      </c>
      <c r="C328" s="320" t="s">
        <v>126</v>
      </c>
      <c r="D328" s="318">
        <v>86.3</v>
      </c>
      <c r="E328" s="318">
        <v>95.6</v>
      </c>
      <c r="F328" s="318">
        <v>102.9</v>
      </c>
      <c r="G328" s="318">
        <v>98.5</v>
      </c>
      <c r="H328" s="318">
        <v>102.5</v>
      </c>
      <c r="I328" s="318">
        <v>96.7</v>
      </c>
      <c r="J328" s="318">
        <v>95.6</v>
      </c>
      <c r="K328" s="318">
        <v>104</v>
      </c>
      <c r="L328" s="318">
        <v>84.2</v>
      </c>
      <c r="M328" s="318">
        <v>103</v>
      </c>
      <c r="N328" s="318">
        <v>88.8</v>
      </c>
      <c r="O328" s="318">
        <v>103.9</v>
      </c>
      <c r="P328" s="321">
        <v>100.8</v>
      </c>
      <c r="Q328" s="321">
        <v>93.2</v>
      </c>
      <c r="R328" s="322">
        <v>99.5</v>
      </c>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row>
    <row r="329" spans="1:132" ht="30.75" customHeight="1">
      <c r="A329" s="102">
        <v>3</v>
      </c>
      <c r="B329" s="316">
        <v>94.8</v>
      </c>
      <c r="C329" s="320" t="s">
        <v>126</v>
      </c>
      <c r="D329" s="318">
        <v>84.6</v>
      </c>
      <c r="E329" s="318">
        <v>94.9</v>
      </c>
      <c r="F329" s="318">
        <v>103.4</v>
      </c>
      <c r="G329" s="318">
        <v>97</v>
      </c>
      <c r="H329" s="318">
        <v>102.1</v>
      </c>
      <c r="I329" s="318">
        <v>96</v>
      </c>
      <c r="J329" s="318">
        <v>97</v>
      </c>
      <c r="K329" s="318">
        <v>104.3</v>
      </c>
      <c r="L329" s="318">
        <v>84.1</v>
      </c>
      <c r="M329" s="318">
        <v>91.1</v>
      </c>
      <c r="N329" s="318">
        <v>92.2</v>
      </c>
      <c r="O329" s="318">
        <v>79.5</v>
      </c>
      <c r="P329" s="321">
        <v>99.7</v>
      </c>
      <c r="Q329" s="321">
        <v>92.8</v>
      </c>
      <c r="R329" s="322">
        <v>99.9</v>
      </c>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row>
    <row r="330" spans="1:132" ht="30.75" customHeight="1">
      <c r="A330" s="102">
        <v>4</v>
      </c>
      <c r="B330" s="316">
        <v>97.6</v>
      </c>
      <c r="C330" s="320" t="s">
        <v>126</v>
      </c>
      <c r="D330" s="318">
        <v>84.9</v>
      </c>
      <c r="E330" s="318">
        <v>95.2</v>
      </c>
      <c r="F330" s="318">
        <v>105.2</v>
      </c>
      <c r="G330" s="318">
        <v>99.6</v>
      </c>
      <c r="H330" s="318">
        <v>103.5</v>
      </c>
      <c r="I330" s="318">
        <v>95.8</v>
      </c>
      <c r="J330" s="318">
        <v>96</v>
      </c>
      <c r="K330" s="318">
        <v>101.7</v>
      </c>
      <c r="L330" s="318">
        <v>83.8</v>
      </c>
      <c r="M330" s="318">
        <v>95.8</v>
      </c>
      <c r="N330" s="318">
        <v>92.2</v>
      </c>
      <c r="O330" s="318">
        <v>100.3</v>
      </c>
      <c r="P330" s="321">
        <v>103.5</v>
      </c>
      <c r="Q330" s="321">
        <v>91</v>
      </c>
      <c r="R330" s="322">
        <v>99.9</v>
      </c>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row>
    <row r="331" spans="1:132" ht="30.75" customHeight="1">
      <c r="A331" s="102">
        <v>5</v>
      </c>
      <c r="B331" s="316">
        <v>98.1</v>
      </c>
      <c r="C331" s="320">
        <v>0</v>
      </c>
      <c r="D331" s="318">
        <v>83.6</v>
      </c>
      <c r="E331" s="318">
        <v>94.9</v>
      </c>
      <c r="F331" s="318">
        <v>106.3</v>
      </c>
      <c r="G331" s="318">
        <v>98.8</v>
      </c>
      <c r="H331" s="318">
        <v>102.9</v>
      </c>
      <c r="I331" s="318">
        <v>95.4</v>
      </c>
      <c r="J331" s="318">
        <v>96.5</v>
      </c>
      <c r="K331" s="318">
        <v>102.8</v>
      </c>
      <c r="L331" s="318">
        <v>84</v>
      </c>
      <c r="M331" s="318">
        <v>98.4</v>
      </c>
      <c r="N331" s="318">
        <v>92.8</v>
      </c>
      <c r="O331" s="318">
        <v>113.4</v>
      </c>
      <c r="P331" s="321">
        <v>97.6</v>
      </c>
      <c r="Q331" s="321">
        <v>90.5</v>
      </c>
      <c r="R331" s="322">
        <v>100.6</v>
      </c>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row>
    <row r="332" spans="1:132" ht="30.75" customHeight="1">
      <c r="A332" s="413">
        <v>6</v>
      </c>
      <c r="B332" s="414">
        <v>98.1</v>
      </c>
      <c r="C332" s="410">
        <v>0</v>
      </c>
      <c r="D332" s="415">
        <v>81.900000000000006</v>
      </c>
      <c r="E332" s="415">
        <v>94.8</v>
      </c>
      <c r="F332" s="415">
        <v>105.9</v>
      </c>
      <c r="G332" s="415">
        <v>99.3</v>
      </c>
      <c r="H332" s="415">
        <v>103</v>
      </c>
      <c r="I332" s="415">
        <v>95.5</v>
      </c>
      <c r="J332" s="415">
        <v>96</v>
      </c>
      <c r="K332" s="415">
        <v>103</v>
      </c>
      <c r="L332" s="415">
        <v>83.7</v>
      </c>
      <c r="M332" s="415">
        <v>99.9</v>
      </c>
      <c r="N332" s="415">
        <v>94.1</v>
      </c>
      <c r="O332" s="415">
        <v>115.2</v>
      </c>
      <c r="P332" s="411">
        <v>98.1</v>
      </c>
      <c r="Q332" s="411">
        <v>91.3</v>
      </c>
      <c r="R332" s="412">
        <v>99.1</v>
      </c>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row>
    <row r="333" spans="1:132" ht="30.95" customHeight="1">
      <c r="A333" s="67" t="s">
        <v>367</v>
      </c>
      <c r="B333" s="323" t="s">
        <v>452</v>
      </c>
      <c r="C333" s="363" t="s">
        <v>312</v>
      </c>
      <c r="D333" s="318">
        <v>-2.0329999999999999</v>
      </c>
      <c r="E333" s="318">
        <v>-0.105</v>
      </c>
      <c r="F333" s="318">
        <v>-0.376</v>
      </c>
      <c r="G333" s="318">
        <v>0.50600000000000001</v>
      </c>
      <c r="H333" s="318">
        <v>9.7000000000000003E-2</v>
      </c>
      <c r="I333" s="318">
        <v>0.105</v>
      </c>
      <c r="J333" s="318">
        <v>-0.51800000000000002</v>
      </c>
      <c r="K333" s="318">
        <v>0.19455252918288216</v>
      </c>
      <c r="L333" s="318">
        <v>-0.35714285714285376</v>
      </c>
      <c r="M333" s="318">
        <v>1.524390243902439</v>
      </c>
      <c r="N333" s="399">
        <v>1.4008620689655142</v>
      </c>
      <c r="O333" s="320">
        <v>1.587</v>
      </c>
      <c r="P333" s="321">
        <v>0.51200000000000001</v>
      </c>
      <c r="Q333" s="398">
        <v>0.88397790055248315</v>
      </c>
      <c r="R333" s="431">
        <v>-1.4910536779324057</v>
      </c>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row>
    <row r="334" spans="1:132" ht="30.95" customHeight="1" thickBot="1">
      <c r="A334" s="392" t="s">
        <v>399</v>
      </c>
      <c r="B334" s="329">
        <v>-1.5</v>
      </c>
      <c r="C334" s="364" t="s">
        <v>1</v>
      </c>
      <c r="D334" s="325">
        <v>-11.9</v>
      </c>
      <c r="E334" s="325">
        <v>-6.6</v>
      </c>
      <c r="F334" s="325">
        <v>4.0999999999999996</v>
      </c>
      <c r="G334" s="325">
        <v>-2.8</v>
      </c>
      <c r="H334" s="325">
        <v>1</v>
      </c>
      <c r="I334" s="325">
        <v>-0.8</v>
      </c>
      <c r="J334" s="325">
        <v>-0.8</v>
      </c>
      <c r="K334" s="325">
        <v>-1.7175572519083944</v>
      </c>
      <c r="L334" s="325">
        <v>-2.9002320185614847</v>
      </c>
      <c r="M334" s="325">
        <v>3.2024793388429842</v>
      </c>
      <c r="N334" s="325">
        <v>-1.362683438155148</v>
      </c>
      <c r="O334" s="325">
        <v>11</v>
      </c>
      <c r="P334" s="325">
        <v>-3.7</v>
      </c>
      <c r="Q334" s="325">
        <v>-4.0966386554621907</v>
      </c>
      <c r="R334" s="327">
        <v>-1.5888778550149041</v>
      </c>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row>
    <row r="335" spans="1:132" ht="30.95" customHeight="1">
      <c r="A335" s="68" t="s">
        <v>139</v>
      </c>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row>
  </sheetData>
  <mergeCells count="16">
    <mergeCell ref="A316:R316"/>
    <mergeCell ref="A211:R211"/>
    <mergeCell ref="A232:R232"/>
    <mergeCell ref="A106:R106"/>
    <mergeCell ref="A169:R169"/>
    <mergeCell ref="A127:R127"/>
    <mergeCell ref="A253:R253"/>
    <mergeCell ref="A148:R148"/>
    <mergeCell ref="A295:R295"/>
    <mergeCell ref="A274:R274"/>
    <mergeCell ref="A190:R190"/>
    <mergeCell ref="A1:R1"/>
    <mergeCell ref="A43:R43"/>
    <mergeCell ref="A85:R85"/>
    <mergeCell ref="A22:R22"/>
    <mergeCell ref="A64:R64"/>
  </mergeCells>
  <phoneticPr fontId="2"/>
  <pageMargins left="0.74803149606299213" right="0.31496062992125984" top="0.51181102362204722" bottom="0.47244094488188981" header="0.39370078740157483" footer="0.31496062992125984"/>
  <pageSetup paperSize="9" scale="64" orientation="portrait" r:id="rId1"/>
  <headerFooter alignWithMargins="0">
    <oddFooter>&amp;C- &amp;P-2 -</oddFooter>
  </headerFooter>
  <rowBreaks count="7" manualBreakCount="7">
    <brk id="42" max="15" man="1"/>
    <brk id="84" max="15" man="1"/>
    <brk id="126" max="15" man="1"/>
    <brk id="168" max="15" man="1"/>
    <brk id="210" max="7" man="1"/>
    <brk id="252" max="15" man="1"/>
    <brk id="29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3"/>
  <sheetViews>
    <sheetView view="pageBreakPreview" zoomScale="110" zoomScaleNormal="80" zoomScaleSheetLayoutView="110" workbookViewId="0">
      <selection activeCell="AO76" sqref="AO76"/>
    </sheetView>
  </sheetViews>
  <sheetFormatPr defaultRowHeight="12"/>
  <cols>
    <col min="1" max="1" width="7.875" style="63" customWidth="1"/>
    <col min="2" max="2" width="1.625" style="31" customWidth="1"/>
    <col min="3" max="3" width="20.625" style="31" customWidth="1"/>
    <col min="4" max="4" width="11.625" style="31" customWidth="1"/>
    <col min="5" max="14" width="10.625" style="31" customWidth="1"/>
    <col min="15" max="15" width="7.875" style="63" customWidth="1"/>
    <col min="16" max="16" width="1.625" style="31" customWidth="1"/>
    <col min="17" max="17" width="20.625" style="31" customWidth="1"/>
    <col min="18" max="29" width="9.75" style="31" customWidth="1"/>
    <col min="30" max="30" width="7.875" style="63" customWidth="1"/>
    <col min="31" max="31" width="1.625" style="31" customWidth="1"/>
    <col min="32" max="32" width="20.625" style="31" customWidth="1"/>
    <col min="33" max="44" width="9.75" style="31" customWidth="1"/>
    <col min="45" max="45" width="2.75" style="48" customWidth="1"/>
    <col min="46" max="16384" width="9" style="31"/>
  </cols>
  <sheetData>
    <row r="1" spans="1:44" ht="17.25">
      <c r="A1" s="31"/>
      <c r="B1" s="675" t="s">
        <v>209</v>
      </c>
      <c r="C1" s="685"/>
      <c r="D1" s="675"/>
      <c r="E1" s="675"/>
      <c r="F1" s="675"/>
      <c r="G1" s="675"/>
      <c r="H1" s="675"/>
      <c r="I1" s="675"/>
      <c r="J1" s="675"/>
      <c r="K1" s="675"/>
      <c r="L1" s="675"/>
      <c r="M1" s="675"/>
      <c r="N1" s="675"/>
      <c r="O1" s="675" t="s">
        <v>142</v>
      </c>
      <c r="P1" s="675"/>
      <c r="Q1" s="675"/>
      <c r="R1" s="675"/>
      <c r="S1" s="675"/>
      <c r="T1" s="675"/>
      <c r="U1" s="675"/>
      <c r="V1" s="675"/>
      <c r="W1" s="675"/>
      <c r="X1" s="675"/>
      <c r="Y1" s="675"/>
      <c r="Z1" s="675"/>
      <c r="AA1" s="675"/>
      <c r="AB1" s="675"/>
      <c r="AC1" s="675"/>
      <c r="AD1" s="675" t="s">
        <v>177</v>
      </c>
      <c r="AE1" s="675"/>
      <c r="AF1" s="675"/>
      <c r="AG1" s="675"/>
      <c r="AH1" s="675"/>
      <c r="AI1" s="675"/>
      <c r="AJ1" s="675"/>
      <c r="AK1" s="675"/>
      <c r="AL1" s="675"/>
      <c r="AM1" s="675"/>
      <c r="AN1" s="675"/>
      <c r="AO1" s="675"/>
      <c r="AP1" s="675"/>
      <c r="AQ1" s="675"/>
      <c r="AR1" s="675"/>
    </row>
    <row r="2" spans="1:44" ht="14.25" customHeight="1" thickBot="1">
      <c r="A2" s="31" t="s">
        <v>165</v>
      </c>
      <c r="B2" s="373"/>
      <c r="D2" s="180"/>
      <c r="E2" s="180"/>
      <c r="F2" s="180"/>
      <c r="G2" s="180"/>
      <c r="H2" s="180"/>
      <c r="I2" s="180"/>
      <c r="J2" s="180"/>
      <c r="K2" s="180"/>
      <c r="L2" s="180"/>
      <c r="M2" s="180"/>
      <c r="N2" s="31" t="s">
        <v>39</v>
      </c>
      <c r="O2" s="31" t="s">
        <v>165</v>
      </c>
      <c r="AB2" s="31" t="s">
        <v>40</v>
      </c>
      <c r="AD2" s="31" t="s">
        <v>165</v>
      </c>
      <c r="AR2" s="31" t="s">
        <v>41</v>
      </c>
    </row>
    <row r="3" spans="1:44" ht="15.75" customHeight="1" thickBot="1">
      <c r="A3" s="700" t="s">
        <v>42</v>
      </c>
      <c r="B3" s="701"/>
      <c r="C3" s="702"/>
      <c r="D3" s="676" t="s">
        <v>96</v>
      </c>
      <c r="E3" s="677"/>
      <c r="F3" s="678"/>
      <c r="G3" s="679" t="s">
        <v>97</v>
      </c>
      <c r="H3" s="677"/>
      <c r="I3" s="677"/>
      <c r="J3" s="677"/>
      <c r="K3" s="678"/>
      <c r="L3" s="679" t="s">
        <v>2</v>
      </c>
      <c r="M3" s="677"/>
      <c r="N3" s="684"/>
      <c r="O3" s="700" t="s">
        <v>42</v>
      </c>
      <c r="P3" s="701"/>
      <c r="Q3" s="702"/>
      <c r="R3" s="676" t="s">
        <v>152</v>
      </c>
      <c r="S3" s="677"/>
      <c r="T3" s="678"/>
      <c r="U3" s="679" t="s">
        <v>175</v>
      </c>
      <c r="V3" s="677"/>
      <c r="W3" s="678"/>
      <c r="X3" s="679" t="s">
        <v>24</v>
      </c>
      <c r="Y3" s="677"/>
      <c r="Z3" s="678"/>
      <c r="AA3" s="679" t="s">
        <v>25</v>
      </c>
      <c r="AB3" s="677"/>
      <c r="AC3" s="684"/>
      <c r="AD3" s="700" t="s">
        <v>42</v>
      </c>
      <c r="AE3" s="701"/>
      <c r="AF3" s="702"/>
      <c r="AG3" s="676" t="s">
        <v>188</v>
      </c>
      <c r="AH3" s="677"/>
      <c r="AI3" s="677"/>
      <c r="AJ3" s="677"/>
      <c r="AK3" s="677"/>
      <c r="AL3" s="678"/>
      <c r="AM3" s="679" t="s">
        <v>26</v>
      </c>
      <c r="AN3" s="677"/>
      <c r="AO3" s="678"/>
      <c r="AP3" s="679" t="s">
        <v>27</v>
      </c>
      <c r="AQ3" s="677"/>
      <c r="AR3" s="684"/>
    </row>
    <row r="4" spans="1:44" ht="3" customHeight="1">
      <c r="A4" s="703"/>
      <c r="B4" s="700"/>
      <c r="C4" s="702"/>
      <c r="D4" s="45"/>
      <c r="E4" s="90"/>
      <c r="F4" s="91"/>
      <c r="G4" s="48"/>
      <c r="H4" s="48"/>
      <c r="I4" s="48"/>
      <c r="J4" s="93"/>
      <c r="K4" s="49"/>
      <c r="L4" s="46"/>
      <c r="M4" s="90"/>
      <c r="N4" s="92"/>
      <c r="O4" s="700"/>
      <c r="P4" s="701"/>
      <c r="Q4" s="702"/>
      <c r="R4" s="48"/>
      <c r="S4" s="90"/>
      <c r="T4" s="91"/>
      <c r="U4" s="48"/>
      <c r="V4" s="90"/>
      <c r="W4" s="48"/>
      <c r="X4" s="49"/>
      <c r="Y4" s="46"/>
      <c r="Z4" s="48"/>
      <c r="AA4" s="93"/>
      <c r="AB4" s="90"/>
      <c r="AC4" s="92"/>
      <c r="AD4" s="700"/>
      <c r="AE4" s="701"/>
      <c r="AF4" s="702"/>
      <c r="AG4" s="45"/>
      <c r="AH4" s="94"/>
      <c r="AI4" s="48"/>
      <c r="AJ4" s="95"/>
      <c r="AK4" s="48"/>
      <c r="AL4" s="91"/>
      <c r="AM4" s="46"/>
      <c r="AN4" s="46"/>
      <c r="AO4" s="46"/>
      <c r="AP4" s="46"/>
      <c r="AQ4" s="46"/>
      <c r="AR4" s="50"/>
    </row>
    <row r="5" spans="1:44" ht="15.75" customHeight="1" thickBot="1">
      <c r="A5" s="706"/>
      <c r="B5" s="706"/>
      <c r="C5" s="708"/>
      <c r="D5" s="54" t="s">
        <v>28</v>
      </c>
      <c r="E5" s="55" t="s">
        <v>358</v>
      </c>
      <c r="F5" s="56" t="s">
        <v>359</v>
      </c>
      <c r="G5" s="57" t="s">
        <v>28</v>
      </c>
      <c r="H5" s="58" t="s">
        <v>195</v>
      </c>
      <c r="I5" s="59" t="s">
        <v>144</v>
      </c>
      <c r="J5" s="60" t="s">
        <v>358</v>
      </c>
      <c r="K5" s="60" t="s">
        <v>359</v>
      </c>
      <c r="L5" s="55" t="s">
        <v>28</v>
      </c>
      <c r="M5" s="55" t="s">
        <v>358</v>
      </c>
      <c r="N5" s="61" t="s">
        <v>359</v>
      </c>
      <c r="O5" s="706"/>
      <c r="P5" s="707"/>
      <c r="Q5" s="708"/>
      <c r="R5" s="57" t="s">
        <v>28</v>
      </c>
      <c r="S5" s="55" t="s">
        <v>358</v>
      </c>
      <c r="T5" s="56" t="s">
        <v>359</v>
      </c>
      <c r="U5" s="57" t="s">
        <v>28</v>
      </c>
      <c r="V5" s="55" t="s">
        <v>358</v>
      </c>
      <c r="W5" s="60" t="s">
        <v>359</v>
      </c>
      <c r="X5" s="60" t="s">
        <v>28</v>
      </c>
      <c r="Y5" s="55" t="s">
        <v>358</v>
      </c>
      <c r="Z5" s="57" t="s">
        <v>359</v>
      </c>
      <c r="AA5" s="60" t="s">
        <v>28</v>
      </c>
      <c r="AB5" s="55" t="s">
        <v>358</v>
      </c>
      <c r="AC5" s="61" t="s">
        <v>359</v>
      </c>
      <c r="AD5" s="706"/>
      <c r="AE5" s="707"/>
      <c r="AF5" s="708"/>
      <c r="AG5" s="54" t="s">
        <v>28</v>
      </c>
      <c r="AH5" s="62" t="s">
        <v>145</v>
      </c>
      <c r="AI5" s="57" t="s">
        <v>358</v>
      </c>
      <c r="AJ5" s="62" t="s">
        <v>145</v>
      </c>
      <c r="AK5" s="55" t="s">
        <v>359</v>
      </c>
      <c r="AL5" s="62" t="s">
        <v>145</v>
      </c>
      <c r="AM5" s="55" t="s">
        <v>28</v>
      </c>
      <c r="AN5" s="55" t="s">
        <v>358</v>
      </c>
      <c r="AO5" s="55" t="s">
        <v>359</v>
      </c>
      <c r="AP5" s="55" t="s">
        <v>125</v>
      </c>
      <c r="AQ5" s="60" t="s">
        <v>407</v>
      </c>
      <c r="AR5" s="61" t="s">
        <v>408</v>
      </c>
    </row>
    <row r="6" spans="1:44" s="48" customFormat="1" ht="13.5" customHeight="1">
      <c r="A6" s="165" t="s">
        <v>52</v>
      </c>
      <c r="B6" s="709" t="s">
        <v>18</v>
      </c>
      <c r="C6" s="710"/>
      <c r="D6" s="500">
        <v>407123</v>
      </c>
      <c r="E6" s="501">
        <v>539654</v>
      </c>
      <c r="F6" s="502">
        <v>252879</v>
      </c>
      <c r="G6" s="501">
        <v>243518</v>
      </c>
      <c r="H6" s="501">
        <v>227261</v>
      </c>
      <c r="I6" s="502">
        <v>16257</v>
      </c>
      <c r="J6" s="501">
        <v>308499</v>
      </c>
      <c r="K6" s="501">
        <v>167890</v>
      </c>
      <c r="L6" s="502">
        <v>163605</v>
      </c>
      <c r="M6" s="501">
        <v>231155</v>
      </c>
      <c r="N6" s="503">
        <v>84989</v>
      </c>
      <c r="O6" s="165" t="s">
        <v>52</v>
      </c>
      <c r="P6" s="709" t="s">
        <v>18</v>
      </c>
      <c r="Q6" s="710"/>
      <c r="R6" s="524">
        <v>150.4</v>
      </c>
      <c r="S6" s="525">
        <v>165.6</v>
      </c>
      <c r="T6" s="526">
        <v>132.80000000000001</v>
      </c>
      <c r="U6" s="525">
        <v>140.80000000000001</v>
      </c>
      <c r="V6" s="525">
        <v>152.4</v>
      </c>
      <c r="W6" s="526">
        <v>127.4</v>
      </c>
      <c r="X6" s="525">
        <v>9.6</v>
      </c>
      <c r="Y6" s="525">
        <v>13.2</v>
      </c>
      <c r="Z6" s="526">
        <v>5.4</v>
      </c>
      <c r="AA6" s="525">
        <v>19.600000000000001</v>
      </c>
      <c r="AB6" s="526">
        <v>20.2</v>
      </c>
      <c r="AC6" s="527">
        <v>18.899999999999999</v>
      </c>
      <c r="AD6" s="165" t="s">
        <v>52</v>
      </c>
      <c r="AE6" s="709" t="s">
        <v>18</v>
      </c>
      <c r="AF6" s="710"/>
      <c r="AG6" s="500">
        <v>831213</v>
      </c>
      <c r="AH6" s="501">
        <v>246563</v>
      </c>
      <c r="AI6" s="502">
        <v>445722</v>
      </c>
      <c r="AJ6" s="501">
        <v>58251</v>
      </c>
      <c r="AK6" s="501">
        <v>385491</v>
      </c>
      <c r="AL6" s="502">
        <v>188312</v>
      </c>
      <c r="AM6" s="501">
        <v>16951</v>
      </c>
      <c r="AN6" s="501">
        <v>6069</v>
      </c>
      <c r="AO6" s="502">
        <v>10882</v>
      </c>
      <c r="AP6" s="501">
        <v>13473</v>
      </c>
      <c r="AQ6" s="502">
        <v>6898</v>
      </c>
      <c r="AR6" s="503">
        <v>6575</v>
      </c>
    </row>
    <row r="7" spans="1:44" s="48" customFormat="1" ht="11.45" customHeight="1">
      <c r="A7" s="166" t="s">
        <v>221</v>
      </c>
      <c r="B7" s="693" t="s">
        <v>263</v>
      </c>
      <c r="C7" s="699"/>
      <c r="D7" s="504" t="s">
        <v>136</v>
      </c>
      <c r="E7" s="504" t="s">
        <v>190</v>
      </c>
      <c r="F7" s="504" t="s">
        <v>190</v>
      </c>
      <c r="G7" s="504" t="s">
        <v>190</v>
      </c>
      <c r="H7" s="504" t="s">
        <v>190</v>
      </c>
      <c r="I7" s="504" t="s">
        <v>190</v>
      </c>
      <c r="J7" s="504" t="s">
        <v>190</v>
      </c>
      <c r="K7" s="504" t="s">
        <v>190</v>
      </c>
      <c r="L7" s="504" t="s">
        <v>190</v>
      </c>
      <c r="M7" s="504" t="s">
        <v>190</v>
      </c>
      <c r="N7" s="505" t="s">
        <v>190</v>
      </c>
      <c r="O7" s="166" t="s">
        <v>221</v>
      </c>
      <c r="P7" s="693" t="s">
        <v>263</v>
      </c>
      <c r="Q7" s="699"/>
      <c r="R7" s="528" t="s">
        <v>342</v>
      </c>
      <c r="S7" s="528" t="s">
        <v>190</v>
      </c>
      <c r="T7" s="528" t="s">
        <v>190</v>
      </c>
      <c r="U7" s="528" t="s">
        <v>190</v>
      </c>
      <c r="V7" s="528" t="s">
        <v>190</v>
      </c>
      <c r="W7" s="528" t="s">
        <v>190</v>
      </c>
      <c r="X7" s="528" t="s">
        <v>190</v>
      </c>
      <c r="Y7" s="528" t="s">
        <v>190</v>
      </c>
      <c r="Z7" s="528" t="s">
        <v>190</v>
      </c>
      <c r="AA7" s="528" t="s">
        <v>190</v>
      </c>
      <c r="AB7" s="529" t="s">
        <v>190</v>
      </c>
      <c r="AC7" s="530" t="s">
        <v>190</v>
      </c>
      <c r="AD7" s="166" t="s">
        <v>221</v>
      </c>
      <c r="AE7" s="693" t="s">
        <v>263</v>
      </c>
      <c r="AF7" s="699"/>
      <c r="AG7" s="549" t="s">
        <v>343</v>
      </c>
      <c r="AH7" s="504" t="s">
        <v>190</v>
      </c>
      <c r="AI7" s="550" t="s">
        <v>190</v>
      </c>
      <c r="AJ7" s="504" t="s">
        <v>190</v>
      </c>
      <c r="AK7" s="504" t="s">
        <v>190</v>
      </c>
      <c r="AL7" s="550" t="s">
        <v>190</v>
      </c>
      <c r="AM7" s="504" t="s">
        <v>190</v>
      </c>
      <c r="AN7" s="504" t="s">
        <v>190</v>
      </c>
      <c r="AO7" s="550" t="s">
        <v>190</v>
      </c>
      <c r="AP7" s="504" t="s">
        <v>190</v>
      </c>
      <c r="AQ7" s="550" t="s">
        <v>190</v>
      </c>
      <c r="AR7" s="505" t="s">
        <v>190</v>
      </c>
    </row>
    <row r="8" spans="1:44" s="48" customFormat="1" ht="11.45" customHeight="1">
      <c r="A8" s="166" t="s">
        <v>53</v>
      </c>
      <c r="B8" s="693" t="s">
        <v>55</v>
      </c>
      <c r="C8" s="699"/>
      <c r="D8" s="506">
        <v>342307</v>
      </c>
      <c r="E8" s="507">
        <v>368072</v>
      </c>
      <c r="F8" s="507">
        <v>215230</v>
      </c>
      <c r="G8" s="507">
        <v>302800</v>
      </c>
      <c r="H8" s="507">
        <v>285733</v>
      </c>
      <c r="I8" s="507">
        <v>17067</v>
      </c>
      <c r="J8" s="508">
        <v>325787</v>
      </c>
      <c r="K8" s="508">
        <v>189425</v>
      </c>
      <c r="L8" s="507">
        <v>39507</v>
      </c>
      <c r="M8" s="507">
        <v>42285</v>
      </c>
      <c r="N8" s="509">
        <v>25805</v>
      </c>
      <c r="O8" s="166" t="s">
        <v>53</v>
      </c>
      <c r="P8" s="693" t="s">
        <v>55</v>
      </c>
      <c r="Q8" s="699"/>
      <c r="R8" s="531">
        <v>171.3</v>
      </c>
      <c r="S8" s="532">
        <v>177.9</v>
      </c>
      <c r="T8" s="532">
        <v>138.9</v>
      </c>
      <c r="U8" s="532">
        <v>161.6</v>
      </c>
      <c r="V8" s="532">
        <v>167.2</v>
      </c>
      <c r="W8" s="532">
        <v>134.19999999999999</v>
      </c>
      <c r="X8" s="533">
        <v>9.6999999999999993</v>
      </c>
      <c r="Y8" s="533">
        <v>10.7</v>
      </c>
      <c r="Z8" s="532">
        <v>4.7</v>
      </c>
      <c r="AA8" s="532">
        <v>22.1</v>
      </c>
      <c r="AB8" s="534">
        <v>22.5</v>
      </c>
      <c r="AC8" s="535">
        <v>20.399999999999999</v>
      </c>
      <c r="AD8" s="166" t="s">
        <v>53</v>
      </c>
      <c r="AE8" s="693" t="s">
        <v>55</v>
      </c>
      <c r="AF8" s="699"/>
      <c r="AG8" s="506">
        <v>54118</v>
      </c>
      <c r="AH8" s="507">
        <v>2443</v>
      </c>
      <c r="AI8" s="508">
        <v>45001</v>
      </c>
      <c r="AJ8" s="507">
        <v>162</v>
      </c>
      <c r="AK8" s="507">
        <v>9117</v>
      </c>
      <c r="AL8" s="508">
        <v>2281</v>
      </c>
      <c r="AM8" s="507">
        <v>230</v>
      </c>
      <c r="AN8" s="507">
        <v>230</v>
      </c>
      <c r="AO8" s="508">
        <v>0</v>
      </c>
      <c r="AP8" s="507">
        <v>612</v>
      </c>
      <c r="AQ8" s="508">
        <v>536</v>
      </c>
      <c r="AR8" s="518">
        <v>76</v>
      </c>
    </row>
    <row r="9" spans="1:44" s="48" customFormat="1" ht="11.45" customHeight="1">
      <c r="A9" s="166" t="s">
        <v>54</v>
      </c>
      <c r="B9" s="693" t="s">
        <v>17</v>
      </c>
      <c r="C9" s="699"/>
      <c r="D9" s="506">
        <v>461892</v>
      </c>
      <c r="E9" s="507">
        <v>573062</v>
      </c>
      <c r="F9" s="507">
        <v>241141</v>
      </c>
      <c r="G9" s="507">
        <v>274144</v>
      </c>
      <c r="H9" s="507">
        <v>243044</v>
      </c>
      <c r="I9" s="507">
        <v>31100</v>
      </c>
      <c r="J9" s="508">
        <v>325325</v>
      </c>
      <c r="K9" s="508">
        <v>172514</v>
      </c>
      <c r="L9" s="507">
        <v>187748</v>
      </c>
      <c r="M9" s="507">
        <v>247737</v>
      </c>
      <c r="N9" s="509">
        <v>68627</v>
      </c>
      <c r="O9" s="166" t="s">
        <v>54</v>
      </c>
      <c r="P9" s="693" t="s">
        <v>17</v>
      </c>
      <c r="Q9" s="699"/>
      <c r="R9" s="531">
        <v>171.9</v>
      </c>
      <c r="S9" s="532">
        <v>180.6</v>
      </c>
      <c r="T9" s="532">
        <v>154.6</v>
      </c>
      <c r="U9" s="532">
        <v>156.5</v>
      </c>
      <c r="V9" s="532">
        <v>161.30000000000001</v>
      </c>
      <c r="W9" s="532">
        <v>147.1</v>
      </c>
      <c r="X9" s="533">
        <v>15.4</v>
      </c>
      <c r="Y9" s="533">
        <v>19.3</v>
      </c>
      <c r="Z9" s="532">
        <v>7.5</v>
      </c>
      <c r="AA9" s="532">
        <v>20.8</v>
      </c>
      <c r="AB9" s="534">
        <v>20.9</v>
      </c>
      <c r="AC9" s="535">
        <v>20.6</v>
      </c>
      <c r="AD9" s="166" t="s">
        <v>54</v>
      </c>
      <c r="AE9" s="693" t="s">
        <v>17</v>
      </c>
      <c r="AF9" s="699"/>
      <c r="AG9" s="506">
        <v>92777</v>
      </c>
      <c r="AH9" s="507">
        <v>10645</v>
      </c>
      <c r="AI9" s="508">
        <v>61745</v>
      </c>
      <c r="AJ9" s="507">
        <v>1990</v>
      </c>
      <c r="AK9" s="507">
        <v>31032</v>
      </c>
      <c r="AL9" s="508">
        <v>8655</v>
      </c>
      <c r="AM9" s="507">
        <v>879</v>
      </c>
      <c r="AN9" s="507">
        <v>589</v>
      </c>
      <c r="AO9" s="508">
        <v>290</v>
      </c>
      <c r="AP9" s="507">
        <v>961</v>
      </c>
      <c r="AQ9" s="508">
        <v>560</v>
      </c>
      <c r="AR9" s="518">
        <v>401</v>
      </c>
    </row>
    <row r="10" spans="1:44" s="48" customFormat="1" ht="11.45" customHeight="1">
      <c r="A10" s="166" t="s">
        <v>56</v>
      </c>
      <c r="B10" s="693" t="s">
        <v>58</v>
      </c>
      <c r="C10" s="699"/>
      <c r="D10" s="506">
        <v>1167845</v>
      </c>
      <c r="E10" s="507">
        <v>1319521</v>
      </c>
      <c r="F10" s="507">
        <v>456420</v>
      </c>
      <c r="G10" s="507">
        <v>468089</v>
      </c>
      <c r="H10" s="507">
        <v>408046</v>
      </c>
      <c r="I10" s="507">
        <v>60043</v>
      </c>
      <c r="J10" s="508">
        <v>519837</v>
      </c>
      <c r="K10" s="508">
        <v>225370</v>
      </c>
      <c r="L10" s="507">
        <v>699756</v>
      </c>
      <c r="M10" s="507">
        <v>799684</v>
      </c>
      <c r="N10" s="509">
        <v>231050</v>
      </c>
      <c r="O10" s="166" t="s">
        <v>56</v>
      </c>
      <c r="P10" s="693" t="s">
        <v>58</v>
      </c>
      <c r="Q10" s="699"/>
      <c r="R10" s="531">
        <v>167.9</v>
      </c>
      <c r="S10" s="532">
        <v>173.2</v>
      </c>
      <c r="T10" s="532">
        <v>143.30000000000001</v>
      </c>
      <c r="U10" s="532">
        <v>148.9</v>
      </c>
      <c r="V10" s="532">
        <v>151.80000000000001</v>
      </c>
      <c r="W10" s="532">
        <v>135.1</v>
      </c>
      <c r="X10" s="533">
        <v>19</v>
      </c>
      <c r="Y10" s="533">
        <v>21.4</v>
      </c>
      <c r="Z10" s="532">
        <v>8.1999999999999993</v>
      </c>
      <c r="AA10" s="532">
        <v>20.3</v>
      </c>
      <c r="AB10" s="534">
        <v>20.399999999999999</v>
      </c>
      <c r="AC10" s="535">
        <v>19.600000000000001</v>
      </c>
      <c r="AD10" s="166" t="s">
        <v>56</v>
      </c>
      <c r="AE10" s="693" t="s">
        <v>58</v>
      </c>
      <c r="AF10" s="699"/>
      <c r="AG10" s="506">
        <v>7421</v>
      </c>
      <c r="AH10" s="507">
        <v>383</v>
      </c>
      <c r="AI10" s="508">
        <v>6124</v>
      </c>
      <c r="AJ10" s="507">
        <v>55</v>
      </c>
      <c r="AK10" s="507">
        <v>1297</v>
      </c>
      <c r="AL10" s="508">
        <v>328</v>
      </c>
      <c r="AM10" s="507">
        <v>62</v>
      </c>
      <c r="AN10" s="507">
        <v>29</v>
      </c>
      <c r="AO10" s="508">
        <v>33</v>
      </c>
      <c r="AP10" s="507">
        <v>89</v>
      </c>
      <c r="AQ10" s="508">
        <v>37</v>
      </c>
      <c r="AR10" s="518">
        <v>52</v>
      </c>
    </row>
    <row r="11" spans="1:44" s="48" customFormat="1" ht="11.45" customHeight="1">
      <c r="A11" s="166" t="s">
        <v>57</v>
      </c>
      <c r="B11" s="693" t="s">
        <v>60</v>
      </c>
      <c r="C11" s="699"/>
      <c r="D11" s="506">
        <v>754633</v>
      </c>
      <c r="E11" s="507">
        <v>798861</v>
      </c>
      <c r="F11" s="507">
        <v>542318</v>
      </c>
      <c r="G11" s="507">
        <v>344612</v>
      </c>
      <c r="H11" s="507">
        <v>315828</v>
      </c>
      <c r="I11" s="507">
        <v>28784</v>
      </c>
      <c r="J11" s="508">
        <v>360377</v>
      </c>
      <c r="K11" s="508">
        <v>268929</v>
      </c>
      <c r="L11" s="507">
        <v>410021</v>
      </c>
      <c r="M11" s="507">
        <v>438484</v>
      </c>
      <c r="N11" s="509">
        <v>273389</v>
      </c>
      <c r="O11" s="166" t="s">
        <v>57</v>
      </c>
      <c r="P11" s="693" t="s">
        <v>60</v>
      </c>
      <c r="Q11" s="699"/>
      <c r="R11" s="531">
        <v>173.9</v>
      </c>
      <c r="S11" s="532">
        <v>177.8</v>
      </c>
      <c r="T11" s="532">
        <v>155.30000000000001</v>
      </c>
      <c r="U11" s="532">
        <v>159.9</v>
      </c>
      <c r="V11" s="532">
        <v>163</v>
      </c>
      <c r="W11" s="532">
        <v>144.80000000000001</v>
      </c>
      <c r="X11" s="533">
        <v>14</v>
      </c>
      <c r="Y11" s="533">
        <v>14.8</v>
      </c>
      <c r="Z11" s="532">
        <v>10.5</v>
      </c>
      <c r="AA11" s="532">
        <v>20.9</v>
      </c>
      <c r="AB11" s="534">
        <v>21.2</v>
      </c>
      <c r="AC11" s="535">
        <v>19.600000000000001</v>
      </c>
      <c r="AD11" s="166" t="s">
        <v>57</v>
      </c>
      <c r="AE11" s="693" t="s">
        <v>60</v>
      </c>
      <c r="AF11" s="699"/>
      <c r="AG11" s="506">
        <v>20266</v>
      </c>
      <c r="AH11" s="507">
        <v>603</v>
      </c>
      <c r="AI11" s="508">
        <v>16782</v>
      </c>
      <c r="AJ11" s="507">
        <v>242</v>
      </c>
      <c r="AK11" s="507">
        <v>3484</v>
      </c>
      <c r="AL11" s="508">
        <v>361</v>
      </c>
      <c r="AM11" s="507">
        <v>551</v>
      </c>
      <c r="AN11" s="507">
        <v>389</v>
      </c>
      <c r="AO11" s="508">
        <v>162</v>
      </c>
      <c r="AP11" s="507">
        <v>477</v>
      </c>
      <c r="AQ11" s="508">
        <v>308</v>
      </c>
      <c r="AR11" s="518">
        <v>169</v>
      </c>
    </row>
    <row r="12" spans="1:44" s="48" customFormat="1" ht="11.45" customHeight="1">
      <c r="A12" s="166" t="s">
        <v>59</v>
      </c>
      <c r="B12" s="693" t="s">
        <v>264</v>
      </c>
      <c r="C12" s="699"/>
      <c r="D12" s="506">
        <v>422695</v>
      </c>
      <c r="E12" s="507">
        <v>441481</v>
      </c>
      <c r="F12" s="507">
        <v>251319</v>
      </c>
      <c r="G12" s="507">
        <v>256087</v>
      </c>
      <c r="H12" s="507">
        <v>236145</v>
      </c>
      <c r="I12" s="507">
        <v>19942</v>
      </c>
      <c r="J12" s="508">
        <v>266560</v>
      </c>
      <c r="K12" s="508">
        <v>160546</v>
      </c>
      <c r="L12" s="507">
        <v>166608</v>
      </c>
      <c r="M12" s="507">
        <v>174921</v>
      </c>
      <c r="N12" s="509">
        <v>90773</v>
      </c>
      <c r="O12" s="166" t="s">
        <v>59</v>
      </c>
      <c r="P12" s="693" t="s">
        <v>264</v>
      </c>
      <c r="Q12" s="699"/>
      <c r="R12" s="531">
        <v>169.7</v>
      </c>
      <c r="S12" s="532">
        <v>173.4</v>
      </c>
      <c r="T12" s="532">
        <v>135.5</v>
      </c>
      <c r="U12" s="532">
        <v>155.9</v>
      </c>
      <c r="V12" s="532">
        <v>158.69999999999999</v>
      </c>
      <c r="W12" s="532">
        <v>130</v>
      </c>
      <c r="X12" s="533">
        <v>13.8</v>
      </c>
      <c r="Y12" s="533">
        <v>14.7</v>
      </c>
      <c r="Z12" s="532">
        <v>5.5</v>
      </c>
      <c r="AA12" s="532">
        <v>19.7</v>
      </c>
      <c r="AB12" s="534">
        <v>19.8</v>
      </c>
      <c r="AC12" s="535">
        <v>18</v>
      </c>
      <c r="AD12" s="166" t="s">
        <v>59</v>
      </c>
      <c r="AE12" s="693" t="s">
        <v>264</v>
      </c>
      <c r="AF12" s="699"/>
      <c r="AG12" s="506">
        <v>55467</v>
      </c>
      <c r="AH12" s="507">
        <v>3128</v>
      </c>
      <c r="AI12" s="508">
        <v>50098</v>
      </c>
      <c r="AJ12" s="507">
        <v>1385</v>
      </c>
      <c r="AK12" s="507">
        <v>5369</v>
      </c>
      <c r="AL12" s="508">
        <v>1743</v>
      </c>
      <c r="AM12" s="507">
        <v>747</v>
      </c>
      <c r="AN12" s="507">
        <v>724</v>
      </c>
      <c r="AO12" s="508">
        <v>23</v>
      </c>
      <c r="AP12" s="507">
        <v>734</v>
      </c>
      <c r="AQ12" s="508">
        <v>491</v>
      </c>
      <c r="AR12" s="518">
        <v>243</v>
      </c>
    </row>
    <row r="13" spans="1:44" s="48" customFormat="1" ht="11.45" customHeight="1">
      <c r="A13" s="166" t="s">
        <v>61</v>
      </c>
      <c r="B13" s="693" t="s">
        <v>265</v>
      </c>
      <c r="C13" s="699"/>
      <c r="D13" s="506">
        <v>282275</v>
      </c>
      <c r="E13" s="507">
        <v>434983</v>
      </c>
      <c r="F13" s="507">
        <v>151224</v>
      </c>
      <c r="G13" s="507">
        <v>226386</v>
      </c>
      <c r="H13" s="507">
        <v>215631</v>
      </c>
      <c r="I13" s="507">
        <v>10755</v>
      </c>
      <c r="J13" s="508">
        <v>334498</v>
      </c>
      <c r="K13" s="508">
        <v>133606</v>
      </c>
      <c r="L13" s="507">
        <v>55889</v>
      </c>
      <c r="M13" s="507">
        <v>100485</v>
      </c>
      <c r="N13" s="509">
        <v>17618</v>
      </c>
      <c r="O13" s="166" t="s">
        <v>61</v>
      </c>
      <c r="P13" s="693" t="s">
        <v>265</v>
      </c>
      <c r="Q13" s="699"/>
      <c r="R13" s="531">
        <v>142.9</v>
      </c>
      <c r="S13" s="532">
        <v>167.6</v>
      </c>
      <c r="T13" s="532">
        <v>121.7</v>
      </c>
      <c r="U13" s="532">
        <v>134.6</v>
      </c>
      <c r="V13" s="532">
        <v>154.5</v>
      </c>
      <c r="W13" s="532">
        <v>117.6</v>
      </c>
      <c r="X13" s="533">
        <v>8.3000000000000007</v>
      </c>
      <c r="Y13" s="533">
        <v>13.1</v>
      </c>
      <c r="Z13" s="532">
        <v>4.0999999999999996</v>
      </c>
      <c r="AA13" s="532">
        <v>19.600000000000001</v>
      </c>
      <c r="AB13" s="534">
        <v>20.5</v>
      </c>
      <c r="AC13" s="535">
        <v>18.899999999999999</v>
      </c>
      <c r="AD13" s="166" t="s">
        <v>61</v>
      </c>
      <c r="AE13" s="693" t="s">
        <v>265</v>
      </c>
      <c r="AF13" s="699"/>
      <c r="AG13" s="506">
        <v>173180</v>
      </c>
      <c r="AH13" s="507">
        <v>79807</v>
      </c>
      <c r="AI13" s="508">
        <v>79655</v>
      </c>
      <c r="AJ13" s="507">
        <v>11670</v>
      </c>
      <c r="AK13" s="507">
        <v>93525</v>
      </c>
      <c r="AL13" s="508">
        <v>68137</v>
      </c>
      <c r="AM13" s="507">
        <v>3936</v>
      </c>
      <c r="AN13" s="507">
        <v>1181</v>
      </c>
      <c r="AO13" s="508">
        <v>2755</v>
      </c>
      <c r="AP13" s="507">
        <v>3418</v>
      </c>
      <c r="AQ13" s="508">
        <v>1594</v>
      </c>
      <c r="AR13" s="518">
        <v>1824</v>
      </c>
    </row>
    <row r="14" spans="1:44" s="48" customFormat="1" ht="11.45" customHeight="1">
      <c r="A14" s="166" t="s">
        <v>62</v>
      </c>
      <c r="B14" s="693" t="s">
        <v>266</v>
      </c>
      <c r="C14" s="699"/>
      <c r="D14" s="506">
        <v>866960</v>
      </c>
      <c r="E14" s="507">
        <v>1205701</v>
      </c>
      <c r="F14" s="507">
        <v>499174</v>
      </c>
      <c r="G14" s="507">
        <v>336341</v>
      </c>
      <c r="H14" s="507">
        <v>315922</v>
      </c>
      <c r="I14" s="507">
        <v>20419</v>
      </c>
      <c r="J14" s="508">
        <v>438036</v>
      </c>
      <c r="K14" s="508">
        <v>225926</v>
      </c>
      <c r="L14" s="507">
        <v>530619</v>
      </c>
      <c r="M14" s="507">
        <v>767665</v>
      </c>
      <c r="N14" s="509">
        <v>273248</v>
      </c>
      <c r="O14" s="166" t="s">
        <v>62</v>
      </c>
      <c r="P14" s="693" t="s">
        <v>266</v>
      </c>
      <c r="Q14" s="699"/>
      <c r="R14" s="531">
        <v>160.6</v>
      </c>
      <c r="S14" s="532">
        <v>173.4</v>
      </c>
      <c r="T14" s="532">
        <v>146.69999999999999</v>
      </c>
      <c r="U14" s="532">
        <v>149</v>
      </c>
      <c r="V14" s="532">
        <v>157.69999999999999</v>
      </c>
      <c r="W14" s="532">
        <v>139.5</v>
      </c>
      <c r="X14" s="533">
        <v>11.6</v>
      </c>
      <c r="Y14" s="533">
        <v>15.7</v>
      </c>
      <c r="Z14" s="532">
        <v>7.2</v>
      </c>
      <c r="AA14" s="532">
        <v>19.600000000000001</v>
      </c>
      <c r="AB14" s="534">
        <v>20.2</v>
      </c>
      <c r="AC14" s="535">
        <v>19</v>
      </c>
      <c r="AD14" s="166" t="s">
        <v>62</v>
      </c>
      <c r="AE14" s="693" t="s">
        <v>266</v>
      </c>
      <c r="AF14" s="699"/>
      <c r="AG14" s="506">
        <v>21096</v>
      </c>
      <c r="AH14" s="507">
        <v>2343</v>
      </c>
      <c r="AI14" s="508">
        <v>10936</v>
      </c>
      <c r="AJ14" s="507">
        <v>83</v>
      </c>
      <c r="AK14" s="507">
        <v>10160</v>
      </c>
      <c r="AL14" s="508">
        <v>2260</v>
      </c>
      <c r="AM14" s="507">
        <v>204</v>
      </c>
      <c r="AN14" s="507">
        <v>6</v>
      </c>
      <c r="AO14" s="508">
        <v>198</v>
      </c>
      <c r="AP14" s="507">
        <v>361</v>
      </c>
      <c r="AQ14" s="508">
        <v>179</v>
      </c>
      <c r="AR14" s="518">
        <v>182</v>
      </c>
    </row>
    <row r="15" spans="1:44" s="48" customFormat="1" ht="11.45" customHeight="1">
      <c r="A15" s="166" t="s">
        <v>63</v>
      </c>
      <c r="B15" s="693" t="s">
        <v>267</v>
      </c>
      <c r="C15" s="699"/>
      <c r="D15" s="506">
        <v>1058872</v>
      </c>
      <c r="E15" s="507">
        <v>1230463</v>
      </c>
      <c r="F15" s="507">
        <v>664572</v>
      </c>
      <c r="G15" s="507">
        <v>367694</v>
      </c>
      <c r="H15" s="507">
        <v>318082</v>
      </c>
      <c r="I15" s="507">
        <v>49612</v>
      </c>
      <c r="J15" s="508">
        <v>425217</v>
      </c>
      <c r="K15" s="508">
        <v>235512</v>
      </c>
      <c r="L15" s="507">
        <v>691178</v>
      </c>
      <c r="M15" s="507">
        <v>805246</v>
      </c>
      <c r="N15" s="509">
        <v>429060</v>
      </c>
      <c r="O15" s="166" t="s">
        <v>63</v>
      </c>
      <c r="P15" s="693" t="s">
        <v>267</v>
      </c>
      <c r="Q15" s="699"/>
      <c r="R15" s="531">
        <v>174.5</v>
      </c>
      <c r="S15" s="532">
        <v>182.8</v>
      </c>
      <c r="T15" s="532">
        <v>155.69999999999999</v>
      </c>
      <c r="U15" s="532">
        <v>152.30000000000001</v>
      </c>
      <c r="V15" s="532">
        <v>155</v>
      </c>
      <c r="W15" s="532">
        <v>146.19999999999999</v>
      </c>
      <c r="X15" s="533">
        <v>22.2</v>
      </c>
      <c r="Y15" s="533">
        <v>27.8</v>
      </c>
      <c r="Z15" s="532">
        <v>9.5</v>
      </c>
      <c r="AA15" s="532">
        <v>20.7</v>
      </c>
      <c r="AB15" s="534">
        <v>21.1</v>
      </c>
      <c r="AC15" s="535">
        <v>19.8</v>
      </c>
      <c r="AD15" s="166" t="s">
        <v>63</v>
      </c>
      <c r="AE15" s="693" t="s">
        <v>267</v>
      </c>
      <c r="AF15" s="699"/>
      <c r="AG15" s="506">
        <v>21409</v>
      </c>
      <c r="AH15" s="507">
        <v>1761</v>
      </c>
      <c r="AI15" s="508">
        <v>14910</v>
      </c>
      <c r="AJ15" s="507">
        <v>615</v>
      </c>
      <c r="AK15" s="507">
        <v>6499</v>
      </c>
      <c r="AL15" s="508">
        <v>1146</v>
      </c>
      <c r="AM15" s="507">
        <v>209</v>
      </c>
      <c r="AN15" s="507">
        <v>23</v>
      </c>
      <c r="AO15" s="508">
        <v>186</v>
      </c>
      <c r="AP15" s="507">
        <v>198</v>
      </c>
      <c r="AQ15" s="508">
        <v>30</v>
      </c>
      <c r="AR15" s="518">
        <v>168</v>
      </c>
    </row>
    <row r="16" spans="1:44" s="48" customFormat="1" ht="11.45" customHeight="1">
      <c r="A16" s="166" t="s">
        <v>64</v>
      </c>
      <c r="B16" s="693" t="s">
        <v>268</v>
      </c>
      <c r="C16" s="699"/>
      <c r="D16" s="506">
        <v>618830</v>
      </c>
      <c r="E16" s="507">
        <v>783248</v>
      </c>
      <c r="F16" s="507">
        <v>334739</v>
      </c>
      <c r="G16" s="507">
        <v>300420</v>
      </c>
      <c r="H16" s="507">
        <v>280238</v>
      </c>
      <c r="I16" s="507">
        <v>20182</v>
      </c>
      <c r="J16" s="508">
        <v>348226</v>
      </c>
      <c r="K16" s="508">
        <v>217819</v>
      </c>
      <c r="L16" s="507">
        <v>318410</v>
      </c>
      <c r="M16" s="507">
        <v>435022</v>
      </c>
      <c r="N16" s="509">
        <v>116920</v>
      </c>
      <c r="O16" s="166" t="s">
        <v>64</v>
      </c>
      <c r="P16" s="693" t="s">
        <v>268</v>
      </c>
      <c r="Q16" s="699"/>
      <c r="R16" s="531">
        <v>167.2</v>
      </c>
      <c r="S16" s="532">
        <v>168.4</v>
      </c>
      <c r="T16" s="532">
        <v>165.1</v>
      </c>
      <c r="U16" s="532">
        <v>154.80000000000001</v>
      </c>
      <c r="V16" s="532">
        <v>155.5</v>
      </c>
      <c r="W16" s="532">
        <v>153.5</v>
      </c>
      <c r="X16" s="533">
        <v>12.4</v>
      </c>
      <c r="Y16" s="533">
        <v>12.9</v>
      </c>
      <c r="Z16" s="532">
        <v>11.6</v>
      </c>
      <c r="AA16" s="532">
        <v>20.5</v>
      </c>
      <c r="AB16" s="534">
        <v>20.399999999999999</v>
      </c>
      <c r="AC16" s="535">
        <v>20.6</v>
      </c>
      <c r="AD16" s="166" t="s">
        <v>64</v>
      </c>
      <c r="AE16" s="693" t="s">
        <v>268</v>
      </c>
      <c r="AF16" s="699"/>
      <c r="AG16" s="506">
        <v>22572</v>
      </c>
      <c r="AH16" s="507">
        <v>2984</v>
      </c>
      <c r="AI16" s="508">
        <v>14293</v>
      </c>
      <c r="AJ16" s="507">
        <v>696</v>
      </c>
      <c r="AK16" s="507">
        <v>8279</v>
      </c>
      <c r="AL16" s="508">
        <v>2288</v>
      </c>
      <c r="AM16" s="507">
        <v>89</v>
      </c>
      <c r="AN16" s="507">
        <v>89</v>
      </c>
      <c r="AO16" s="508">
        <v>0</v>
      </c>
      <c r="AP16" s="507">
        <v>124</v>
      </c>
      <c r="AQ16" s="508">
        <v>120</v>
      </c>
      <c r="AR16" s="518">
        <v>4</v>
      </c>
    </row>
    <row r="17" spans="1:44" s="48" customFormat="1" ht="11.45" customHeight="1">
      <c r="A17" s="166" t="s">
        <v>65</v>
      </c>
      <c r="B17" s="693" t="s">
        <v>269</v>
      </c>
      <c r="C17" s="699"/>
      <c r="D17" s="506">
        <v>124654</v>
      </c>
      <c r="E17" s="507">
        <v>188582</v>
      </c>
      <c r="F17" s="507">
        <v>95974</v>
      </c>
      <c r="G17" s="507">
        <v>110271</v>
      </c>
      <c r="H17" s="507">
        <v>104328</v>
      </c>
      <c r="I17" s="507">
        <v>5943</v>
      </c>
      <c r="J17" s="508">
        <v>156892</v>
      </c>
      <c r="K17" s="508">
        <v>89356</v>
      </c>
      <c r="L17" s="507">
        <v>14383</v>
      </c>
      <c r="M17" s="507">
        <v>31690</v>
      </c>
      <c r="N17" s="509">
        <v>6618</v>
      </c>
      <c r="O17" s="166" t="s">
        <v>65</v>
      </c>
      <c r="P17" s="693" t="s">
        <v>269</v>
      </c>
      <c r="Q17" s="699"/>
      <c r="R17" s="531">
        <v>107.4</v>
      </c>
      <c r="S17" s="532">
        <v>132</v>
      </c>
      <c r="T17" s="532">
        <v>96.4</v>
      </c>
      <c r="U17" s="532">
        <v>103.1</v>
      </c>
      <c r="V17" s="532">
        <v>124.1</v>
      </c>
      <c r="W17" s="532">
        <v>93.8</v>
      </c>
      <c r="X17" s="533">
        <v>4.3</v>
      </c>
      <c r="Y17" s="533">
        <v>7.9</v>
      </c>
      <c r="Z17" s="532">
        <v>2.6</v>
      </c>
      <c r="AA17" s="532">
        <v>17.100000000000001</v>
      </c>
      <c r="AB17" s="534">
        <v>18.100000000000001</v>
      </c>
      <c r="AC17" s="535">
        <v>16.7</v>
      </c>
      <c r="AD17" s="166" t="s">
        <v>65</v>
      </c>
      <c r="AE17" s="693" t="s">
        <v>269</v>
      </c>
      <c r="AF17" s="699"/>
      <c r="AG17" s="506">
        <v>79257</v>
      </c>
      <c r="AH17" s="507">
        <v>63655</v>
      </c>
      <c r="AI17" s="508">
        <v>24273</v>
      </c>
      <c r="AJ17" s="507">
        <v>15092</v>
      </c>
      <c r="AK17" s="507">
        <v>54984</v>
      </c>
      <c r="AL17" s="508">
        <v>48563</v>
      </c>
      <c r="AM17" s="507">
        <v>3952</v>
      </c>
      <c r="AN17" s="507">
        <v>598</v>
      </c>
      <c r="AO17" s="508">
        <v>3354</v>
      </c>
      <c r="AP17" s="507">
        <v>1816</v>
      </c>
      <c r="AQ17" s="508">
        <v>480</v>
      </c>
      <c r="AR17" s="518">
        <v>1336</v>
      </c>
    </row>
    <row r="18" spans="1:44" s="48" customFormat="1" ht="11.45" customHeight="1">
      <c r="A18" s="166" t="s">
        <v>66</v>
      </c>
      <c r="B18" s="693" t="s">
        <v>270</v>
      </c>
      <c r="C18" s="699"/>
      <c r="D18" s="506">
        <v>163431</v>
      </c>
      <c r="E18" s="507">
        <v>188103</v>
      </c>
      <c r="F18" s="507">
        <v>123473</v>
      </c>
      <c r="G18" s="507">
        <v>162745</v>
      </c>
      <c r="H18" s="507">
        <v>141442</v>
      </c>
      <c r="I18" s="507">
        <v>21303</v>
      </c>
      <c r="J18" s="508">
        <v>186993</v>
      </c>
      <c r="K18" s="508">
        <v>123473</v>
      </c>
      <c r="L18" s="507">
        <v>686</v>
      </c>
      <c r="M18" s="507">
        <v>1110</v>
      </c>
      <c r="N18" s="509">
        <v>0</v>
      </c>
      <c r="O18" s="166" t="s">
        <v>66</v>
      </c>
      <c r="P18" s="693" t="s">
        <v>270</v>
      </c>
      <c r="Q18" s="699"/>
      <c r="R18" s="531">
        <v>143.6</v>
      </c>
      <c r="S18" s="532">
        <v>158.4</v>
      </c>
      <c r="T18" s="532">
        <v>119.7</v>
      </c>
      <c r="U18" s="532">
        <v>133.19999999999999</v>
      </c>
      <c r="V18" s="532">
        <v>142.69999999999999</v>
      </c>
      <c r="W18" s="532">
        <v>117.9</v>
      </c>
      <c r="X18" s="533">
        <v>10.4</v>
      </c>
      <c r="Y18" s="533">
        <v>15.7</v>
      </c>
      <c r="Z18" s="532">
        <v>1.8</v>
      </c>
      <c r="AA18" s="532">
        <v>18.600000000000001</v>
      </c>
      <c r="AB18" s="534">
        <v>18.5</v>
      </c>
      <c r="AC18" s="535">
        <v>18.899999999999999</v>
      </c>
      <c r="AD18" s="166" t="s">
        <v>66</v>
      </c>
      <c r="AE18" s="693" t="s">
        <v>270</v>
      </c>
      <c r="AF18" s="699"/>
      <c r="AG18" s="506">
        <v>18869</v>
      </c>
      <c r="AH18" s="507">
        <v>10521</v>
      </c>
      <c r="AI18" s="508">
        <v>11672</v>
      </c>
      <c r="AJ18" s="507">
        <v>4992</v>
      </c>
      <c r="AK18" s="507">
        <v>7197</v>
      </c>
      <c r="AL18" s="508">
        <v>5529</v>
      </c>
      <c r="AM18" s="507">
        <v>622</v>
      </c>
      <c r="AN18" s="507">
        <v>533</v>
      </c>
      <c r="AO18" s="508">
        <v>89</v>
      </c>
      <c r="AP18" s="507">
        <v>502</v>
      </c>
      <c r="AQ18" s="508">
        <v>447</v>
      </c>
      <c r="AR18" s="518">
        <v>55</v>
      </c>
    </row>
    <row r="19" spans="1:44" s="48" customFormat="1" ht="11.45" customHeight="1">
      <c r="A19" s="166" t="s">
        <v>208</v>
      </c>
      <c r="B19" s="693" t="s">
        <v>68</v>
      </c>
      <c r="C19" s="699"/>
      <c r="D19" s="506">
        <v>643491</v>
      </c>
      <c r="E19" s="507">
        <v>826512</v>
      </c>
      <c r="F19" s="507">
        <v>444320</v>
      </c>
      <c r="G19" s="507">
        <v>270189</v>
      </c>
      <c r="H19" s="507">
        <v>267350</v>
      </c>
      <c r="I19" s="507">
        <v>2839</v>
      </c>
      <c r="J19" s="508">
        <v>329159</v>
      </c>
      <c r="K19" s="508">
        <v>206015</v>
      </c>
      <c r="L19" s="507">
        <v>373302</v>
      </c>
      <c r="M19" s="507">
        <v>497353</v>
      </c>
      <c r="N19" s="509">
        <v>238305</v>
      </c>
      <c r="O19" s="166" t="s">
        <v>208</v>
      </c>
      <c r="P19" s="693" t="s">
        <v>68</v>
      </c>
      <c r="Q19" s="699"/>
      <c r="R19" s="531">
        <v>123.3</v>
      </c>
      <c r="S19" s="532">
        <v>127</v>
      </c>
      <c r="T19" s="532">
        <v>119.2</v>
      </c>
      <c r="U19" s="532">
        <v>117.7</v>
      </c>
      <c r="V19" s="532">
        <v>122</v>
      </c>
      <c r="W19" s="532">
        <v>112.9</v>
      </c>
      <c r="X19" s="533">
        <v>5.6</v>
      </c>
      <c r="Y19" s="533">
        <v>5</v>
      </c>
      <c r="Z19" s="532">
        <v>6.3</v>
      </c>
      <c r="AA19" s="532">
        <v>16.899999999999999</v>
      </c>
      <c r="AB19" s="534">
        <v>16.8</v>
      </c>
      <c r="AC19" s="535">
        <v>16.899999999999999</v>
      </c>
      <c r="AD19" s="166" t="s">
        <v>208</v>
      </c>
      <c r="AE19" s="693" t="s">
        <v>68</v>
      </c>
      <c r="AF19" s="699"/>
      <c r="AG19" s="506">
        <v>72046</v>
      </c>
      <c r="AH19" s="507">
        <v>29969</v>
      </c>
      <c r="AI19" s="508">
        <v>37478</v>
      </c>
      <c r="AJ19" s="507">
        <v>13055</v>
      </c>
      <c r="AK19" s="507">
        <v>34568</v>
      </c>
      <c r="AL19" s="508">
        <v>16914</v>
      </c>
      <c r="AM19" s="507">
        <v>1391</v>
      </c>
      <c r="AN19" s="507">
        <v>372</v>
      </c>
      <c r="AO19" s="508">
        <v>1019</v>
      </c>
      <c r="AP19" s="507">
        <v>667</v>
      </c>
      <c r="AQ19" s="508">
        <v>129</v>
      </c>
      <c r="AR19" s="518">
        <v>538</v>
      </c>
    </row>
    <row r="20" spans="1:44" s="48" customFormat="1" ht="11.45" customHeight="1">
      <c r="A20" s="166" t="s">
        <v>69</v>
      </c>
      <c r="B20" s="711" t="s">
        <v>67</v>
      </c>
      <c r="C20" s="712"/>
      <c r="D20" s="506">
        <v>399472</v>
      </c>
      <c r="E20" s="507">
        <v>544571</v>
      </c>
      <c r="F20" s="507">
        <v>359066</v>
      </c>
      <c r="G20" s="507">
        <v>253488</v>
      </c>
      <c r="H20" s="507">
        <v>239243</v>
      </c>
      <c r="I20" s="507">
        <v>14245</v>
      </c>
      <c r="J20" s="508">
        <v>341006</v>
      </c>
      <c r="K20" s="508">
        <v>229117</v>
      </c>
      <c r="L20" s="507">
        <v>145984</v>
      </c>
      <c r="M20" s="507">
        <v>203565</v>
      </c>
      <c r="N20" s="509">
        <v>129949</v>
      </c>
      <c r="O20" s="166" t="s">
        <v>69</v>
      </c>
      <c r="P20" s="711" t="s">
        <v>67</v>
      </c>
      <c r="Q20" s="712"/>
      <c r="R20" s="531">
        <v>159</v>
      </c>
      <c r="S20" s="532">
        <v>168.4</v>
      </c>
      <c r="T20" s="532">
        <v>156.30000000000001</v>
      </c>
      <c r="U20" s="532">
        <v>152.69999999999999</v>
      </c>
      <c r="V20" s="532">
        <v>161.5</v>
      </c>
      <c r="W20" s="532">
        <v>150.19999999999999</v>
      </c>
      <c r="X20" s="533">
        <v>6.3</v>
      </c>
      <c r="Y20" s="533">
        <v>6.9</v>
      </c>
      <c r="Z20" s="532">
        <v>6.1</v>
      </c>
      <c r="AA20" s="532">
        <v>20.399999999999999</v>
      </c>
      <c r="AB20" s="534">
        <v>20.7</v>
      </c>
      <c r="AC20" s="535">
        <v>20.3</v>
      </c>
      <c r="AD20" s="166" t="s">
        <v>69</v>
      </c>
      <c r="AE20" s="711" t="s">
        <v>67</v>
      </c>
      <c r="AF20" s="712"/>
      <c r="AG20" s="506">
        <v>100593</v>
      </c>
      <c r="AH20" s="507">
        <v>19617</v>
      </c>
      <c r="AI20" s="508">
        <v>22018</v>
      </c>
      <c r="AJ20" s="507">
        <v>2166</v>
      </c>
      <c r="AK20" s="507">
        <v>78575</v>
      </c>
      <c r="AL20" s="508">
        <v>17451</v>
      </c>
      <c r="AM20" s="507">
        <v>2269</v>
      </c>
      <c r="AN20" s="507">
        <v>779</v>
      </c>
      <c r="AO20" s="508">
        <v>1490</v>
      </c>
      <c r="AP20" s="507">
        <v>856</v>
      </c>
      <c r="AQ20" s="508">
        <v>257</v>
      </c>
      <c r="AR20" s="518">
        <v>599</v>
      </c>
    </row>
    <row r="21" spans="1:44" s="48" customFormat="1" ht="11.45" customHeight="1">
      <c r="A21" s="166" t="s">
        <v>70</v>
      </c>
      <c r="B21" s="693" t="s">
        <v>271</v>
      </c>
      <c r="C21" s="694"/>
      <c r="D21" s="506">
        <v>586429</v>
      </c>
      <c r="E21" s="507">
        <v>665229</v>
      </c>
      <c r="F21" s="507">
        <v>432306</v>
      </c>
      <c r="G21" s="507">
        <v>303811</v>
      </c>
      <c r="H21" s="507">
        <v>291562</v>
      </c>
      <c r="I21" s="507">
        <v>12249</v>
      </c>
      <c r="J21" s="508">
        <v>340679</v>
      </c>
      <c r="K21" s="508">
        <v>231702</v>
      </c>
      <c r="L21" s="507">
        <v>282618</v>
      </c>
      <c r="M21" s="507">
        <v>324550</v>
      </c>
      <c r="N21" s="509">
        <v>200604</v>
      </c>
      <c r="O21" s="166" t="s">
        <v>70</v>
      </c>
      <c r="P21" s="693" t="s">
        <v>271</v>
      </c>
      <c r="Q21" s="694"/>
      <c r="R21" s="531">
        <v>162.1</v>
      </c>
      <c r="S21" s="532">
        <v>164.1</v>
      </c>
      <c r="T21" s="532">
        <v>158.30000000000001</v>
      </c>
      <c r="U21" s="532">
        <v>154.19999999999999</v>
      </c>
      <c r="V21" s="532">
        <v>155.5</v>
      </c>
      <c r="W21" s="532">
        <v>151.80000000000001</v>
      </c>
      <c r="X21" s="533">
        <v>7.9</v>
      </c>
      <c r="Y21" s="533">
        <v>8.6</v>
      </c>
      <c r="Z21" s="532">
        <v>6.5</v>
      </c>
      <c r="AA21" s="532">
        <v>20.8</v>
      </c>
      <c r="AB21" s="534">
        <v>21.1</v>
      </c>
      <c r="AC21" s="535">
        <v>20.100000000000001</v>
      </c>
      <c r="AD21" s="166" t="s">
        <v>70</v>
      </c>
      <c r="AE21" s="693" t="s">
        <v>271</v>
      </c>
      <c r="AF21" s="694"/>
      <c r="AG21" s="506">
        <v>5606</v>
      </c>
      <c r="AH21" s="507">
        <v>496</v>
      </c>
      <c r="AI21" s="508">
        <v>3706</v>
      </c>
      <c r="AJ21" s="507">
        <v>115</v>
      </c>
      <c r="AK21" s="507">
        <v>1900</v>
      </c>
      <c r="AL21" s="508">
        <v>381</v>
      </c>
      <c r="AM21" s="507">
        <v>27</v>
      </c>
      <c r="AN21" s="507">
        <v>9</v>
      </c>
      <c r="AO21" s="508">
        <v>18</v>
      </c>
      <c r="AP21" s="507">
        <v>3</v>
      </c>
      <c r="AQ21" s="508">
        <v>0</v>
      </c>
      <c r="AR21" s="518">
        <v>3</v>
      </c>
    </row>
    <row r="22" spans="1:44" s="48" customFormat="1" ht="11.45" customHeight="1">
      <c r="A22" s="338" t="s">
        <v>222</v>
      </c>
      <c r="B22" s="717" t="s">
        <v>71</v>
      </c>
      <c r="C22" s="718"/>
      <c r="D22" s="510">
        <v>263334</v>
      </c>
      <c r="E22" s="511">
        <v>329836</v>
      </c>
      <c r="F22" s="511">
        <v>182795</v>
      </c>
      <c r="G22" s="511">
        <v>189159</v>
      </c>
      <c r="H22" s="511">
        <v>175747</v>
      </c>
      <c r="I22" s="511">
        <v>13412</v>
      </c>
      <c r="J22" s="511">
        <v>220037</v>
      </c>
      <c r="K22" s="511">
        <v>151763</v>
      </c>
      <c r="L22" s="511">
        <v>74175</v>
      </c>
      <c r="M22" s="511">
        <v>109799</v>
      </c>
      <c r="N22" s="512">
        <v>31032</v>
      </c>
      <c r="O22" s="338" t="s">
        <v>222</v>
      </c>
      <c r="P22" s="713" t="s">
        <v>71</v>
      </c>
      <c r="Q22" s="714"/>
      <c r="R22" s="536">
        <v>149.30000000000001</v>
      </c>
      <c r="S22" s="536">
        <v>157.19999999999999</v>
      </c>
      <c r="T22" s="536">
        <v>139.69999999999999</v>
      </c>
      <c r="U22" s="536">
        <v>140.4</v>
      </c>
      <c r="V22" s="536">
        <v>146.19999999999999</v>
      </c>
      <c r="W22" s="536">
        <v>133.30000000000001</v>
      </c>
      <c r="X22" s="536">
        <v>8.9</v>
      </c>
      <c r="Y22" s="536">
        <v>11</v>
      </c>
      <c r="Z22" s="536">
        <v>6.4</v>
      </c>
      <c r="AA22" s="536">
        <v>19.399999999999999</v>
      </c>
      <c r="AB22" s="537">
        <v>19.8</v>
      </c>
      <c r="AC22" s="538">
        <v>19</v>
      </c>
      <c r="AD22" s="338" t="s">
        <v>222</v>
      </c>
      <c r="AE22" s="717" t="s">
        <v>71</v>
      </c>
      <c r="AF22" s="718"/>
      <c r="AG22" s="551">
        <v>86536</v>
      </c>
      <c r="AH22" s="511">
        <v>18208</v>
      </c>
      <c r="AI22" s="552">
        <v>47031</v>
      </c>
      <c r="AJ22" s="511">
        <v>5933</v>
      </c>
      <c r="AK22" s="511">
        <v>39505</v>
      </c>
      <c r="AL22" s="552">
        <v>12275</v>
      </c>
      <c r="AM22" s="511">
        <v>1783</v>
      </c>
      <c r="AN22" s="511">
        <v>518</v>
      </c>
      <c r="AO22" s="552">
        <v>1265</v>
      </c>
      <c r="AP22" s="511">
        <v>2655</v>
      </c>
      <c r="AQ22" s="552">
        <v>1730</v>
      </c>
      <c r="AR22" s="512">
        <v>925</v>
      </c>
    </row>
    <row r="23" spans="1:44" s="48" customFormat="1" ht="11.45" customHeight="1">
      <c r="A23" s="337" t="s">
        <v>225</v>
      </c>
      <c r="B23" s="715" t="s">
        <v>72</v>
      </c>
      <c r="C23" s="716"/>
      <c r="D23" s="513">
        <v>269719</v>
      </c>
      <c r="E23" s="514">
        <v>405590</v>
      </c>
      <c r="F23" s="514">
        <v>152013</v>
      </c>
      <c r="G23" s="514">
        <v>205352</v>
      </c>
      <c r="H23" s="514">
        <v>183523</v>
      </c>
      <c r="I23" s="514">
        <v>21829</v>
      </c>
      <c r="J23" s="515">
        <v>280777</v>
      </c>
      <c r="K23" s="515">
        <v>140011</v>
      </c>
      <c r="L23" s="514">
        <v>64367</v>
      </c>
      <c r="M23" s="514">
        <v>124813</v>
      </c>
      <c r="N23" s="516">
        <v>12002</v>
      </c>
      <c r="O23" s="337" t="s">
        <v>225</v>
      </c>
      <c r="P23" s="715" t="s">
        <v>320</v>
      </c>
      <c r="Q23" s="716"/>
      <c r="R23" s="539">
        <v>158.19999999999999</v>
      </c>
      <c r="S23" s="540">
        <v>176.4</v>
      </c>
      <c r="T23" s="540">
        <v>142.5</v>
      </c>
      <c r="U23" s="540">
        <v>145.4</v>
      </c>
      <c r="V23" s="540">
        <v>157.69999999999999</v>
      </c>
      <c r="W23" s="540">
        <v>134.80000000000001</v>
      </c>
      <c r="X23" s="541">
        <v>12.8</v>
      </c>
      <c r="Y23" s="541">
        <v>18.7</v>
      </c>
      <c r="Z23" s="540">
        <v>7.7</v>
      </c>
      <c r="AA23" s="540">
        <v>20.6</v>
      </c>
      <c r="AB23" s="542">
        <v>20.9</v>
      </c>
      <c r="AC23" s="543">
        <v>20.399999999999999</v>
      </c>
      <c r="AD23" s="337" t="s">
        <v>225</v>
      </c>
      <c r="AE23" s="715" t="s">
        <v>72</v>
      </c>
      <c r="AF23" s="716"/>
      <c r="AG23" s="513">
        <v>20930</v>
      </c>
      <c r="AH23" s="514">
        <v>5478</v>
      </c>
      <c r="AI23" s="515">
        <v>9690</v>
      </c>
      <c r="AJ23" s="514">
        <v>1153</v>
      </c>
      <c r="AK23" s="514">
        <v>11240</v>
      </c>
      <c r="AL23" s="515">
        <v>4325</v>
      </c>
      <c r="AM23" s="514">
        <v>227</v>
      </c>
      <c r="AN23" s="514">
        <v>78</v>
      </c>
      <c r="AO23" s="515">
        <v>149</v>
      </c>
      <c r="AP23" s="514">
        <v>260</v>
      </c>
      <c r="AQ23" s="515">
        <v>144</v>
      </c>
      <c r="AR23" s="553">
        <v>116</v>
      </c>
    </row>
    <row r="24" spans="1:44" s="48" customFormat="1" ht="11.45" customHeight="1">
      <c r="A24" s="166" t="s">
        <v>226</v>
      </c>
      <c r="B24" s="693" t="s">
        <v>272</v>
      </c>
      <c r="C24" s="694"/>
      <c r="D24" s="506">
        <v>268386</v>
      </c>
      <c r="E24" s="507">
        <v>581040</v>
      </c>
      <c r="F24" s="507">
        <v>169980</v>
      </c>
      <c r="G24" s="507">
        <v>182767</v>
      </c>
      <c r="H24" s="507">
        <v>172413</v>
      </c>
      <c r="I24" s="507">
        <v>10354</v>
      </c>
      <c r="J24" s="508">
        <v>286341</v>
      </c>
      <c r="K24" s="508">
        <v>150168</v>
      </c>
      <c r="L24" s="507">
        <v>85619</v>
      </c>
      <c r="M24" s="507">
        <v>294699</v>
      </c>
      <c r="N24" s="509">
        <v>19812</v>
      </c>
      <c r="O24" s="166" t="s">
        <v>226</v>
      </c>
      <c r="P24" s="693" t="s">
        <v>272</v>
      </c>
      <c r="Q24" s="694"/>
      <c r="R24" s="531">
        <v>167.9</v>
      </c>
      <c r="S24" s="532">
        <v>175.9</v>
      </c>
      <c r="T24" s="532">
        <v>165.3</v>
      </c>
      <c r="U24" s="532">
        <v>163.80000000000001</v>
      </c>
      <c r="V24" s="532">
        <v>162.30000000000001</v>
      </c>
      <c r="W24" s="532">
        <v>164.2</v>
      </c>
      <c r="X24" s="533">
        <v>4.0999999999999996</v>
      </c>
      <c r="Y24" s="533">
        <v>13.6</v>
      </c>
      <c r="Z24" s="532">
        <v>1.1000000000000001</v>
      </c>
      <c r="AA24" s="532">
        <v>22.1</v>
      </c>
      <c r="AB24" s="534">
        <v>21.4</v>
      </c>
      <c r="AC24" s="535">
        <v>22.4</v>
      </c>
      <c r="AD24" s="166" t="s">
        <v>226</v>
      </c>
      <c r="AE24" s="693" t="s">
        <v>272</v>
      </c>
      <c r="AF24" s="694"/>
      <c r="AG24" s="506">
        <v>3588</v>
      </c>
      <c r="AH24" s="507">
        <v>315</v>
      </c>
      <c r="AI24" s="508">
        <v>858</v>
      </c>
      <c r="AJ24" s="507">
        <v>5</v>
      </c>
      <c r="AK24" s="507">
        <v>2730</v>
      </c>
      <c r="AL24" s="508">
        <v>310</v>
      </c>
      <c r="AM24" s="507">
        <v>34</v>
      </c>
      <c r="AN24" s="507">
        <v>6</v>
      </c>
      <c r="AO24" s="508">
        <v>28</v>
      </c>
      <c r="AP24" s="507">
        <v>26</v>
      </c>
      <c r="AQ24" s="508">
        <v>6</v>
      </c>
      <c r="AR24" s="518">
        <v>20</v>
      </c>
    </row>
    <row r="25" spans="1:44" s="48" customFormat="1" ht="11.45" customHeight="1">
      <c r="A25" s="166" t="s">
        <v>227</v>
      </c>
      <c r="B25" s="693" t="s">
        <v>273</v>
      </c>
      <c r="C25" s="694"/>
      <c r="D25" s="506" t="s">
        <v>312</v>
      </c>
      <c r="E25" s="507" t="s">
        <v>126</v>
      </c>
      <c r="F25" s="507" t="s">
        <v>126</v>
      </c>
      <c r="G25" s="507" t="s">
        <v>126</v>
      </c>
      <c r="H25" s="507" t="s">
        <v>126</v>
      </c>
      <c r="I25" s="507" t="s">
        <v>126</v>
      </c>
      <c r="J25" s="508" t="s">
        <v>126</v>
      </c>
      <c r="K25" s="508" t="s">
        <v>126</v>
      </c>
      <c r="L25" s="507" t="s">
        <v>126</v>
      </c>
      <c r="M25" s="507" t="s">
        <v>126</v>
      </c>
      <c r="N25" s="509" t="s">
        <v>126</v>
      </c>
      <c r="O25" s="166" t="s">
        <v>227</v>
      </c>
      <c r="P25" s="693" t="s">
        <v>273</v>
      </c>
      <c r="Q25" s="694"/>
      <c r="R25" s="532" t="s">
        <v>318</v>
      </c>
      <c r="S25" s="532" t="s">
        <v>126</v>
      </c>
      <c r="T25" s="532" t="s">
        <v>126</v>
      </c>
      <c r="U25" s="532" t="s">
        <v>126</v>
      </c>
      <c r="V25" s="532" t="s">
        <v>126</v>
      </c>
      <c r="W25" s="532" t="s">
        <v>126</v>
      </c>
      <c r="X25" s="532" t="s">
        <v>126</v>
      </c>
      <c r="Y25" s="532" t="s">
        <v>126</v>
      </c>
      <c r="Z25" s="532" t="s">
        <v>126</v>
      </c>
      <c r="AA25" s="532" t="s">
        <v>126</v>
      </c>
      <c r="AB25" s="533" t="s">
        <v>126</v>
      </c>
      <c r="AC25" s="535" t="s">
        <v>126</v>
      </c>
      <c r="AD25" s="166" t="s">
        <v>227</v>
      </c>
      <c r="AE25" s="693" t="s">
        <v>273</v>
      </c>
      <c r="AF25" s="694"/>
      <c r="AG25" s="506" t="s">
        <v>318</v>
      </c>
      <c r="AH25" s="507" t="s">
        <v>126</v>
      </c>
      <c r="AI25" s="508" t="s">
        <v>126</v>
      </c>
      <c r="AJ25" s="507" t="s">
        <v>126</v>
      </c>
      <c r="AK25" s="507" t="s">
        <v>126</v>
      </c>
      <c r="AL25" s="508" t="s">
        <v>126</v>
      </c>
      <c r="AM25" s="507" t="s">
        <v>126</v>
      </c>
      <c r="AN25" s="507" t="s">
        <v>126</v>
      </c>
      <c r="AO25" s="508" t="s">
        <v>126</v>
      </c>
      <c r="AP25" s="507" t="s">
        <v>126</v>
      </c>
      <c r="AQ25" s="508" t="s">
        <v>126</v>
      </c>
      <c r="AR25" s="518" t="s">
        <v>126</v>
      </c>
    </row>
    <row r="26" spans="1:44" s="48" customFormat="1" ht="11.45" customHeight="1">
      <c r="A26" s="166" t="s">
        <v>228</v>
      </c>
      <c r="B26" s="693" t="s">
        <v>274</v>
      </c>
      <c r="C26" s="694"/>
      <c r="D26" s="506" t="s">
        <v>126</v>
      </c>
      <c r="E26" s="507" t="s">
        <v>126</v>
      </c>
      <c r="F26" s="507" t="s">
        <v>126</v>
      </c>
      <c r="G26" s="507" t="s">
        <v>126</v>
      </c>
      <c r="H26" s="507" t="s">
        <v>126</v>
      </c>
      <c r="I26" s="507" t="s">
        <v>126</v>
      </c>
      <c r="J26" s="508" t="s">
        <v>126</v>
      </c>
      <c r="K26" s="508" t="s">
        <v>126</v>
      </c>
      <c r="L26" s="507" t="s">
        <v>126</v>
      </c>
      <c r="M26" s="507" t="s">
        <v>126</v>
      </c>
      <c r="N26" s="509" t="s">
        <v>126</v>
      </c>
      <c r="O26" s="166" t="s">
        <v>228</v>
      </c>
      <c r="P26" s="693" t="s">
        <v>274</v>
      </c>
      <c r="Q26" s="694"/>
      <c r="R26" s="532" t="s">
        <v>126</v>
      </c>
      <c r="S26" s="532" t="s">
        <v>126</v>
      </c>
      <c r="T26" s="532" t="s">
        <v>126</v>
      </c>
      <c r="U26" s="532" t="s">
        <v>126</v>
      </c>
      <c r="V26" s="532" t="s">
        <v>126</v>
      </c>
      <c r="W26" s="532" t="s">
        <v>126</v>
      </c>
      <c r="X26" s="532" t="s">
        <v>126</v>
      </c>
      <c r="Y26" s="532" t="s">
        <v>126</v>
      </c>
      <c r="Z26" s="532" t="s">
        <v>126</v>
      </c>
      <c r="AA26" s="532" t="s">
        <v>126</v>
      </c>
      <c r="AB26" s="533" t="s">
        <v>126</v>
      </c>
      <c r="AC26" s="535" t="s">
        <v>126</v>
      </c>
      <c r="AD26" s="166" t="s">
        <v>228</v>
      </c>
      <c r="AE26" s="693" t="s">
        <v>274</v>
      </c>
      <c r="AF26" s="694"/>
      <c r="AG26" s="506" t="s">
        <v>126</v>
      </c>
      <c r="AH26" s="507" t="s">
        <v>126</v>
      </c>
      <c r="AI26" s="508" t="s">
        <v>126</v>
      </c>
      <c r="AJ26" s="507" t="s">
        <v>126</v>
      </c>
      <c r="AK26" s="507" t="s">
        <v>126</v>
      </c>
      <c r="AL26" s="508" t="s">
        <v>126</v>
      </c>
      <c r="AM26" s="507" t="s">
        <v>126</v>
      </c>
      <c r="AN26" s="507" t="s">
        <v>126</v>
      </c>
      <c r="AO26" s="508" t="s">
        <v>126</v>
      </c>
      <c r="AP26" s="507" t="s">
        <v>126</v>
      </c>
      <c r="AQ26" s="508" t="s">
        <v>126</v>
      </c>
      <c r="AR26" s="518" t="s">
        <v>126</v>
      </c>
    </row>
    <row r="27" spans="1:44" s="48" customFormat="1" ht="11.45" customHeight="1">
      <c r="A27" s="166" t="s">
        <v>229</v>
      </c>
      <c r="B27" s="693" t="s">
        <v>73</v>
      </c>
      <c r="C27" s="694"/>
      <c r="D27" s="506">
        <v>768255</v>
      </c>
      <c r="E27" s="507">
        <v>811775</v>
      </c>
      <c r="F27" s="507">
        <v>546968</v>
      </c>
      <c r="G27" s="507">
        <v>379934</v>
      </c>
      <c r="H27" s="507">
        <v>329456</v>
      </c>
      <c r="I27" s="507">
        <v>50478</v>
      </c>
      <c r="J27" s="508">
        <v>406578</v>
      </c>
      <c r="K27" s="508">
        <v>244457</v>
      </c>
      <c r="L27" s="507">
        <v>388321</v>
      </c>
      <c r="M27" s="507">
        <v>405197</v>
      </c>
      <c r="N27" s="509">
        <v>302511</v>
      </c>
      <c r="O27" s="166" t="s">
        <v>229</v>
      </c>
      <c r="P27" s="693" t="s">
        <v>73</v>
      </c>
      <c r="Q27" s="694"/>
      <c r="R27" s="531">
        <v>164.5</v>
      </c>
      <c r="S27" s="532">
        <v>164.6</v>
      </c>
      <c r="T27" s="532">
        <v>163.80000000000001</v>
      </c>
      <c r="U27" s="532">
        <v>149.1</v>
      </c>
      <c r="V27" s="532">
        <v>147.5</v>
      </c>
      <c r="W27" s="532">
        <v>157.1</v>
      </c>
      <c r="X27" s="533">
        <v>15.4</v>
      </c>
      <c r="Y27" s="533">
        <v>17.100000000000001</v>
      </c>
      <c r="Z27" s="532">
        <v>6.7</v>
      </c>
      <c r="AA27" s="532">
        <v>20.399999999999999</v>
      </c>
      <c r="AB27" s="534">
        <v>20.2</v>
      </c>
      <c r="AC27" s="535">
        <v>21.5</v>
      </c>
      <c r="AD27" s="166" t="s">
        <v>229</v>
      </c>
      <c r="AE27" s="693" t="s">
        <v>73</v>
      </c>
      <c r="AF27" s="694"/>
      <c r="AG27" s="506">
        <v>2261</v>
      </c>
      <c r="AH27" s="507">
        <v>72</v>
      </c>
      <c r="AI27" s="508">
        <v>1889</v>
      </c>
      <c r="AJ27" s="507">
        <v>0</v>
      </c>
      <c r="AK27" s="507">
        <v>372</v>
      </c>
      <c r="AL27" s="508">
        <v>72</v>
      </c>
      <c r="AM27" s="507">
        <v>2</v>
      </c>
      <c r="AN27" s="507">
        <v>2</v>
      </c>
      <c r="AO27" s="508">
        <v>0</v>
      </c>
      <c r="AP27" s="507">
        <v>7</v>
      </c>
      <c r="AQ27" s="508">
        <v>7</v>
      </c>
      <c r="AR27" s="518">
        <v>0</v>
      </c>
    </row>
    <row r="28" spans="1:44" s="48" customFormat="1" ht="11.45" customHeight="1">
      <c r="A28" s="166" t="s">
        <v>230</v>
      </c>
      <c r="B28" s="693" t="s">
        <v>275</v>
      </c>
      <c r="C28" s="694"/>
      <c r="D28" s="506">
        <v>371454</v>
      </c>
      <c r="E28" s="507">
        <v>438202</v>
      </c>
      <c r="F28" s="507">
        <v>191026</v>
      </c>
      <c r="G28" s="507">
        <v>268031</v>
      </c>
      <c r="H28" s="507">
        <v>246837</v>
      </c>
      <c r="I28" s="507">
        <v>21194</v>
      </c>
      <c r="J28" s="508">
        <v>299973</v>
      </c>
      <c r="K28" s="508">
        <v>181688</v>
      </c>
      <c r="L28" s="507">
        <v>103423</v>
      </c>
      <c r="M28" s="507">
        <v>138229</v>
      </c>
      <c r="N28" s="509">
        <v>9338</v>
      </c>
      <c r="O28" s="166" t="s">
        <v>230</v>
      </c>
      <c r="P28" s="693" t="s">
        <v>275</v>
      </c>
      <c r="Q28" s="694"/>
      <c r="R28" s="531">
        <v>176.5</v>
      </c>
      <c r="S28" s="532">
        <v>179.5</v>
      </c>
      <c r="T28" s="532">
        <v>168.3</v>
      </c>
      <c r="U28" s="532">
        <v>157.69999999999999</v>
      </c>
      <c r="V28" s="532">
        <v>159.1</v>
      </c>
      <c r="W28" s="532">
        <v>154</v>
      </c>
      <c r="X28" s="533">
        <v>18.8</v>
      </c>
      <c r="Y28" s="533">
        <v>20.399999999999999</v>
      </c>
      <c r="Z28" s="532">
        <v>14.3</v>
      </c>
      <c r="AA28" s="532">
        <v>20.3</v>
      </c>
      <c r="AB28" s="534">
        <v>20.3</v>
      </c>
      <c r="AC28" s="535">
        <v>20.5</v>
      </c>
      <c r="AD28" s="166" t="s">
        <v>230</v>
      </c>
      <c r="AE28" s="693" t="s">
        <v>275</v>
      </c>
      <c r="AF28" s="694"/>
      <c r="AG28" s="506">
        <v>3608</v>
      </c>
      <c r="AH28" s="507">
        <v>411</v>
      </c>
      <c r="AI28" s="508">
        <v>2659</v>
      </c>
      <c r="AJ28" s="507">
        <v>218</v>
      </c>
      <c r="AK28" s="507">
        <v>949</v>
      </c>
      <c r="AL28" s="508">
        <v>193</v>
      </c>
      <c r="AM28" s="507">
        <v>46</v>
      </c>
      <c r="AN28" s="507">
        <v>46</v>
      </c>
      <c r="AO28" s="508">
        <v>0</v>
      </c>
      <c r="AP28" s="507">
        <v>66</v>
      </c>
      <c r="AQ28" s="508">
        <v>10</v>
      </c>
      <c r="AR28" s="518">
        <v>56</v>
      </c>
    </row>
    <row r="29" spans="1:44" s="48" customFormat="1" ht="11.45" customHeight="1">
      <c r="A29" s="166" t="s">
        <v>231</v>
      </c>
      <c r="B29" s="693" t="s">
        <v>276</v>
      </c>
      <c r="C29" s="694"/>
      <c r="D29" s="517">
        <v>1245260</v>
      </c>
      <c r="E29" s="507">
        <v>1406781</v>
      </c>
      <c r="F29" s="507">
        <v>603172</v>
      </c>
      <c r="G29" s="507">
        <v>398498</v>
      </c>
      <c r="H29" s="507">
        <v>343659</v>
      </c>
      <c r="I29" s="507">
        <v>54839</v>
      </c>
      <c r="J29" s="507">
        <v>443855</v>
      </c>
      <c r="K29" s="507">
        <v>218192</v>
      </c>
      <c r="L29" s="507">
        <v>846762</v>
      </c>
      <c r="M29" s="507">
        <v>962926</v>
      </c>
      <c r="N29" s="518">
        <v>384980</v>
      </c>
      <c r="O29" s="166" t="s">
        <v>231</v>
      </c>
      <c r="P29" s="693" t="s">
        <v>276</v>
      </c>
      <c r="Q29" s="694"/>
      <c r="R29" s="532">
        <v>176.6</v>
      </c>
      <c r="S29" s="532">
        <v>181</v>
      </c>
      <c r="T29" s="532">
        <v>159.4</v>
      </c>
      <c r="U29" s="532">
        <v>158.6</v>
      </c>
      <c r="V29" s="532">
        <v>160.9</v>
      </c>
      <c r="W29" s="532">
        <v>149.6</v>
      </c>
      <c r="X29" s="532">
        <v>18</v>
      </c>
      <c r="Y29" s="532">
        <v>20.100000000000001</v>
      </c>
      <c r="Z29" s="532">
        <v>9.8000000000000007</v>
      </c>
      <c r="AA29" s="532">
        <v>21.6</v>
      </c>
      <c r="AB29" s="533">
        <v>22</v>
      </c>
      <c r="AC29" s="535">
        <v>20.100000000000001</v>
      </c>
      <c r="AD29" s="166" t="s">
        <v>231</v>
      </c>
      <c r="AE29" s="693" t="s">
        <v>276</v>
      </c>
      <c r="AF29" s="694"/>
      <c r="AG29" s="506">
        <v>6204</v>
      </c>
      <c r="AH29" s="507">
        <v>300</v>
      </c>
      <c r="AI29" s="508">
        <v>4981</v>
      </c>
      <c r="AJ29" s="507">
        <v>64</v>
      </c>
      <c r="AK29" s="507">
        <v>1223</v>
      </c>
      <c r="AL29" s="508">
        <v>236</v>
      </c>
      <c r="AM29" s="507">
        <v>0</v>
      </c>
      <c r="AN29" s="507">
        <v>0</v>
      </c>
      <c r="AO29" s="508">
        <v>0</v>
      </c>
      <c r="AP29" s="507">
        <v>60</v>
      </c>
      <c r="AQ29" s="508">
        <v>0</v>
      </c>
      <c r="AR29" s="518">
        <v>60</v>
      </c>
    </row>
    <row r="30" spans="1:44" s="48" customFormat="1" ht="11.45" customHeight="1">
      <c r="A30" s="166" t="s">
        <v>232</v>
      </c>
      <c r="B30" s="693" t="s">
        <v>277</v>
      </c>
      <c r="C30" s="694"/>
      <c r="D30" s="506">
        <v>328843</v>
      </c>
      <c r="E30" s="507">
        <v>370906</v>
      </c>
      <c r="F30" s="507">
        <v>230120</v>
      </c>
      <c r="G30" s="507">
        <v>250268</v>
      </c>
      <c r="H30" s="507">
        <v>230165</v>
      </c>
      <c r="I30" s="507">
        <v>20103</v>
      </c>
      <c r="J30" s="508">
        <v>272681</v>
      </c>
      <c r="K30" s="508">
        <v>197664</v>
      </c>
      <c r="L30" s="507">
        <v>78575</v>
      </c>
      <c r="M30" s="507">
        <v>98225</v>
      </c>
      <c r="N30" s="509">
        <v>32456</v>
      </c>
      <c r="O30" s="166" t="s">
        <v>232</v>
      </c>
      <c r="P30" s="693" t="s">
        <v>277</v>
      </c>
      <c r="Q30" s="694"/>
      <c r="R30" s="531">
        <v>173.5</v>
      </c>
      <c r="S30" s="532">
        <v>173</v>
      </c>
      <c r="T30" s="532">
        <v>174.4</v>
      </c>
      <c r="U30" s="532">
        <v>162.80000000000001</v>
      </c>
      <c r="V30" s="532">
        <v>162.5</v>
      </c>
      <c r="W30" s="532">
        <v>163.4</v>
      </c>
      <c r="X30" s="533">
        <v>10.7</v>
      </c>
      <c r="Y30" s="533">
        <v>10.5</v>
      </c>
      <c r="Z30" s="532">
        <v>11</v>
      </c>
      <c r="AA30" s="532">
        <v>20.9</v>
      </c>
      <c r="AB30" s="534">
        <v>20.9</v>
      </c>
      <c r="AC30" s="535">
        <v>21.1</v>
      </c>
      <c r="AD30" s="166" t="s">
        <v>232</v>
      </c>
      <c r="AE30" s="693" t="s">
        <v>277</v>
      </c>
      <c r="AF30" s="694"/>
      <c r="AG30" s="506">
        <v>3866</v>
      </c>
      <c r="AH30" s="507">
        <v>595</v>
      </c>
      <c r="AI30" s="508">
        <v>2704</v>
      </c>
      <c r="AJ30" s="507">
        <v>159</v>
      </c>
      <c r="AK30" s="507">
        <v>1162</v>
      </c>
      <c r="AL30" s="508">
        <v>436</v>
      </c>
      <c r="AM30" s="507">
        <v>69</v>
      </c>
      <c r="AN30" s="507">
        <v>37</v>
      </c>
      <c r="AO30" s="508">
        <v>32</v>
      </c>
      <c r="AP30" s="507">
        <v>35</v>
      </c>
      <c r="AQ30" s="508">
        <v>27</v>
      </c>
      <c r="AR30" s="518">
        <v>8</v>
      </c>
    </row>
    <row r="31" spans="1:44" s="48" customFormat="1" ht="11.45" customHeight="1">
      <c r="A31" s="166" t="s">
        <v>233</v>
      </c>
      <c r="B31" s="693" t="s">
        <v>278</v>
      </c>
      <c r="C31" s="694"/>
      <c r="D31" s="506">
        <v>299407</v>
      </c>
      <c r="E31" s="507">
        <v>317673</v>
      </c>
      <c r="F31" s="507">
        <v>175126</v>
      </c>
      <c r="G31" s="507">
        <v>299363</v>
      </c>
      <c r="H31" s="507">
        <v>239320</v>
      </c>
      <c r="I31" s="507">
        <v>60043</v>
      </c>
      <c r="J31" s="508">
        <v>317628</v>
      </c>
      <c r="K31" s="508">
        <v>175084</v>
      </c>
      <c r="L31" s="507">
        <v>44</v>
      </c>
      <c r="M31" s="507">
        <v>45</v>
      </c>
      <c r="N31" s="509">
        <v>42</v>
      </c>
      <c r="O31" s="166" t="s">
        <v>233</v>
      </c>
      <c r="P31" s="693" t="s">
        <v>278</v>
      </c>
      <c r="Q31" s="694"/>
      <c r="R31" s="531">
        <v>172.8</v>
      </c>
      <c r="S31" s="532">
        <v>175.6</v>
      </c>
      <c r="T31" s="532">
        <v>153.9</v>
      </c>
      <c r="U31" s="532">
        <v>148.6</v>
      </c>
      <c r="V31" s="532">
        <v>148.9</v>
      </c>
      <c r="W31" s="532">
        <v>146.80000000000001</v>
      </c>
      <c r="X31" s="533">
        <v>24.2</v>
      </c>
      <c r="Y31" s="533">
        <v>26.7</v>
      </c>
      <c r="Z31" s="532">
        <v>7.1</v>
      </c>
      <c r="AA31" s="532">
        <v>18.899999999999999</v>
      </c>
      <c r="AB31" s="534">
        <v>18.899999999999999</v>
      </c>
      <c r="AC31" s="535">
        <v>19.3</v>
      </c>
      <c r="AD31" s="166" t="s">
        <v>233</v>
      </c>
      <c r="AE31" s="693" t="s">
        <v>278</v>
      </c>
      <c r="AF31" s="694"/>
      <c r="AG31" s="506">
        <v>2056</v>
      </c>
      <c r="AH31" s="507">
        <v>223</v>
      </c>
      <c r="AI31" s="508">
        <v>1792</v>
      </c>
      <c r="AJ31" s="507">
        <v>110</v>
      </c>
      <c r="AK31" s="507">
        <v>264</v>
      </c>
      <c r="AL31" s="508">
        <v>113</v>
      </c>
      <c r="AM31" s="507">
        <v>10</v>
      </c>
      <c r="AN31" s="507">
        <v>8</v>
      </c>
      <c r="AO31" s="508">
        <v>2</v>
      </c>
      <c r="AP31" s="507">
        <v>3</v>
      </c>
      <c r="AQ31" s="508">
        <v>3</v>
      </c>
      <c r="AR31" s="518">
        <v>0</v>
      </c>
    </row>
    <row r="32" spans="1:44" s="48" customFormat="1" ht="11.45" customHeight="1">
      <c r="A32" s="166" t="s">
        <v>234</v>
      </c>
      <c r="B32" s="693" t="s">
        <v>279</v>
      </c>
      <c r="C32" s="694"/>
      <c r="D32" s="517">
        <v>280303</v>
      </c>
      <c r="E32" s="507">
        <v>292711</v>
      </c>
      <c r="F32" s="507">
        <v>224263</v>
      </c>
      <c r="G32" s="507">
        <v>275931</v>
      </c>
      <c r="H32" s="507">
        <v>242720</v>
      </c>
      <c r="I32" s="507">
        <v>33211</v>
      </c>
      <c r="J32" s="507">
        <v>288151</v>
      </c>
      <c r="K32" s="507">
        <v>220740</v>
      </c>
      <c r="L32" s="507">
        <v>4372</v>
      </c>
      <c r="M32" s="507">
        <v>4560</v>
      </c>
      <c r="N32" s="518">
        <v>3523</v>
      </c>
      <c r="O32" s="166" t="s">
        <v>234</v>
      </c>
      <c r="P32" s="693" t="s">
        <v>279</v>
      </c>
      <c r="Q32" s="694"/>
      <c r="R32" s="532">
        <v>184.5</v>
      </c>
      <c r="S32" s="532">
        <v>187</v>
      </c>
      <c r="T32" s="532">
        <v>173.2</v>
      </c>
      <c r="U32" s="532">
        <v>164.4</v>
      </c>
      <c r="V32" s="532">
        <v>166.6</v>
      </c>
      <c r="W32" s="532">
        <v>154.19999999999999</v>
      </c>
      <c r="X32" s="532">
        <v>20.100000000000001</v>
      </c>
      <c r="Y32" s="532">
        <v>20.399999999999999</v>
      </c>
      <c r="Z32" s="532">
        <v>19</v>
      </c>
      <c r="AA32" s="532">
        <v>21.9</v>
      </c>
      <c r="AB32" s="533">
        <v>22.1</v>
      </c>
      <c r="AC32" s="535">
        <v>20.8</v>
      </c>
      <c r="AD32" s="166" t="s">
        <v>234</v>
      </c>
      <c r="AE32" s="693" t="s">
        <v>279</v>
      </c>
      <c r="AF32" s="694"/>
      <c r="AG32" s="506">
        <v>5519</v>
      </c>
      <c r="AH32" s="507">
        <v>147</v>
      </c>
      <c r="AI32" s="508">
        <v>4523</v>
      </c>
      <c r="AJ32" s="507">
        <v>13</v>
      </c>
      <c r="AK32" s="507">
        <v>996</v>
      </c>
      <c r="AL32" s="508">
        <v>134</v>
      </c>
      <c r="AM32" s="507">
        <v>9</v>
      </c>
      <c r="AN32" s="507">
        <v>9</v>
      </c>
      <c r="AO32" s="508">
        <v>0</v>
      </c>
      <c r="AP32" s="507">
        <v>9</v>
      </c>
      <c r="AQ32" s="508">
        <v>0</v>
      </c>
      <c r="AR32" s="518">
        <v>9</v>
      </c>
    </row>
    <row r="33" spans="1:44" s="48" customFormat="1" ht="11.45" customHeight="1">
      <c r="A33" s="166" t="s">
        <v>235</v>
      </c>
      <c r="B33" s="693" t="s">
        <v>280</v>
      </c>
      <c r="C33" s="694"/>
      <c r="D33" s="506" t="s">
        <v>190</v>
      </c>
      <c r="E33" s="507" t="s">
        <v>190</v>
      </c>
      <c r="F33" s="507" t="s">
        <v>190</v>
      </c>
      <c r="G33" s="507" t="s">
        <v>190</v>
      </c>
      <c r="H33" s="507" t="s">
        <v>190</v>
      </c>
      <c r="I33" s="507" t="s">
        <v>190</v>
      </c>
      <c r="J33" s="508" t="s">
        <v>190</v>
      </c>
      <c r="K33" s="508" t="s">
        <v>190</v>
      </c>
      <c r="L33" s="507" t="s">
        <v>190</v>
      </c>
      <c r="M33" s="507" t="s">
        <v>190</v>
      </c>
      <c r="N33" s="509" t="s">
        <v>190</v>
      </c>
      <c r="O33" s="166" t="s">
        <v>235</v>
      </c>
      <c r="P33" s="693" t="s">
        <v>280</v>
      </c>
      <c r="Q33" s="694"/>
      <c r="R33" s="531" t="s">
        <v>190</v>
      </c>
      <c r="S33" s="532" t="s">
        <v>190</v>
      </c>
      <c r="T33" s="532" t="s">
        <v>190</v>
      </c>
      <c r="U33" s="532" t="s">
        <v>190</v>
      </c>
      <c r="V33" s="532" t="s">
        <v>190</v>
      </c>
      <c r="W33" s="532" t="s">
        <v>190</v>
      </c>
      <c r="X33" s="533" t="s">
        <v>190</v>
      </c>
      <c r="Y33" s="533" t="s">
        <v>190</v>
      </c>
      <c r="Z33" s="532" t="s">
        <v>190</v>
      </c>
      <c r="AA33" s="532" t="s">
        <v>190</v>
      </c>
      <c r="AB33" s="534" t="s">
        <v>190</v>
      </c>
      <c r="AC33" s="535" t="s">
        <v>190</v>
      </c>
      <c r="AD33" s="166" t="s">
        <v>235</v>
      </c>
      <c r="AE33" s="693" t="s">
        <v>280</v>
      </c>
      <c r="AF33" s="694"/>
      <c r="AG33" s="506" t="s">
        <v>190</v>
      </c>
      <c r="AH33" s="507" t="s">
        <v>190</v>
      </c>
      <c r="AI33" s="508" t="s">
        <v>190</v>
      </c>
      <c r="AJ33" s="508" t="s">
        <v>190</v>
      </c>
      <c r="AK33" s="507" t="s">
        <v>190</v>
      </c>
      <c r="AL33" s="507" t="s">
        <v>190</v>
      </c>
      <c r="AM33" s="507" t="s">
        <v>190</v>
      </c>
      <c r="AN33" s="508" t="s">
        <v>190</v>
      </c>
      <c r="AO33" s="507" t="s">
        <v>190</v>
      </c>
      <c r="AP33" s="507" t="s">
        <v>190</v>
      </c>
      <c r="AQ33" s="508" t="s">
        <v>190</v>
      </c>
      <c r="AR33" s="518" t="s">
        <v>190</v>
      </c>
    </row>
    <row r="34" spans="1:44" s="48" customFormat="1" ht="11.45" customHeight="1">
      <c r="A34" s="166" t="s">
        <v>236</v>
      </c>
      <c r="B34" s="693" t="s">
        <v>281</v>
      </c>
      <c r="C34" s="694"/>
      <c r="D34" s="517" t="s">
        <v>126</v>
      </c>
      <c r="E34" s="507" t="s">
        <v>126</v>
      </c>
      <c r="F34" s="507" t="s">
        <v>126</v>
      </c>
      <c r="G34" s="507" t="s">
        <v>126</v>
      </c>
      <c r="H34" s="507" t="s">
        <v>126</v>
      </c>
      <c r="I34" s="507" t="s">
        <v>126</v>
      </c>
      <c r="J34" s="507" t="s">
        <v>126</v>
      </c>
      <c r="K34" s="507" t="s">
        <v>126</v>
      </c>
      <c r="L34" s="507" t="s">
        <v>126</v>
      </c>
      <c r="M34" s="507" t="s">
        <v>126</v>
      </c>
      <c r="N34" s="518" t="s">
        <v>126</v>
      </c>
      <c r="O34" s="166" t="s">
        <v>236</v>
      </c>
      <c r="P34" s="693" t="s">
        <v>281</v>
      </c>
      <c r="Q34" s="694"/>
      <c r="R34" s="532" t="s">
        <v>318</v>
      </c>
      <c r="S34" s="532" t="s">
        <v>126</v>
      </c>
      <c r="T34" s="532" t="s">
        <v>126</v>
      </c>
      <c r="U34" s="532" t="s">
        <v>126</v>
      </c>
      <c r="V34" s="532" t="s">
        <v>126</v>
      </c>
      <c r="W34" s="532" t="s">
        <v>126</v>
      </c>
      <c r="X34" s="532" t="s">
        <v>126</v>
      </c>
      <c r="Y34" s="532" t="s">
        <v>126</v>
      </c>
      <c r="Z34" s="532" t="s">
        <v>126</v>
      </c>
      <c r="AA34" s="532" t="s">
        <v>126</v>
      </c>
      <c r="AB34" s="533" t="s">
        <v>126</v>
      </c>
      <c r="AC34" s="535" t="s">
        <v>126</v>
      </c>
      <c r="AD34" s="166" t="s">
        <v>236</v>
      </c>
      <c r="AE34" s="693" t="s">
        <v>281</v>
      </c>
      <c r="AF34" s="694"/>
      <c r="AG34" s="506" t="s">
        <v>318</v>
      </c>
      <c r="AH34" s="507" t="s">
        <v>126</v>
      </c>
      <c r="AI34" s="508" t="s">
        <v>126</v>
      </c>
      <c r="AJ34" s="507" t="s">
        <v>126</v>
      </c>
      <c r="AK34" s="507" t="s">
        <v>126</v>
      </c>
      <c r="AL34" s="508" t="s">
        <v>126</v>
      </c>
      <c r="AM34" s="507" t="s">
        <v>126</v>
      </c>
      <c r="AN34" s="507" t="s">
        <v>126</v>
      </c>
      <c r="AO34" s="508" t="s">
        <v>126</v>
      </c>
      <c r="AP34" s="507" t="s">
        <v>126</v>
      </c>
      <c r="AQ34" s="508" t="s">
        <v>126</v>
      </c>
      <c r="AR34" s="518" t="s">
        <v>126</v>
      </c>
    </row>
    <row r="35" spans="1:44" s="48" customFormat="1" ht="11.45" customHeight="1">
      <c r="A35" s="166" t="s">
        <v>237</v>
      </c>
      <c r="B35" s="693" t="s">
        <v>282</v>
      </c>
      <c r="C35" s="694"/>
      <c r="D35" s="506">
        <v>267936</v>
      </c>
      <c r="E35" s="507">
        <v>302723</v>
      </c>
      <c r="F35" s="507">
        <v>150666</v>
      </c>
      <c r="G35" s="507">
        <v>267936</v>
      </c>
      <c r="H35" s="507">
        <v>232745</v>
      </c>
      <c r="I35" s="507">
        <v>35191</v>
      </c>
      <c r="J35" s="508">
        <v>302723</v>
      </c>
      <c r="K35" s="508">
        <v>150666</v>
      </c>
      <c r="L35" s="507">
        <v>0</v>
      </c>
      <c r="M35" s="507">
        <v>0</v>
      </c>
      <c r="N35" s="509">
        <v>0</v>
      </c>
      <c r="O35" s="166" t="s">
        <v>237</v>
      </c>
      <c r="P35" s="693" t="s">
        <v>282</v>
      </c>
      <c r="Q35" s="694"/>
      <c r="R35" s="531">
        <v>172.2</v>
      </c>
      <c r="S35" s="532">
        <v>181.3</v>
      </c>
      <c r="T35" s="532">
        <v>141.1</v>
      </c>
      <c r="U35" s="532">
        <v>152.6</v>
      </c>
      <c r="V35" s="532">
        <v>158.30000000000001</v>
      </c>
      <c r="W35" s="532">
        <v>133.19999999999999</v>
      </c>
      <c r="X35" s="533">
        <v>19.600000000000001</v>
      </c>
      <c r="Y35" s="533">
        <v>23</v>
      </c>
      <c r="Z35" s="532">
        <v>7.9</v>
      </c>
      <c r="AA35" s="532">
        <v>20.6</v>
      </c>
      <c r="AB35" s="534">
        <v>20.7</v>
      </c>
      <c r="AC35" s="535">
        <v>20.399999999999999</v>
      </c>
      <c r="AD35" s="166" t="s">
        <v>237</v>
      </c>
      <c r="AE35" s="693" t="s">
        <v>282</v>
      </c>
      <c r="AF35" s="694"/>
      <c r="AG35" s="506">
        <v>6354</v>
      </c>
      <c r="AH35" s="507">
        <v>915</v>
      </c>
      <c r="AI35" s="508">
        <v>4914</v>
      </c>
      <c r="AJ35" s="507">
        <v>18</v>
      </c>
      <c r="AK35" s="507">
        <v>1440</v>
      </c>
      <c r="AL35" s="508">
        <v>897</v>
      </c>
      <c r="AM35" s="507">
        <v>137</v>
      </c>
      <c r="AN35" s="507">
        <v>137</v>
      </c>
      <c r="AO35" s="508">
        <v>0</v>
      </c>
      <c r="AP35" s="507">
        <v>197</v>
      </c>
      <c r="AQ35" s="508">
        <v>156</v>
      </c>
      <c r="AR35" s="518">
        <v>41</v>
      </c>
    </row>
    <row r="36" spans="1:44" s="48" customFormat="1" ht="11.45" customHeight="1">
      <c r="A36" s="166" t="s">
        <v>238</v>
      </c>
      <c r="B36" s="693" t="s">
        <v>283</v>
      </c>
      <c r="C36" s="694"/>
      <c r="D36" s="517" t="s">
        <v>126</v>
      </c>
      <c r="E36" s="507" t="s">
        <v>126</v>
      </c>
      <c r="F36" s="507" t="s">
        <v>126</v>
      </c>
      <c r="G36" s="507" t="s">
        <v>126</v>
      </c>
      <c r="H36" s="507" t="s">
        <v>126</v>
      </c>
      <c r="I36" s="507" t="s">
        <v>126</v>
      </c>
      <c r="J36" s="507" t="s">
        <v>126</v>
      </c>
      <c r="K36" s="507" t="s">
        <v>126</v>
      </c>
      <c r="L36" s="507" t="s">
        <v>126</v>
      </c>
      <c r="M36" s="507" t="s">
        <v>126</v>
      </c>
      <c r="N36" s="518" t="s">
        <v>126</v>
      </c>
      <c r="O36" s="166" t="s">
        <v>238</v>
      </c>
      <c r="P36" s="693" t="s">
        <v>283</v>
      </c>
      <c r="Q36" s="694"/>
      <c r="R36" s="532" t="s">
        <v>318</v>
      </c>
      <c r="S36" s="532" t="s">
        <v>126</v>
      </c>
      <c r="T36" s="532" t="s">
        <v>126</v>
      </c>
      <c r="U36" s="532" t="s">
        <v>126</v>
      </c>
      <c r="V36" s="532" t="s">
        <v>126</v>
      </c>
      <c r="W36" s="532" t="s">
        <v>126</v>
      </c>
      <c r="X36" s="532" t="s">
        <v>126</v>
      </c>
      <c r="Y36" s="532" t="s">
        <v>126</v>
      </c>
      <c r="Z36" s="532" t="s">
        <v>126</v>
      </c>
      <c r="AA36" s="532" t="s">
        <v>126</v>
      </c>
      <c r="AB36" s="533" t="s">
        <v>126</v>
      </c>
      <c r="AC36" s="535" t="s">
        <v>126</v>
      </c>
      <c r="AD36" s="166" t="s">
        <v>238</v>
      </c>
      <c r="AE36" s="693" t="s">
        <v>283</v>
      </c>
      <c r="AF36" s="694"/>
      <c r="AG36" s="506" t="s">
        <v>318</v>
      </c>
      <c r="AH36" s="507" t="s">
        <v>126</v>
      </c>
      <c r="AI36" s="508" t="s">
        <v>126</v>
      </c>
      <c r="AJ36" s="507" t="s">
        <v>126</v>
      </c>
      <c r="AK36" s="507" t="s">
        <v>126</v>
      </c>
      <c r="AL36" s="508" t="s">
        <v>126</v>
      </c>
      <c r="AM36" s="507" t="s">
        <v>126</v>
      </c>
      <c r="AN36" s="507" t="s">
        <v>126</v>
      </c>
      <c r="AO36" s="508" t="s">
        <v>126</v>
      </c>
      <c r="AP36" s="507" t="s">
        <v>126</v>
      </c>
      <c r="AQ36" s="508" t="s">
        <v>126</v>
      </c>
      <c r="AR36" s="518" t="s">
        <v>126</v>
      </c>
    </row>
    <row r="37" spans="1:44" s="48" customFormat="1" ht="11.45" customHeight="1">
      <c r="A37" s="166" t="s">
        <v>239</v>
      </c>
      <c r="B37" s="693" t="s">
        <v>284</v>
      </c>
      <c r="C37" s="694"/>
      <c r="D37" s="517" t="s">
        <v>126</v>
      </c>
      <c r="E37" s="507" t="s">
        <v>126</v>
      </c>
      <c r="F37" s="507" t="s">
        <v>126</v>
      </c>
      <c r="G37" s="507" t="s">
        <v>126</v>
      </c>
      <c r="H37" s="507" t="s">
        <v>126</v>
      </c>
      <c r="I37" s="507" t="s">
        <v>126</v>
      </c>
      <c r="J37" s="507" t="s">
        <v>126</v>
      </c>
      <c r="K37" s="507" t="s">
        <v>126</v>
      </c>
      <c r="L37" s="507" t="s">
        <v>126</v>
      </c>
      <c r="M37" s="507" t="s">
        <v>126</v>
      </c>
      <c r="N37" s="518" t="s">
        <v>126</v>
      </c>
      <c r="O37" s="166" t="s">
        <v>239</v>
      </c>
      <c r="P37" s="693" t="s">
        <v>284</v>
      </c>
      <c r="Q37" s="694"/>
      <c r="R37" s="532" t="s">
        <v>318</v>
      </c>
      <c r="S37" s="532" t="s">
        <v>126</v>
      </c>
      <c r="T37" s="532" t="s">
        <v>126</v>
      </c>
      <c r="U37" s="532" t="s">
        <v>126</v>
      </c>
      <c r="V37" s="532" t="s">
        <v>126</v>
      </c>
      <c r="W37" s="532" t="s">
        <v>126</v>
      </c>
      <c r="X37" s="532" t="s">
        <v>126</v>
      </c>
      <c r="Y37" s="532" t="s">
        <v>126</v>
      </c>
      <c r="Z37" s="532" t="s">
        <v>126</v>
      </c>
      <c r="AA37" s="532" t="s">
        <v>126</v>
      </c>
      <c r="AB37" s="533" t="s">
        <v>126</v>
      </c>
      <c r="AC37" s="535" t="s">
        <v>126</v>
      </c>
      <c r="AD37" s="166" t="s">
        <v>239</v>
      </c>
      <c r="AE37" s="693" t="s">
        <v>284</v>
      </c>
      <c r="AF37" s="694"/>
      <c r="AG37" s="506" t="s">
        <v>318</v>
      </c>
      <c r="AH37" s="507" t="s">
        <v>126</v>
      </c>
      <c r="AI37" s="508" t="s">
        <v>126</v>
      </c>
      <c r="AJ37" s="507" t="s">
        <v>126</v>
      </c>
      <c r="AK37" s="507" t="s">
        <v>126</v>
      </c>
      <c r="AL37" s="508" t="s">
        <v>126</v>
      </c>
      <c r="AM37" s="507" t="s">
        <v>126</v>
      </c>
      <c r="AN37" s="507" t="s">
        <v>126</v>
      </c>
      <c r="AO37" s="508" t="s">
        <v>126</v>
      </c>
      <c r="AP37" s="507" t="s">
        <v>126</v>
      </c>
      <c r="AQ37" s="508" t="s">
        <v>126</v>
      </c>
      <c r="AR37" s="518" t="s">
        <v>126</v>
      </c>
    </row>
    <row r="38" spans="1:44" s="48" customFormat="1" ht="11.45" customHeight="1">
      <c r="A38" s="166" t="s">
        <v>240</v>
      </c>
      <c r="B38" s="693" t="s">
        <v>285</v>
      </c>
      <c r="C38" s="694"/>
      <c r="D38" s="506">
        <v>273666</v>
      </c>
      <c r="E38" s="507">
        <v>292379</v>
      </c>
      <c r="F38" s="507">
        <v>216002</v>
      </c>
      <c r="G38" s="507">
        <v>273313</v>
      </c>
      <c r="H38" s="507">
        <v>254770</v>
      </c>
      <c r="I38" s="507">
        <v>18543</v>
      </c>
      <c r="J38" s="508">
        <v>292028</v>
      </c>
      <c r="K38" s="508">
        <v>215642</v>
      </c>
      <c r="L38" s="507">
        <v>353</v>
      </c>
      <c r="M38" s="507">
        <v>351</v>
      </c>
      <c r="N38" s="509">
        <v>360</v>
      </c>
      <c r="O38" s="166" t="s">
        <v>240</v>
      </c>
      <c r="P38" s="693" t="s">
        <v>285</v>
      </c>
      <c r="Q38" s="694"/>
      <c r="R38" s="531">
        <v>172.8</v>
      </c>
      <c r="S38" s="532">
        <v>174.9</v>
      </c>
      <c r="T38" s="532">
        <v>166.2</v>
      </c>
      <c r="U38" s="532">
        <v>162.9</v>
      </c>
      <c r="V38" s="532">
        <v>164.6</v>
      </c>
      <c r="W38" s="532">
        <v>157.4</v>
      </c>
      <c r="X38" s="533">
        <v>9.9</v>
      </c>
      <c r="Y38" s="533">
        <v>10.3</v>
      </c>
      <c r="Z38" s="532">
        <v>8.8000000000000007</v>
      </c>
      <c r="AA38" s="532">
        <v>20.9</v>
      </c>
      <c r="AB38" s="534">
        <v>21</v>
      </c>
      <c r="AC38" s="535">
        <v>20.5</v>
      </c>
      <c r="AD38" s="166" t="s">
        <v>240</v>
      </c>
      <c r="AE38" s="693" t="s">
        <v>285</v>
      </c>
      <c r="AF38" s="694"/>
      <c r="AG38" s="506">
        <v>3812</v>
      </c>
      <c r="AH38" s="507">
        <v>88</v>
      </c>
      <c r="AI38" s="508">
        <v>2883</v>
      </c>
      <c r="AJ38" s="507">
        <v>16</v>
      </c>
      <c r="AK38" s="507">
        <v>929</v>
      </c>
      <c r="AL38" s="508">
        <v>72</v>
      </c>
      <c r="AM38" s="507">
        <v>66</v>
      </c>
      <c r="AN38" s="507">
        <v>63</v>
      </c>
      <c r="AO38" s="508">
        <v>3</v>
      </c>
      <c r="AP38" s="507">
        <v>34</v>
      </c>
      <c r="AQ38" s="508">
        <v>29</v>
      </c>
      <c r="AR38" s="518">
        <v>5</v>
      </c>
    </row>
    <row r="39" spans="1:44" s="48" customFormat="1" ht="11.45" customHeight="1">
      <c r="A39" s="166" t="s">
        <v>241</v>
      </c>
      <c r="B39" s="693" t="s">
        <v>286</v>
      </c>
      <c r="C39" s="694"/>
      <c r="D39" s="506">
        <v>764271</v>
      </c>
      <c r="E39" s="507">
        <v>957429</v>
      </c>
      <c r="F39" s="507">
        <v>391275</v>
      </c>
      <c r="G39" s="507">
        <v>305251</v>
      </c>
      <c r="H39" s="507">
        <v>271907</v>
      </c>
      <c r="I39" s="507">
        <v>33344</v>
      </c>
      <c r="J39" s="508">
        <v>357747</v>
      </c>
      <c r="K39" s="508">
        <v>203879</v>
      </c>
      <c r="L39" s="507">
        <v>459020</v>
      </c>
      <c r="M39" s="507">
        <v>599682</v>
      </c>
      <c r="N39" s="509">
        <v>187396</v>
      </c>
      <c r="O39" s="166" t="s">
        <v>241</v>
      </c>
      <c r="P39" s="693" t="s">
        <v>286</v>
      </c>
      <c r="Q39" s="694"/>
      <c r="R39" s="531">
        <v>175.3</v>
      </c>
      <c r="S39" s="532">
        <v>182.1</v>
      </c>
      <c r="T39" s="532">
        <v>162</v>
      </c>
      <c r="U39" s="532">
        <v>160.19999999999999</v>
      </c>
      <c r="V39" s="532">
        <v>162.6</v>
      </c>
      <c r="W39" s="532">
        <v>155.4</v>
      </c>
      <c r="X39" s="533">
        <v>15.1</v>
      </c>
      <c r="Y39" s="533">
        <v>19.5</v>
      </c>
      <c r="Z39" s="532">
        <v>6.6</v>
      </c>
      <c r="AA39" s="532">
        <v>20.7</v>
      </c>
      <c r="AB39" s="534">
        <v>20.9</v>
      </c>
      <c r="AC39" s="535">
        <v>20.2</v>
      </c>
      <c r="AD39" s="166" t="s">
        <v>241</v>
      </c>
      <c r="AE39" s="693" t="s">
        <v>286</v>
      </c>
      <c r="AF39" s="694"/>
      <c r="AG39" s="506">
        <v>12605</v>
      </c>
      <c r="AH39" s="507">
        <v>394</v>
      </c>
      <c r="AI39" s="508">
        <v>8317</v>
      </c>
      <c r="AJ39" s="507">
        <v>44</v>
      </c>
      <c r="AK39" s="507">
        <v>4288</v>
      </c>
      <c r="AL39" s="508">
        <v>350</v>
      </c>
      <c r="AM39" s="507">
        <v>92</v>
      </c>
      <c r="AN39" s="507">
        <v>73</v>
      </c>
      <c r="AO39" s="508">
        <v>19</v>
      </c>
      <c r="AP39" s="507">
        <v>130</v>
      </c>
      <c r="AQ39" s="508">
        <v>73</v>
      </c>
      <c r="AR39" s="518">
        <v>57</v>
      </c>
    </row>
    <row r="40" spans="1:44" s="48" customFormat="1" ht="11.45" customHeight="1">
      <c r="A40" s="166" t="s">
        <v>242</v>
      </c>
      <c r="B40" s="693" t="s">
        <v>74</v>
      </c>
      <c r="C40" s="694"/>
      <c r="D40" s="506">
        <v>472855</v>
      </c>
      <c r="E40" s="507">
        <v>605565</v>
      </c>
      <c r="F40" s="507">
        <v>271880</v>
      </c>
      <c r="G40" s="507">
        <v>259831</v>
      </c>
      <c r="H40" s="507">
        <v>242451</v>
      </c>
      <c r="I40" s="507">
        <v>17380</v>
      </c>
      <c r="J40" s="508">
        <v>317436</v>
      </c>
      <c r="K40" s="508">
        <v>172595</v>
      </c>
      <c r="L40" s="507">
        <v>213024</v>
      </c>
      <c r="M40" s="507">
        <v>288129</v>
      </c>
      <c r="N40" s="509">
        <v>99285</v>
      </c>
      <c r="O40" s="166" t="s">
        <v>242</v>
      </c>
      <c r="P40" s="693" t="s">
        <v>74</v>
      </c>
      <c r="Q40" s="694"/>
      <c r="R40" s="531">
        <v>165.8</v>
      </c>
      <c r="S40" s="532">
        <v>172.8</v>
      </c>
      <c r="T40" s="532">
        <v>155</v>
      </c>
      <c r="U40" s="532">
        <v>157.1</v>
      </c>
      <c r="V40" s="532">
        <v>162</v>
      </c>
      <c r="W40" s="532">
        <v>149.6</v>
      </c>
      <c r="X40" s="533">
        <v>8.6999999999999993</v>
      </c>
      <c r="Y40" s="533">
        <v>10.8</v>
      </c>
      <c r="Z40" s="532">
        <v>5.4</v>
      </c>
      <c r="AA40" s="532">
        <v>20.399999999999999</v>
      </c>
      <c r="AB40" s="534">
        <v>20.2</v>
      </c>
      <c r="AC40" s="535">
        <v>20.6</v>
      </c>
      <c r="AD40" s="166" t="s">
        <v>242</v>
      </c>
      <c r="AE40" s="693" t="s">
        <v>74</v>
      </c>
      <c r="AF40" s="694"/>
      <c r="AG40" s="506">
        <v>4672</v>
      </c>
      <c r="AH40" s="507">
        <v>712</v>
      </c>
      <c r="AI40" s="508">
        <v>2811</v>
      </c>
      <c r="AJ40" s="507">
        <v>21</v>
      </c>
      <c r="AK40" s="507">
        <v>1861</v>
      </c>
      <c r="AL40" s="508">
        <v>691</v>
      </c>
      <c r="AM40" s="507">
        <v>49</v>
      </c>
      <c r="AN40" s="507">
        <v>37</v>
      </c>
      <c r="AO40" s="508">
        <v>12</v>
      </c>
      <c r="AP40" s="507">
        <v>41</v>
      </c>
      <c r="AQ40" s="508">
        <v>38</v>
      </c>
      <c r="AR40" s="518">
        <v>3</v>
      </c>
    </row>
    <row r="41" spans="1:44" s="48" customFormat="1" ht="11.45" customHeight="1">
      <c r="A41" s="166" t="s">
        <v>243</v>
      </c>
      <c r="B41" s="693" t="s">
        <v>75</v>
      </c>
      <c r="C41" s="694"/>
      <c r="D41" s="506">
        <v>545681</v>
      </c>
      <c r="E41" s="507">
        <v>640944</v>
      </c>
      <c r="F41" s="507">
        <v>297068</v>
      </c>
      <c r="G41" s="507">
        <v>276606</v>
      </c>
      <c r="H41" s="507">
        <v>251073</v>
      </c>
      <c r="I41" s="507">
        <v>25533</v>
      </c>
      <c r="J41" s="508">
        <v>318367</v>
      </c>
      <c r="K41" s="508">
        <v>167620</v>
      </c>
      <c r="L41" s="507">
        <v>269075</v>
      </c>
      <c r="M41" s="507">
        <v>322577</v>
      </c>
      <c r="N41" s="509">
        <v>129448</v>
      </c>
      <c r="O41" s="166" t="s">
        <v>243</v>
      </c>
      <c r="P41" s="693" t="s">
        <v>75</v>
      </c>
      <c r="Q41" s="694"/>
      <c r="R41" s="531">
        <v>176.2</v>
      </c>
      <c r="S41" s="532">
        <v>187.5</v>
      </c>
      <c r="T41" s="532">
        <v>146.6</v>
      </c>
      <c r="U41" s="532">
        <v>158</v>
      </c>
      <c r="V41" s="532">
        <v>164.6</v>
      </c>
      <c r="W41" s="532">
        <v>140.6</v>
      </c>
      <c r="X41" s="533">
        <v>18.2</v>
      </c>
      <c r="Y41" s="533">
        <v>22.9</v>
      </c>
      <c r="Z41" s="532">
        <v>6</v>
      </c>
      <c r="AA41" s="532">
        <v>21.4</v>
      </c>
      <c r="AB41" s="534">
        <v>21.7</v>
      </c>
      <c r="AC41" s="535">
        <v>20.8</v>
      </c>
      <c r="AD41" s="166" t="s">
        <v>243</v>
      </c>
      <c r="AE41" s="693" t="s">
        <v>75</v>
      </c>
      <c r="AF41" s="694"/>
      <c r="AG41" s="506">
        <v>2277</v>
      </c>
      <c r="AH41" s="507">
        <v>281</v>
      </c>
      <c r="AI41" s="508">
        <v>1637</v>
      </c>
      <c r="AJ41" s="507">
        <v>0</v>
      </c>
      <c r="AK41" s="507">
        <v>640</v>
      </c>
      <c r="AL41" s="508">
        <v>281</v>
      </c>
      <c r="AM41" s="507">
        <v>41</v>
      </c>
      <c r="AN41" s="507">
        <v>11</v>
      </c>
      <c r="AO41" s="508">
        <v>30</v>
      </c>
      <c r="AP41" s="507">
        <v>10</v>
      </c>
      <c r="AQ41" s="508">
        <v>7</v>
      </c>
      <c r="AR41" s="518">
        <v>3</v>
      </c>
    </row>
    <row r="42" spans="1:44" s="48" customFormat="1" ht="11.45" customHeight="1">
      <c r="A42" s="166" t="s">
        <v>244</v>
      </c>
      <c r="B42" s="693" t="s">
        <v>287</v>
      </c>
      <c r="C42" s="694"/>
      <c r="D42" s="506">
        <v>501835</v>
      </c>
      <c r="E42" s="507">
        <v>533252</v>
      </c>
      <c r="F42" s="507">
        <v>339151</v>
      </c>
      <c r="G42" s="507">
        <v>362901</v>
      </c>
      <c r="H42" s="507">
        <v>289437</v>
      </c>
      <c r="I42" s="507">
        <v>73464</v>
      </c>
      <c r="J42" s="508">
        <v>395661</v>
      </c>
      <c r="K42" s="508">
        <v>193261</v>
      </c>
      <c r="L42" s="507">
        <v>138934</v>
      </c>
      <c r="M42" s="507">
        <v>137591</v>
      </c>
      <c r="N42" s="509">
        <v>145890</v>
      </c>
      <c r="O42" s="166" t="s">
        <v>244</v>
      </c>
      <c r="P42" s="693" t="s">
        <v>287</v>
      </c>
      <c r="Q42" s="694"/>
      <c r="R42" s="531">
        <v>181.3</v>
      </c>
      <c r="S42" s="532">
        <v>187.6</v>
      </c>
      <c r="T42" s="532">
        <v>148.1</v>
      </c>
      <c r="U42" s="532">
        <v>155.1</v>
      </c>
      <c r="V42" s="532">
        <v>157.5</v>
      </c>
      <c r="W42" s="532">
        <v>142.5</v>
      </c>
      <c r="X42" s="533">
        <v>26.2</v>
      </c>
      <c r="Y42" s="533">
        <v>30.1</v>
      </c>
      <c r="Z42" s="532">
        <v>5.6</v>
      </c>
      <c r="AA42" s="532">
        <v>20</v>
      </c>
      <c r="AB42" s="534">
        <v>19.8</v>
      </c>
      <c r="AC42" s="535">
        <v>20.6</v>
      </c>
      <c r="AD42" s="166" t="s">
        <v>244</v>
      </c>
      <c r="AE42" s="693" t="s">
        <v>287</v>
      </c>
      <c r="AF42" s="694"/>
      <c r="AG42" s="506">
        <v>3864</v>
      </c>
      <c r="AH42" s="507">
        <v>309</v>
      </c>
      <c r="AI42" s="508">
        <v>3239</v>
      </c>
      <c r="AJ42" s="507">
        <v>34</v>
      </c>
      <c r="AK42" s="507">
        <v>625</v>
      </c>
      <c r="AL42" s="508">
        <v>275</v>
      </c>
      <c r="AM42" s="507">
        <v>15</v>
      </c>
      <c r="AN42" s="507">
        <v>14</v>
      </c>
      <c r="AO42" s="508">
        <v>1</v>
      </c>
      <c r="AP42" s="507">
        <v>16</v>
      </c>
      <c r="AQ42" s="508">
        <v>14</v>
      </c>
      <c r="AR42" s="518">
        <v>2</v>
      </c>
    </row>
    <row r="43" spans="1:44" s="48" customFormat="1" ht="11.45" customHeight="1">
      <c r="A43" s="166" t="s">
        <v>245</v>
      </c>
      <c r="B43" s="693" t="s">
        <v>288</v>
      </c>
      <c r="C43" s="694"/>
      <c r="D43" s="506">
        <v>199196</v>
      </c>
      <c r="E43" s="507">
        <v>236445</v>
      </c>
      <c r="F43" s="507">
        <v>138304</v>
      </c>
      <c r="G43" s="507">
        <v>199196</v>
      </c>
      <c r="H43" s="507">
        <v>184769</v>
      </c>
      <c r="I43" s="507">
        <v>14427</v>
      </c>
      <c r="J43" s="508">
        <v>236445</v>
      </c>
      <c r="K43" s="508">
        <v>138304</v>
      </c>
      <c r="L43" s="507">
        <v>0</v>
      </c>
      <c r="M43" s="507">
        <v>0</v>
      </c>
      <c r="N43" s="509">
        <v>0</v>
      </c>
      <c r="O43" s="166" t="s">
        <v>245</v>
      </c>
      <c r="P43" s="693" t="s">
        <v>288</v>
      </c>
      <c r="Q43" s="694"/>
      <c r="R43" s="531">
        <v>169.9</v>
      </c>
      <c r="S43" s="532">
        <v>182.7</v>
      </c>
      <c r="T43" s="532">
        <v>148.80000000000001</v>
      </c>
      <c r="U43" s="532">
        <v>161</v>
      </c>
      <c r="V43" s="532">
        <v>172.1</v>
      </c>
      <c r="W43" s="532">
        <v>142.69999999999999</v>
      </c>
      <c r="X43" s="533">
        <v>8.9</v>
      </c>
      <c r="Y43" s="533">
        <v>10.6</v>
      </c>
      <c r="Z43" s="532">
        <v>6.1</v>
      </c>
      <c r="AA43" s="532">
        <v>22</v>
      </c>
      <c r="AB43" s="534">
        <v>23</v>
      </c>
      <c r="AC43" s="535">
        <v>20.2</v>
      </c>
      <c r="AD43" s="166" t="s">
        <v>245</v>
      </c>
      <c r="AE43" s="693" t="s">
        <v>288</v>
      </c>
      <c r="AF43" s="694"/>
      <c r="AG43" s="506">
        <v>966</v>
      </c>
      <c r="AH43" s="507">
        <v>197</v>
      </c>
      <c r="AI43" s="508">
        <v>599</v>
      </c>
      <c r="AJ43" s="507">
        <v>32</v>
      </c>
      <c r="AK43" s="507">
        <v>367</v>
      </c>
      <c r="AL43" s="508">
        <v>165</v>
      </c>
      <c r="AM43" s="507">
        <v>10</v>
      </c>
      <c r="AN43" s="507">
        <v>5</v>
      </c>
      <c r="AO43" s="508">
        <v>5</v>
      </c>
      <c r="AP43" s="507">
        <v>4</v>
      </c>
      <c r="AQ43" s="508">
        <v>2</v>
      </c>
      <c r="AR43" s="518">
        <v>2</v>
      </c>
    </row>
    <row r="44" spans="1:44" s="48" customFormat="1" ht="11.45" customHeight="1">
      <c r="A44" s="166" t="s">
        <v>246</v>
      </c>
      <c r="B44" s="693" t="s">
        <v>289</v>
      </c>
      <c r="C44" s="694"/>
      <c r="D44" s="506">
        <v>631940</v>
      </c>
      <c r="E44" s="507">
        <v>653310</v>
      </c>
      <c r="F44" s="507">
        <v>513599</v>
      </c>
      <c r="G44" s="507">
        <v>328201</v>
      </c>
      <c r="H44" s="507">
        <v>277062</v>
      </c>
      <c r="I44" s="507">
        <v>51139</v>
      </c>
      <c r="J44" s="508">
        <v>342352</v>
      </c>
      <c r="K44" s="508">
        <v>249837</v>
      </c>
      <c r="L44" s="507">
        <v>303739</v>
      </c>
      <c r="M44" s="507">
        <v>310958</v>
      </c>
      <c r="N44" s="509">
        <v>263762</v>
      </c>
      <c r="O44" s="166" t="s">
        <v>246</v>
      </c>
      <c r="P44" s="693" t="s">
        <v>289</v>
      </c>
      <c r="Q44" s="694"/>
      <c r="R44" s="531">
        <v>210.8</v>
      </c>
      <c r="S44" s="532">
        <v>215.5</v>
      </c>
      <c r="T44" s="532">
        <v>184</v>
      </c>
      <c r="U44" s="532">
        <v>177.1</v>
      </c>
      <c r="V44" s="532">
        <v>178.4</v>
      </c>
      <c r="W44" s="532">
        <v>169.4</v>
      </c>
      <c r="X44" s="533">
        <v>33.700000000000003</v>
      </c>
      <c r="Y44" s="533">
        <v>37.1</v>
      </c>
      <c r="Z44" s="532">
        <v>14.6</v>
      </c>
      <c r="AA44" s="532">
        <v>22.1</v>
      </c>
      <c r="AB44" s="534">
        <v>22.2</v>
      </c>
      <c r="AC44" s="535">
        <v>21.6</v>
      </c>
      <c r="AD44" s="166" t="s">
        <v>246</v>
      </c>
      <c r="AE44" s="693" t="s">
        <v>289</v>
      </c>
      <c r="AF44" s="694"/>
      <c r="AG44" s="506">
        <v>2012</v>
      </c>
      <c r="AH44" s="507">
        <v>30</v>
      </c>
      <c r="AI44" s="508">
        <v>1710</v>
      </c>
      <c r="AJ44" s="507">
        <v>10</v>
      </c>
      <c r="AK44" s="507">
        <v>302</v>
      </c>
      <c r="AL44" s="508">
        <v>20</v>
      </c>
      <c r="AM44" s="507">
        <v>20</v>
      </c>
      <c r="AN44" s="507">
        <v>20</v>
      </c>
      <c r="AO44" s="508">
        <v>0</v>
      </c>
      <c r="AP44" s="507">
        <v>10</v>
      </c>
      <c r="AQ44" s="508">
        <v>0</v>
      </c>
      <c r="AR44" s="518">
        <v>10</v>
      </c>
    </row>
    <row r="45" spans="1:44" s="48" customFormat="1" ht="11.45" customHeight="1">
      <c r="A45" s="166" t="s">
        <v>247</v>
      </c>
      <c r="B45" s="693" t="s">
        <v>290</v>
      </c>
      <c r="C45" s="694"/>
      <c r="D45" s="506">
        <v>345888</v>
      </c>
      <c r="E45" s="507">
        <v>368937</v>
      </c>
      <c r="F45" s="507">
        <v>264952</v>
      </c>
      <c r="G45" s="507">
        <v>292538</v>
      </c>
      <c r="H45" s="507">
        <v>268878</v>
      </c>
      <c r="I45" s="507">
        <v>23660</v>
      </c>
      <c r="J45" s="508">
        <v>310607</v>
      </c>
      <c r="K45" s="508">
        <v>229089</v>
      </c>
      <c r="L45" s="507">
        <v>53350</v>
      </c>
      <c r="M45" s="507">
        <v>58330</v>
      </c>
      <c r="N45" s="509">
        <v>35863</v>
      </c>
      <c r="O45" s="166" t="s">
        <v>247</v>
      </c>
      <c r="P45" s="693" t="s">
        <v>290</v>
      </c>
      <c r="Q45" s="694"/>
      <c r="R45" s="531">
        <v>174.5</v>
      </c>
      <c r="S45" s="532">
        <v>177.3</v>
      </c>
      <c r="T45" s="532">
        <v>165</v>
      </c>
      <c r="U45" s="532">
        <v>162.30000000000001</v>
      </c>
      <c r="V45" s="532">
        <v>163.19999999999999</v>
      </c>
      <c r="W45" s="532">
        <v>159.30000000000001</v>
      </c>
      <c r="X45" s="533">
        <v>12.2</v>
      </c>
      <c r="Y45" s="533">
        <v>14.1</v>
      </c>
      <c r="Z45" s="532">
        <v>5.7</v>
      </c>
      <c r="AA45" s="532">
        <v>20.2</v>
      </c>
      <c r="AB45" s="534">
        <v>20.3</v>
      </c>
      <c r="AC45" s="535">
        <v>19.600000000000001</v>
      </c>
      <c r="AD45" s="166" t="s">
        <v>247</v>
      </c>
      <c r="AE45" s="693" t="s">
        <v>290</v>
      </c>
      <c r="AF45" s="694"/>
      <c r="AG45" s="506">
        <v>6886</v>
      </c>
      <c r="AH45" s="507">
        <v>174</v>
      </c>
      <c r="AI45" s="508">
        <v>5360</v>
      </c>
      <c r="AJ45" s="507">
        <v>89</v>
      </c>
      <c r="AK45" s="507">
        <v>1526</v>
      </c>
      <c r="AL45" s="508">
        <v>85</v>
      </c>
      <c r="AM45" s="507">
        <v>52</v>
      </c>
      <c r="AN45" s="507">
        <v>43</v>
      </c>
      <c r="AO45" s="508">
        <v>9</v>
      </c>
      <c r="AP45" s="507">
        <v>49</v>
      </c>
      <c r="AQ45" s="508">
        <v>40</v>
      </c>
      <c r="AR45" s="518">
        <v>9</v>
      </c>
    </row>
    <row r="46" spans="1:44" s="48" customFormat="1" ht="11.45" customHeight="1">
      <c r="A46" s="166" t="s">
        <v>248</v>
      </c>
      <c r="B46" s="693" t="s">
        <v>291</v>
      </c>
      <c r="C46" s="694"/>
      <c r="D46" s="517" t="s">
        <v>126</v>
      </c>
      <c r="E46" s="507" t="s">
        <v>126</v>
      </c>
      <c r="F46" s="507" t="s">
        <v>126</v>
      </c>
      <c r="G46" s="507" t="s">
        <v>126</v>
      </c>
      <c r="H46" s="507" t="s">
        <v>126</v>
      </c>
      <c r="I46" s="507" t="s">
        <v>126</v>
      </c>
      <c r="J46" s="507" t="s">
        <v>126</v>
      </c>
      <c r="K46" s="507" t="s">
        <v>126</v>
      </c>
      <c r="L46" s="507" t="s">
        <v>126</v>
      </c>
      <c r="M46" s="507" t="s">
        <v>126</v>
      </c>
      <c r="N46" s="518" t="s">
        <v>126</v>
      </c>
      <c r="O46" s="166" t="s">
        <v>248</v>
      </c>
      <c r="P46" s="693" t="s">
        <v>291</v>
      </c>
      <c r="Q46" s="694"/>
      <c r="R46" s="532" t="s">
        <v>318</v>
      </c>
      <c r="S46" s="532" t="s">
        <v>126</v>
      </c>
      <c r="T46" s="532" t="s">
        <v>126</v>
      </c>
      <c r="U46" s="532" t="s">
        <v>126</v>
      </c>
      <c r="V46" s="532" t="s">
        <v>126</v>
      </c>
      <c r="W46" s="532" t="s">
        <v>126</v>
      </c>
      <c r="X46" s="532" t="s">
        <v>126</v>
      </c>
      <c r="Y46" s="532" t="s">
        <v>126</v>
      </c>
      <c r="Z46" s="532" t="s">
        <v>126</v>
      </c>
      <c r="AA46" s="532" t="s">
        <v>126</v>
      </c>
      <c r="AB46" s="533" t="s">
        <v>126</v>
      </c>
      <c r="AC46" s="535" t="s">
        <v>126</v>
      </c>
      <c r="AD46" s="166" t="s">
        <v>248</v>
      </c>
      <c r="AE46" s="693" t="s">
        <v>291</v>
      </c>
      <c r="AF46" s="694"/>
      <c r="AG46" s="506" t="s">
        <v>318</v>
      </c>
      <c r="AH46" s="507" t="s">
        <v>126</v>
      </c>
      <c r="AI46" s="508" t="s">
        <v>126</v>
      </c>
      <c r="AJ46" s="507" t="s">
        <v>126</v>
      </c>
      <c r="AK46" s="507" t="s">
        <v>126</v>
      </c>
      <c r="AL46" s="508" t="s">
        <v>126</v>
      </c>
      <c r="AM46" s="507" t="s">
        <v>126</v>
      </c>
      <c r="AN46" s="507" t="s">
        <v>126</v>
      </c>
      <c r="AO46" s="508" t="s">
        <v>126</v>
      </c>
      <c r="AP46" s="507" t="s">
        <v>126</v>
      </c>
      <c r="AQ46" s="508" t="s">
        <v>126</v>
      </c>
      <c r="AR46" s="518" t="s">
        <v>126</v>
      </c>
    </row>
    <row r="47" spans="1:44" s="48" customFormat="1" ht="11.45" customHeight="1">
      <c r="A47" s="166" t="s">
        <v>249</v>
      </c>
      <c r="B47" s="693" t="s">
        <v>76</v>
      </c>
      <c r="C47" s="694"/>
      <c r="D47" s="506">
        <v>431906</v>
      </c>
      <c r="E47" s="507">
        <v>490574</v>
      </c>
      <c r="F47" s="507">
        <v>251698</v>
      </c>
      <c r="G47" s="507">
        <v>373509</v>
      </c>
      <c r="H47" s="507">
        <v>361755</v>
      </c>
      <c r="I47" s="507">
        <v>11754</v>
      </c>
      <c r="J47" s="508">
        <v>426402</v>
      </c>
      <c r="K47" s="508">
        <v>211041</v>
      </c>
      <c r="L47" s="507">
        <v>58397</v>
      </c>
      <c r="M47" s="507">
        <v>64172</v>
      </c>
      <c r="N47" s="509">
        <v>40657</v>
      </c>
      <c r="O47" s="166" t="s">
        <v>249</v>
      </c>
      <c r="P47" s="693" t="s">
        <v>76</v>
      </c>
      <c r="Q47" s="694"/>
      <c r="R47" s="531">
        <v>160.9</v>
      </c>
      <c r="S47" s="532">
        <v>163.9</v>
      </c>
      <c r="T47" s="532">
        <v>151.5</v>
      </c>
      <c r="U47" s="532">
        <v>154.30000000000001</v>
      </c>
      <c r="V47" s="532">
        <v>157</v>
      </c>
      <c r="W47" s="532">
        <v>145.80000000000001</v>
      </c>
      <c r="X47" s="533">
        <v>6.6</v>
      </c>
      <c r="Y47" s="533">
        <v>6.9</v>
      </c>
      <c r="Z47" s="532">
        <v>5.7</v>
      </c>
      <c r="AA47" s="532">
        <v>20.5</v>
      </c>
      <c r="AB47" s="534">
        <v>20.399999999999999</v>
      </c>
      <c r="AC47" s="535">
        <v>20.7</v>
      </c>
      <c r="AD47" s="166" t="s">
        <v>249</v>
      </c>
      <c r="AE47" s="693" t="s">
        <v>76</v>
      </c>
      <c r="AF47" s="694"/>
      <c r="AG47" s="506">
        <v>54480</v>
      </c>
      <c r="AH47" s="507">
        <v>4504</v>
      </c>
      <c r="AI47" s="508">
        <v>41228</v>
      </c>
      <c r="AJ47" s="507">
        <v>849</v>
      </c>
      <c r="AK47" s="507">
        <v>13252</v>
      </c>
      <c r="AL47" s="508">
        <v>3655</v>
      </c>
      <c r="AM47" s="507">
        <v>409</v>
      </c>
      <c r="AN47" s="507">
        <v>359</v>
      </c>
      <c r="AO47" s="508">
        <v>50</v>
      </c>
      <c r="AP47" s="507">
        <v>293</v>
      </c>
      <c r="AQ47" s="508">
        <v>15</v>
      </c>
      <c r="AR47" s="518">
        <v>278</v>
      </c>
    </row>
    <row r="48" spans="1:44" s="48" customFormat="1" ht="11.45" customHeight="1">
      <c r="A48" s="166" t="s">
        <v>250</v>
      </c>
      <c r="B48" s="693" t="s">
        <v>77</v>
      </c>
      <c r="C48" s="694"/>
      <c r="D48" s="506">
        <v>213556</v>
      </c>
      <c r="E48" s="507">
        <v>376169</v>
      </c>
      <c r="F48" s="507">
        <v>134373</v>
      </c>
      <c r="G48" s="507">
        <v>158818</v>
      </c>
      <c r="H48" s="507">
        <v>148521</v>
      </c>
      <c r="I48" s="507">
        <v>10297</v>
      </c>
      <c r="J48" s="508">
        <v>237265</v>
      </c>
      <c r="K48" s="508">
        <v>120619</v>
      </c>
      <c r="L48" s="507">
        <v>54738</v>
      </c>
      <c r="M48" s="507">
        <v>138904</v>
      </c>
      <c r="N48" s="509">
        <v>13754</v>
      </c>
      <c r="O48" s="166" t="s">
        <v>250</v>
      </c>
      <c r="P48" s="693" t="s">
        <v>77</v>
      </c>
      <c r="Q48" s="694"/>
      <c r="R48" s="531">
        <v>134.6</v>
      </c>
      <c r="S48" s="532">
        <v>171.7</v>
      </c>
      <c r="T48" s="532">
        <v>116.6</v>
      </c>
      <c r="U48" s="532">
        <v>125.6</v>
      </c>
      <c r="V48" s="532">
        <v>151.9</v>
      </c>
      <c r="W48" s="532">
        <v>112.8</v>
      </c>
      <c r="X48" s="533">
        <v>9</v>
      </c>
      <c r="Y48" s="533">
        <v>19.8</v>
      </c>
      <c r="Z48" s="532">
        <v>3.8</v>
      </c>
      <c r="AA48" s="532">
        <v>19.3</v>
      </c>
      <c r="AB48" s="534">
        <v>20.6</v>
      </c>
      <c r="AC48" s="535">
        <v>18.600000000000001</v>
      </c>
      <c r="AD48" s="166" t="s">
        <v>250</v>
      </c>
      <c r="AE48" s="693" t="s">
        <v>77</v>
      </c>
      <c r="AF48" s="694"/>
      <c r="AG48" s="506">
        <v>118700</v>
      </c>
      <c r="AH48" s="507">
        <v>75303</v>
      </c>
      <c r="AI48" s="508">
        <v>38427</v>
      </c>
      <c r="AJ48" s="507">
        <v>10821</v>
      </c>
      <c r="AK48" s="507">
        <v>80273</v>
      </c>
      <c r="AL48" s="508">
        <v>64482</v>
      </c>
      <c r="AM48" s="507">
        <v>3527</v>
      </c>
      <c r="AN48" s="507">
        <v>822</v>
      </c>
      <c r="AO48" s="508">
        <v>2705</v>
      </c>
      <c r="AP48" s="507">
        <v>3125</v>
      </c>
      <c r="AQ48" s="508">
        <v>1579</v>
      </c>
      <c r="AR48" s="518">
        <v>1546</v>
      </c>
    </row>
    <row r="49" spans="1:44" s="48" customFormat="1" ht="11.45" customHeight="1">
      <c r="A49" s="166" t="s">
        <v>251</v>
      </c>
      <c r="B49" s="693" t="s">
        <v>292</v>
      </c>
      <c r="C49" s="694"/>
      <c r="D49" s="506">
        <v>147762</v>
      </c>
      <c r="E49" s="507">
        <v>199869</v>
      </c>
      <c r="F49" s="507">
        <v>116270</v>
      </c>
      <c r="G49" s="507">
        <v>147762</v>
      </c>
      <c r="H49" s="507">
        <v>129848</v>
      </c>
      <c r="I49" s="507">
        <v>17914</v>
      </c>
      <c r="J49" s="508">
        <v>199869</v>
      </c>
      <c r="K49" s="508">
        <v>116270</v>
      </c>
      <c r="L49" s="507">
        <v>0</v>
      </c>
      <c r="M49" s="507">
        <v>0</v>
      </c>
      <c r="N49" s="509">
        <v>0</v>
      </c>
      <c r="O49" s="166" t="s">
        <v>251</v>
      </c>
      <c r="P49" s="693" t="s">
        <v>292</v>
      </c>
      <c r="Q49" s="694"/>
      <c r="R49" s="531">
        <v>140.80000000000001</v>
      </c>
      <c r="S49" s="532">
        <v>167.9</v>
      </c>
      <c r="T49" s="532">
        <v>124.5</v>
      </c>
      <c r="U49" s="532">
        <v>139</v>
      </c>
      <c r="V49" s="532">
        <v>164.1</v>
      </c>
      <c r="W49" s="532">
        <v>123.9</v>
      </c>
      <c r="X49" s="533">
        <v>1.8</v>
      </c>
      <c r="Y49" s="533">
        <v>3.8</v>
      </c>
      <c r="Z49" s="532">
        <v>0.6</v>
      </c>
      <c r="AA49" s="532">
        <v>20.399999999999999</v>
      </c>
      <c r="AB49" s="534">
        <v>21.5</v>
      </c>
      <c r="AC49" s="535">
        <v>19.7</v>
      </c>
      <c r="AD49" s="166" t="s">
        <v>251</v>
      </c>
      <c r="AE49" s="693" t="s">
        <v>292</v>
      </c>
      <c r="AF49" s="694"/>
      <c r="AG49" s="506">
        <v>6403</v>
      </c>
      <c r="AH49" s="507">
        <v>2962</v>
      </c>
      <c r="AI49" s="508">
        <v>2390</v>
      </c>
      <c r="AJ49" s="507">
        <v>392</v>
      </c>
      <c r="AK49" s="507">
        <v>4013</v>
      </c>
      <c r="AL49" s="508">
        <v>2570</v>
      </c>
      <c r="AM49" s="507">
        <v>198</v>
      </c>
      <c r="AN49" s="507">
        <v>0</v>
      </c>
      <c r="AO49" s="508">
        <v>198</v>
      </c>
      <c r="AP49" s="507">
        <v>81</v>
      </c>
      <c r="AQ49" s="508">
        <v>0</v>
      </c>
      <c r="AR49" s="518">
        <v>81</v>
      </c>
    </row>
    <row r="50" spans="1:44" s="48" customFormat="1" ht="11.45" customHeight="1">
      <c r="A50" s="166" t="s">
        <v>252</v>
      </c>
      <c r="B50" s="693" t="s">
        <v>293</v>
      </c>
      <c r="C50" s="694"/>
      <c r="D50" s="506">
        <v>122613</v>
      </c>
      <c r="E50" s="507">
        <v>187347</v>
      </c>
      <c r="F50" s="507">
        <v>94369</v>
      </c>
      <c r="G50" s="507">
        <v>106960</v>
      </c>
      <c r="H50" s="507">
        <v>102074</v>
      </c>
      <c r="I50" s="507">
        <v>4886</v>
      </c>
      <c r="J50" s="508">
        <v>152186</v>
      </c>
      <c r="K50" s="508">
        <v>87228</v>
      </c>
      <c r="L50" s="507">
        <v>15653</v>
      </c>
      <c r="M50" s="507">
        <v>35161</v>
      </c>
      <c r="N50" s="509">
        <v>7141</v>
      </c>
      <c r="O50" s="166" t="s">
        <v>252</v>
      </c>
      <c r="P50" s="693" t="s">
        <v>293</v>
      </c>
      <c r="Q50" s="694"/>
      <c r="R50" s="531">
        <v>104.5</v>
      </c>
      <c r="S50" s="532">
        <v>128.1</v>
      </c>
      <c r="T50" s="532">
        <v>94.2</v>
      </c>
      <c r="U50" s="532">
        <v>100</v>
      </c>
      <c r="V50" s="532">
        <v>119.7</v>
      </c>
      <c r="W50" s="532">
        <v>91.4</v>
      </c>
      <c r="X50" s="533">
        <v>4.5</v>
      </c>
      <c r="Y50" s="533">
        <v>8.4</v>
      </c>
      <c r="Z50" s="532">
        <v>2.8</v>
      </c>
      <c r="AA50" s="532">
        <v>16.899999999999999</v>
      </c>
      <c r="AB50" s="534">
        <v>17.7</v>
      </c>
      <c r="AC50" s="535">
        <v>16.5</v>
      </c>
      <c r="AD50" s="166" t="s">
        <v>252</v>
      </c>
      <c r="AE50" s="693" t="s">
        <v>293</v>
      </c>
      <c r="AF50" s="694"/>
      <c r="AG50" s="506">
        <v>72854</v>
      </c>
      <c r="AH50" s="507">
        <v>60693</v>
      </c>
      <c r="AI50" s="508">
        <v>21883</v>
      </c>
      <c r="AJ50" s="507">
        <v>14700</v>
      </c>
      <c r="AK50" s="507">
        <v>50971</v>
      </c>
      <c r="AL50" s="508">
        <v>45993</v>
      </c>
      <c r="AM50" s="507">
        <v>3754</v>
      </c>
      <c r="AN50" s="507">
        <v>598</v>
      </c>
      <c r="AO50" s="508">
        <v>3156</v>
      </c>
      <c r="AP50" s="507">
        <v>1735</v>
      </c>
      <c r="AQ50" s="508">
        <v>480</v>
      </c>
      <c r="AR50" s="518">
        <v>1255</v>
      </c>
    </row>
    <row r="51" spans="1:44" s="48" customFormat="1" ht="11.45" customHeight="1">
      <c r="A51" s="166" t="s">
        <v>253</v>
      </c>
      <c r="B51" s="693" t="s">
        <v>294</v>
      </c>
      <c r="C51" s="694"/>
      <c r="D51" s="506">
        <v>432569</v>
      </c>
      <c r="E51" s="507">
        <v>697073</v>
      </c>
      <c r="F51" s="507">
        <v>380050</v>
      </c>
      <c r="G51" s="507">
        <v>300854</v>
      </c>
      <c r="H51" s="507">
        <v>277781</v>
      </c>
      <c r="I51" s="507">
        <v>23073</v>
      </c>
      <c r="J51" s="508">
        <v>514196</v>
      </c>
      <c r="K51" s="508">
        <v>258493</v>
      </c>
      <c r="L51" s="507">
        <v>131715</v>
      </c>
      <c r="M51" s="507">
        <v>182877</v>
      </c>
      <c r="N51" s="509">
        <v>121557</v>
      </c>
      <c r="O51" s="166" t="s">
        <v>253</v>
      </c>
      <c r="P51" s="693" t="s">
        <v>294</v>
      </c>
      <c r="Q51" s="694"/>
      <c r="R51" s="531">
        <v>163.30000000000001</v>
      </c>
      <c r="S51" s="532">
        <v>174.1</v>
      </c>
      <c r="T51" s="532">
        <v>161.1</v>
      </c>
      <c r="U51" s="532">
        <v>154.1</v>
      </c>
      <c r="V51" s="532">
        <v>162.69999999999999</v>
      </c>
      <c r="W51" s="532">
        <v>152.4</v>
      </c>
      <c r="X51" s="533">
        <v>9.1999999999999993</v>
      </c>
      <c r="Y51" s="533">
        <v>11.4</v>
      </c>
      <c r="Z51" s="532">
        <v>8.6999999999999993</v>
      </c>
      <c r="AA51" s="532">
        <v>20.6</v>
      </c>
      <c r="AB51" s="534">
        <v>21.1</v>
      </c>
      <c r="AC51" s="535">
        <v>20.5</v>
      </c>
      <c r="AD51" s="166" t="s">
        <v>253</v>
      </c>
      <c r="AE51" s="693" t="s">
        <v>294</v>
      </c>
      <c r="AF51" s="694"/>
      <c r="AG51" s="506">
        <v>50330</v>
      </c>
      <c r="AH51" s="507">
        <v>9558</v>
      </c>
      <c r="AI51" s="508">
        <v>8605</v>
      </c>
      <c r="AJ51" s="507">
        <v>913</v>
      </c>
      <c r="AK51" s="507">
        <v>41725</v>
      </c>
      <c r="AL51" s="508">
        <v>8645</v>
      </c>
      <c r="AM51" s="507">
        <v>1407</v>
      </c>
      <c r="AN51" s="507">
        <v>753</v>
      </c>
      <c r="AO51" s="508">
        <v>654</v>
      </c>
      <c r="AP51" s="507">
        <v>172</v>
      </c>
      <c r="AQ51" s="508">
        <v>14</v>
      </c>
      <c r="AR51" s="518">
        <v>158</v>
      </c>
    </row>
    <row r="52" spans="1:44" s="48" customFormat="1" ht="11.45" customHeight="1">
      <c r="A52" s="166" t="s">
        <v>254</v>
      </c>
      <c r="B52" s="693" t="s">
        <v>295</v>
      </c>
      <c r="C52" s="694"/>
      <c r="D52" s="506">
        <v>366680</v>
      </c>
      <c r="E52" s="507">
        <v>451687</v>
      </c>
      <c r="F52" s="507">
        <v>335320</v>
      </c>
      <c r="G52" s="507">
        <v>206559</v>
      </c>
      <c r="H52" s="507">
        <v>201061</v>
      </c>
      <c r="I52" s="507">
        <v>5498</v>
      </c>
      <c r="J52" s="508">
        <v>235522</v>
      </c>
      <c r="K52" s="508">
        <v>195874</v>
      </c>
      <c r="L52" s="507">
        <v>160121</v>
      </c>
      <c r="M52" s="507">
        <v>216165</v>
      </c>
      <c r="N52" s="509">
        <v>139446</v>
      </c>
      <c r="O52" s="166" t="s">
        <v>254</v>
      </c>
      <c r="P52" s="693" t="s">
        <v>295</v>
      </c>
      <c r="Q52" s="694"/>
      <c r="R52" s="531">
        <v>154.69999999999999</v>
      </c>
      <c r="S52" s="532">
        <v>165</v>
      </c>
      <c r="T52" s="532">
        <v>150.9</v>
      </c>
      <c r="U52" s="532">
        <v>151.19999999999999</v>
      </c>
      <c r="V52" s="532">
        <v>160.80000000000001</v>
      </c>
      <c r="W52" s="532">
        <v>147.69999999999999</v>
      </c>
      <c r="X52" s="533">
        <v>3.5</v>
      </c>
      <c r="Y52" s="533">
        <v>4.2</v>
      </c>
      <c r="Z52" s="532">
        <v>3.2</v>
      </c>
      <c r="AA52" s="532">
        <v>20.100000000000001</v>
      </c>
      <c r="AB52" s="534">
        <v>20.399999999999999</v>
      </c>
      <c r="AC52" s="535">
        <v>20</v>
      </c>
      <c r="AD52" s="166" t="s">
        <v>254</v>
      </c>
      <c r="AE52" s="693" t="s">
        <v>295</v>
      </c>
      <c r="AF52" s="694"/>
      <c r="AG52" s="506">
        <v>50263</v>
      </c>
      <c r="AH52" s="507">
        <v>10059</v>
      </c>
      <c r="AI52" s="508">
        <v>13413</v>
      </c>
      <c r="AJ52" s="507">
        <v>1253</v>
      </c>
      <c r="AK52" s="507">
        <v>36850</v>
      </c>
      <c r="AL52" s="508">
        <v>8806</v>
      </c>
      <c r="AM52" s="507">
        <v>862</v>
      </c>
      <c r="AN52" s="507">
        <v>26</v>
      </c>
      <c r="AO52" s="508">
        <v>836</v>
      </c>
      <c r="AP52" s="507">
        <v>684</v>
      </c>
      <c r="AQ52" s="508">
        <v>243</v>
      </c>
      <c r="AR52" s="518">
        <v>441</v>
      </c>
    </row>
    <row r="53" spans="1:44" s="48" customFormat="1" ht="11.45" customHeight="1">
      <c r="A53" s="166" t="s">
        <v>223</v>
      </c>
      <c r="B53" s="693" t="s">
        <v>296</v>
      </c>
      <c r="C53" s="694"/>
      <c r="D53" s="506">
        <v>194606</v>
      </c>
      <c r="E53" s="507">
        <v>218205</v>
      </c>
      <c r="F53" s="507">
        <v>175555</v>
      </c>
      <c r="G53" s="507">
        <v>186142</v>
      </c>
      <c r="H53" s="507">
        <v>174836</v>
      </c>
      <c r="I53" s="507">
        <v>11306</v>
      </c>
      <c r="J53" s="508">
        <v>203870</v>
      </c>
      <c r="K53" s="508">
        <v>171830</v>
      </c>
      <c r="L53" s="507">
        <v>8464</v>
      </c>
      <c r="M53" s="507">
        <v>14335</v>
      </c>
      <c r="N53" s="509">
        <v>3725</v>
      </c>
      <c r="O53" s="166" t="s">
        <v>223</v>
      </c>
      <c r="P53" s="693" t="s">
        <v>296</v>
      </c>
      <c r="Q53" s="694"/>
      <c r="R53" s="531">
        <v>154.5</v>
      </c>
      <c r="S53" s="532">
        <v>151.5</v>
      </c>
      <c r="T53" s="532">
        <v>156.9</v>
      </c>
      <c r="U53" s="532">
        <v>146.4</v>
      </c>
      <c r="V53" s="532">
        <v>142.6</v>
      </c>
      <c r="W53" s="532">
        <v>149.4</v>
      </c>
      <c r="X53" s="533">
        <v>8.1</v>
      </c>
      <c r="Y53" s="533">
        <v>8.9</v>
      </c>
      <c r="Z53" s="532">
        <v>7.5</v>
      </c>
      <c r="AA53" s="532">
        <v>19.3</v>
      </c>
      <c r="AB53" s="534">
        <v>18.399999999999999</v>
      </c>
      <c r="AC53" s="535">
        <v>20</v>
      </c>
      <c r="AD53" s="166" t="s">
        <v>223</v>
      </c>
      <c r="AE53" s="693" t="s">
        <v>296</v>
      </c>
      <c r="AF53" s="694"/>
      <c r="AG53" s="506">
        <v>26712</v>
      </c>
      <c r="AH53" s="507">
        <v>2662</v>
      </c>
      <c r="AI53" s="508">
        <v>11618</v>
      </c>
      <c r="AJ53" s="507">
        <v>1345</v>
      </c>
      <c r="AK53" s="507">
        <v>15094</v>
      </c>
      <c r="AL53" s="508">
        <v>1317</v>
      </c>
      <c r="AM53" s="507">
        <v>464</v>
      </c>
      <c r="AN53" s="507">
        <v>115</v>
      </c>
      <c r="AO53" s="508">
        <v>349</v>
      </c>
      <c r="AP53" s="507">
        <v>1582</v>
      </c>
      <c r="AQ53" s="508">
        <v>1241</v>
      </c>
      <c r="AR53" s="518">
        <v>341</v>
      </c>
    </row>
    <row r="54" spans="1:44" s="48" customFormat="1" ht="11.45" customHeight="1">
      <c r="A54" s="166" t="s">
        <v>224</v>
      </c>
      <c r="B54" s="693" t="s">
        <v>316</v>
      </c>
      <c r="C54" s="694"/>
      <c r="D54" s="506">
        <v>246765</v>
      </c>
      <c r="E54" s="507">
        <v>335393</v>
      </c>
      <c r="F54" s="507">
        <v>133924</v>
      </c>
      <c r="G54" s="507">
        <v>160027</v>
      </c>
      <c r="H54" s="507">
        <v>146873</v>
      </c>
      <c r="I54" s="507">
        <v>13154</v>
      </c>
      <c r="J54" s="508">
        <v>190733</v>
      </c>
      <c r="K54" s="508">
        <v>120932</v>
      </c>
      <c r="L54" s="507">
        <v>86738</v>
      </c>
      <c r="M54" s="507">
        <v>144660</v>
      </c>
      <c r="N54" s="509">
        <v>12992</v>
      </c>
      <c r="O54" s="166" t="s">
        <v>224</v>
      </c>
      <c r="P54" s="693" t="s">
        <v>297</v>
      </c>
      <c r="Q54" s="694"/>
      <c r="R54" s="531">
        <v>134</v>
      </c>
      <c r="S54" s="532">
        <v>151.19999999999999</v>
      </c>
      <c r="T54" s="532">
        <v>112</v>
      </c>
      <c r="U54" s="532">
        <v>124.9</v>
      </c>
      <c r="V54" s="532">
        <v>138.69999999999999</v>
      </c>
      <c r="W54" s="532">
        <v>107.3</v>
      </c>
      <c r="X54" s="533">
        <v>9.1</v>
      </c>
      <c r="Y54" s="533">
        <v>12.5</v>
      </c>
      <c r="Z54" s="532">
        <v>4.7</v>
      </c>
      <c r="AA54" s="532">
        <v>17.8</v>
      </c>
      <c r="AB54" s="534">
        <v>18.600000000000001</v>
      </c>
      <c r="AC54" s="535">
        <v>16.899999999999999</v>
      </c>
      <c r="AD54" s="166" t="s">
        <v>224</v>
      </c>
      <c r="AE54" s="693" t="s">
        <v>297</v>
      </c>
      <c r="AF54" s="694"/>
      <c r="AG54" s="506">
        <v>37481</v>
      </c>
      <c r="AH54" s="507">
        <v>13547</v>
      </c>
      <c r="AI54" s="508">
        <v>20944</v>
      </c>
      <c r="AJ54" s="507">
        <v>4469</v>
      </c>
      <c r="AK54" s="507">
        <v>16537</v>
      </c>
      <c r="AL54" s="508">
        <v>9078</v>
      </c>
      <c r="AM54" s="507">
        <v>847</v>
      </c>
      <c r="AN54" s="507">
        <v>157</v>
      </c>
      <c r="AO54" s="508">
        <v>690</v>
      </c>
      <c r="AP54" s="507">
        <v>827</v>
      </c>
      <c r="AQ54" s="508">
        <v>243</v>
      </c>
      <c r="AR54" s="518">
        <v>584</v>
      </c>
    </row>
    <row r="55" spans="1:44" s="48" customFormat="1" ht="13.5" customHeight="1" thickBot="1">
      <c r="A55" s="167" t="s">
        <v>255</v>
      </c>
      <c r="B55" s="695" t="s">
        <v>298</v>
      </c>
      <c r="C55" s="696"/>
      <c r="D55" s="519">
        <v>375578</v>
      </c>
      <c r="E55" s="520">
        <v>415754</v>
      </c>
      <c r="F55" s="520">
        <v>300674</v>
      </c>
      <c r="G55" s="520">
        <v>241966</v>
      </c>
      <c r="H55" s="520">
        <v>225536</v>
      </c>
      <c r="I55" s="520">
        <v>16430</v>
      </c>
      <c r="J55" s="521">
        <v>276151</v>
      </c>
      <c r="K55" s="521">
        <v>178232</v>
      </c>
      <c r="L55" s="520">
        <v>133612</v>
      </c>
      <c r="M55" s="520">
        <v>139603</v>
      </c>
      <c r="N55" s="522">
        <v>122442</v>
      </c>
      <c r="O55" s="167" t="s">
        <v>255</v>
      </c>
      <c r="P55" s="695" t="s">
        <v>298</v>
      </c>
      <c r="Q55" s="696"/>
      <c r="R55" s="544">
        <v>168.6</v>
      </c>
      <c r="S55" s="545">
        <v>170.7</v>
      </c>
      <c r="T55" s="545">
        <v>164.8</v>
      </c>
      <c r="U55" s="545">
        <v>159.1</v>
      </c>
      <c r="V55" s="545">
        <v>160.1</v>
      </c>
      <c r="W55" s="545">
        <v>157.1</v>
      </c>
      <c r="X55" s="546">
        <v>9.5</v>
      </c>
      <c r="Y55" s="546">
        <v>10.6</v>
      </c>
      <c r="Z55" s="545">
        <v>7.7</v>
      </c>
      <c r="AA55" s="545">
        <v>22.2</v>
      </c>
      <c r="AB55" s="547">
        <v>22.6</v>
      </c>
      <c r="AC55" s="548">
        <v>21.4</v>
      </c>
      <c r="AD55" s="167" t="s">
        <v>255</v>
      </c>
      <c r="AE55" s="695" t="s">
        <v>298</v>
      </c>
      <c r="AF55" s="696"/>
      <c r="AG55" s="519">
        <v>22343</v>
      </c>
      <c r="AH55" s="520">
        <v>1999</v>
      </c>
      <c r="AI55" s="521">
        <v>14469</v>
      </c>
      <c r="AJ55" s="520">
        <v>119</v>
      </c>
      <c r="AK55" s="520">
        <v>7874</v>
      </c>
      <c r="AL55" s="521">
        <v>1880</v>
      </c>
      <c r="AM55" s="520">
        <v>472</v>
      </c>
      <c r="AN55" s="520">
        <v>246</v>
      </c>
      <c r="AO55" s="521">
        <v>226</v>
      </c>
      <c r="AP55" s="520">
        <v>246</v>
      </c>
      <c r="AQ55" s="521">
        <v>246</v>
      </c>
      <c r="AR55" s="554">
        <v>0</v>
      </c>
    </row>
    <row r="56" spans="1:44" s="48" customFormat="1" ht="9.9499999999999993" hidden="1" customHeight="1">
      <c r="A56" s="152" t="s">
        <v>256</v>
      </c>
      <c r="B56" s="697" t="s">
        <v>299</v>
      </c>
      <c r="C56" s="698"/>
      <c r="D56" s="155" t="e">
        <f>INDEX(#REF!,MATCH($A56,#REF!,0),1)</f>
        <v>#REF!</v>
      </c>
      <c r="E56" s="153" t="e">
        <f>INDEX(#REF!,MATCH($A56,#REF!,0),6)</f>
        <v>#REF!</v>
      </c>
      <c r="F56" s="153" t="e">
        <f>INDEX(#REF!,MATCH($A56,#REF!,0),9)</f>
        <v>#REF!</v>
      </c>
      <c r="G56" s="153" t="e">
        <f>INDEX(#REF!,MATCH($A56,#REF!,0),2)</f>
        <v>#REF!</v>
      </c>
      <c r="H56" s="153" t="e">
        <f>INDEX(#REF!,MATCH($A56,#REF!,0),3)</f>
        <v>#REF!</v>
      </c>
      <c r="I56" s="153" t="e">
        <f>INDEX(#REF!,MATCH($A56,#REF!,0),4)</f>
        <v>#REF!</v>
      </c>
      <c r="J56" s="154" t="e">
        <f>INDEX(#REF!,MATCH($A56,#REF!,0),7)</f>
        <v>#REF!</v>
      </c>
      <c r="K56" s="154" t="e">
        <f>INDEX(#REF!,MATCH($A56,#REF!,0),10)</f>
        <v>#REF!</v>
      </c>
      <c r="L56" s="153" t="e">
        <f>INDEX(#REF!,MATCH($A56,#REF!,0),5)</f>
        <v>#REF!</v>
      </c>
      <c r="M56" s="153" t="e">
        <f>INDEX(#REF!,MATCH($A56,#REF!,0),8)</f>
        <v>#REF!</v>
      </c>
      <c r="N56" s="156" t="e">
        <f>INDEX(#REF!,MATCH($A56,#REF!,0),11)</f>
        <v>#REF!</v>
      </c>
      <c r="O56" s="152" t="s">
        <v>256</v>
      </c>
      <c r="P56" s="697" t="s">
        <v>299</v>
      </c>
      <c r="Q56" s="698"/>
      <c r="R56" s="155" t="e">
        <f>INDEX(#REF!,MATCH($O56,#REF!,0),2)</f>
        <v>#REF!</v>
      </c>
      <c r="S56" s="153" t="e">
        <f>INDEX(#REF!,MATCH($O56,#REF!,0),6)</f>
        <v>#REF!</v>
      </c>
      <c r="T56" s="153" t="e">
        <f>INDEX(#REF!,MATCH($O56,#REF!,0),10)</f>
        <v>#REF!</v>
      </c>
      <c r="U56" s="153" t="e">
        <f>INDEX(#REF!,MATCH($O56,#REF!,0),3)</f>
        <v>#REF!</v>
      </c>
      <c r="V56" s="153" t="e">
        <f>INDEX(#REF!,MATCH($O56,#REF!,0),7)</f>
        <v>#REF!</v>
      </c>
      <c r="W56" s="153" t="e">
        <f>INDEX(#REF!,MATCH($O56,#REF!,0),11)</f>
        <v>#REF!</v>
      </c>
      <c r="X56" s="154" t="e">
        <f>INDEX(#REF!,MATCH($O56,#REF!,0),4)</f>
        <v>#REF!</v>
      </c>
      <c r="Y56" s="154" t="e">
        <f>INDEX(#REF!,MATCH($O56,#REF!,0),8)</f>
        <v>#REF!</v>
      </c>
      <c r="Z56" s="153" t="e">
        <f>INDEX(#REF!,MATCH($O56,#REF!,0),12)</f>
        <v>#REF!</v>
      </c>
      <c r="AA56" s="153" t="e">
        <f>INDEX(#REF!,MATCH($O56,#REF!,0),1)</f>
        <v>#REF!</v>
      </c>
      <c r="AB56" s="119" t="e">
        <f>INDEX(#REF!,MATCH($O56,#REF!,0),5)</f>
        <v>#REF!</v>
      </c>
      <c r="AC56" s="157" t="e">
        <f>INDEX(#REF!,MATCH($O56,#REF!,0),9)</f>
        <v>#REF!</v>
      </c>
      <c r="AD56" s="152" t="s">
        <v>256</v>
      </c>
      <c r="AE56" s="697" t="s">
        <v>299</v>
      </c>
      <c r="AF56" s="698"/>
      <c r="AG56" s="155" t="e">
        <f>#REF!</f>
        <v>#REF!</v>
      </c>
      <c r="AH56" s="153" t="e">
        <f>#REF!</f>
        <v>#REF!</v>
      </c>
      <c r="AI56" s="154" t="e">
        <f>#REF!</f>
        <v>#REF!</v>
      </c>
      <c r="AJ56" s="153" t="e">
        <f>#REF!</f>
        <v>#REF!</v>
      </c>
      <c r="AK56" s="153" t="e">
        <f>#REF!</f>
        <v>#REF!</v>
      </c>
      <c r="AL56" s="154" t="e">
        <f>#REF!</f>
        <v>#REF!</v>
      </c>
      <c r="AM56" s="153" t="e">
        <f>#REF!</f>
        <v>#REF!</v>
      </c>
      <c r="AN56" s="153" t="e">
        <f>#REF!</f>
        <v>#REF!</v>
      </c>
      <c r="AO56" s="154" t="e">
        <f>#REF!</f>
        <v>#REF!</v>
      </c>
      <c r="AP56" s="153" t="e">
        <f>#REF!</f>
        <v>#REF!</v>
      </c>
      <c r="AQ56" s="154" t="e">
        <f>#REF!</f>
        <v>#REF!</v>
      </c>
      <c r="AR56" s="34" t="e">
        <f>#REF!</f>
        <v>#REF!</v>
      </c>
    </row>
    <row r="57" spans="1:44" s="48" customFormat="1" ht="9.9499999999999993" hidden="1" customHeight="1">
      <c r="A57" s="152" t="s">
        <v>257</v>
      </c>
      <c r="B57" s="697" t="s">
        <v>300</v>
      </c>
      <c r="C57" s="698"/>
      <c r="D57" s="155" t="e">
        <f>INDEX(#REF!,MATCH($A57,#REF!,0),1)</f>
        <v>#REF!</v>
      </c>
      <c r="E57" s="153" t="e">
        <f>INDEX(#REF!,MATCH($A57,#REF!,0),6)</f>
        <v>#REF!</v>
      </c>
      <c r="F57" s="153" t="e">
        <f>INDEX(#REF!,MATCH($A57,#REF!,0),9)</f>
        <v>#REF!</v>
      </c>
      <c r="G57" s="153" t="e">
        <f>INDEX(#REF!,MATCH($A57,#REF!,0),2)</f>
        <v>#REF!</v>
      </c>
      <c r="H57" s="153" t="e">
        <f>INDEX(#REF!,MATCH($A57,#REF!,0),3)</f>
        <v>#REF!</v>
      </c>
      <c r="I57" s="153" t="e">
        <f>INDEX(#REF!,MATCH($A57,#REF!,0),4)</f>
        <v>#REF!</v>
      </c>
      <c r="J57" s="154" t="e">
        <f>INDEX(#REF!,MATCH($A57,#REF!,0),7)</f>
        <v>#REF!</v>
      </c>
      <c r="K57" s="154" t="e">
        <f>INDEX(#REF!,MATCH($A57,#REF!,0),10)</f>
        <v>#REF!</v>
      </c>
      <c r="L57" s="153" t="e">
        <f>INDEX(#REF!,MATCH($A57,#REF!,0),5)</f>
        <v>#REF!</v>
      </c>
      <c r="M57" s="153" t="e">
        <f>INDEX(#REF!,MATCH($A57,#REF!,0),8)</f>
        <v>#REF!</v>
      </c>
      <c r="N57" s="156" t="e">
        <f>INDEX(#REF!,MATCH($A57,#REF!,0),11)</f>
        <v>#REF!</v>
      </c>
      <c r="O57" s="152" t="s">
        <v>257</v>
      </c>
      <c r="P57" s="697" t="s">
        <v>300</v>
      </c>
      <c r="Q57" s="698"/>
      <c r="R57" s="155" t="e">
        <f>INDEX(#REF!,MATCH($O57,#REF!,0),2)</f>
        <v>#REF!</v>
      </c>
      <c r="S57" s="153" t="e">
        <f>INDEX(#REF!,MATCH($O57,#REF!,0),6)</f>
        <v>#REF!</v>
      </c>
      <c r="T57" s="153" t="e">
        <f>INDEX(#REF!,MATCH($O57,#REF!,0),10)</f>
        <v>#REF!</v>
      </c>
      <c r="U57" s="153" t="e">
        <f>INDEX(#REF!,MATCH($O57,#REF!,0),3)</f>
        <v>#REF!</v>
      </c>
      <c r="V57" s="153" t="e">
        <f>INDEX(#REF!,MATCH($O57,#REF!,0),7)</f>
        <v>#REF!</v>
      </c>
      <c r="W57" s="153" t="e">
        <f>INDEX(#REF!,MATCH($O57,#REF!,0),11)</f>
        <v>#REF!</v>
      </c>
      <c r="X57" s="154" t="e">
        <f>INDEX(#REF!,MATCH($O57,#REF!,0),4)</f>
        <v>#REF!</v>
      </c>
      <c r="Y57" s="154" t="e">
        <f>INDEX(#REF!,MATCH($O57,#REF!,0),8)</f>
        <v>#REF!</v>
      </c>
      <c r="Z57" s="153" t="e">
        <f>INDEX(#REF!,MATCH($O57,#REF!,0),12)</f>
        <v>#REF!</v>
      </c>
      <c r="AA57" s="153" t="e">
        <f>INDEX(#REF!,MATCH($O57,#REF!,0),1)</f>
        <v>#REF!</v>
      </c>
      <c r="AB57" s="119" t="e">
        <f>INDEX(#REF!,MATCH($O57,#REF!,0),5)</f>
        <v>#REF!</v>
      </c>
      <c r="AC57" s="157" t="e">
        <f>INDEX(#REF!,MATCH($O57,#REF!,0),9)</f>
        <v>#REF!</v>
      </c>
      <c r="AD57" s="152" t="s">
        <v>257</v>
      </c>
      <c r="AE57" s="697" t="s">
        <v>300</v>
      </c>
      <c r="AF57" s="698"/>
      <c r="AG57" s="155" t="e">
        <f>#REF!</f>
        <v>#REF!</v>
      </c>
      <c r="AH57" s="153" t="e">
        <f>#REF!</f>
        <v>#REF!</v>
      </c>
      <c r="AI57" s="154" t="e">
        <f>#REF!</f>
        <v>#REF!</v>
      </c>
      <c r="AJ57" s="153" t="e">
        <f>#REF!</f>
        <v>#REF!</v>
      </c>
      <c r="AK57" s="153" t="e">
        <f>#REF!</f>
        <v>#REF!</v>
      </c>
      <c r="AL57" s="154" t="e">
        <f>#REF!</f>
        <v>#REF!</v>
      </c>
      <c r="AM57" s="153" t="e">
        <f>#REF!</f>
        <v>#REF!</v>
      </c>
      <c r="AN57" s="153" t="e">
        <f>#REF!</f>
        <v>#REF!</v>
      </c>
      <c r="AO57" s="154" t="e">
        <f>#REF!</f>
        <v>#REF!</v>
      </c>
      <c r="AP57" s="153" t="e">
        <f>#REF!</f>
        <v>#REF!</v>
      </c>
      <c r="AQ57" s="154" t="e">
        <f>#REF!</f>
        <v>#REF!</v>
      </c>
      <c r="AR57" s="34" t="e">
        <f>#REF!</f>
        <v>#REF!</v>
      </c>
    </row>
    <row r="58" spans="1:44" s="48" customFormat="1" ht="9.9499999999999993" hidden="1" customHeight="1">
      <c r="A58" s="152" t="s">
        <v>258</v>
      </c>
      <c r="B58" s="697" t="s">
        <v>301</v>
      </c>
      <c r="C58" s="698"/>
      <c r="D58" s="155" t="e">
        <f>INDEX(#REF!,MATCH($A58,#REF!,0),1)</f>
        <v>#REF!</v>
      </c>
      <c r="E58" s="153" t="e">
        <f>INDEX(#REF!,MATCH($A58,#REF!,0),6)</f>
        <v>#REF!</v>
      </c>
      <c r="F58" s="153" t="e">
        <f>INDEX(#REF!,MATCH($A58,#REF!,0),9)</f>
        <v>#REF!</v>
      </c>
      <c r="G58" s="153" t="e">
        <f>INDEX(#REF!,MATCH($A58,#REF!,0),2)</f>
        <v>#REF!</v>
      </c>
      <c r="H58" s="153" t="e">
        <f>INDEX(#REF!,MATCH($A58,#REF!,0),3)</f>
        <v>#REF!</v>
      </c>
      <c r="I58" s="153" t="e">
        <f>INDEX(#REF!,MATCH($A58,#REF!,0),4)</f>
        <v>#REF!</v>
      </c>
      <c r="J58" s="154" t="e">
        <f>INDEX(#REF!,MATCH($A58,#REF!,0),7)</f>
        <v>#REF!</v>
      </c>
      <c r="K58" s="154" t="e">
        <f>INDEX(#REF!,MATCH($A58,#REF!,0),10)</f>
        <v>#REF!</v>
      </c>
      <c r="L58" s="153" t="e">
        <f>INDEX(#REF!,MATCH($A58,#REF!,0),5)</f>
        <v>#REF!</v>
      </c>
      <c r="M58" s="153" t="e">
        <f>INDEX(#REF!,MATCH($A58,#REF!,0),8)</f>
        <v>#REF!</v>
      </c>
      <c r="N58" s="156" t="e">
        <f>INDEX(#REF!,MATCH($A58,#REF!,0),11)</f>
        <v>#REF!</v>
      </c>
      <c r="O58" s="152" t="s">
        <v>258</v>
      </c>
      <c r="P58" s="697" t="s">
        <v>301</v>
      </c>
      <c r="Q58" s="698"/>
      <c r="R58" s="155" t="e">
        <f>INDEX(#REF!,MATCH($O58,#REF!,0),2)</f>
        <v>#REF!</v>
      </c>
      <c r="S58" s="153" t="e">
        <f>INDEX(#REF!,MATCH($O58,#REF!,0),6)</f>
        <v>#REF!</v>
      </c>
      <c r="T58" s="153" t="e">
        <f>INDEX(#REF!,MATCH($O58,#REF!,0),10)</f>
        <v>#REF!</v>
      </c>
      <c r="U58" s="153" t="e">
        <f>INDEX(#REF!,MATCH($O58,#REF!,0),3)</f>
        <v>#REF!</v>
      </c>
      <c r="V58" s="153" t="e">
        <f>INDEX(#REF!,MATCH($O58,#REF!,0),7)</f>
        <v>#REF!</v>
      </c>
      <c r="W58" s="153" t="e">
        <f>INDEX(#REF!,MATCH($O58,#REF!,0),11)</f>
        <v>#REF!</v>
      </c>
      <c r="X58" s="154" t="e">
        <f>INDEX(#REF!,MATCH($O58,#REF!,0),4)</f>
        <v>#REF!</v>
      </c>
      <c r="Y58" s="154" t="e">
        <f>INDEX(#REF!,MATCH($O58,#REF!,0),8)</f>
        <v>#REF!</v>
      </c>
      <c r="Z58" s="153" t="e">
        <f>INDEX(#REF!,MATCH($O58,#REF!,0),12)</f>
        <v>#REF!</v>
      </c>
      <c r="AA58" s="153" t="e">
        <f>INDEX(#REF!,MATCH($O58,#REF!,0),1)</f>
        <v>#REF!</v>
      </c>
      <c r="AB58" s="119" t="e">
        <f>INDEX(#REF!,MATCH($O58,#REF!,0),5)</f>
        <v>#REF!</v>
      </c>
      <c r="AC58" s="157" t="e">
        <f>INDEX(#REF!,MATCH($O58,#REF!,0),9)</f>
        <v>#REF!</v>
      </c>
      <c r="AD58" s="152" t="s">
        <v>258</v>
      </c>
      <c r="AE58" s="697" t="s">
        <v>301</v>
      </c>
      <c r="AF58" s="698"/>
      <c r="AG58" s="155" t="e">
        <f>#REF!</f>
        <v>#REF!</v>
      </c>
      <c r="AH58" s="153" t="e">
        <f>#REF!</f>
        <v>#REF!</v>
      </c>
      <c r="AI58" s="154" t="e">
        <f>#REF!</f>
        <v>#REF!</v>
      </c>
      <c r="AJ58" s="153" t="e">
        <f>#REF!</f>
        <v>#REF!</v>
      </c>
      <c r="AK58" s="153" t="e">
        <f>#REF!</f>
        <v>#REF!</v>
      </c>
      <c r="AL58" s="154" t="e">
        <f>#REF!</f>
        <v>#REF!</v>
      </c>
      <c r="AM58" s="153" t="e">
        <f>#REF!</f>
        <v>#REF!</v>
      </c>
      <c r="AN58" s="153" t="e">
        <f>#REF!</f>
        <v>#REF!</v>
      </c>
      <c r="AO58" s="154" t="e">
        <f>#REF!</f>
        <v>#REF!</v>
      </c>
      <c r="AP58" s="153" t="e">
        <f>#REF!</f>
        <v>#REF!</v>
      </c>
      <c r="AQ58" s="154" t="e">
        <f>#REF!</f>
        <v>#REF!</v>
      </c>
      <c r="AR58" s="34" t="e">
        <f>#REF!</f>
        <v>#REF!</v>
      </c>
    </row>
    <row r="59" spans="1:44" s="48" customFormat="1" ht="9.9499999999999993" hidden="1" customHeight="1">
      <c r="A59" s="152" t="s">
        <v>259</v>
      </c>
      <c r="B59" s="697" t="s">
        <v>302</v>
      </c>
      <c r="C59" s="698"/>
      <c r="D59" s="155" t="e">
        <f>INDEX(#REF!,MATCH($A59,#REF!,0),1)</f>
        <v>#REF!</v>
      </c>
      <c r="E59" s="153" t="e">
        <f>INDEX(#REF!,MATCH($A59,#REF!,0),6)</f>
        <v>#REF!</v>
      </c>
      <c r="F59" s="153" t="e">
        <f>INDEX(#REF!,MATCH($A59,#REF!,0),9)</f>
        <v>#REF!</v>
      </c>
      <c r="G59" s="153" t="e">
        <f>INDEX(#REF!,MATCH($A59,#REF!,0),2)</f>
        <v>#REF!</v>
      </c>
      <c r="H59" s="153" t="e">
        <f>INDEX(#REF!,MATCH($A59,#REF!,0),3)</f>
        <v>#REF!</v>
      </c>
      <c r="I59" s="153" t="e">
        <f>INDEX(#REF!,MATCH($A59,#REF!,0),4)</f>
        <v>#REF!</v>
      </c>
      <c r="J59" s="154" t="e">
        <f>INDEX(#REF!,MATCH($A59,#REF!,0),7)</f>
        <v>#REF!</v>
      </c>
      <c r="K59" s="154" t="e">
        <f>INDEX(#REF!,MATCH($A59,#REF!,0),10)</f>
        <v>#REF!</v>
      </c>
      <c r="L59" s="153" t="e">
        <f>INDEX(#REF!,MATCH($A59,#REF!,0),5)</f>
        <v>#REF!</v>
      </c>
      <c r="M59" s="153" t="e">
        <f>INDEX(#REF!,MATCH($A59,#REF!,0),8)</f>
        <v>#REF!</v>
      </c>
      <c r="N59" s="156" t="e">
        <f>INDEX(#REF!,MATCH($A59,#REF!,0),11)</f>
        <v>#REF!</v>
      </c>
      <c r="O59" s="152" t="s">
        <v>259</v>
      </c>
      <c r="P59" s="697" t="s">
        <v>302</v>
      </c>
      <c r="Q59" s="698"/>
      <c r="R59" s="155" t="e">
        <f>INDEX(#REF!,MATCH($O59,#REF!,0),2)</f>
        <v>#REF!</v>
      </c>
      <c r="S59" s="153" t="e">
        <f>INDEX(#REF!,MATCH($O59,#REF!,0),6)</f>
        <v>#REF!</v>
      </c>
      <c r="T59" s="153" t="e">
        <f>INDEX(#REF!,MATCH($O59,#REF!,0),10)</f>
        <v>#REF!</v>
      </c>
      <c r="U59" s="153" t="e">
        <f>INDEX(#REF!,MATCH($O59,#REF!,0),3)</f>
        <v>#REF!</v>
      </c>
      <c r="V59" s="153" t="e">
        <f>INDEX(#REF!,MATCH($O59,#REF!,0),7)</f>
        <v>#REF!</v>
      </c>
      <c r="W59" s="153" t="e">
        <f>INDEX(#REF!,MATCH($O59,#REF!,0),11)</f>
        <v>#REF!</v>
      </c>
      <c r="X59" s="154" t="e">
        <f>INDEX(#REF!,MATCH($O59,#REF!,0),4)</f>
        <v>#REF!</v>
      </c>
      <c r="Y59" s="154" t="e">
        <f>INDEX(#REF!,MATCH($O59,#REF!,0),8)</f>
        <v>#REF!</v>
      </c>
      <c r="Z59" s="153" t="e">
        <f>INDEX(#REF!,MATCH($O59,#REF!,0),12)</f>
        <v>#REF!</v>
      </c>
      <c r="AA59" s="153" t="e">
        <f>INDEX(#REF!,MATCH($O59,#REF!,0),1)</f>
        <v>#REF!</v>
      </c>
      <c r="AB59" s="119" t="e">
        <f>INDEX(#REF!,MATCH($O59,#REF!,0),5)</f>
        <v>#REF!</v>
      </c>
      <c r="AC59" s="157" t="e">
        <f>INDEX(#REF!,MATCH($O59,#REF!,0),9)</f>
        <v>#REF!</v>
      </c>
      <c r="AD59" s="152" t="s">
        <v>259</v>
      </c>
      <c r="AE59" s="697" t="s">
        <v>302</v>
      </c>
      <c r="AF59" s="698"/>
      <c r="AG59" s="155" t="e">
        <f>#REF!</f>
        <v>#REF!</v>
      </c>
      <c r="AH59" s="153" t="e">
        <f>#REF!</f>
        <v>#REF!</v>
      </c>
      <c r="AI59" s="154" t="e">
        <f>#REF!</f>
        <v>#REF!</v>
      </c>
      <c r="AJ59" s="153" t="e">
        <f>#REF!</f>
        <v>#REF!</v>
      </c>
      <c r="AK59" s="153" t="e">
        <f>#REF!</f>
        <v>#REF!</v>
      </c>
      <c r="AL59" s="154" t="e">
        <f>#REF!</f>
        <v>#REF!</v>
      </c>
      <c r="AM59" s="153" t="e">
        <f>#REF!</f>
        <v>#REF!</v>
      </c>
      <c r="AN59" s="153" t="e">
        <f>#REF!</f>
        <v>#REF!</v>
      </c>
      <c r="AO59" s="154" t="e">
        <f>#REF!</f>
        <v>#REF!</v>
      </c>
      <c r="AP59" s="153" t="e">
        <f>#REF!</f>
        <v>#REF!</v>
      </c>
      <c r="AQ59" s="154" t="e">
        <f>#REF!</f>
        <v>#REF!</v>
      </c>
      <c r="AR59" s="34" t="e">
        <f>#REF!</f>
        <v>#REF!</v>
      </c>
    </row>
    <row r="60" spans="1:44" s="48" customFormat="1" ht="9.9499999999999993" hidden="1" customHeight="1">
      <c r="A60" s="152" t="s">
        <v>260</v>
      </c>
      <c r="B60" s="697" t="s">
        <v>303</v>
      </c>
      <c r="C60" s="698"/>
      <c r="D60" s="155" t="e">
        <f>INDEX(#REF!,MATCH($A60,#REF!,0),1)</f>
        <v>#REF!</v>
      </c>
      <c r="E60" s="153" t="e">
        <f>INDEX(#REF!,MATCH($A60,#REF!,0),6)</f>
        <v>#REF!</v>
      </c>
      <c r="F60" s="153" t="e">
        <f>INDEX(#REF!,MATCH($A60,#REF!,0),9)</f>
        <v>#REF!</v>
      </c>
      <c r="G60" s="153" t="e">
        <f>INDEX(#REF!,MATCH($A60,#REF!,0),2)</f>
        <v>#REF!</v>
      </c>
      <c r="H60" s="153" t="e">
        <f>INDEX(#REF!,MATCH($A60,#REF!,0),3)</f>
        <v>#REF!</v>
      </c>
      <c r="I60" s="153" t="e">
        <f>INDEX(#REF!,MATCH($A60,#REF!,0),4)</f>
        <v>#REF!</v>
      </c>
      <c r="J60" s="154" t="e">
        <f>INDEX(#REF!,MATCH($A60,#REF!,0),7)</f>
        <v>#REF!</v>
      </c>
      <c r="K60" s="154" t="e">
        <f>INDEX(#REF!,MATCH($A60,#REF!,0),10)</f>
        <v>#REF!</v>
      </c>
      <c r="L60" s="153" t="e">
        <f>INDEX(#REF!,MATCH($A60,#REF!,0),5)</f>
        <v>#REF!</v>
      </c>
      <c r="M60" s="153" t="e">
        <f>INDEX(#REF!,MATCH($A60,#REF!,0),8)</f>
        <v>#REF!</v>
      </c>
      <c r="N60" s="156" t="e">
        <f>INDEX(#REF!,MATCH($A60,#REF!,0),11)</f>
        <v>#REF!</v>
      </c>
      <c r="O60" s="152" t="s">
        <v>260</v>
      </c>
      <c r="P60" s="697" t="s">
        <v>303</v>
      </c>
      <c r="Q60" s="698"/>
      <c r="R60" s="155" t="e">
        <f>INDEX(#REF!,MATCH($O60,#REF!,0),2)</f>
        <v>#REF!</v>
      </c>
      <c r="S60" s="153" t="e">
        <f>INDEX(#REF!,MATCH($O60,#REF!,0),6)</f>
        <v>#REF!</v>
      </c>
      <c r="T60" s="153" t="e">
        <f>INDEX(#REF!,MATCH($O60,#REF!,0),10)</f>
        <v>#REF!</v>
      </c>
      <c r="U60" s="153" t="e">
        <f>INDEX(#REF!,MATCH($O60,#REF!,0),3)</f>
        <v>#REF!</v>
      </c>
      <c r="V60" s="153" t="e">
        <f>INDEX(#REF!,MATCH($O60,#REF!,0),7)</f>
        <v>#REF!</v>
      </c>
      <c r="W60" s="153" t="e">
        <f>INDEX(#REF!,MATCH($O60,#REF!,0),11)</f>
        <v>#REF!</v>
      </c>
      <c r="X60" s="154" t="e">
        <f>INDEX(#REF!,MATCH($O60,#REF!,0),4)</f>
        <v>#REF!</v>
      </c>
      <c r="Y60" s="154" t="e">
        <f>INDEX(#REF!,MATCH($O60,#REF!,0),8)</f>
        <v>#REF!</v>
      </c>
      <c r="Z60" s="153" t="e">
        <f>INDEX(#REF!,MATCH($O60,#REF!,0),12)</f>
        <v>#REF!</v>
      </c>
      <c r="AA60" s="153" t="e">
        <f>INDEX(#REF!,MATCH($O60,#REF!,0),1)</f>
        <v>#REF!</v>
      </c>
      <c r="AB60" s="119" t="e">
        <f>INDEX(#REF!,MATCH($O60,#REF!,0),5)</f>
        <v>#REF!</v>
      </c>
      <c r="AC60" s="157" t="e">
        <f>INDEX(#REF!,MATCH($O60,#REF!,0),9)</f>
        <v>#REF!</v>
      </c>
      <c r="AD60" s="152" t="s">
        <v>260</v>
      </c>
      <c r="AE60" s="697" t="s">
        <v>303</v>
      </c>
      <c r="AF60" s="698"/>
      <c r="AG60" s="155" t="e">
        <f>#REF!</f>
        <v>#REF!</v>
      </c>
      <c r="AH60" s="153" t="e">
        <f>#REF!</f>
        <v>#REF!</v>
      </c>
      <c r="AI60" s="154" t="e">
        <f>#REF!</f>
        <v>#REF!</v>
      </c>
      <c r="AJ60" s="153" t="e">
        <f>#REF!</f>
        <v>#REF!</v>
      </c>
      <c r="AK60" s="153" t="e">
        <f>#REF!</f>
        <v>#REF!</v>
      </c>
      <c r="AL60" s="154" t="e">
        <f>#REF!</f>
        <v>#REF!</v>
      </c>
      <c r="AM60" s="153" t="e">
        <f>#REF!</f>
        <v>#REF!</v>
      </c>
      <c r="AN60" s="153" t="e">
        <f>#REF!</f>
        <v>#REF!</v>
      </c>
      <c r="AO60" s="154" t="e">
        <f>#REF!</f>
        <v>#REF!</v>
      </c>
      <c r="AP60" s="153" t="e">
        <f>#REF!</f>
        <v>#REF!</v>
      </c>
      <c r="AQ60" s="154" t="e">
        <f>#REF!</f>
        <v>#REF!</v>
      </c>
      <c r="AR60" s="34" t="e">
        <f>#REF!</f>
        <v>#REF!</v>
      </c>
    </row>
    <row r="61" spans="1:44" s="48" customFormat="1" ht="9.9499999999999993" hidden="1" customHeight="1">
      <c r="A61" s="152" t="s">
        <v>261</v>
      </c>
      <c r="B61" s="697" t="s">
        <v>304</v>
      </c>
      <c r="C61" s="698"/>
      <c r="D61" s="155" t="e">
        <f>INDEX(#REF!,MATCH($A61,#REF!,0),1)</f>
        <v>#REF!</v>
      </c>
      <c r="E61" s="153" t="e">
        <f>INDEX(#REF!,MATCH($A61,#REF!,0),6)</f>
        <v>#REF!</v>
      </c>
      <c r="F61" s="153" t="e">
        <f>INDEX(#REF!,MATCH($A61,#REF!,0),9)</f>
        <v>#REF!</v>
      </c>
      <c r="G61" s="153" t="e">
        <f>INDEX(#REF!,MATCH($A61,#REF!,0),2)</f>
        <v>#REF!</v>
      </c>
      <c r="H61" s="153" t="e">
        <f>INDEX(#REF!,MATCH($A61,#REF!,0),3)</f>
        <v>#REF!</v>
      </c>
      <c r="I61" s="153" t="e">
        <f>INDEX(#REF!,MATCH($A61,#REF!,0),4)</f>
        <v>#REF!</v>
      </c>
      <c r="J61" s="154" t="e">
        <f>INDEX(#REF!,MATCH($A61,#REF!,0),7)</f>
        <v>#REF!</v>
      </c>
      <c r="K61" s="154" t="e">
        <f>INDEX(#REF!,MATCH($A61,#REF!,0),10)</f>
        <v>#REF!</v>
      </c>
      <c r="L61" s="153" t="e">
        <f>INDEX(#REF!,MATCH($A61,#REF!,0),5)</f>
        <v>#REF!</v>
      </c>
      <c r="M61" s="153" t="e">
        <f>INDEX(#REF!,MATCH($A61,#REF!,0),8)</f>
        <v>#REF!</v>
      </c>
      <c r="N61" s="156" t="e">
        <f>INDEX(#REF!,MATCH($A61,#REF!,0),11)</f>
        <v>#REF!</v>
      </c>
      <c r="O61" s="152" t="s">
        <v>261</v>
      </c>
      <c r="P61" s="697" t="s">
        <v>304</v>
      </c>
      <c r="Q61" s="698"/>
      <c r="R61" s="155" t="e">
        <f>INDEX(#REF!,MATCH($O61,#REF!,0),2)</f>
        <v>#REF!</v>
      </c>
      <c r="S61" s="153" t="e">
        <f>INDEX(#REF!,MATCH($O61,#REF!,0),6)</f>
        <v>#REF!</v>
      </c>
      <c r="T61" s="153" t="e">
        <f>INDEX(#REF!,MATCH($O61,#REF!,0),10)</f>
        <v>#REF!</v>
      </c>
      <c r="U61" s="153" t="e">
        <f>INDEX(#REF!,MATCH($O61,#REF!,0),3)</f>
        <v>#REF!</v>
      </c>
      <c r="V61" s="153" t="e">
        <f>INDEX(#REF!,MATCH($O61,#REF!,0),7)</f>
        <v>#REF!</v>
      </c>
      <c r="W61" s="153" t="e">
        <f>INDEX(#REF!,MATCH($O61,#REF!,0),11)</f>
        <v>#REF!</v>
      </c>
      <c r="X61" s="154" t="e">
        <f>INDEX(#REF!,MATCH($O61,#REF!,0),4)</f>
        <v>#REF!</v>
      </c>
      <c r="Y61" s="154" t="e">
        <f>INDEX(#REF!,MATCH($O61,#REF!,0),8)</f>
        <v>#REF!</v>
      </c>
      <c r="Z61" s="153" t="e">
        <f>INDEX(#REF!,MATCH($O61,#REF!,0),12)</f>
        <v>#REF!</v>
      </c>
      <c r="AA61" s="153" t="e">
        <f>INDEX(#REF!,MATCH($O61,#REF!,0),1)</f>
        <v>#REF!</v>
      </c>
      <c r="AB61" s="119" t="e">
        <f>INDEX(#REF!,MATCH($O61,#REF!,0),5)</f>
        <v>#REF!</v>
      </c>
      <c r="AC61" s="157" t="e">
        <f>INDEX(#REF!,MATCH($O61,#REF!,0),9)</f>
        <v>#REF!</v>
      </c>
      <c r="AD61" s="152" t="s">
        <v>261</v>
      </c>
      <c r="AE61" s="697" t="s">
        <v>304</v>
      </c>
      <c r="AF61" s="698"/>
      <c r="AG61" s="155" t="e">
        <f>#REF!</f>
        <v>#REF!</v>
      </c>
      <c r="AH61" s="153" t="e">
        <f>#REF!</f>
        <v>#REF!</v>
      </c>
      <c r="AI61" s="154" t="e">
        <f>#REF!</f>
        <v>#REF!</v>
      </c>
      <c r="AJ61" s="153" t="e">
        <f>#REF!</f>
        <v>#REF!</v>
      </c>
      <c r="AK61" s="153" t="e">
        <f>#REF!</f>
        <v>#REF!</v>
      </c>
      <c r="AL61" s="154" t="e">
        <f>#REF!</f>
        <v>#REF!</v>
      </c>
      <c r="AM61" s="153" t="e">
        <f>#REF!</f>
        <v>#REF!</v>
      </c>
      <c r="AN61" s="153" t="e">
        <f>#REF!</f>
        <v>#REF!</v>
      </c>
      <c r="AO61" s="154" t="e">
        <f>#REF!</f>
        <v>#REF!</v>
      </c>
      <c r="AP61" s="153" t="e">
        <f>#REF!</f>
        <v>#REF!</v>
      </c>
      <c r="AQ61" s="154" t="e">
        <f>#REF!</f>
        <v>#REF!</v>
      </c>
      <c r="AR61" s="34" t="e">
        <f>#REF!</f>
        <v>#REF!</v>
      </c>
    </row>
    <row r="62" spans="1:44" s="48" customFormat="1" ht="9.9499999999999993" hidden="1" customHeight="1" thickBot="1">
      <c r="A62" s="158" t="s">
        <v>262</v>
      </c>
      <c r="B62" s="719" t="s">
        <v>305</v>
      </c>
      <c r="C62" s="720"/>
      <c r="D62" s="159" t="e">
        <f>INDEX(#REF!,MATCH($A62,#REF!,0),1)</f>
        <v>#REF!</v>
      </c>
      <c r="E62" s="160" t="e">
        <f>INDEX(#REF!,MATCH($A62,#REF!,0),6)</f>
        <v>#REF!</v>
      </c>
      <c r="F62" s="160" t="e">
        <f>INDEX(#REF!,MATCH($A62,#REF!,0),9)</f>
        <v>#REF!</v>
      </c>
      <c r="G62" s="160" t="e">
        <f>INDEX(#REF!,MATCH($A62,#REF!,0),2)</f>
        <v>#REF!</v>
      </c>
      <c r="H62" s="160" t="e">
        <f>INDEX(#REF!,MATCH($A62,#REF!,0),3)</f>
        <v>#REF!</v>
      </c>
      <c r="I62" s="160" t="e">
        <f>INDEX(#REF!,MATCH($A62,#REF!,0),4)</f>
        <v>#REF!</v>
      </c>
      <c r="J62" s="161" t="e">
        <f>INDEX(#REF!,MATCH($A62,#REF!,0),7)</f>
        <v>#REF!</v>
      </c>
      <c r="K62" s="161" t="e">
        <f>INDEX(#REF!,MATCH($A62,#REF!,0),10)</f>
        <v>#REF!</v>
      </c>
      <c r="L62" s="160" t="e">
        <f>INDEX(#REF!,MATCH($A62,#REF!,0),5)</f>
        <v>#REF!</v>
      </c>
      <c r="M62" s="160" t="e">
        <f>INDEX(#REF!,MATCH($A62,#REF!,0),8)</f>
        <v>#REF!</v>
      </c>
      <c r="N62" s="162" t="e">
        <f>INDEX(#REF!,MATCH($A62,#REF!,0),11)</f>
        <v>#REF!</v>
      </c>
      <c r="O62" s="158" t="s">
        <v>262</v>
      </c>
      <c r="P62" s="719" t="s">
        <v>305</v>
      </c>
      <c r="Q62" s="720"/>
      <c r="R62" s="159" t="e">
        <f>INDEX(#REF!,MATCH($O62,#REF!,0),2)</f>
        <v>#REF!</v>
      </c>
      <c r="S62" s="160" t="e">
        <f>INDEX(#REF!,MATCH($O62,#REF!,0),6)</f>
        <v>#REF!</v>
      </c>
      <c r="T62" s="160" t="e">
        <f>INDEX(#REF!,MATCH($O62,#REF!,0),10)</f>
        <v>#REF!</v>
      </c>
      <c r="U62" s="160" t="e">
        <f>INDEX(#REF!,MATCH($O62,#REF!,0),3)</f>
        <v>#REF!</v>
      </c>
      <c r="V62" s="160" t="e">
        <f>INDEX(#REF!,MATCH($O62,#REF!,0),7)</f>
        <v>#REF!</v>
      </c>
      <c r="W62" s="160" t="e">
        <f>INDEX(#REF!,MATCH($O62,#REF!,0),11)</f>
        <v>#REF!</v>
      </c>
      <c r="X62" s="161" t="e">
        <f>INDEX(#REF!,MATCH($O62,#REF!,0),4)</f>
        <v>#REF!</v>
      </c>
      <c r="Y62" s="161" t="e">
        <f>INDEX(#REF!,MATCH($O62,#REF!,0),8)</f>
        <v>#REF!</v>
      </c>
      <c r="Z62" s="160" t="e">
        <f>INDEX(#REF!,MATCH($O62,#REF!,0),12)</f>
        <v>#REF!</v>
      </c>
      <c r="AA62" s="160" t="e">
        <f>INDEX(#REF!,MATCH($O62,#REF!,0),1)</f>
        <v>#REF!</v>
      </c>
      <c r="AB62" s="163" t="e">
        <f>INDEX(#REF!,MATCH($O62,#REF!,0),5)</f>
        <v>#REF!</v>
      </c>
      <c r="AC62" s="164" t="e">
        <f>INDEX(#REF!,MATCH($O62,#REF!,0),9)</f>
        <v>#REF!</v>
      </c>
      <c r="AD62" s="158" t="s">
        <v>262</v>
      </c>
      <c r="AE62" s="719" t="s">
        <v>305</v>
      </c>
      <c r="AF62" s="720"/>
      <c r="AG62" s="159" t="e">
        <f>#REF!</f>
        <v>#REF!</v>
      </c>
      <c r="AH62" s="160" t="e">
        <f>#REF!</f>
        <v>#REF!</v>
      </c>
      <c r="AI62" s="161" t="e">
        <f>#REF!</f>
        <v>#REF!</v>
      </c>
      <c r="AJ62" s="160" t="e">
        <f>#REF!</f>
        <v>#REF!</v>
      </c>
      <c r="AK62" s="160" t="e">
        <f>#REF!</f>
        <v>#REF!</v>
      </c>
      <c r="AL62" s="161" t="e">
        <f>#REF!</f>
        <v>#REF!</v>
      </c>
      <c r="AM62" s="160" t="e">
        <f>#REF!</f>
        <v>#REF!</v>
      </c>
      <c r="AN62" s="160" t="e">
        <f>#REF!</f>
        <v>#REF!</v>
      </c>
      <c r="AO62" s="161" t="e">
        <f>#REF!</f>
        <v>#REF!</v>
      </c>
      <c r="AP62" s="160" t="e">
        <f>#REF!</f>
        <v>#REF!</v>
      </c>
      <c r="AQ62" s="161" t="e">
        <f>#REF!</f>
        <v>#REF!</v>
      </c>
      <c r="AR62" s="169" t="e">
        <f>#REF!</f>
        <v>#REF!</v>
      </c>
    </row>
    <row r="63" spans="1:44" ht="9.9499999999999993" customHeight="1">
      <c r="A63" s="116"/>
      <c r="B63" s="117"/>
      <c r="C63" s="118"/>
      <c r="D63" s="119"/>
      <c r="E63" s="119"/>
      <c r="F63" s="119"/>
      <c r="G63" s="119"/>
      <c r="H63" s="119"/>
      <c r="I63" s="119"/>
      <c r="J63" s="119"/>
      <c r="K63" s="119"/>
      <c r="L63" s="119"/>
      <c r="M63" s="119"/>
      <c r="N63" s="119"/>
      <c r="O63" s="31"/>
      <c r="P63" s="402"/>
      <c r="Q63" s="402"/>
      <c r="R63" s="402"/>
      <c r="S63" s="402"/>
      <c r="T63" s="402"/>
      <c r="U63" s="402"/>
      <c r="V63" s="402"/>
      <c r="W63" s="402"/>
      <c r="X63" s="402"/>
      <c r="Y63" s="402"/>
      <c r="Z63" s="402"/>
      <c r="AA63" s="402"/>
      <c r="AB63" s="402"/>
      <c r="AC63" s="402"/>
      <c r="AD63" s="116"/>
      <c r="AE63" s="117"/>
      <c r="AF63" s="118"/>
      <c r="AG63" s="119"/>
      <c r="AH63" s="119"/>
      <c r="AI63" s="119"/>
      <c r="AJ63" s="119"/>
      <c r="AK63" s="119"/>
      <c r="AL63" s="119"/>
      <c r="AM63" s="119"/>
      <c r="AN63" s="119"/>
      <c r="AO63" s="119"/>
      <c r="AP63" s="119"/>
      <c r="AQ63" s="119"/>
      <c r="AR63" s="120"/>
    </row>
    <row r="64" spans="1:44" ht="13.5" customHeight="1">
      <c r="A64" s="116"/>
      <c r="B64" s="117"/>
      <c r="C64" s="691" t="s">
        <v>382</v>
      </c>
      <c r="D64" s="691"/>
      <c r="E64" s="691"/>
      <c r="F64" s="691"/>
      <c r="G64" s="691"/>
      <c r="H64" s="691"/>
      <c r="I64" s="119"/>
      <c r="J64" s="119"/>
      <c r="K64" s="119"/>
      <c r="L64" s="119"/>
      <c r="M64" s="119"/>
      <c r="N64" s="119"/>
      <c r="O64" s="403"/>
      <c r="P64" s="403"/>
      <c r="Q64" s="691" t="s">
        <v>382</v>
      </c>
      <c r="R64" s="691"/>
      <c r="S64" s="691"/>
      <c r="T64" s="691"/>
      <c r="U64" s="691"/>
      <c r="V64" s="691"/>
      <c r="W64" s="403"/>
      <c r="X64" s="403"/>
      <c r="Y64" s="403"/>
      <c r="Z64" s="403"/>
      <c r="AA64" s="403"/>
      <c r="AB64" s="403"/>
      <c r="AC64" s="403"/>
      <c r="AD64" s="116"/>
      <c r="AE64" s="117"/>
      <c r="AF64" s="691" t="s">
        <v>382</v>
      </c>
      <c r="AG64" s="691"/>
      <c r="AH64" s="691"/>
      <c r="AI64" s="691"/>
      <c r="AJ64" s="691"/>
      <c r="AK64" s="691"/>
      <c r="AL64" s="119"/>
      <c r="AM64" s="119"/>
      <c r="AN64" s="119"/>
      <c r="AO64" s="119"/>
      <c r="AP64" s="119"/>
      <c r="AQ64" s="119"/>
      <c r="AR64" s="120"/>
    </row>
    <row r="65" spans="1:44" ht="9.9499999999999993" customHeight="1">
      <c r="A65" s="31"/>
      <c r="B65" s="692" t="s">
        <v>163</v>
      </c>
      <c r="C65" s="692"/>
      <c r="D65" s="692"/>
      <c r="E65" s="692"/>
      <c r="F65" s="692"/>
      <c r="G65" s="692"/>
      <c r="H65" s="692"/>
      <c r="I65" s="692"/>
      <c r="J65" s="692"/>
      <c r="K65" s="692"/>
      <c r="L65" s="692"/>
      <c r="M65" s="692"/>
      <c r="N65" s="692"/>
      <c r="O65" s="692" t="s">
        <v>11</v>
      </c>
      <c r="P65" s="692"/>
      <c r="Q65" s="692"/>
      <c r="R65" s="692"/>
      <c r="S65" s="692"/>
      <c r="T65" s="692"/>
      <c r="U65" s="692"/>
      <c r="V65" s="692"/>
      <c r="W65" s="692"/>
      <c r="X65" s="692"/>
      <c r="Y65" s="692"/>
      <c r="Z65" s="692"/>
      <c r="AA65" s="692"/>
      <c r="AB65" s="692"/>
      <c r="AC65" s="692"/>
      <c r="AD65" s="692" t="s">
        <v>12</v>
      </c>
      <c r="AE65" s="692"/>
      <c r="AF65" s="692"/>
      <c r="AG65" s="692"/>
      <c r="AH65" s="692"/>
      <c r="AI65" s="692"/>
      <c r="AJ65" s="692"/>
      <c r="AK65" s="692"/>
      <c r="AL65" s="692"/>
      <c r="AM65" s="692"/>
      <c r="AN65" s="692"/>
      <c r="AO65" s="692"/>
      <c r="AP65" s="692"/>
      <c r="AQ65" s="692"/>
      <c r="AR65" s="692"/>
    </row>
    <row r="66" spans="1:44" ht="9.9499999999999993" customHeight="1">
      <c r="A66" s="31"/>
      <c r="B66" s="692"/>
      <c r="C66" s="692"/>
      <c r="D66" s="692"/>
      <c r="E66" s="692"/>
      <c r="F66" s="692"/>
      <c r="G66" s="692"/>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row>
    <row r="67" spans="1:44" ht="14.25" customHeight="1" thickBot="1">
      <c r="A67" s="31" t="s">
        <v>166</v>
      </c>
      <c r="N67" s="31" t="s">
        <v>39</v>
      </c>
      <c r="O67" s="31" t="s">
        <v>166</v>
      </c>
      <c r="AB67" s="31" t="s">
        <v>40</v>
      </c>
      <c r="AD67" s="31" t="s">
        <v>166</v>
      </c>
      <c r="AR67" s="31" t="s">
        <v>41</v>
      </c>
    </row>
    <row r="68" spans="1:44" ht="15.75" customHeight="1">
      <c r="A68" s="700" t="s">
        <v>42</v>
      </c>
      <c r="B68" s="701"/>
      <c r="C68" s="702"/>
      <c r="D68" s="676" t="s">
        <v>96</v>
      </c>
      <c r="E68" s="677"/>
      <c r="F68" s="678"/>
      <c r="G68" s="679" t="s">
        <v>97</v>
      </c>
      <c r="H68" s="677"/>
      <c r="I68" s="677"/>
      <c r="J68" s="677"/>
      <c r="K68" s="678"/>
      <c r="L68" s="679" t="s">
        <v>2</v>
      </c>
      <c r="M68" s="677"/>
      <c r="N68" s="684"/>
      <c r="O68" s="700" t="s">
        <v>42</v>
      </c>
      <c r="P68" s="701"/>
      <c r="Q68" s="702"/>
      <c r="R68" s="676" t="s">
        <v>152</v>
      </c>
      <c r="S68" s="677"/>
      <c r="T68" s="678"/>
      <c r="U68" s="679" t="s">
        <v>175</v>
      </c>
      <c r="V68" s="677"/>
      <c r="W68" s="678"/>
      <c r="X68" s="679" t="s">
        <v>24</v>
      </c>
      <c r="Y68" s="677"/>
      <c r="Z68" s="678"/>
      <c r="AA68" s="679" t="s">
        <v>25</v>
      </c>
      <c r="AB68" s="677"/>
      <c r="AC68" s="684"/>
      <c r="AD68" s="700" t="s">
        <v>42</v>
      </c>
      <c r="AE68" s="701"/>
      <c r="AF68" s="702"/>
      <c r="AG68" s="676" t="s">
        <v>188</v>
      </c>
      <c r="AH68" s="677"/>
      <c r="AI68" s="677"/>
      <c r="AJ68" s="677"/>
      <c r="AK68" s="677"/>
      <c r="AL68" s="678"/>
      <c r="AM68" s="679" t="s">
        <v>26</v>
      </c>
      <c r="AN68" s="677"/>
      <c r="AO68" s="678"/>
      <c r="AP68" s="679" t="s">
        <v>27</v>
      </c>
      <c r="AQ68" s="677"/>
      <c r="AR68" s="684"/>
    </row>
    <row r="69" spans="1:44" ht="4.5" customHeight="1">
      <c r="A69" s="703"/>
      <c r="B69" s="704"/>
      <c r="C69" s="705"/>
      <c r="D69" s="45"/>
      <c r="E69" s="46"/>
      <c r="F69" s="47"/>
      <c r="G69" s="48"/>
      <c r="H69" s="48"/>
      <c r="I69" s="48"/>
      <c r="J69" s="46"/>
      <c r="K69" s="48"/>
      <c r="L69" s="49"/>
      <c r="M69" s="46"/>
      <c r="N69" s="50"/>
      <c r="O69" s="703"/>
      <c r="P69" s="704"/>
      <c r="Q69" s="705"/>
      <c r="R69" s="48"/>
      <c r="S69" s="46"/>
      <c r="T69" s="47"/>
      <c r="U69" s="48"/>
      <c r="V69" s="46"/>
      <c r="W69" s="48"/>
      <c r="X69" s="46"/>
      <c r="Y69" s="46"/>
      <c r="Z69" s="48"/>
      <c r="AA69" s="49"/>
      <c r="AB69" s="46"/>
      <c r="AC69" s="50"/>
      <c r="AD69" s="703"/>
      <c r="AE69" s="704"/>
      <c r="AF69" s="705"/>
      <c r="AG69" s="51"/>
      <c r="AH69" s="52"/>
      <c r="AI69" s="53"/>
      <c r="AJ69" s="52"/>
      <c r="AK69" s="53"/>
      <c r="AL69" s="47"/>
      <c r="AM69" s="46"/>
      <c r="AN69" s="46"/>
      <c r="AO69" s="46"/>
      <c r="AP69" s="46"/>
      <c r="AQ69" s="46"/>
      <c r="AR69" s="50"/>
    </row>
    <row r="70" spans="1:44" s="48" customFormat="1" ht="15.75" customHeight="1" thickBot="1">
      <c r="A70" s="706"/>
      <c r="B70" s="707"/>
      <c r="C70" s="708"/>
      <c r="D70" s="54" t="s">
        <v>28</v>
      </c>
      <c r="E70" s="55" t="s">
        <v>358</v>
      </c>
      <c r="F70" s="56" t="s">
        <v>359</v>
      </c>
      <c r="G70" s="57" t="s">
        <v>28</v>
      </c>
      <c r="H70" s="58" t="s">
        <v>195</v>
      </c>
      <c r="I70" s="59" t="s">
        <v>144</v>
      </c>
      <c r="J70" s="55" t="s">
        <v>358</v>
      </c>
      <c r="K70" s="57" t="s">
        <v>359</v>
      </c>
      <c r="L70" s="60" t="s">
        <v>28</v>
      </c>
      <c r="M70" s="55" t="s">
        <v>358</v>
      </c>
      <c r="N70" s="61" t="s">
        <v>359</v>
      </c>
      <c r="O70" s="706"/>
      <c r="P70" s="707"/>
      <c r="Q70" s="708"/>
      <c r="R70" s="57" t="s">
        <v>28</v>
      </c>
      <c r="S70" s="55" t="s">
        <v>358</v>
      </c>
      <c r="T70" s="56" t="s">
        <v>359</v>
      </c>
      <c r="U70" s="57" t="s">
        <v>28</v>
      </c>
      <c r="V70" s="55" t="s">
        <v>358</v>
      </c>
      <c r="W70" s="55" t="s">
        <v>359</v>
      </c>
      <c r="X70" s="57" t="s">
        <v>28</v>
      </c>
      <c r="Y70" s="55" t="s">
        <v>358</v>
      </c>
      <c r="Z70" s="57" t="s">
        <v>359</v>
      </c>
      <c r="AA70" s="60" t="s">
        <v>28</v>
      </c>
      <c r="AB70" s="55" t="s">
        <v>358</v>
      </c>
      <c r="AC70" s="61" t="s">
        <v>359</v>
      </c>
      <c r="AD70" s="706"/>
      <c r="AE70" s="707"/>
      <c r="AF70" s="708"/>
      <c r="AG70" s="54" t="s">
        <v>28</v>
      </c>
      <c r="AH70" s="62" t="s">
        <v>317</v>
      </c>
      <c r="AI70" s="57" t="s">
        <v>358</v>
      </c>
      <c r="AJ70" s="62" t="s">
        <v>317</v>
      </c>
      <c r="AK70" s="55" t="s">
        <v>359</v>
      </c>
      <c r="AL70" s="62" t="s">
        <v>317</v>
      </c>
      <c r="AM70" s="55" t="s">
        <v>28</v>
      </c>
      <c r="AN70" s="55" t="s">
        <v>358</v>
      </c>
      <c r="AO70" s="55" t="s">
        <v>359</v>
      </c>
      <c r="AP70" s="55" t="s">
        <v>125</v>
      </c>
      <c r="AQ70" s="55" t="s">
        <v>407</v>
      </c>
      <c r="AR70" s="61" t="s">
        <v>408</v>
      </c>
    </row>
    <row r="71" spans="1:44" s="48" customFormat="1" ht="11.45" customHeight="1">
      <c r="A71" s="165" t="s">
        <v>52</v>
      </c>
      <c r="B71" s="709" t="s">
        <v>18</v>
      </c>
      <c r="C71" s="710"/>
      <c r="D71" s="500">
        <v>468653</v>
      </c>
      <c r="E71" s="501">
        <v>605669</v>
      </c>
      <c r="F71" s="502">
        <v>293155</v>
      </c>
      <c r="G71" s="501">
        <v>264750</v>
      </c>
      <c r="H71" s="501">
        <v>243966</v>
      </c>
      <c r="I71" s="502">
        <v>20784</v>
      </c>
      <c r="J71" s="501">
        <v>323448</v>
      </c>
      <c r="K71" s="501">
        <v>189566</v>
      </c>
      <c r="L71" s="502">
        <v>203903</v>
      </c>
      <c r="M71" s="501">
        <v>282221</v>
      </c>
      <c r="N71" s="503">
        <v>103589</v>
      </c>
      <c r="O71" s="165" t="s">
        <v>52</v>
      </c>
      <c r="P71" s="709" t="s">
        <v>18</v>
      </c>
      <c r="Q71" s="710"/>
      <c r="R71" s="524">
        <v>155.80000000000001</v>
      </c>
      <c r="S71" s="525">
        <v>167.6</v>
      </c>
      <c r="T71" s="526">
        <v>140.80000000000001</v>
      </c>
      <c r="U71" s="525">
        <v>144.19999999999999</v>
      </c>
      <c r="V71" s="525">
        <v>152.69999999999999</v>
      </c>
      <c r="W71" s="526">
        <v>133.4</v>
      </c>
      <c r="X71" s="525">
        <v>11.6</v>
      </c>
      <c r="Y71" s="525">
        <v>14.9</v>
      </c>
      <c r="Z71" s="526">
        <v>7.4</v>
      </c>
      <c r="AA71" s="525">
        <v>19.8</v>
      </c>
      <c r="AB71" s="525">
        <v>20.2</v>
      </c>
      <c r="AC71" s="527">
        <v>19.399999999999999</v>
      </c>
      <c r="AD71" s="165" t="s">
        <v>52</v>
      </c>
      <c r="AE71" s="709" t="s">
        <v>18</v>
      </c>
      <c r="AF71" s="710"/>
      <c r="AG71" s="500">
        <v>450829</v>
      </c>
      <c r="AH71" s="501">
        <v>115169</v>
      </c>
      <c r="AI71" s="502">
        <v>252756</v>
      </c>
      <c r="AJ71" s="501">
        <v>29854</v>
      </c>
      <c r="AK71" s="501">
        <v>198073</v>
      </c>
      <c r="AL71" s="502">
        <v>85315</v>
      </c>
      <c r="AM71" s="501">
        <v>7007</v>
      </c>
      <c r="AN71" s="501">
        <v>3258</v>
      </c>
      <c r="AO71" s="502">
        <v>3749</v>
      </c>
      <c r="AP71" s="501">
        <v>6800</v>
      </c>
      <c r="AQ71" s="502">
        <v>3973</v>
      </c>
      <c r="AR71" s="503">
        <v>2827</v>
      </c>
    </row>
    <row r="72" spans="1:44" s="48" customFormat="1" ht="12.75" customHeight="1">
      <c r="A72" s="166" t="s">
        <v>221</v>
      </c>
      <c r="B72" s="693" t="s">
        <v>263</v>
      </c>
      <c r="C72" s="699"/>
      <c r="D72" s="523" t="s">
        <v>342</v>
      </c>
      <c r="E72" s="504" t="s">
        <v>190</v>
      </c>
      <c r="F72" s="504" t="s">
        <v>190</v>
      </c>
      <c r="G72" s="504" t="s">
        <v>190</v>
      </c>
      <c r="H72" s="504" t="s">
        <v>190</v>
      </c>
      <c r="I72" s="504" t="s">
        <v>190</v>
      </c>
      <c r="J72" s="504" t="s">
        <v>190</v>
      </c>
      <c r="K72" s="504" t="s">
        <v>190</v>
      </c>
      <c r="L72" s="504" t="s">
        <v>190</v>
      </c>
      <c r="M72" s="504" t="s">
        <v>190</v>
      </c>
      <c r="N72" s="505" t="s">
        <v>190</v>
      </c>
      <c r="O72" s="166" t="s">
        <v>221</v>
      </c>
      <c r="P72" s="693" t="s">
        <v>263</v>
      </c>
      <c r="Q72" s="699"/>
      <c r="R72" s="528" t="s">
        <v>342</v>
      </c>
      <c r="S72" s="528" t="s">
        <v>190</v>
      </c>
      <c r="T72" s="528" t="s">
        <v>190</v>
      </c>
      <c r="U72" s="528" t="s">
        <v>190</v>
      </c>
      <c r="V72" s="528" t="s">
        <v>190</v>
      </c>
      <c r="W72" s="528" t="s">
        <v>190</v>
      </c>
      <c r="X72" s="528" t="s">
        <v>190</v>
      </c>
      <c r="Y72" s="528" t="s">
        <v>190</v>
      </c>
      <c r="Z72" s="528" t="s">
        <v>190</v>
      </c>
      <c r="AA72" s="528" t="s">
        <v>190</v>
      </c>
      <c r="AB72" s="529" t="s">
        <v>190</v>
      </c>
      <c r="AC72" s="530" t="s">
        <v>190</v>
      </c>
      <c r="AD72" s="166" t="s">
        <v>221</v>
      </c>
      <c r="AE72" s="693" t="s">
        <v>263</v>
      </c>
      <c r="AF72" s="699"/>
      <c r="AG72" s="549" t="s">
        <v>343</v>
      </c>
      <c r="AH72" s="504" t="s">
        <v>190</v>
      </c>
      <c r="AI72" s="550" t="s">
        <v>190</v>
      </c>
      <c r="AJ72" s="504" t="s">
        <v>190</v>
      </c>
      <c r="AK72" s="504" t="s">
        <v>190</v>
      </c>
      <c r="AL72" s="550" t="s">
        <v>190</v>
      </c>
      <c r="AM72" s="504" t="s">
        <v>190</v>
      </c>
      <c r="AN72" s="504" t="s">
        <v>190</v>
      </c>
      <c r="AO72" s="550" t="s">
        <v>190</v>
      </c>
      <c r="AP72" s="504" t="s">
        <v>190</v>
      </c>
      <c r="AQ72" s="550" t="s">
        <v>190</v>
      </c>
      <c r="AR72" s="505" t="s">
        <v>190</v>
      </c>
    </row>
    <row r="73" spans="1:44" s="48" customFormat="1" ht="11.45" customHeight="1">
      <c r="A73" s="166" t="s">
        <v>53</v>
      </c>
      <c r="B73" s="693" t="s">
        <v>55</v>
      </c>
      <c r="C73" s="699"/>
      <c r="D73" s="506">
        <v>391555</v>
      </c>
      <c r="E73" s="507">
        <v>408973</v>
      </c>
      <c r="F73" s="507">
        <v>229331</v>
      </c>
      <c r="G73" s="507">
        <v>359796</v>
      </c>
      <c r="H73" s="507">
        <v>330205</v>
      </c>
      <c r="I73" s="507">
        <v>29591</v>
      </c>
      <c r="J73" s="508">
        <v>376729</v>
      </c>
      <c r="K73" s="508">
        <v>202085</v>
      </c>
      <c r="L73" s="507">
        <v>31759</v>
      </c>
      <c r="M73" s="507">
        <v>32244</v>
      </c>
      <c r="N73" s="509">
        <v>27246</v>
      </c>
      <c r="O73" s="166" t="s">
        <v>53</v>
      </c>
      <c r="P73" s="693" t="s">
        <v>55</v>
      </c>
      <c r="Q73" s="699"/>
      <c r="R73" s="531">
        <v>180.2</v>
      </c>
      <c r="S73" s="532">
        <v>183</v>
      </c>
      <c r="T73" s="532">
        <v>154.30000000000001</v>
      </c>
      <c r="U73" s="532">
        <v>165.7</v>
      </c>
      <c r="V73" s="532">
        <v>167.4</v>
      </c>
      <c r="W73" s="532">
        <v>150.19999999999999</v>
      </c>
      <c r="X73" s="533">
        <v>14.5</v>
      </c>
      <c r="Y73" s="533">
        <v>15.6</v>
      </c>
      <c r="Z73" s="532">
        <v>4.0999999999999996</v>
      </c>
      <c r="AA73" s="532">
        <v>22.5</v>
      </c>
      <c r="AB73" s="534">
        <v>22.7</v>
      </c>
      <c r="AC73" s="535">
        <v>20.3</v>
      </c>
      <c r="AD73" s="166" t="s">
        <v>53</v>
      </c>
      <c r="AE73" s="693" t="s">
        <v>55</v>
      </c>
      <c r="AF73" s="699"/>
      <c r="AG73" s="506">
        <v>19899</v>
      </c>
      <c r="AH73" s="507">
        <v>372</v>
      </c>
      <c r="AI73" s="508">
        <v>17972</v>
      </c>
      <c r="AJ73" s="508">
        <v>130</v>
      </c>
      <c r="AK73" s="507">
        <v>1927</v>
      </c>
      <c r="AL73" s="507">
        <v>242</v>
      </c>
      <c r="AM73" s="507">
        <v>44</v>
      </c>
      <c r="AN73" s="508">
        <v>44</v>
      </c>
      <c r="AO73" s="507">
        <v>0</v>
      </c>
      <c r="AP73" s="507">
        <v>451</v>
      </c>
      <c r="AQ73" s="508">
        <v>407</v>
      </c>
      <c r="AR73" s="518">
        <v>44</v>
      </c>
    </row>
    <row r="74" spans="1:44" s="48" customFormat="1" ht="11.45" customHeight="1">
      <c r="A74" s="166" t="s">
        <v>54</v>
      </c>
      <c r="B74" s="693" t="s">
        <v>17</v>
      </c>
      <c r="C74" s="699"/>
      <c r="D74" s="506">
        <v>525848</v>
      </c>
      <c r="E74" s="507">
        <v>645307</v>
      </c>
      <c r="F74" s="507">
        <v>274170</v>
      </c>
      <c r="G74" s="507">
        <v>287314</v>
      </c>
      <c r="H74" s="507">
        <v>250376</v>
      </c>
      <c r="I74" s="507">
        <v>36938</v>
      </c>
      <c r="J74" s="508">
        <v>336292</v>
      </c>
      <c r="K74" s="508">
        <v>184125</v>
      </c>
      <c r="L74" s="507">
        <v>238534</v>
      </c>
      <c r="M74" s="507">
        <v>309015</v>
      </c>
      <c r="N74" s="509">
        <v>90045</v>
      </c>
      <c r="O74" s="166" t="s">
        <v>54</v>
      </c>
      <c r="P74" s="693" t="s">
        <v>17</v>
      </c>
      <c r="Q74" s="699"/>
      <c r="R74" s="531">
        <v>174.3</v>
      </c>
      <c r="S74" s="532">
        <v>182</v>
      </c>
      <c r="T74" s="532">
        <v>157.9</v>
      </c>
      <c r="U74" s="532">
        <v>156.6</v>
      </c>
      <c r="V74" s="532">
        <v>160.4</v>
      </c>
      <c r="W74" s="532">
        <v>148.4</v>
      </c>
      <c r="X74" s="533">
        <v>17.7</v>
      </c>
      <c r="Y74" s="533">
        <v>21.6</v>
      </c>
      <c r="Z74" s="532">
        <v>9.5</v>
      </c>
      <c r="AA74" s="532">
        <v>20.6</v>
      </c>
      <c r="AB74" s="534">
        <v>20.8</v>
      </c>
      <c r="AC74" s="535">
        <v>20.2</v>
      </c>
      <c r="AD74" s="166" t="s">
        <v>54</v>
      </c>
      <c r="AE74" s="693" t="s">
        <v>17</v>
      </c>
      <c r="AF74" s="699"/>
      <c r="AG74" s="506">
        <v>70109</v>
      </c>
      <c r="AH74" s="507">
        <v>8754</v>
      </c>
      <c r="AI74" s="508">
        <v>47564</v>
      </c>
      <c r="AJ74" s="507">
        <v>1767</v>
      </c>
      <c r="AK74" s="507">
        <v>22545</v>
      </c>
      <c r="AL74" s="508">
        <v>6987</v>
      </c>
      <c r="AM74" s="507">
        <v>591</v>
      </c>
      <c r="AN74" s="507">
        <v>357</v>
      </c>
      <c r="AO74" s="508">
        <v>234</v>
      </c>
      <c r="AP74" s="507">
        <v>698</v>
      </c>
      <c r="AQ74" s="508">
        <v>387</v>
      </c>
      <c r="AR74" s="518">
        <v>311</v>
      </c>
    </row>
    <row r="75" spans="1:44" s="48" customFormat="1" ht="11.45" customHeight="1">
      <c r="A75" s="166" t="s">
        <v>56</v>
      </c>
      <c r="B75" s="693" t="s">
        <v>58</v>
      </c>
      <c r="C75" s="699"/>
      <c r="D75" s="506">
        <v>1241773</v>
      </c>
      <c r="E75" s="507">
        <v>1372595</v>
      </c>
      <c r="F75" s="507">
        <v>521308</v>
      </c>
      <c r="G75" s="507">
        <v>493996</v>
      </c>
      <c r="H75" s="507">
        <v>427089</v>
      </c>
      <c r="I75" s="507">
        <v>66907</v>
      </c>
      <c r="J75" s="508">
        <v>540068</v>
      </c>
      <c r="K75" s="508">
        <v>240268</v>
      </c>
      <c r="L75" s="507">
        <v>747777</v>
      </c>
      <c r="M75" s="507">
        <v>832527</v>
      </c>
      <c r="N75" s="509">
        <v>281040</v>
      </c>
      <c r="O75" s="166" t="s">
        <v>56</v>
      </c>
      <c r="P75" s="693" t="s">
        <v>58</v>
      </c>
      <c r="Q75" s="699"/>
      <c r="R75" s="531">
        <v>169.5</v>
      </c>
      <c r="S75" s="532">
        <v>173.9</v>
      </c>
      <c r="T75" s="532">
        <v>145.4</v>
      </c>
      <c r="U75" s="532">
        <v>148.5</v>
      </c>
      <c r="V75" s="532">
        <v>150.80000000000001</v>
      </c>
      <c r="W75" s="532">
        <v>135.5</v>
      </c>
      <c r="X75" s="533">
        <v>21</v>
      </c>
      <c r="Y75" s="533">
        <v>23.1</v>
      </c>
      <c r="Z75" s="532">
        <v>9.9</v>
      </c>
      <c r="AA75" s="532">
        <v>20.2</v>
      </c>
      <c r="AB75" s="534">
        <v>20.3</v>
      </c>
      <c r="AC75" s="535">
        <v>19.7</v>
      </c>
      <c r="AD75" s="166" t="s">
        <v>56</v>
      </c>
      <c r="AE75" s="693" t="s">
        <v>58</v>
      </c>
      <c r="AF75" s="699"/>
      <c r="AG75" s="506">
        <v>6523</v>
      </c>
      <c r="AH75" s="507">
        <v>234</v>
      </c>
      <c r="AI75" s="508">
        <v>5528</v>
      </c>
      <c r="AJ75" s="507">
        <v>32</v>
      </c>
      <c r="AK75" s="507">
        <v>995</v>
      </c>
      <c r="AL75" s="508">
        <v>202</v>
      </c>
      <c r="AM75" s="507">
        <v>62</v>
      </c>
      <c r="AN75" s="507">
        <v>29</v>
      </c>
      <c r="AO75" s="508">
        <v>33</v>
      </c>
      <c r="AP75" s="507">
        <v>89</v>
      </c>
      <c r="AQ75" s="508">
        <v>37</v>
      </c>
      <c r="AR75" s="518">
        <v>52</v>
      </c>
    </row>
    <row r="76" spans="1:44" s="48" customFormat="1" ht="11.45" customHeight="1">
      <c r="A76" s="166" t="s">
        <v>57</v>
      </c>
      <c r="B76" s="693" t="s">
        <v>60</v>
      </c>
      <c r="C76" s="699"/>
      <c r="D76" s="506">
        <v>870269</v>
      </c>
      <c r="E76" s="507">
        <v>928112</v>
      </c>
      <c r="F76" s="507">
        <v>604951</v>
      </c>
      <c r="G76" s="507">
        <v>362394</v>
      </c>
      <c r="H76" s="507">
        <v>326785</v>
      </c>
      <c r="I76" s="507">
        <v>35609</v>
      </c>
      <c r="J76" s="508">
        <v>379527</v>
      </c>
      <c r="K76" s="508">
        <v>283808</v>
      </c>
      <c r="L76" s="507">
        <v>507875</v>
      </c>
      <c r="M76" s="507">
        <v>548585</v>
      </c>
      <c r="N76" s="509">
        <v>321143</v>
      </c>
      <c r="O76" s="166" t="s">
        <v>57</v>
      </c>
      <c r="P76" s="693" t="s">
        <v>60</v>
      </c>
      <c r="Q76" s="699"/>
      <c r="R76" s="531">
        <v>172</v>
      </c>
      <c r="S76" s="532">
        <v>175.2</v>
      </c>
      <c r="T76" s="532">
        <v>157.19999999999999</v>
      </c>
      <c r="U76" s="532">
        <v>156.80000000000001</v>
      </c>
      <c r="V76" s="532">
        <v>159.30000000000001</v>
      </c>
      <c r="W76" s="532">
        <v>145.19999999999999</v>
      </c>
      <c r="X76" s="533">
        <v>15.2</v>
      </c>
      <c r="Y76" s="533">
        <v>15.9</v>
      </c>
      <c r="Z76" s="532">
        <v>12</v>
      </c>
      <c r="AA76" s="532">
        <v>21</v>
      </c>
      <c r="AB76" s="534">
        <v>21.1</v>
      </c>
      <c r="AC76" s="535">
        <v>20.100000000000001</v>
      </c>
      <c r="AD76" s="166" t="s">
        <v>57</v>
      </c>
      <c r="AE76" s="693" t="s">
        <v>60</v>
      </c>
      <c r="AF76" s="699"/>
      <c r="AG76" s="506">
        <v>15968</v>
      </c>
      <c r="AH76" s="507">
        <v>523</v>
      </c>
      <c r="AI76" s="508">
        <v>13120</v>
      </c>
      <c r="AJ76" s="507">
        <v>242</v>
      </c>
      <c r="AK76" s="507">
        <v>2848</v>
      </c>
      <c r="AL76" s="508">
        <v>281</v>
      </c>
      <c r="AM76" s="507">
        <v>471</v>
      </c>
      <c r="AN76" s="507">
        <v>309</v>
      </c>
      <c r="AO76" s="508">
        <v>162</v>
      </c>
      <c r="AP76" s="507">
        <v>397</v>
      </c>
      <c r="AQ76" s="508">
        <v>228</v>
      </c>
      <c r="AR76" s="518">
        <v>169</v>
      </c>
    </row>
    <row r="77" spans="1:44" s="48" customFormat="1" ht="11.45" customHeight="1">
      <c r="A77" s="166" t="s">
        <v>59</v>
      </c>
      <c r="B77" s="693" t="s">
        <v>264</v>
      </c>
      <c r="C77" s="699"/>
      <c r="D77" s="506">
        <v>545047</v>
      </c>
      <c r="E77" s="507">
        <v>566536</v>
      </c>
      <c r="F77" s="507">
        <v>338856</v>
      </c>
      <c r="G77" s="507">
        <v>289745</v>
      </c>
      <c r="H77" s="507">
        <v>262199</v>
      </c>
      <c r="I77" s="507">
        <v>27546</v>
      </c>
      <c r="J77" s="508">
        <v>299800</v>
      </c>
      <c r="K77" s="508">
        <v>193263</v>
      </c>
      <c r="L77" s="507">
        <v>255302</v>
      </c>
      <c r="M77" s="507">
        <v>266736</v>
      </c>
      <c r="N77" s="509">
        <v>145593</v>
      </c>
      <c r="O77" s="166" t="s">
        <v>59</v>
      </c>
      <c r="P77" s="693" t="s">
        <v>264</v>
      </c>
      <c r="Q77" s="699"/>
      <c r="R77" s="531">
        <v>181</v>
      </c>
      <c r="S77" s="532">
        <v>184.3</v>
      </c>
      <c r="T77" s="532">
        <v>148.69999999999999</v>
      </c>
      <c r="U77" s="532">
        <v>161.5</v>
      </c>
      <c r="V77" s="532">
        <v>163.69999999999999</v>
      </c>
      <c r="W77" s="532">
        <v>140.30000000000001</v>
      </c>
      <c r="X77" s="533">
        <v>19.5</v>
      </c>
      <c r="Y77" s="533">
        <v>20.6</v>
      </c>
      <c r="Z77" s="532">
        <v>8.4</v>
      </c>
      <c r="AA77" s="532">
        <v>20</v>
      </c>
      <c r="AB77" s="534">
        <v>20.100000000000001</v>
      </c>
      <c r="AC77" s="535">
        <v>19.5</v>
      </c>
      <c r="AD77" s="166" t="s">
        <v>59</v>
      </c>
      <c r="AE77" s="693" t="s">
        <v>264</v>
      </c>
      <c r="AF77" s="699"/>
      <c r="AG77" s="506">
        <v>36208</v>
      </c>
      <c r="AH77" s="507">
        <v>1981</v>
      </c>
      <c r="AI77" s="508">
        <v>32792</v>
      </c>
      <c r="AJ77" s="507">
        <v>876</v>
      </c>
      <c r="AK77" s="507">
        <v>3416</v>
      </c>
      <c r="AL77" s="508">
        <v>1105</v>
      </c>
      <c r="AM77" s="507">
        <v>544</v>
      </c>
      <c r="AN77" s="507">
        <v>521</v>
      </c>
      <c r="AO77" s="508">
        <v>23</v>
      </c>
      <c r="AP77" s="507">
        <v>514</v>
      </c>
      <c r="AQ77" s="508">
        <v>491</v>
      </c>
      <c r="AR77" s="518">
        <v>23</v>
      </c>
    </row>
    <row r="78" spans="1:44" s="48" customFormat="1" ht="11.45" customHeight="1">
      <c r="A78" s="166" t="s">
        <v>61</v>
      </c>
      <c r="B78" s="693" t="s">
        <v>265</v>
      </c>
      <c r="C78" s="699"/>
      <c r="D78" s="506">
        <v>251006</v>
      </c>
      <c r="E78" s="507">
        <v>366891</v>
      </c>
      <c r="F78" s="507">
        <v>158696</v>
      </c>
      <c r="G78" s="507">
        <v>218187</v>
      </c>
      <c r="H78" s="507">
        <v>203955</v>
      </c>
      <c r="I78" s="507">
        <v>14232</v>
      </c>
      <c r="J78" s="508">
        <v>310258</v>
      </c>
      <c r="K78" s="508">
        <v>144846</v>
      </c>
      <c r="L78" s="507">
        <v>32819</v>
      </c>
      <c r="M78" s="507">
        <v>56633</v>
      </c>
      <c r="N78" s="509">
        <v>13850</v>
      </c>
      <c r="O78" s="166" t="s">
        <v>61</v>
      </c>
      <c r="P78" s="693" t="s">
        <v>265</v>
      </c>
      <c r="Q78" s="699"/>
      <c r="R78" s="531">
        <v>143.9</v>
      </c>
      <c r="S78" s="532">
        <v>164.7</v>
      </c>
      <c r="T78" s="532">
        <v>127.3</v>
      </c>
      <c r="U78" s="532">
        <v>134.9</v>
      </c>
      <c r="V78" s="532">
        <v>152.5</v>
      </c>
      <c r="W78" s="532">
        <v>120.9</v>
      </c>
      <c r="X78" s="533">
        <v>9</v>
      </c>
      <c r="Y78" s="533">
        <v>12.2</v>
      </c>
      <c r="Z78" s="532">
        <v>6.4</v>
      </c>
      <c r="AA78" s="532">
        <v>20.2</v>
      </c>
      <c r="AB78" s="534">
        <v>21</v>
      </c>
      <c r="AC78" s="535">
        <v>19.600000000000001</v>
      </c>
      <c r="AD78" s="166" t="s">
        <v>61</v>
      </c>
      <c r="AE78" s="693" t="s">
        <v>265</v>
      </c>
      <c r="AF78" s="699"/>
      <c r="AG78" s="506">
        <v>65642</v>
      </c>
      <c r="AH78" s="507">
        <v>31505</v>
      </c>
      <c r="AI78" s="508">
        <v>29174</v>
      </c>
      <c r="AJ78" s="507">
        <v>5060</v>
      </c>
      <c r="AK78" s="507">
        <v>36468</v>
      </c>
      <c r="AL78" s="508">
        <v>26445</v>
      </c>
      <c r="AM78" s="507">
        <v>1044</v>
      </c>
      <c r="AN78" s="507">
        <v>543</v>
      </c>
      <c r="AO78" s="508">
        <v>501</v>
      </c>
      <c r="AP78" s="507">
        <v>963</v>
      </c>
      <c r="AQ78" s="508">
        <v>368</v>
      </c>
      <c r="AR78" s="518">
        <v>595</v>
      </c>
    </row>
    <row r="79" spans="1:44" s="48" customFormat="1" ht="11.45" customHeight="1">
      <c r="A79" s="166" t="s">
        <v>62</v>
      </c>
      <c r="B79" s="693" t="s">
        <v>266</v>
      </c>
      <c r="C79" s="699"/>
      <c r="D79" s="506">
        <v>758403</v>
      </c>
      <c r="E79" s="507">
        <v>1065209</v>
      </c>
      <c r="F79" s="507">
        <v>503340</v>
      </c>
      <c r="G79" s="507">
        <v>313895</v>
      </c>
      <c r="H79" s="507">
        <v>296581</v>
      </c>
      <c r="I79" s="507">
        <v>17314</v>
      </c>
      <c r="J79" s="508">
        <v>414120</v>
      </c>
      <c r="K79" s="508">
        <v>230573</v>
      </c>
      <c r="L79" s="507">
        <v>444508</v>
      </c>
      <c r="M79" s="507">
        <v>651089</v>
      </c>
      <c r="N79" s="509">
        <v>272767</v>
      </c>
      <c r="O79" s="166" t="s">
        <v>62</v>
      </c>
      <c r="P79" s="693" t="s">
        <v>266</v>
      </c>
      <c r="Q79" s="699"/>
      <c r="R79" s="531">
        <v>156.4</v>
      </c>
      <c r="S79" s="532">
        <v>168.8</v>
      </c>
      <c r="T79" s="532">
        <v>146.1</v>
      </c>
      <c r="U79" s="532">
        <v>146.30000000000001</v>
      </c>
      <c r="V79" s="532">
        <v>156.1</v>
      </c>
      <c r="W79" s="532">
        <v>138.19999999999999</v>
      </c>
      <c r="X79" s="533">
        <v>10.1</v>
      </c>
      <c r="Y79" s="533">
        <v>12.7</v>
      </c>
      <c r="Z79" s="532">
        <v>7.9</v>
      </c>
      <c r="AA79" s="532">
        <v>19.5</v>
      </c>
      <c r="AB79" s="534">
        <v>20</v>
      </c>
      <c r="AC79" s="535">
        <v>19.100000000000001</v>
      </c>
      <c r="AD79" s="166" t="s">
        <v>62</v>
      </c>
      <c r="AE79" s="693" t="s">
        <v>266</v>
      </c>
      <c r="AF79" s="699"/>
      <c r="AG79" s="506">
        <v>13022</v>
      </c>
      <c r="AH79" s="507">
        <v>1908</v>
      </c>
      <c r="AI79" s="508">
        <v>5905</v>
      </c>
      <c r="AJ79" s="507">
        <v>83</v>
      </c>
      <c r="AK79" s="507">
        <v>7117</v>
      </c>
      <c r="AL79" s="508">
        <v>1825</v>
      </c>
      <c r="AM79" s="507">
        <v>81</v>
      </c>
      <c r="AN79" s="507">
        <v>6</v>
      </c>
      <c r="AO79" s="508">
        <v>75</v>
      </c>
      <c r="AP79" s="507">
        <v>152</v>
      </c>
      <c r="AQ79" s="508">
        <v>51</v>
      </c>
      <c r="AR79" s="518">
        <v>101</v>
      </c>
    </row>
    <row r="80" spans="1:44" s="48" customFormat="1" ht="11.45" customHeight="1">
      <c r="A80" s="166" t="s">
        <v>63</v>
      </c>
      <c r="B80" s="693" t="s">
        <v>267</v>
      </c>
      <c r="C80" s="699"/>
      <c r="D80" s="506">
        <v>448391</v>
      </c>
      <c r="E80" s="507">
        <v>514056</v>
      </c>
      <c r="F80" s="507">
        <v>297802</v>
      </c>
      <c r="G80" s="507">
        <v>247451</v>
      </c>
      <c r="H80" s="507">
        <v>233413</v>
      </c>
      <c r="I80" s="507">
        <v>14038</v>
      </c>
      <c r="J80" s="508">
        <v>285538</v>
      </c>
      <c r="K80" s="508">
        <v>160107</v>
      </c>
      <c r="L80" s="507">
        <v>200940</v>
      </c>
      <c r="M80" s="507">
        <v>228518</v>
      </c>
      <c r="N80" s="509">
        <v>137695</v>
      </c>
      <c r="O80" s="166" t="s">
        <v>63</v>
      </c>
      <c r="P80" s="693" t="s">
        <v>267</v>
      </c>
      <c r="Q80" s="699"/>
      <c r="R80" s="531">
        <v>151.1</v>
      </c>
      <c r="S80" s="532">
        <v>159</v>
      </c>
      <c r="T80" s="532">
        <v>132.80000000000001</v>
      </c>
      <c r="U80" s="532">
        <v>140.9</v>
      </c>
      <c r="V80" s="532">
        <v>147.6</v>
      </c>
      <c r="W80" s="532">
        <v>125.6</v>
      </c>
      <c r="X80" s="533">
        <v>10.199999999999999</v>
      </c>
      <c r="Y80" s="533">
        <v>11.4</v>
      </c>
      <c r="Z80" s="532">
        <v>7.2</v>
      </c>
      <c r="AA80" s="532">
        <v>19.899999999999999</v>
      </c>
      <c r="AB80" s="534">
        <v>20.6</v>
      </c>
      <c r="AC80" s="535">
        <v>18.600000000000001</v>
      </c>
      <c r="AD80" s="166" t="s">
        <v>63</v>
      </c>
      <c r="AE80" s="693" t="s">
        <v>267</v>
      </c>
      <c r="AF80" s="699"/>
      <c r="AG80" s="506">
        <v>4738</v>
      </c>
      <c r="AH80" s="507">
        <v>1293</v>
      </c>
      <c r="AI80" s="508">
        <v>3292</v>
      </c>
      <c r="AJ80" s="507">
        <v>615</v>
      </c>
      <c r="AK80" s="507">
        <v>1446</v>
      </c>
      <c r="AL80" s="508">
        <v>678</v>
      </c>
      <c r="AM80" s="507">
        <v>53</v>
      </c>
      <c r="AN80" s="507">
        <v>23</v>
      </c>
      <c r="AO80" s="508">
        <v>30</v>
      </c>
      <c r="AP80" s="507">
        <v>42</v>
      </c>
      <c r="AQ80" s="508">
        <v>30</v>
      </c>
      <c r="AR80" s="518">
        <v>12</v>
      </c>
    </row>
    <row r="81" spans="1:44" s="48" customFormat="1" ht="11.45" customHeight="1">
      <c r="A81" s="166" t="s">
        <v>64</v>
      </c>
      <c r="B81" s="693" t="s">
        <v>268</v>
      </c>
      <c r="C81" s="699"/>
      <c r="D81" s="506">
        <v>890513</v>
      </c>
      <c r="E81" s="507">
        <v>1026784</v>
      </c>
      <c r="F81" s="507">
        <v>397901</v>
      </c>
      <c r="G81" s="507">
        <v>333881</v>
      </c>
      <c r="H81" s="507">
        <v>307451</v>
      </c>
      <c r="I81" s="507">
        <v>26430</v>
      </c>
      <c r="J81" s="508">
        <v>367269</v>
      </c>
      <c r="K81" s="508">
        <v>213185</v>
      </c>
      <c r="L81" s="507">
        <v>556632</v>
      </c>
      <c r="M81" s="507">
        <v>659515</v>
      </c>
      <c r="N81" s="509">
        <v>184716</v>
      </c>
      <c r="O81" s="166" t="s">
        <v>64</v>
      </c>
      <c r="P81" s="693" t="s">
        <v>268</v>
      </c>
      <c r="Q81" s="699"/>
      <c r="R81" s="531">
        <v>171.3</v>
      </c>
      <c r="S81" s="532">
        <v>170.7</v>
      </c>
      <c r="T81" s="532">
        <v>174</v>
      </c>
      <c r="U81" s="532">
        <v>155.80000000000001</v>
      </c>
      <c r="V81" s="532">
        <v>155.4</v>
      </c>
      <c r="W81" s="532">
        <v>157.6</v>
      </c>
      <c r="X81" s="533">
        <v>15.5</v>
      </c>
      <c r="Y81" s="533">
        <v>15.3</v>
      </c>
      <c r="Z81" s="532">
        <v>16.399999999999999</v>
      </c>
      <c r="AA81" s="532">
        <v>20.8</v>
      </c>
      <c r="AB81" s="534">
        <v>20.5</v>
      </c>
      <c r="AC81" s="535">
        <v>21.7</v>
      </c>
      <c r="AD81" s="166" t="s">
        <v>64</v>
      </c>
      <c r="AE81" s="693" t="s">
        <v>268</v>
      </c>
      <c r="AF81" s="699"/>
      <c r="AG81" s="506">
        <v>10380</v>
      </c>
      <c r="AH81" s="507">
        <v>812</v>
      </c>
      <c r="AI81" s="508">
        <v>8129</v>
      </c>
      <c r="AJ81" s="507">
        <v>279</v>
      </c>
      <c r="AK81" s="507">
        <v>2251</v>
      </c>
      <c r="AL81" s="508">
        <v>533</v>
      </c>
      <c r="AM81" s="507">
        <v>89</v>
      </c>
      <c r="AN81" s="507">
        <v>89</v>
      </c>
      <c r="AO81" s="508">
        <v>0</v>
      </c>
      <c r="AP81" s="507">
        <v>124</v>
      </c>
      <c r="AQ81" s="508">
        <v>120</v>
      </c>
      <c r="AR81" s="518">
        <v>4</v>
      </c>
    </row>
    <row r="82" spans="1:44" s="48" customFormat="1" ht="11.45" customHeight="1">
      <c r="A82" s="166" t="s">
        <v>65</v>
      </c>
      <c r="B82" s="693" t="s">
        <v>269</v>
      </c>
      <c r="C82" s="699"/>
      <c r="D82" s="506">
        <v>159085</v>
      </c>
      <c r="E82" s="507">
        <v>229323</v>
      </c>
      <c r="F82" s="507">
        <v>130506</v>
      </c>
      <c r="G82" s="507">
        <v>128026</v>
      </c>
      <c r="H82" s="507">
        <v>117110</v>
      </c>
      <c r="I82" s="507">
        <v>10916</v>
      </c>
      <c r="J82" s="508">
        <v>167178</v>
      </c>
      <c r="K82" s="508">
        <v>112095</v>
      </c>
      <c r="L82" s="507">
        <v>31059</v>
      </c>
      <c r="M82" s="507">
        <v>62145</v>
      </c>
      <c r="N82" s="509">
        <v>18411</v>
      </c>
      <c r="O82" s="166" t="s">
        <v>65</v>
      </c>
      <c r="P82" s="693" t="s">
        <v>269</v>
      </c>
      <c r="Q82" s="699"/>
      <c r="R82" s="531">
        <v>117.2</v>
      </c>
      <c r="S82" s="532">
        <v>129.6</v>
      </c>
      <c r="T82" s="532">
        <v>112.2</v>
      </c>
      <c r="U82" s="532">
        <v>110.2</v>
      </c>
      <c r="V82" s="532">
        <v>119.8</v>
      </c>
      <c r="W82" s="532">
        <v>106.3</v>
      </c>
      <c r="X82" s="533">
        <v>7</v>
      </c>
      <c r="Y82" s="533">
        <v>9.8000000000000007</v>
      </c>
      <c r="Z82" s="532">
        <v>5.9</v>
      </c>
      <c r="AA82" s="532">
        <v>17.899999999999999</v>
      </c>
      <c r="AB82" s="534">
        <v>17.7</v>
      </c>
      <c r="AC82" s="535">
        <v>17.899999999999999</v>
      </c>
      <c r="AD82" s="166" t="s">
        <v>65</v>
      </c>
      <c r="AE82" s="693" t="s">
        <v>269</v>
      </c>
      <c r="AF82" s="699"/>
      <c r="AG82" s="506">
        <v>24830</v>
      </c>
      <c r="AH82" s="507">
        <v>19212</v>
      </c>
      <c r="AI82" s="508">
        <v>7267</v>
      </c>
      <c r="AJ82" s="507">
        <v>4333</v>
      </c>
      <c r="AK82" s="507">
        <v>17563</v>
      </c>
      <c r="AL82" s="508">
        <v>14879</v>
      </c>
      <c r="AM82" s="507">
        <v>808</v>
      </c>
      <c r="AN82" s="507">
        <v>395</v>
      </c>
      <c r="AO82" s="508">
        <v>413</v>
      </c>
      <c r="AP82" s="507">
        <v>423</v>
      </c>
      <c r="AQ82" s="508">
        <v>112</v>
      </c>
      <c r="AR82" s="518">
        <v>311</v>
      </c>
    </row>
    <row r="83" spans="1:44" s="48" customFormat="1" ht="11.45" customHeight="1">
      <c r="A83" s="166" t="s">
        <v>66</v>
      </c>
      <c r="B83" s="693" t="s">
        <v>270</v>
      </c>
      <c r="C83" s="699"/>
      <c r="D83" s="506">
        <v>146780</v>
      </c>
      <c r="E83" s="507">
        <v>211157</v>
      </c>
      <c r="F83" s="507">
        <v>108948</v>
      </c>
      <c r="G83" s="507">
        <v>146780</v>
      </c>
      <c r="H83" s="507">
        <v>134920</v>
      </c>
      <c r="I83" s="507">
        <v>11860</v>
      </c>
      <c r="J83" s="508">
        <v>211157</v>
      </c>
      <c r="K83" s="508">
        <v>108948</v>
      </c>
      <c r="L83" s="507">
        <v>0</v>
      </c>
      <c r="M83" s="507">
        <v>0</v>
      </c>
      <c r="N83" s="509">
        <v>0</v>
      </c>
      <c r="O83" s="166" t="s">
        <v>66</v>
      </c>
      <c r="P83" s="693" t="s">
        <v>270</v>
      </c>
      <c r="Q83" s="699"/>
      <c r="R83" s="531">
        <v>120.1</v>
      </c>
      <c r="S83" s="532">
        <v>146.5</v>
      </c>
      <c r="T83" s="532">
        <v>104.5</v>
      </c>
      <c r="U83" s="532">
        <v>114.4</v>
      </c>
      <c r="V83" s="532">
        <v>135.1</v>
      </c>
      <c r="W83" s="532">
        <v>102.2</v>
      </c>
      <c r="X83" s="533">
        <v>5.7</v>
      </c>
      <c r="Y83" s="533">
        <v>11.4</v>
      </c>
      <c r="Z83" s="532">
        <v>2.2999999999999998</v>
      </c>
      <c r="AA83" s="532">
        <v>18.5</v>
      </c>
      <c r="AB83" s="534">
        <v>19.100000000000001</v>
      </c>
      <c r="AC83" s="535">
        <v>18.100000000000001</v>
      </c>
      <c r="AD83" s="166" t="s">
        <v>66</v>
      </c>
      <c r="AE83" s="693" t="s">
        <v>270</v>
      </c>
      <c r="AF83" s="699"/>
      <c r="AG83" s="506">
        <v>9035</v>
      </c>
      <c r="AH83" s="507">
        <v>6703</v>
      </c>
      <c r="AI83" s="508">
        <v>3365</v>
      </c>
      <c r="AJ83" s="507">
        <v>1556</v>
      </c>
      <c r="AK83" s="507">
        <v>5670</v>
      </c>
      <c r="AL83" s="508">
        <v>5147</v>
      </c>
      <c r="AM83" s="507">
        <v>240</v>
      </c>
      <c r="AN83" s="507">
        <v>151</v>
      </c>
      <c r="AO83" s="508">
        <v>89</v>
      </c>
      <c r="AP83" s="507">
        <v>120</v>
      </c>
      <c r="AQ83" s="508">
        <v>65</v>
      </c>
      <c r="AR83" s="518">
        <v>55</v>
      </c>
    </row>
    <row r="84" spans="1:44" s="48" customFormat="1" ht="11.45" customHeight="1">
      <c r="A84" s="166" t="s">
        <v>208</v>
      </c>
      <c r="B84" s="693" t="s">
        <v>68</v>
      </c>
      <c r="C84" s="699"/>
      <c r="D84" s="506">
        <v>730215</v>
      </c>
      <c r="E84" s="507">
        <v>886444</v>
      </c>
      <c r="F84" s="507">
        <v>494969</v>
      </c>
      <c r="G84" s="507">
        <v>301528</v>
      </c>
      <c r="H84" s="507">
        <v>298181</v>
      </c>
      <c r="I84" s="507">
        <v>3347</v>
      </c>
      <c r="J84" s="508">
        <v>355705</v>
      </c>
      <c r="K84" s="508">
        <v>219950</v>
      </c>
      <c r="L84" s="507">
        <v>428687</v>
      </c>
      <c r="M84" s="507">
        <v>530739</v>
      </c>
      <c r="N84" s="509">
        <v>275019</v>
      </c>
      <c r="O84" s="166" t="s">
        <v>208</v>
      </c>
      <c r="P84" s="693" t="s">
        <v>68</v>
      </c>
      <c r="Q84" s="699"/>
      <c r="R84" s="531">
        <v>128.6</v>
      </c>
      <c r="S84" s="532">
        <v>132.9</v>
      </c>
      <c r="T84" s="532">
        <v>122.2</v>
      </c>
      <c r="U84" s="532">
        <v>120.7</v>
      </c>
      <c r="V84" s="532">
        <v>126.5</v>
      </c>
      <c r="W84" s="532">
        <v>112.1</v>
      </c>
      <c r="X84" s="533">
        <v>7.9</v>
      </c>
      <c r="Y84" s="533">
        <v>6.4</v>
      </c>
      <c r="Z84" s="532">
        <v>10.1</v>
      </c>
      <c r="AA84" s="532">
        <v>16.8</v>
      </c>
      <c r="AB84" s="534">
        <v>17.100000000000001</v>
      </c>
      <c r="AC84" s="535">
        <v>16.5</v>
      </c>
      <c r="AD84" s="166" t="s">
        <v>208</v>
      </c>
      <c r="AE84" s="693" t="s">
        <v>68</v>
      </c>
      <c r="AF84" s="699"/>
      <c r="AG84" s="506">
        <v>48176</v>
      </c>
      <c r="AH84" s="507">
        <v>19474</v>
      </c>
      <c r="AI84" s="508">
        <v>28854</v>
      </c>
      <c r="AJ84" s="507">
        <v>9265</v>
      </c>
      <c r="AK84" s="507">
        <v>19322</v>
      </c>
      <c r="AL84" s="508">
        <v>10209</v>
      </c>
      <c r="AM84" s="507">
        <v>900</v>
      </c>
      <c r="AN84" s="507">
        <v>372</v>
      </c>
      <c r="AO84" s="508">
        <v>528</v>
      </c>
      <c r="AP84" s="507">
        <v>176</v>
      </c>
      <c r="AQ84" s="508">
        <v>129</v>
      </c>
      <c r="AR84" s="518">
        <v>47</v>
      </c>
    </row>
    <row r="85" spans="1:44" s="48" customFormat="1" ht="11.45" customHeight="1">
      <c r="A85" s="166" t="s">
        <v>69</v>
      </c>
      <c r="B85" s="711" t="s">
        <v>67</v>
      </c>
      <c r="C85" s="712"/>
      <c r="D85" s="506">
        <v>467518</v>
      </c>
      <c r="E85" s="507">
        <v>566078</v>
      </c>
      <c r="F85" s="507">
        <v>432193</v>
      </c>
      <c r="G85" s="507">
        <v>289342</v>
      </c>
      <c r="H85" s="507">
        <v>269624</v>
      </c>
      <c r="I85" s="507">
        <v>19718</v>
      </c>
      <c r="J85" s="508">
        <v>347301</v>
      </c>
      <c r="K85" s="508">
        <v>268569</v>
      </c>
      <c r="L85" s="507">
        <v>178176</v>
      </c>
      <c r="M85" s="507">
        <v>218777</v>
      </c>
      <c r="N85" s="509">
        <v>163624</v>
      </c>
      <c r="O85" s="166" t="s">
        <v>69</v>
      </c>
      <c r="P85" s="711" t="s">
        <v>67</v>
      </c>
      <c r="Q85" s="712"/>
      <c r="R85" s="531">
        <v>165.4</v>
      </c>
      <c r="S85" s="532">
        <v>168</v>
      </c>
      <c r="T85" s="532">
        <v>164.6</v>
      </c>
      <c r="U85" s="532">
        <v>158.1</v>
      </c>
      <c r="V85" s="532">
        <v>160.5</v>
      </c>
      <c r="W85" s="532">
        <v>157.30000000000001</v>
      </c>
      <c r="X85" s="533">
        <v>7.3</v>
      </c>
      <c r="Y85" s="533">
        <v>7.5</v>
      </c>
      <c r="Z85" s="532">
        <v>7.3</v>
      </c>
      <c r="AA85" s="532">
        <v>20.8</v>
      </c>
      <c r="AB85" s="534">
        <v>20.8</v>
      </c>
      <c r="AC85" s="535">
        <v>20.8</v>
      </c>
      <c r="AD85" s="166" t="s">
        <v>69</v>
      </c>
      <c r="AE85" s="711" t="s">
        <v>67</v>
      </c>
      <c r="AF85" s="712"/>
      <c r="AG85" s="506">
        <v>60669</v>
      </c>
      <c r="AH85" s="507">
        <v>7818</v>
      </c>
      <c r="AI85" s="508">
        <v>15959</v>
      </c>
      <c r="AJ85" s="507">
        <v>1529</v>
      </c>
      <c r="AK85" s="507">
        <v>44710</v>
      </c>
      <c r="AL85" s="508">
        <v>6289</v>
      </c>
      <c r="AM85" s="507">
        <v>722</v>
      </c>
      <c r="AN85" s="507">
        <v>118</v>
      </c>
      <c r="AO85" s="508">
        <v>604</v>
      </c>
      <c r="AP85" s="507">
        <v>381</v>
      </c>
      <c r="AQ85" s="508">
        <v>125</v>
      </c>
      <c r="AR85" s="518">
        <v>256</v>
      </c>
    </row>
    <row r="86" spans="1:44" s="48" customFormat="1" ht="11.45" customHeight="1">
      <c r="A86" s="166" t="s">
        <v>70</v>
      </c>
      <c r="B86" s="693" t="s">
        <v>271</v>
      </c>
      <c r="C86" s="694"/>
      <c r="D86" s="506">
        <v>569507</v>
      </c>
      <c r="E86" s="507">
        <v>634986</v>
      </c>
      <c r="F86" s="507">
        <v>415101</v>
      </c>
      <c r="G86" s="507">
        <v>301832</v>
      </c>
      <c r="H86" s="507">
        <v>290052</v>
      </c>
      <c r="I86" s="507">
        <v>11780</v>
      </c>
      <c r="J86" s="508">
        <v>329925</v>
      </c>
      <c r="K86" s="508">
        <v>235586</v>
      </c>
      <c r="L86" s="507">
        <v>267675</v>
      </c>
      <c r="M86" s="507">
        <v>305061</v>
      </c>
      <c r="N86" s="509">
        <v>179515</v>
      </c>
      <c r="O86" s="166" t="s">
        <v>70</v>
      </c>
      <c r="P86" s="693" t="s">
        <v>271</v>
      </c>
      <c r="Q86" s="694"/>
      <c r="R86" s="531">
        <v>159.69999999999999</v>
      </c>
      <c r="S86" s="532">
        <v>160.69999999999999</v>
      </c>
      <c r="T86" s="532">
        <v>157.30000000000001</v>
      </c>
      <c r="U86" s="532">
        <v>151.5</v>
      </c>
      <c r="V86" s="532">
        <v>151.80000000000001</v>
      </c>
      <c r="W86" s="532">
        <v>150.9</v>
      </c>
      <c r="X86" s="533">
        <v>8.1999999999999993</v>
      </c>
      <c r="Y86" s="533">
        <v>8.9</v>
      </c>
      <c r="Z86" s="532">
        <v>6.4</v>
      </c>
      <c r="AA86" s="532">
        <v>20.9</v>
      </c>
      <c r="AB86" s="534">
        <v>21.1</v>
      </c>
      <c r="AC86" s="535">
        <v>20.3</v>
      </c>
      <c r="AD86" s="166" t="s">
        <v>70</v>
      </c>
      <c r="AE86" s="693" t="s">
        <v>271</v>
      </c>
      <c r="AF86" s="694"/>
      <c r="AG86" s="506">
        <v>2905</v>
      </c>
      <c r="AH86" s="507">
        <v>345</v>
      </c>
      <c r="AI86" s="508">
        <v>2036</v>
      </c>
      <c r="AJ86" s="507">
        <v>84</v>
      </c>
      <c r="AK86" s="507">
        <v>869</v>
      </c>
      <c r="AL86" s="508">
        <v>261</v>
      </c>
      <c r="AM86" s="507">
        <v>27</v>
      </c>
      <c r="AN86" s="507">
        <v>9</v>
      </c>
      <c r="AO86" s="508">
        <v>18</v>
      </c>
      <c r="AP86" s="507">
        <v>3</v>
      </c>
      <c r="AQ86" s="508">
        <v>0</v>
      </c>
      <c r="AR86" s="518">
        <v>3</v>
      </c>
    </row>
    <row r="87" spans="1:44" s="48" customFormat="1" ht="11.45" customHeight="1">
      <c r="A87" s="338" t="s">
        <v>222</v>
      </c>
      <c r="B87" s="717" t="s">
        <v>71</v>
      </c>
      <c r="C87" s="718"/>
      <c r="D87" s="510">
        <v>267853</v>
      </c>
      <c r="E87" s="511">
        <v>361511</v>
      </c>
      <c r="F87" s="511">
        <v>169529</v>
      </c>
      <c r="G87" s="511">
        <v>191912</v>
      </c>
      <c r="H87" s="511">
        <v>177412</v>
      </c>
      <c r="I87" s="511">
        <v>14500</v>
      </c>
      <c r="J87" s="511">
        <v>232140</v>
      </c>
      <c r="K87" s="511">
        <v>149681</v>
      </c>
      <c r="L87" s="511">
        <v>75941</v>
      </c>
      <c r="M87" s="511">
        <v>129371</v>
      </c>
      <c r="N87" s="512">
        <v>19848</v>
      </c>
      <c r="O87" s="338" t="s">
        <v>222</v>
      </c>
      <c r="P87" s="717" t="s">
        <v>71</v>
      </c>
      <c r="Q87" s="718"/>
      <c r="R87" s="536">
        <v>149.19999999999999</v>
      </c>
      <c r="S87" s="536">
        <v>160.9</v>
      </c>
      <c r="T87" s="536">
        <v>136.9</v>
      </c>
      <c r="U87" s="536">
        <v>139.4</v>
      </c>
      <c r="V87" s="536">
        <v>147.5</v>
      </c>
      <c r="W87" s="536">
        <v>130.9</v>
      </c>
      <c r="X87" s="536">
        <v>9.8000000000000007</v>
      </c>
      <c r="Y87" s="536">
        <v>13.4</v>
      </c>
      <c r="Z87" s="536">
        <v>6</v>
      </c>
      <c r="AA87" s="536">
        <v>19.5</v>
      </c>
      <c r="AB87" s="537">
        <v>20.100000000000001</v>
      </c>
      <c r="AC87" s="538">
        <v>18.899999999999999</v>
      </c>
      <c r="AD87" s="338" t="s">
        <v>222</v>
      </c>
      <c r="AE87" s="717" t="s">
        <v>71</v>
      </c>
      <c r="AF87" s="718"/>
      <c r="AG87" s="551">
        <v>62725</v>
      </c>
      <c r="AH87" s="511">
        <v>14235</v>
      </c>
      <c r="AI87" s="552">
        <v>31799</v>
      </c>
      <c r="AJ87" s="511">
        <v>4003</v>
      </c>
      <c r="AK87" s="511">
        <v>30926</v>
      </c>
      <c r="AL87" s="552">
        <v>10232</v>
      </c>
      <c r="AM87" s="511">
        <v>1331</v>
      </c>
      <c r="AN87" s="511">
        <v>292</v>
      </c>
      <c r="AO87" s="552">
        <v>1039</v>
      </c>
      <c r="AP87" s="511">
        <v>2267</v>
      </c>
      <c r="AQ87" s="552">
        <v>1423</v>
      </c>
      <c r="AR87" s="512">
        <v>844</v>
      </c>
    </row>
    <row r="88" spans="1:44" s="48" customFormat="1" ht="11.45" customHeight="1">
      <c r="A88" s="337" t="s">
        <v>225</v>
      </c>
      <c r="B88" s="715" t="s">
        <v>72</v>
      </c>
      <c r="C88" s="716"/>
      <c r="D88" s="513">
        <v>308575</v>
      </c>
      <c r="E88" s="514">
        <v>429996</v>
      </c>
      <c r="F88" s="514">
        <v>174150</v>
      </c>
      <c r="G88" s="514">
        <v>220451</v>
      </c>
      <c r="H88" s="514">
        <v>191363</v>
      </c>
      <c r="I88" s="514">
        <v>29088</v>
      </c>
      <c r="J88" s="515">
        <v>279029</v>
      </c>
      <c r="K88" s="515">
        <v>155599</v>
      </c>
      <c r="L88" s="514">
        <v>88124</v>
      </c>
      <c r="M88" s="514">
        <v>150967</v>
      </c>
      <c r="N88" s="516">
        <v>18551</v>
      </c>
      <c r="O88" s="337" t="s">
        <v>225</v>
      </c>
      <c r="P88" s="715" t="s">
        <v>72</v>
      </c>
      <c r="Q88" s="716"/>
      <c r="R88" s="539">
        <v>165.2</v>
      </c>
      <c r="S88" s="540">
        <v>181.1</v>
      </c>
      <c r="T88" s="540">
        <v>147.6</v>
      </c>
      <c r="U88" s="540">
        <v>148.19999999999999</v>
      </c>
      <c r="V88" s="540">
        <v>159.19999999999999</v>
      </c>
      <c r="W88" s="540">
        <v>136</v>
      </c>
      <c r="X88" s="541">
        <v>17</v>
      </c>
      <c r="Y88" s="541">
        <v>21.9</v>
      </c>
      <c r="Z88" s="540">
        <v>11.6</v>
      </c>
      <c r="AA88" s="540">
        <v>20.5</v>
      </c>
      <c r="AB88" s="542">
        <v>21.2</v>
      </c>
      <c r="AC88" s="543">
        <v>19.8</v>
      </c>
      <c r="AD88" s="337" t="s">
        <v>225</v>
      </c>
      <c r="AE88" s="715" t="s">
        <v>72</v>
      </c>
      <c r="AF88" s="716"/>
      <c r="AG88" s="513">
        <v>15283</v>
      </c>
      <c r="AH88" s="514">
        <v>4899</v>
      </c>
      <c r="AI88" s="515">
        <v>8020</v>
      </c>
      <c r="AJ88" s="514">
        <v>1067</v>
      </c>
      <c r="AK88" s="514">
        <v>7263</v>
      </c>
      <c r="AL88" s="515">
        <v>3832</v>
      </c>
      <c r="AM88" s="514">
        <v>198</v>
      </c>
      <c r="AN88" s="514">
        <v>78</v>
      </c>
      <c r="AO88" s="515">
        <v>120</v>
      </c>
      <c r="AP88" s="514">
        <v>231</v>
      </c>
      <c r="AQ88" s="515">
        <v>115</v>
      </c>
      <c r="AR88" s="553">
        <v>116</v>
      </c>
    </row>
    <row r="89" spans="1:44" s="48" customFormat="1" ht="11.45" customHeight="1">
      <c r="A89" s="166" t="s">
        <v>226</v>
      </c>
      <c r="B89" s="693" t="s">
        <v>272</v>
      </c>
      <c r="C89" s="694"/>
      <c r="D89" s="506">
        <v>355168</v>
      </c>
      <c r="E89" s="507">
        <v>771660</v>
      </c>
      <c r="F89" s="507">
        <v>185614</v>
      </c>
      <c r="G89" s="507">
        <v>190456</v>
      </c>
      <c r="H89" s="507">
        <v>173035</v>
      </c>
      <c r="I89" s="507">
        <v>17421</v>
      </c>
      <c r="J89" s="508">
        <v>302547</v>
      </c>
      <c r="K89" s="508">
        <v>144823</v>
      </c>
      <c r="L89" s="507">
        <v>164712</v>
      </c>
      <c r="M89" s="507">
        <v>469113</v>
      </c>
      <c r="N89" s="509">
        <v>40791</v>
      </c>
      <c r="O89" s="166" t="s">
        <v>226</v>
      </c>
      <c r="P89" s="693" t="s">
        <v>272</v>
      </c>
      <c r="Q89" s="694"/>
      <c r="R89" s="531">
        <v>167.9</v>
      </c>
      <c r="S89" s="532">
        <v>182.8</v>
      </c>
      <c r="T89" s="532">
        <v>161.80000000000001</v>
      </c>
      <c r="U89" s="532">
        <v>161.5</v>
      </c>
      <c r="V89" s="532">
        <v>166.2</v>
      </c>
      <c r="W89" s="532">
        <v>159.6</v>
      </c>
      <c r="X89" s="533">
        <v>6.4</v>
      </c>
      <c r="Y89" s="533">
        <v>16.600000000000001</v>
      </c>
      <c r="Z89" s="532">
        <v>2.2000000000000002</v>
      </c>
      <c r="AA89" s="532">
        <v>21.5</v>
      </c>
      <c r="AB89" s="534">
        <v>21.4</v>
      </c>
      <c r="AC89" s="535">
        <v>21.5</v>
      </c>
      <c r="AD89" s="166" t="s">
        <v>226</v>
      </c>
      <c r="AE89" s="693" t="s">
        <v>272</v>
      </c>
      <c r="AF89" s="694"/>
      <c r="AG89" s="506">
        <v>1867</v>
      </c>
      <c r="AH89" s="507">
        <v>124</v>
      </c>
      <c r="AI89" s="508">
        <v>539</v>
      </c>
      <c r="AJ89" s="507">
        <v>5</v>
      </c>
      <c r="AK89" s="507">
        <v>1328</v>
      </c>
      <c r="AL89" s="508">
        <v>119</v>
      </c>
      <c r="AM89" s="507">
        <v>34</v>
      </c>
      <c r="AN89" s="507">
        <v>6</v>
      </c>
      <c r="AO89" s="508">
        <v>28</v>
      </c>
      <c r="AP89" s="507">
        <v>26</v>
      </c>
      <c r="AQ89" s="508">
        <v>6</v>
      </c>
      <c r="AR89" s="518">
        <v>20</v>
      </c>
    </row>
    <row r="90" spans="1:44" s="48" customFormat="1" ht="11.45" customHeight="1">
      <c r="A90" s="166" t="s">
        <v>227</v>
      </c>
      <c r="B90" s="693" t="s">
        <v>273</v>
      </c>
      <c r="C90" s="694"/>
      <c r="D90" s="517" t="s">
        <v>126</v>
      </c>
      <c r="E90" s="507" t="s">
        <v>126</v>
      </c>
      <c r="F90" s="507" t="s">
        <v>126</v>
      </c>
      <c r="G90" s="507" t="s">
        <v>126</v>
      </c>
      <c r="H90" s="507" t="s">
        <v>126</v>
      </c>
      <c r="I90" s="507" t="s">
        <v>126</v>
      </c>
      <c r="J90" s="507" t="s">
        <v>126</v>
      </c>
      <c r="K90" s="507" t="s">
        <v>126</v>
      </c>
      <c r="L90" s="507" t="s">
        <v>126</v>
      </c>
      <c r="M90" s="507" t="s">
        <v>126</v>
      </c>
      <c r="N90" s="518" t="s">
        <v>126</v>
      </c>
      <c r="O90" s="166" t="s">
        <v>227</v>
      </c>
      <c r="P90" s="693" t="s">
        <v>273</v>
      </c>
      <c r="Q90" s="694"/>
      <c r="R90" s="532" t="s">
        <v>318</v>
      </c>
      <c r="S90" s="532" t="s">
        <v>126</v>
      </c>
      <c r="T90" s="532" t="s">
        <v>126</v>
      </c>
      <c r="U90" s="532" t="s">
        <v>126</v>
      </c>
      <c r="V90" s="532" t="s">
        <v>126</v>
      </c>
      <c r="W90" s="532" t="s">
        <v>126</v>
      </c>
      <c r="X90" s="532" t="s">
        <v>126</v>
      </c>
      <c r="Y90" s="532" t="s">
        <v>126</v>
      </c>
      <c r="Z90" s="532" t="s">
        <v>126</v>
      </c>
      <c r="AA90" s="532" t="s">
        <v>126</v>
      </c>
      <c r="AB90" s="533" t="s">
        <v>126</v>
      </c>
      <c r="AC90" s="535" t="s">
        <v>126</v>
      </c>
      <c r="AD90" s="166" t="s">
        <v>227</v>
      </c>
      <c r="AE90" s="693" t="s">
        <v>273</v>
      </c>
      <c r="AF90" s="694"/>
      <c r="AG90" s="506" t="s">
        <v>318</v>
      </c>
      <c r="AH90" s="507" t="s">
        <v>126</v>
      </c>
      <c r="AI90" s="508" t="s">
        <v>126</v>
      </c>
      <c r="AJ90" s="507" t="s">
        <v>126</v>
      </c>
      <c r="AK90" s="507" t="s">
        <v>126</v>
      </c>
      <c r="AL90" s="508" t="s">
        <v>126</v>
      </c>
      <c r="AM90" s="507" t="s">
        <v>126</v>
      </c>
      <c r="AN90" s="507" t="s">
        <v>126</v>
      </c>
      <c r="AO90" s="508" t="s">
        <v>126</v>
      </c>
      <c r="AP90" s="507" t="s">
        <v>126</v>
      </c>
      <c r="AQ90" s="508" t="s">
        <v>126</v>
      </c>
      <c r="AR90" s="518" t="s">
        <v>126</v>
      </c>
    </row>
    <row r="91" spans="1:44" s="48" customFormat="1" ht="11.45" customHeight="1">
      <c r="A91" s="166" t="s">
        <v>228</v>
      </c>
      <c r="B91" s="693" t="s">
        <v>274</v>
      </c>
      <c r="C91" s="694"/>
      <c r="D91" s="517" t="s">
        <v>126</v>
      </c>
      <c r="E91" s="507" t="s">
        <v>126</v>
      </c>
      <c r="F91" s="507" t="s">
        <v>126</v>
      </c>
      <c r="G91" s="507" t="s">
        <v>126</v>
      </c>
      <c r="H91" s="507" t="s">
        <v>126</v>
      </c>
      <c r="I91" s="507" t="s">
        <v>126</v>
      </c>
      <c r="J91" s="507" t="s">
        <v>126</v>
      </c>
      <c r="K91" s="507" t="s">
        <v>126</v>
      </c>
      <c r="L91" s="507" t="s">
        <v>126</v>
      </c>
      <c r="M91" s="507" t="s">
        <v>126</v>
      </c>
      <c r="N91" s="518" t="s">
        <v>126</v>
      </c>
      <c r="O91" s="166" t="s">
        <v>228</v>
      </c>
      <c r="P91" s="693" t="s">
        <v>274</v>
      </c>
      <c r="Q91" s="694"/>
      <c r="R91" s="532" t="s">
        <v>318</v>
      </c>
      <c r="S91" s="532" t="s">
        <v>126</v>
      </c>
      <c r="T91" s="532" t="s">
        <v>126</v>
      </c>
      <c r="U91" s="532" t="s">
        <v>126</v>
      </c>
      <c r="V91" s="532" t="s">
        <v>126</v>
      </c>
      <c r="W91" s="532" t="s">
        <v>126</v>
      </c>
      <c r="X91" s="532" t="s">
        <v>126</v>
      </c>
      <c r="Y91" s="532" t="s">
        <v>126</v>
      </c>
      <c r="Z91" s="532" t="s">
        <v>126</v>
      </c>
      <c r="AA91" s="532" t="s">
        <v>126</v>
      </c>
      <c r="AB91" s="533" t="s">
        <v>126</v>
      </c>
      <c r="AC91" s="535" t="s">
        <v>126</v>
      </c>
      <c r="AD91" s="166" t="s">
        <v>228</v>
      </c>
      <c r="AE91" s="693" t="s">
        <v>274</v>
      </c>
      <c r="AF91" s="694"/>
      <c r="AG91" s="506" t="s">
        <v>318</v>
      </c>
      <c r="AH91" s="507" t="s">
        <v>126</v>
      </c>
      <c r="AI91" s="508" t="s">
        <v>126</v>
      </c>
      <c r="AJ91" s="507" t="s">
        <v>126</v>
      </c>
      <c r="AK91" s="507" t="s">
        <v>126</v>
      </c>
      <c r="AL91" s="508" t="s">
        <v>126</v>
      </c>
      <c r="AM91" s="507" t="s">
        <v>126</v>
      </c>
      <c r="AN91" s="507" t="s">
        <v>126</v>
      </c>
      <c r="AO91" s="508" t="s">
        <v>126</v>
      </c>
      <c r="AP91" s="507" t="s">
        <v>126</v>
      </c>
      <c r="AQ91" s="508" t="s">
        <v>126</v>
      </c>
      <c r="AR91" s="518" t="s">
        <v>126</v>
      </c>
    </row>
    <row r="92" spans="1:44" s="48" customFormat="1" ht="11.45" customHeight="1">
      <c r="A92" s="166" t="s">
        <v>229</v>
      </c>
      <c r="B92" s="693" t="s">
        <v>73</v>
      </c>
      <c r="C92" s="694"/>
      <c r="D92" s="506">
        <v>480830</v>
      </c>
      <c r="E92" s="507">
        <v>506810</v>
      </c>
      <c r="F92" s="507">
        <v>294791</v>
      </c>
      <c r="G92" s="507">
        <v>328588</v>
      </c>
      <c r="H92" s="507">
        <v>276945</v>
      </c>
      <c r="I92" s="507">
        <v>51643</v>
      </c>
      <c r="J92" s="508">
        <v>348800</v>
      </c>
      <c r="K92" s="508">
        <v>183856</v>
      </c>
      <c r="L92" s="507">
        <v>152242</v>
      </c>
      <c r="M92" s="507">
        <v>158010</v>
      </c>
      <c r="N92" s="509">
        <v>110935</v>
      </c>
      <c r="O92" s="166" t="s">
        <v>229</v>
      </c>
      <c r="P92" s="693" t="s">
        <v>73</v>
      </c>
      <c r="Q92" s="694"/>
      <c r="R92" s="531">
        <v>162.9</v>
      </c>
      <c r="S92" s="532">
        <v>163.1</v>
      </c>
      <c r="T92" s="532">
        <v>161</v>
      </c>
      <c r="U92" s="532">
        <v>146.1</v>
      </c>
      <c r="V92" s="532">
        <v>144.69999999999999</v>
      </c>
      <c r="W92" s="532">
        <v>155.69999999999999</v>
      </c>
      <c r="X92" s="533">
        <v>16.8</v>
      </c>
      <c r="Y92" s="533">
        <v>18.399999999999999</v>
      </c>
      <c r="Z92" s="532">
        <v>5.3</v>
      </c>
      <c r="AA92" s="532">
        <v>19.8</v>
      </c>
      <c r="AB92" s="534">
        <v>19.7</v>
      </c>
      <c r="AC92" s="535">
        <v>20.5</v>
      </c>
      <c r="AD92" s="166" t="s">
        <v>229</v>
      </c>
      <c r="AE92" s="693" t="s">
        <v>73</v>
      </c>
      <c r="AF92" s="694"/>
      <c r="AG92" s="506">
        <v>1752</v>
      </c>
      <c r="AH92" s="507">
        <v>72</v>
      </c>
      <c r="AI92" s="508">
        <v>1537</v>
      </c>
      <c r="AJ92" s="507">
        <v>0</v>
      </c>
      <c r="AK92" s="507">
        <v>215</v>
      </c>
      <c r="AL92" s="508">
        <v>72</v>
      </c>
      <c r="AM92" s="507">
        <v>2</v>
      </c>
      <c r="AN92" s="507">
        <v>2</v>
      </c>
      <c r="AO92" s="508">
        <v>0</v>
      </c>
      <c r="AP92" s="507">
        <v>7</v>
      </c>
      <c r="AQ92" s="508">
        <v>7</v>
      </c>
      <c r="AR92" s="518">
        <v>0</v>
      </c>
    </row>
    <row r="93" spans="1:44" s="48" customFormat="1" ht="11.45" customHeight="1">
      <c r="A93" s="166" t="s">
        <v>230</v>
      </c>
      <c r="B93" s="693" t="s">
        <v>275</v>
      </c>
      <c r="C93" s="694"/>
      <c r="D93" s="506">
        <v>453817</v>
      </c>
      <c r="E93" s="507">
        <v>502692</v>
      </c>
      <c r="F93" s="507">
        <v>222893</v>
      </c>
      <c r="G93" s="507">
        <v>302421</v>
      </c>
      <c r="H93" s="507">
        <v>272441</v>
      </c>
      <c r="I93" s="507">
        <v>29980</v>
      </c>
      <c r="J93" s="508">
        <v>322135</v>
      </c>
      <c r="K93" s="508">
        <v>209275</v>
      </c>
      <c r="L93" s="507">
        <v>151396</v>
      </c>
      <c r="M93" s="507">
        <v>180557</v>
      </c>
      <c r="N93" s="509">
        <v>13618</v>
      </c>
      <c r="O93" s="166" t="s">
        <v>230</v>
      </c>
      <c r="P93" s="693" t="s">
        <v>275</v>
      </c>
      <c r="Q93" s="694"/>
      <c r="R93" s="531">
        <v>176.8</v>
      </c>
      <c r="S93" s="532">
        <v>177.9</v>
      </c>
      <c r="T93" s="532">
        <v>171.4</v>
      </c>
      <c r="U93" s="532">
        <v>151.4</v>
      </c>
      <c r="V93" s="532">
        <v>151.30000000000001</v>
      </c>
      <c r="W93" s="532">
        <v>151.69999999999999</v>
      </c>
      <c r="X93" s="533">
        <v>25.4</v>
      </c>
      <c r="Y93" s="533">
        <v>26.6</v>
      </c>
      <c r="Z93" s="532">
        <v>19.7</v>
      </c>
      <c r="AA93" s="532">
        <v>19.2</v>
      </c>
      <c r="AB93" s="534">
        <v>19.100000000000001</v>
      </c>
      <c r="AC93" s="535">
        <v>19.7</v>
      </c>
      <c r="AD93" s="166" t="s">
        <v>230</v>
      </c>
      <c r="AE93" s="693" t="s">
        <v>275</v>
      </c>
      <c r="AF93" s="694"/>
      <c r="AG93" s="506">
        <v>2360</v>
      </c>
      <c r="AH93" s="507">
        <v>235</v>
      </c>
      <c r="AI93" s="508">
        <v>1951</v>
      </c>
      <c r="AJ93" s="507">
        <v>153</v>
      </c>
      <c r="AK93" s="507">
        <v>409</v>
      </c>
      <c r="AL93" s="508">
        <v>82</v>
      </c>
      <c r="AM93" s="507">
        <v>0</v>
      </c>
      <c r="AN93" s="507">
        <v>0</v>
      </c>
      <c r="AO93" s="508">
        <v>0</v>
      </c>
      <c r="AP93" s="507">
        <v>20</v>
      </c>
      <c r="AQ93" s="508">
        <v>10</v>
      </c>
      <c r="AR93" s="518">
        <v>10</v>
      </c>
    </row>
    <row r="94" spans="1:44" s="48" customFormat="1" ht="11.45" customHeight="1">
      <c r="A94" s="166" t="s">
        <v>231</v>
      </c>
      <c r="B94" s="693" t="s">
        <v>276</v>
      </c>
      <c r="C94" s="694"/>
      <c r="D94" s="517">
        <v>1343190</v>
      </c>
      <c r="E94" s="507">
        <v>1505979</v>
      </c>
      <c r="F94" s="507">
        <v>663866</v>
      </c>
      <c r="G94" s="507">
        <v>413839</v>
      </c>
      <c r="H94" s="507">
        <v>353651</v>
      </c>
      <c r="I94" s="507">
        <v>60188</v>
      </c>
      <c r="J94" s="507">
        <v>459201</v>
      </c>
      <c r="K94" s="507">
        <v>224540</v>
      </c>
      <c r="L94" s="507">
        <v>929351</v>
      </c>
      <c r="M94" s="507">
        <v>1046778</v>
      </c>
      <c r="N94" s="518">
        <v>439326</v>
      </c>
      <c r="O94" s="166" t="s">
        <v>231</v>
      </c>
      <c r="P94" s="693" t="s">
        <v>276</v>
      </c>
      <c r="Q94" s="694"/>
      <c r="R94" s="532">
        <v>176.8</v>
      </c>
      <c r="S94" s="532">
        <v>180.7</v>
      </c>
      <c r="T94" s="532">
        <v>160.5</v>
      </c>
      <c r="U94" s="532">
        <v>157</v>
      </c>
      <c r="V94" s="532">
        <v>158.80000000000001</v>
      </c>
      <c r="W94" s="532">
        <v>149.4</v>
      </c>
      <c r="X94" s="532">
        <v>19.8</v>
      </c>
      <c r="Y94" s="532">
        <v>21.9</v>
      </c>
      <c r="Z94" s="532">
        <v>11.1</v>
      </c>
      <c r="AA94" s="532">
        <v>21.5</v>
      </c>
      <c r="AB94" s="533">
        <v>21.9</v>
      </c>
      <c r="AC94" s="535">
        <v>20.100000000000001</v>
      </c>
      <c r="AD94" s="166" t="s">
        <v>231</v>
      </c>
      <c r="AE94" s="693" t="s">
        <v>276</v>
      </c>
      <c r="AF94" s="694"/>
      <c r="AG94" s="506">
        <v>5672</v>
      </c>
      <c r="AH94" s="507">
        <v>256</v>
      </c>
      <c r="AI94" s="508">
        <v>4582</v>
      </c>
      <c r="AJ94" s="507">
        <v>64</v>
      </c>
      <c r="AK94" s="507">
        <v>1090</v>
      </c>
      <c r="AL94" s="508">
        <v>192</v>
      </c>
      <c r="AM94" s="507">
        <v>0</v>
      </c>
      <c r="AN94" s="507">
        <v>0</v>
      </c>
      <c r="AO94" s="508">
        <v>0</v>
      </c>
      <c r="AP94" s="507">
        <v>16</v>
      </c>
      <c r="AQ94" s="508">
        <v>0</v>
      </c>
      <c r="AR94" s="518">
        <v>16</v>
      </c>
    </row>
    <row r="95" spans="1:44" s="48" customFormat="1" ht="11.45" customHeight="1">
      <c r="A95" s="166" t="s">
        <v>232</v>
      </c>
      <c r="B95" s="693" t="s">
        <v>277</v>
      </c>
      <c r="C95" s="694"/>
      <c r="D95" s="506">
        <v>365261</v>
      </c>
      <c r="E95" s="507">
        <v>437676</v>
      </c>
      <c r="F95" s="507">
        <v>231131</v>
      </c>
      <c r="G95" s="507">
        <v>269128</v>
      </c>
      <c r="H95" s="507">
        <v>245055</v>
      </c>
      <c r="I95" s="507">
        <v>24073</v>
      </c>
      <c r="J95" s="508">
        <v>307911</v>
      </c>
      <c r="K95" s="508">
        <v>197292</v>
      </c>
      <c r="L95" s="507">
        <v>96133</v>
      </c>
      <c r="M95" s="507">
        <v>129765</v>
      </c>
      <c r="N95" s="509">
        <v>33839</v>
      </c>
      <c r="O95" s="166" t="s">
        <v>232</v>
      </c>
      <c r="P95" s="693" t="s">
        <v>277</v>
      </c>
      <c r="Q95" s="694"/>
      <c r="R95" s="531">
        <v>180.3</v>
      </c>
      <c r="S95" s="532">
        <v>183.5</v>
      </c>
      <c r="T95" s="532">
        <v>174.4</v>
      </c>
      <c r="U95" s="532">
        <v>167.7</v>
      </c>
      <c r="V95" s="532">
        <v>169.7</v>
      </c>
      <c r="W95" s="532">
        <v>163.9</v>
      </c>
      <c r="X95" s="533">
        <v>12.6</v>
      </c>
      <c r="Y95" s="533">
        <v>13.8</v>
      </c>
      <c r="Z95" s="532">
        <v>10.5</v>
      </c>
      <c r="AA95" s="532">
        <v>21.5</v>
      </c>
      <c r="AB95" s="534">
        <v>21.7</v>
      </c>
      <c r="AC95" s="535">
        <v>21.2</v>
      </c>
      <c r="AD95" s="166" t="s">
        <v>232</v>
      </c>
      <c r="AE95" s="693" t="s">
        <v>277</v>
      </c>
      <c r="AF95" s="694"/>
      <c r="AG95" s="506">
        <v>3163</v>
      </c>
      <c r="AH95" s="507">
        <v>595</v>
      </c>
      <c r="AI95" s="508">
        <v>2048</v>
      </c>
      <c r="AJ95" s="507">
        <v>159</v>
      </c>
      <c r="AK95" s="507">
        <v>1115</v>
      </c>
      <c r="AL95" s="508">
        <v>436</v>
      </c>
      <c r="AM95" s="507">
        <v>69</v>
      </c>
      <c r="AN95" s="507">
        <v>37</v>
      </c>
      <c r="AO95" s="508">
        <v>32</v>
      </c>
      <c r="AP95" s="507">
        <v>35</v>
      </c>
      <c r="AQ95" s="508">
        <v>27</v>
      </c>
      <c r="AR95" s="518">
        <v>8</v>
      </c>
    </row>
    <row r="96" spans="1:44" s="48" customFormat="1" ht="11.45" customHeight="1">
      <c r="A96" s="166" t="s">
        <v>233</v>
      </c>
      <c r="B96" s="693" t="s">
        <v>278</v>
      </c>
      <c r="C96" s="694"/>
      <c r="D96" s="506">
        <v>301339</v>
      </c>
      <c r="E96" s="507">
        <v>319606</v>
      </c>
      <c r="F96" s="507">
        <v>175565</v>
      </c>
      <c r="G96" s="507">
        <v>301339</v>
      </c>
      <c r="H96" s="507">
        <v>239513</v>
      </c>
      <c r="I96" s="507">
        <v>61826</v>
      </c>
      <c r="J96" s="508">
        <v>319606</v>
      </c>
      <c r="K96" s="508">
        <v>175565</v>
      </c>
      <c r="L96" s="507">
        <v>0</v>
      </c>
      <c r="M96" s="507">
        <v>0</v>
      </c>
      <c r="N96" s="509">
        <v>0</v>
      </c>
      <c r="O96" s="166" t="s">
        <v>233</v>
      </c>
      <c r="P96" s="693" t="s">
        <v>278</v>
      </c>
      <c r="Q96" s="694"/>
      <c r="R96" s="531">
        <v>172.5</v>
      </c>
      <c r="S96" s="532">
        <v>175</v>
      </c>
      <c r="T96" s="532">
        <v>155.19999999999999</v>
      </c>
      <c r="U96" s="532">
        <v>148</v>
      </c>
      <c r="V96" s="532">
        <v>148</v>
      </c>
      <c r="W96" s="532">
        <v>148</v>
      </c>
      <c r="X96" s="533">
        <v>24.5</v>
      </c>
      <c r="Y96" s="533">
        <v>27</v>
      </c>
      <c r="Z96" s="532">
        <v>7.2</v>
      </c>
      <c r="AA96" s="532">
        <v>18.7</v>
      </c>
      <c r="AB96" s="534">
        <v>18.7</v>
      </c>
      <c r="AC96" s="535">
        <v>19.3</v>
      </c>
      <c r="AD96" s="166" t="s">
        <v>233</v>
      </c>
      <c r="AE96" s="693" t="s">
        <v>278</v>
      </c>
      <c r="AF96" s="694"/>
      <c r="AG96" s="506">
        <v>1957</v>
      </c>
      <c r="AH96" s="507">
        <v>223</v>
      </c>
      <c r="AI96" s="508">
        <v>1708</v>
      </c>
      <c r="AJ96" s="507">
        <v>110</v>
      </c>
      <c r="AK96" s="507">
        <v>249</v>
      </c>
      <c r="AL96" s="508">
        <v>113</v>
      </c>
      <c r="AM96" s="507">
        <v>6</v>
      </c>
      <c r="AN96" s="507">
        <v>4</v>
      </c>
      <c r="AO96" s="508">
        <v>2</v>
      </c>
      <c r="AP96" s="507">
        <v>3</v>
      </c>
      <c r="AQ96" s="508">
        <v>3</v>
      </c>
      <c r="AR96" s="518">
        <v>0</v>
      </c>
    </row>
    <row r="97" spans="1:44" s="48" customFormat="1" ht="11.45" customHeight="1">
      <c r="A97" s="166" t="s">
        <v>234</v>
      </c>
      <c r="B97" s="693" t="s">
        <v>279</v>
      </c>
      <c r="C97" s="694"/>
      <c r="D97" s="517" t="s">
        <v>190</v>
      </c>
      <c r="E97" s="507" t="s">
        <v>190</v>
      </c>
      <c r="F97" s="507" t="s">
        <v>190</v>
      </c>
      <c r="G97" s="507" t="s">
        <v>190</v>
      </c>
      <c r="H97" s="507" t="s">
        <v>190</v>
      </c>
      <c r="I97" s="507" t="s">
        <v>190</v>
      </c>
      <c r="J97" s="507" t="s">
        <v>190</v>
      </c>
      <c r="K97" s="507" t="s">
        <v>190</v>
      </c>
      <c r="L97" s="507" t="s">
        <v>190</v>
      </c>
      <c r="M97" s="507" t="s">
        <v>190</v>
      </c>
      <c r="N97" s="518" t="s">
        <v>190</v>
      </c>
      <c r="O97" s="166" t="s">
        <v>234</v>
      </c>
      <c r="P97" s="693" t="s">
        <v>279</v>
      </c>
      <c r="Q97" s="694"/>
      <c r="R97" s="532" t="s">
        <v>190</v>
      </c>
      <c r="S97" s="532" t="s">
        <v>190</v>
      </c>
      <c r="T97" s="532" t="s">
        <v>190</v>
      </c>
      <c r="U97" s="532" t="s">
        <v>190</v>
      </c>
      <c r="V97" s="532" t="s">
        <v>190</v>
      </c>
      <c r="W97" s="532" t="s">
        <v>190</v>
      </c>
      <c r="X97" s="532" t="s">
        <v>190</v>
      </c>
      <c r="Y97" s="532" t="s">
        <v>190</v>
      </c>
      <c r="Z97" s="532" t="s">
        <v>190</v>
      </c>
      <c r="AA97" s="532" t="s">
        <v>190</v>
      </c>
      <c r="AB97" s="533" t="s">
        <v>190</v>
      </c>
      <c r="AC97" s="535" t="s">
        <v>190</v>
      </c>
      <c r="AD97" s="166" t="s">
        <v>234</v>
      </c>
      <c r="AE97" s="693" t="s">
        <v>279</v>
      </c>
      <c r="AF97" s="694"/>
      <c r="AG97" s="506" t="s">
        <v>190</v>
      </c>
      <c r="AH97" s="507" t="s">
        <v>190</v>
      </c>
      <c r="AI97" s="508" t="s">
        <v>190</v>
      </c>
      <c r="AJ97" s="507" t="s">
        <v>190</v>
      </c>
      <c r="AK97" s="507" t="s">
        <v>190</v>
      </c>
      <c r="AL97" s="508" t="s">
        <v>190</v>
      </c>
      <c r="AM97" s="507" t="s">
        <v>190</v>
      </c>
      <c r="AN97" s="507" t="s">
        <v>190</v>
      </c>
      <c r="AO97" s="508" t="s">
        <v>190</v>
      </c>
      <c r="AP97" s="507" t="s">
        <v>190</v>
      </c>
      <c r="AQ97" s="508" t="s">
        <v>190</v>
      </c>
      <c r="AR97" s="518" t="s">
        <v>190</v>
      </c>
    </row>
    <row r="98" spans="1:44" s="48" customFormat="1" ht="11.45" customHeight="1">
      <c r="A98" s="166" t="s">
        <v>235</v>
      </c>
      <c r="B98" s="693" t="s">
        <v>280</v>
      </c>
      <c r="C98" s="694"/>
      <c r="D98" s="506" t="s">
        <v>190</v>
      </c>
      <c r="E98" s="507" t="s">
        <v>190</v>
      </c>
      <c r="F98" s="507" t="s">
        <v>190</v>
      </c>
      <c r="G98" s="507" t="s">
        <v>190</v>
      </c>
      <c r="H98" s="507" t="s">
        <v>190</v>
      </c>
      <c r="I98" s="507" t="s">
        <v>190</v>
      </c>
      <c r="J98" s="508" t="s">
        <v>190</v>
      </c>
      <c r="K98" s="508" t="s">
        <v>190</v>
      </c>
      <c r="L98" s="507" t="s">
        <v>190</v>
      </c>
      <c r="M98" s="507" t="s">
        <v>190</v>
      </c>
      <c r="N98" s="509" t="s">
        <v>190</v>
      </c>
      <c r="O98" s="166" t="s">
        <v>235</v>
      </c>
      <c r="P98" s="693" t="s">
        <v>280</v>
      </c>
      <c r="Q98" s="694"/>
      <c r="R98" s="531" t="s">
        <v>190</v>
      </c>
      <c r="S98" s="532" t="s">
        <v>190</v>
      </c>
      <c r="T98" s="532" t="s">
        <v>190</v>
      </c>
      <c r="U98" s="532" t="s">
        <v>190</v>
      </c>
      <c r="V98" s="532" t="s">
        <v>190</v>
      </c>
      <c r="W98" s="532" t="s">
        <v>190</v>
      </c>
      <c r="X98" s="533" t="s">
        <v>190</v>
      </c>
      <c r="Y98" s="533" t="s">
        <v>190</v>
      </c>
      <c r="Z98" s="532" t="s">
        <v>190</v>
      </c>
      <c r="AA98" s="532" t="s">
        <v>190</v>
      </c>
      <c r="AB98" s="534" t="s">
        <v>190</v>
      </c>
      <c r="AC98" s="535" t="s">
        <v>190</v>
      </c>
      <c r="AD98" s="166" t="s">
        <v>235</v>
      </c>
      <c r="AE98" s="693" t="s">
        <v>280</v>
      </c>
      <c r="AF98" s="694"/>
      <c r="AG98" s="506" t="s">
        <v>190</v>
      </c>
      <c r="AH98" s="507" t="s">
        <v>190</v>
      </c>
      <c r="AI98" s="508" t="s">
        <v>190</v>
      </c>
      <c r="AJ98" s="507" t="s">
        <v>190</v>
      </c>
      <c r="AK98" s="507" t="s">
        <v>190</v>
      </c>
      <c r="AL98" s="508" t="s">
        <v>190</v>
      </c>
      <c r="AM98" s="507" t="s">
        <v>190</v>
      </c>
      <c r="AN98" s="507" t="s">
        <v>190</v>
      </c>
      <c r="AO98" s="508" t="s">
        <v>190</v>
      </c>
      <c r="AP98" s="507" t="s">
        <v>190</v>
      </c>
      <c r="AQ98" s="508" t="s">
        <v>190</v>
      </c>
      <c r="AR98" s="518" t="s">
        <v>190</v>
      </c>
    </row>
    <row r="99" spans="1:44" s="48" customFormat="1" ht="11.45" customHeight="1">
      <c r="A99" s="166" t="s">
        <v>236</v>
      </c>
      <c r="B99" s="693" t="s">
        <v>281</v>
      </c>
      <c r="C99" s="694"/>
      <c r="D99" s="517" t="s">
        <v>126</v>
      </c>
      <c r="E99" s="507" t="s">
        <v>126</v>
      </c>
      <c r="F99" s="507" t="s">
        <v>126</v>
      </c>
      <c r="G99" s="507" t="s">
        <v>126</v>
      </c>
      <c r="H99" s="507" t="s">
        <v>126</v>
      </c>
      <c r="I99" s="507" t="s">
        <v>126</v>
      </c>
      <c r="J99" s="507" t="s">
        <v>126</v>
      </c>
      <c r="K99" s="507" t="s">
        <v>126</v>
      </c>
      <c r="L99" s="507" t="s">
        <v>126</v>
      </c>
      <c r="M99" s="507" t="s">
        <v>126</v>
      </c>
      <c r="N99" s="518" t="s">
        <v>126</v>
      </c>
      <c r="O99" s="166" t="s">
        <v>236</v>
      </c>
      <c r="P99" s="693" t="s">
        <v>281</v>
      </c>
      <c r="Q99" s="694"/>
      <c r="R99" s="532" t="s">
        <v>318</v>
      </c>
      <c r="S99" s="532" t="s">
        <v>126</v>
      </c>
      <c r="T99" s="532" t="s">
        <v>126</v>
      </c>
      <c r="U99" s="532" t="s">
        <v>126</v>
      </c>
      <c r="V99" s="532" t="s">
        <v>126</v>
      </c>
      <c r="W99" s="532" t="s">
        <v>126</v>
      </c>
      <c r="X99" s="532" t="s">
        <v>126</v>
      </c>
      <c r="Y99" s="532" t="s">
        <v>126</v>
      </c>
      <c r="Z99" s="532" t="s">
        <v>126</v>
      </c>
      <c r="AA99" s="532" t="s">
        <v>126</v>
      </c>
      <c r="AB99" s="533" t="s">
        <v>126</v>
      </c>
      <c r="AC99" s="535" t="s">
        <v>126</v>
      </c>
      <c r="AD99" s="166" t="s">
        <v>236</v>
      </c>
      <c r="AE99" s="693" t="s">
        <v>281</v>
      </c>
      <c r="AF99" s="694"/>
      <c r="AG99" s="506" t="s">
        <v>318</v>
      </c>
      <c r="AH99" s="507" t="s">
        <v>126</v>
      </c>
      <c r="AI99" s="508" t="s">
        <v>126</v>
      </c>
      <c r="AJ99" s="507" t="s">
        <v>126</v>
      </c>
      <c r="AK99" s="507" t="s">
        <v>126</v>
      </c>
      <c r="AL99" s="508" t="s">
        <v>126</v>
      </c>
      <c r="AM99" s="507" t="s">
        <v>126</v>
      </c>
      <c r="AN99" s="507" t="s">
        <v>126</v>
      </c>
      <c r="AO99" s="508" t="s">
        <v>126</v>
      </c>
      <c r="AP99" s="507" t="s">
        <v>126</v>
      </c>
      <c r="AQ99" s="508" t="s">
        <v>126</v>
      </c>
      <c r="AR99" s="518" t="s">
        <v>126</v>
      </c>
    </row>
    <row r="100" spans="1:44" s="48" customFormat="1" ht="11.45" customHeight="1">
      <c r="A100" s="166" t="s">
        <v>237</v>
      </c>
      <c r="B100" s="693" t="s">
        <v>282</v>
      </c>
      <c r="C100" s="694"/>
      <c r="D100" s="506">
        <v>253747</v>
      </c>
      <c r="E100" s="507">
        <v>314384</v>
      </c>
      <c r="F100" s="507">
        <v>143236</v>
      </c>
      <c r="G100" s="507">
        <v>253747</v>
      </c>
      <c r="H100" s="507">
        <v>219980</v>
      </c>
      <c r="I100" s="507">
        <v>33767</v>
      </c>
      <c r="J100" s="508">
        <v>314384</v>
      </c>
      <c r="K100" s="508">
        <v>143236</v>
      </c>
      <c r="L100" s="507">
        <v>0</v>
      </c>
      <c r="M100" s="507">
        <v>0</v>
      </c>
      <c r="N100" s="509">
        <v>0</v>
      </c>
      <c r="O100" s="166" t="s">
        <v>237</v>
      </c>
      <c r="P100" s="693" t="s">
        <v>282</v>
      </c>
      <c r="Q100" s="694"/>
      <c r="R100" s="531">
        <v>160.69999999999999</v>
      </c>
      <c r="S100" s="532">
        <v>172.6</v>
      </c>
      <c r="T100" s="532">
        <v>139</v>
      </c>
      <c r="U100" s="532">
        <v>144.1</v>
      </c>
      <c r="V100" s="532">
        <v>151.4</v>
      </c>
      <c r="W100" s="532">
        <v>130.80000000000001</v>
      </c>
      <c r="X100" s="533">
        <v>16.600000000000001</v>
      </c>
      <c r="Y100" s="533">
        <v>21.2</v>
      </c>
      <c r="Z100" s="532">
        <v>8.1999999999999993</v>
      </c>
      <c r="AA100" s="532">
        <v>20.100000000000001</v>
      </c>
      <c r="AB100" s="534">
        <v>20</v>
      </c>
      <c r="AC100" s="535">
        <v>20.3</v>
      </c>
      <c r="AD100" s="166" t="s">
        <v>237</v>
      </c>
      <c r="AE100" s="693" t="s">
        <v>282</v>
      </c>
      <c r="AF100" s="694"/>
      <c r="AG100" s="506">
        <v>3810</v>
      </c>
      <c r="AH100" s="507">
        <v>881</v>
      </c>
      <c r="AI100" s="508">
        <v>2470</v>
      </c>
      <c r="AJ100" s="507">
        <v>1</v>
      </c>
      <c r="AK100" s="507">
        <v>1340</v>
      </c>
      <c r="AL100" s="508">
        <v>880</v>
      </c>
      <c r="AM100" s="507">
        <v>21</v>
      </c>
      <c r="AN100" s="507">
        <v>21</v>
      </c>
      <c r="AO100" s="508">
        <v>0</v>
      </c>
      <c r="AP100" s="507">
        <v>81</v>
      </c>
      <c r="AQ100" s="508">
        <v>40</v>
      </c>
      <c r="AR100" s="518">
        <v>41</v>
      </c>
    </row>
    <row r="101" spans="1:44" s="48" customFormat="1" ht="11.45" customHeight="1">
      <c r="A101" s="166" t="s">
        <v>238</v>
      </c>
      <c r="B101" s="693" t="s">
        <v>283</v>
      </c>
      <c r="C101" s="694"/>
      <c r="D101" s="517" t="s">
        <v>126</v>
      </c>
      <c r="E101" s="507" t="s">
        <v>126</v>
      </c>
      <c r="F101" s="507" t="s">
        <v>126</v>
      </c>
      <c r="G101" s="507" t="s">
        <v>126</v>
      </c>
      <c r="H101" s="507" t="s">
        <v>126</v>
      </c>
      <c r="I101" s="507" t="s">
        <v>126</v>
      </c>
      <c r="J101" s="507" t="s">
        <v>126</v>
      </c>
      <c r="K101" s="507" t="s">
        <v>126</v>
      </c>
      <c r="L101" s="507" t="s">
        <v>126</v>
      </c>
      <c r="M101" s="507" t="s">
        <v>126</v>
      </c>
      <c r="N101" s="518" t="s">
        <v>126</v>
      </c>
      <c r="O101" s="166" t="s">
        <v>238</v>
      </c>
      <c r="P101" s="693" t="s">
        <v>283</v>
      </c>
      <c r="Q101" s="694"/>
      <c r="R101" s="532" t="s">
        <v>318</v>
      </c>
      <c r="S101" s="532" t="s">
        <v>126</v>
      </c>
      <c r="T101" s="532" t="s">
        <v>126</v>
      </c>
      <c r="U101" s="532" t="s">
        <v>126</v>
      </c>
      <c r="V101" s="532" t="s">
        <v>126</v>
      </c>
      <c r="W101" s="532" t="s">
        <v>126</v>
      </c>
      <c r="X101" s="532" t="s">
        <v>126</v>
      </c>
      <c r="Y101" s="532" t="s">
        <v>126</v>
      </c>
      <c r="Z101" s="532" t="s">
        <v>126</v>
      </c>
      <c r="AA101" s="532" t="s">
        <v>126</v>
      </c>
      <c r="AB101" s="533" t="s">
        <v>126</v>
      </c>
      <c r="AC101" s="535" t="s">
        <v>126</v>
      </c>
      <c r="AD101" s="166" t="s">
        <v>238</v>
      </c>
      <c r="AE101" s="693" t="s">
        <v>283</v>
      </c>
      <c r="AF101" s="694"/>
      <c r="AG101" s="506" t="s">
        <v>318</v>
      </c>
      <c r="AH101" s="507" t="s">
        <v>126</v>
      </c>
      <c r="AI101" s="508" t="s">
        <v>126</v>
      </c>
      <c r="AJ101" s="507" t="s">
        <v>126</v>
      </c>
      <c r="AK101" s="507" t="s">
        <v>126</v>
      </c>
      <c r="AL101" s="508" t="s">
        <v>126</v>
      </c>
      <c r="AM101" s="507" t="s">
        <v>126</v>
      </c>
      <c r="AN101" s="507" t="s">
        <v>126</v>
      </c>
      <c r="AO101" s="508" t="s">
        <v>126</v>
      </c>
      <c r="AP101" s="507" t="s">
        <v>126</v>
      </c>
      <c r="AQ101" s="508" t="s">
        <v>126</v>
      </c>
      <c r="AR101" s="518" t="s">
        <v>126</v>
      </c>
    </row>
    <row r="102" spans="1:44" s="48" customFormat="1" ht="11.45" customHeight="1">
      <c r="A102" s="166" t="s">
        <v>239</v>
      </c>
      <c r="B102" s="693" t="s">
        <v>284</v>
      </c>
      <c r="C102" s="694"/>
      <c r="D102" s="517" t="s">
        <v>126</v>
      </c>
      <c r="E102" s="507" t="s">
        <v>126</v>
      </c>
      <c r="F102" s="507" t="s">
        <v>126</v>
      </c>
      <c r="G102" s="507" t="s">
        <v>126</v>
      </c>
      <c r="H102" s="507" t="s">
        <v>126</v>
      </c>
      <c r="I102" s="507" t="s">
        <v>126</v>
      </c>
      <c r="J102" s="507" t="s">
        <v>126</v>
      </c>
      <c r="K102" s="507" t="s">
        <v>126</v>
      </c>
      <c r="L102" s="507" t="s">
        <v>126</v>
      </c>
      <c r="M102" s="507" t="s">
        <v>126</v>
      </c>
      <c r="N102" s="518" t="s">
        <v>126</v>
      </c>
      <c r="O102" s="166" t="s">
        <v>239</v>
      </c>
      <c r="P102" s="693" t="s">
        <v>284</v>
      </c>
      <c r="Q102" s="694"/>
      <c r="R102" s="532" t="s">
        <v>318</v>
      </c>
      <c r="S102" s="532" t="s">
        <v>126</v>
      </c>
      <c r="T102" s="532" t="s">
        <v>126</v>
      </c>
      <c r="U102" s="532" t="s">
        <v>126</v>
      </c>
      <c r="V102" s="532" t="s">
        <v>126</v>
      </c>
      <c r="W102" s="532" t="s">
        <v>126</v>
      </c>
      <c r="X102" s="532" t="s">
        <v>126</v>
      </c>
      <c r="Y102" s="532" t="s">
        <v>126</v>
      </c>
      <c r="Z102" s="532" t="s">
        <v>126</v>
      </c>
      <c r="AA102" s="532" t="s">
        <v>126</v>
      </c>
      <c r="AB102" s="533" t="s">
        <v>126</v>
      </c>
      <c r="AC102" s="535" t="s">
        <v>126</v>
      </c>
      <c r="AD102" s="166" t="s">
        <v>239</v>
      </c>
      <c r="AE102" s="693" t="s">
        <v>284</v>
      </c>
      <c r="AF102" s="694"/>
      <c r="AG102" s="506" t="s">
        <v>318</v>
      </c>
      <c r="AH102" s="507" t="s">
        <v>126</v>
      </c>
      <c r="AI102" s="508" t="s">
        <v>126</v>
      </c>
      <c r="AJ102" s="507" t="s">
        <v>126</v>
      </c>
      <c r="AK102" s="507" t="s">
        <v>126</v>
      </c>
      <c r="AL102" s="508" t="s">
        <v>126</v>
      </c>
      <c r="AM102" s="507" t="s">
        <v>126</v>
      </c>
      <c r="AN102" s="507" t="s">
        <v>126</v>
      </c>
      <c r="AO102" s="508" t="s">
        <v>126</v>
      </c>
      <c r="AP102" s="507" t="s">
        <v>126</v>
      </c>
      <c r="AQ102" s="508" t="s">
        <v>126</v>
      </c>
      <c r="AR102" s="518" t="s">
        <v>126</v>
      </c>
    </row>
    <row r="103" spans="1:44" s="48" customFormat="1" ht="11.45" customHeight="1">
      <c r="A103" s="166" t="s">
        <v>240</v>
      </c>
      <c r="B103" s="693" t="s">
        <v>285</v>
      </c>
      <c r="C103" s="694"/>
      <c r="D103" s="506">
        <v>274794</v>
      </c>
      <c r="E103" s="507">
        <v>295975</v>
      </c>
      <c r="F103" s="507">
        <v>215441</v>
      </c>
      <c r="G103" s="507">
        <v>274396</v>
      </c>
      <c r="H103" s="507">
        <v>254022</v>
      </c>
      <c r="I103" s="507">
        <v>20374</v>
      </c>
      <c r="J103" s="508">
        <v>295570</v>
      </c>
      <c r="K103" s="508">
        <v>215062</v>
      </c>
      <c r="L103" s="507">
        <v>398</v>
      </c>
      <c r="M103" s="507">
        <v>405</v>
      </c>
      <c r="N103" s="509">
        <v>379</v>
      </c>
      <c r="O103" s="166" t="s">
        <v>240</v>
      </c>
      <c r="P103" s="693" t="s">
        <v>285</v>
      </c>
      <c r="Q103" s="694"/>
      <c r="R103" s="531">
        <v>170.4</v>
      </c>
      <c r="S103" s="532">
        <v>172.2</v>
      </c>
      <c r="T103" s="532">
        <v>165.3</v>
      </c>
      <c r="U103" s="532">
        <v>159.6</v>
      </c>
      <c r="V103" s="532">
        <v>160.80000000000001</v>
      </c>
      <c r="W103" s="532">
        <v>156.1</v>
      </c>
      <c r="X103" s="533">
        <v>10.8</v>
      </c>
      <c r="Y103" s="533">
        <v>11.4</v>
      </c>
      <c r="Z103" s="532">
        <v>9.1999999999999993</v>
      </c>
      <c r="AA103" s="532">
        <v>20.3</v>
      </c>
      <c r="AB103" s="534">
        <v>20.3</v>
      </c>
      <c r="AC103" s="535">
        <v>20.3</v>
      </c>
      <c r="AD103" s="166" t="s">
        <v>240</v>
      </c>
      <c r="AE103" s="693" t="s">
        <v>285</v>
      </c>
      <c r="AF103" s="694"/>
      <c r="AG103" s="506">
        <v>3362</v>
      </c>
      <c r="AH103" s="507">
        <v>84</v>
      </c>
      <c r="AI103" s="508">
        <v>2478</v>
      </c>
      <c r="AJ103" s="507">
        <v>16</v>
      </c>
      <c r="AK103" s="507">
        <v>884</v>
      </c>
      <c r="AL103" s="508">
        <v>68</v>
      </c>
      <c r="AM103" s="507">
        <v>28</v>
      </c>
      <c r="AN103" s="507">
        <v>25</v>
      </c>
      <c r="AO103" s="508">
        <v>3</v>
      </c>
      <c r="AP103" s="507">
        <v>34</v>
      </c>
      <c r="AQ103" s="508">
        <v>29</v>
      </c>
      <c r="AR103" s="518">
        <v>5</v>
      </c>
    </row>
    <row r="104" spans="1:44" s="48" customFormat="1" ht="11.45" customHeight="1">
      <c r="A104" s="166" t="s">
        <v>241</v>
      </c>
      <c r="B104" s="693" t="s">
        <v>286</v>
      </c>
      <c r="C104" s="694"/>
      <c r="D104" s="506">
        <v>831224</v>
      </c>
      <c r="E104" s="507">
        <v>1035996</v>
      </c>
      <c r="F104" s="507">
        <v>427177</v>
      </c>
      <c r="G104" s="507">
        <v>318195</v>
      </c>
      <c r="H104" s="507">
        <v>281748</v>
      </c>
      <c r="I104" s="507">
        <v>36447</v>
      </c>
      <c r="J104" s="508">
        <v>370634</v>
      </c>
      <c r="K104" s="508">
        <v>214723</v>
      </c>
      <c r="L104" s="507">
        <v>513029</v>
      </c>
      <c r="M104" s="507">
        <v>665362</v>
      </c>
      <c r="N104" s="509">
        <v>212454</v>
      </c>
      <c r="O104" s="166" t="s">
        <v>241</v>
      </c>
      <c r="P104" s="693" t="s">
        <v>286</v>
      </c>
      <c r="Q104" s="694"/>
      <c r="R104" s="531">
        <v>175</v>
      </c>
      <c r="S104" s="532">
        <v>180.4</v>
      </c>
      <c r="T104" s="532">
        <v>164.4</v>
      </c>
      <c r="U104" s="532">
        <v>159.5</v>
      </c>
      <c r="V104" s="532">
        <v>160.6</v>
      </c>
      <c r="W104" s="532">
        <v>157.30000000000001</v>
      </c>
      <c r="X104" s="533">
        <v>15.5</v>
      </c>
      <c r="Y104" s="533">
        <v>19.8</v>
      </c>
      <c r="Z104" s="532">
        <v>7.1</v>
      </c>
      <c r="AA104" s="532">
        <v>20.5</v>
      </c>
      <c r="AB104" s="534">
        <v>20.7</v>
      </c>
      <c r="AC104" s="535">
        <v>20.3</v>
      </c>
      <c r="AD104" s="166" t="s">
        <v>241</v>
      </c>
      <c r="AE104" s="693" t="s">
        <v>286</v>
      </c>
      <c r="AF104" s="694"/>
      <c r="AG104" s="506">
        <v>11276</v>
      </c>
      <c r="AH104" s="507">
        <v>212</v>
      </c>
      <c r="AI104" s="508">
        <v>7496</v>
      </c>
      <c r="AJ104" s="507">
        <v>44</v>
      </c>
      <c r="AK104" s="507">
        <v>3780</v>
      </c>
      <c r="AL104" s="508">
        <v>168</v>
      </c>
      <c r="AM104" s="507">
        <v>92</v>
      </c>
      <c r="AN104" s="507">
        <v>73</v>
      </c>
      <c r="AO104" s="508">
        <v>19</v>
      </c>
      <c r="AP104" s="507">
        <v>130</v>
      </c>
      <c r="AQ104" s="508">
        <v>73</v>
      </c>
      <c r="AR104" s="518">
        <v>57</v>
      </c>
    </row>
    <row r="105" spans="1:44" s="48" customFormat="1" ht="11.45" customHeight="1">
      <c r="A105" s="166" t="s">
        <v>242</v>
      </c>
      <c r="B105" s="693" t="s">
        <v>74</v>
      </c>
      <c r="C105" s="694"/>
      <c r="D105" s="506">
        <v>527603</v>
      </c>
      <c r="E105" s="507">
        <v>728193</v>
      </c>
      <c r="F105" s="507">
        <v>281021</v>
      </c>
      <c r="G105" s="507">
        <v>254867</v>
      </c>
      <c r="H105" s="507">
        <v>238426</v>
      </c>
      <c r="I105" s="507">
        <v>16441</v>
      </c>
      <c r="J105" s="508">
        <v>325271</v>
      </c>
      <c r="K105" s="508">
        <v>168320</v>
      </c>
      <c r="L105" s="507">
        <v>272736</v>
      </c>
      <c r="M105" s="507">
        <v>402922</v>
      </c>
      <c r="N105" s="509">
        <v>112701</v>
      </c>
      <c r="O105" s="166" t="s">
        <v>242</v>
      </c>
      <c r="P105" s="693" t="s">
        <v>74</v>
      </c>
      <c r="Q105" s="694"/>
      <c r="R105" s="531">
        <v>158.80000000000001</v>
      </c>
      <c r="S105" s="532">
        <v>165.1</v>
      </c>
      <c r="T105" s="532">
        <v>151</v>
      </c>
      <c r="U105" s="532">
        <v>151</v>
      </c>
      <c r="V105" s="532">
        <v>154.6</v>
      </c>
      <c r="W105" s="532">
        <v>146.5</v>
      </c>
      <c r="X105" s="533">
        <v>7.8</v>
      </c>
      <c r="Y105" s="533">
        <v>10.5</v>
      </c>
      <c r="Z105" s="532">
        <v>4.5</v>
      </c>
      <c r="AA105" s="532">
        <v>19.8</v>
      </c>
      <c r="AB105" s="534">
        <v>19.3</v>
      </c>
      <c r="AC105" s="535">
        <v>20.399999999999999</v>
      </c>
      <c r="AD105" s="166" t="s">
        <v>242</v>
      </c>
      <c r="AE105" s="693" t="s">
        <v>74</v>
      </c>
      <c r="AF105" s="694"/>
      <c r="AG105" s="506">
        <v>3650</v>
      </c>
      <c r="AH105" s="507">
        <v>657</v>
      </c>
      <c r="AI105" s="508">
        <v>2010</v>
      </c>
      <c r="AJ105" s="507">
        <v>21</v>
      </c>
      <c r="AK105" s="507">
        <v>1640</v>
      </c>
      <c r="AL105" s="508">
        <v>636</v>
      </c>
      <c r="AM105" s="507">
        <v>21</v>
      </c>
      <c r="AN105" s="507">
        <v>9</v>
      </c>
      <c r="AO105" s="508">
        <v>12</v>
      </c>
      <c r="AP105" s="507">
        <v>13</v>
      </c>
      <c r="AQ105" s="508">
        <v>10</v>
      </c>
      <c r="AR105" s="518">
        <v>3</v>
      </c>
    </row>
    <row r="106" spans="1:44" s="48" customFormat="1" ht="11.45" customHeight="1">
      <c r="A106" s="166" t="s">
        <v>243</v>
      </c>
      <c r="B106" s="693" t="s">
        <v>75</v>
      </c>
      <c r="C106" s="694"/>
      <c r="D106" s="506">
        <v>653278</v>
      </c>
      <c r="E106" s="507">
        <v>776584</v>
      </c>
      <c r="F106" s="507">
        <v>344292</v>
      </c>
      <c r="G106" s="507">
        <v>285929</v>
      </c>
      <c r="H106" s="507">
        <v>263012</v>
      </c>
      <c r="I106" s="507">
        <v>22917</v>
      </c>
      <c r="J106" s="508">
        <v>331133</v>
      </c>
      <c r="K106" s="508">
        <v>172654</v>
      </c>
      <c r="L106" s="507">
        <v>367349</v>
      </c>
      <c r="M106" s="507">
        <v>445451</v>
      </c>
      <c r="N106" s="509">
        <v>171638</v>
      </c>
      <c r="O106" s="166" t="s">
        <v>243</v>
      </c>
      <c r="P106" s="693" t="s">
        <v>75</v>
      </c>
      <c r="Q106" s="694"/>
      <c r="R106" s="531">
        <v>180.3</v>
      </c>
      <c r="S106" s="532">
        <v>190.9</v>
      </c>
      <c r="T106" s="532">
        <v>154</v>
      </c>
      <c r="U106" s="532">
        <v>165.2</v>
      </c>
      <c r="V106" s="532">
        <v>171.7</v>
      </c>
      <c r="W106" s="532">
        <v>149</v>
      </c>
      <c r="X106" s="533">
        <v>15.1</v>
      </c>
      <c r="Y106" s="533">
        <v>19.2</v>
      </c>
      <c r="Z106" s="532">
        <v>5</v>
      </c>
      <c r="AA106" s="532">
        <v>21.3</v>
      </c>
      <c r="AB106" s="534">
        <v>21.7</v>
      </c>
      <c r="AC106" s="535">
        <v>20.5</v>
      </c>
      <c r="AD106" s="166" t="s">
        <v>243</v>
      </c>
      <c r="AE106" s="693" t="s">
        <v>75</v>
      </c>
      <c r="AF106" s="694"/>
      <c r="AG106" s="506">
        <v>1660</v>
      </c>
      <c r="AH106" s="507">
        <v>115</v>
      </c>
      <c r="AI106" s="508">
        <v>1186</v>
      </c>
      <c r="AJ106" s="507">
        <v>0</v>
      </c>
      <c r="AK106" s="507">
        <v>474</v>
      </c>
      <c r="AL106" s="508">
        <v>115</v>
      </c>
      <c r="AM106" s="507">
        <v>17</v>
      </c>
      <c r="AN106" s="507">
        <v>11</v>
      </c>
      <c r="AO106" s="508">
        <v>6</v>
      </c>
      <c r="AP106" s="507">
        <v>10</v>
      </c>
      <c r="AQ106" s="508">
        <v>7</v>
      </c>
      <c r="AR106" s="518">
        <v>3</v>
      </c>
    </row>
    <row r="107" spans="1:44" s="48" customFormat="1" ht="11.45" customHeight="1">
      <c r="A107" s="166" t="s">
        <v>244</v>
      </c>
      <c r="B107" s="693" t="s">
        <v>287</v>
      </c>
      <c r="C107" s="694"/>
      <c r="D107" s="506">
        <v>548712</v>
      </c>
      <c r="E107" s="507">
        <v>541494</v>
      </c>
      <c r="F107" s="507">
        <v>629997</v>
      </c>
      <c r="G107" s="507">
        <v>393153</v>
      </c>
      <c r="H107" s="507">
        <v>310899</v>
      </c>
      <c r="I107" s="507">
        <v>82254</v>
      </c>
      <c r="J107" s="508">
        <v>400908</v>
      </c>
      <c r="K107" s="508">
        <v>305826</v>
      </c>
      <c r="L107" s="507">
        <v>155559</v>
      </c>
      <c r="M107" s="507">
        <v>140586</v>
      </c>
      <c r="N107" s="509">
        <v>324171</v>
      </c>
      <c r="O107" s="166" t="s">
        <v>244</v>
      </c>
      <c r="P107" s="693" t="s">
        <v>287</v>
      </c>
      <c r="Q107" s="694"/>
      <c r="R107" s="531">
        <v>186</v>
      </c>
      <c r="S107" s="532">
        <v>188.3</v>
      </c>
      <c r="T107" s="532">
        <v>160.4</v>
      </c>
      <c r="U107" s="532">
        <v>156.69999999999999</v>
      </c>
      <c r="V107" s="532">
        <v>157.5</v>
      </c>
      <c r="W107" s="532">
        <v>147.9</v>
      </c>
      <c r="X107" s="533">
        <v>29.3</v>
      </c>
      <c r="Y107" s="533">
        <v>30.8</v>
      </c>
      <c r="Z107" s="532">
        <v>12.5</v>
      </c>
      <c r="AA107" s="532">
        <v>19.7</v>
      </c>
      <c r="AB107" s="534">
        <v>19.8</v>
      </c>
      <c r="AC107" s="535">
        <v>18.600000000000001</v>
      </c>
      <c r="AD107" s="166" t="s">
        <v>244</v>
      </c>
      <c r="AE107" s="693" t="s">
        <v>287</v>
      </c>
      <c r="AF107" s="694"/>
      <c r="AG107" s="506">
        <v>3451</v>
      </c>
      <c r="AH107" s="507">
        <v>0</v>
      </c>
      <c r="AI107" s="508">
        <v>3170</v>
      </c>
      <c r="AJ107" s="507">
        <v>0</v>
      </c>
      <c r="AK107" s="507">
        <v>281</v>
      </c>
      <c r="AL107" s="508">
        <v>0</v>
      </c>
      <c r="AM107" s="507">
        <v>15</v>
      </c>
      <c r="AN107" s="507">
        <v>14</v>
      </c>
      <c r="AO107" s="508">
        <v>1</v>
      </c>
      <c r="AP107" s="507">
        <v>16</v>
      </c>
      <c r="AQ107" s="508">
        <v>14</v>
      </c>
      <c r="AR107" s="518">
        <v>2</v>
      </c>
    </row>
    <row r="108" spans="1:44" s="48" customFormat="1" ht="11.45" customHeight="1">
      <c r="A108" s="166" t="s">
        <v>245</v>
      </c>
      <c r="B108" s="693" t="s">
        <v>288</v>
      </c>
      <c r="C108" s="694"/>
      <c r="D108" s="506">
        <v>232251</v>
      </c>
      <c r="E108" s="507">
        <v>260369</v>
      </c>
      <c r="F108" s="507">
        <v>185722</v>
      </c>
      <c r="G108" s="507">
        <v>232251</v>
      </c>
      <c r="H108" s="507">
        <v>200018</v>
      </c>
      <c r="I108" s="507">
        <v>32233</v>
      </c>
      <c r="J108" s="508">
        <v>260369</v>
      </c>
      <c r="K108" s="508">
        <v>185722</v>
      </c>
      <c r="L108" s="507">
        <v>0</v>
      </c>
      <c r="M108" s="507">
        <v>0</v>
      </c>
      <c r="N108" s="509">
        <v>0</v>
      </c>
      <c r="O108" s="166" t="s">
        <v>245</v>
      </c>
      <c r="P108" s="693" t="s">
        <v>288</v>
      </c>
      <c r="Q108" s="694"/>
      <c r="R108" s="531">
        <v>180</v>
      </c>
      <c r="S108" s="532">
        <v>184</v>
      </c>
      <c r="T108" s="532">
        <v>173.3</v>
      </c>
      <c r="U108" s="532">
        <v>161.30000000000001</v>
      </c>
      <c r="V108" s="532">
        <v>163.69999999999999</v>
      </c>
      <c r="W108" s="532">
        <v>157.4</v>
      </c>
      <c r="X108" s="533">
        <v>18.7</v>
      </c>
      <c r="Y108" s="533">
        <v>20.3</v>
      </c>
      <c r="Z108" s="532">
        <v>15.9</v>
      </c>
      <c r="AA108" s="532">
        <v>20.7</v>
      </c>
      <c r="AB108" s="534">
        <v>21.1</v>
      </c>
      <c r="AC108" s="535">
        <v>20.100000000000001</v>
      </c>
      <c r="AD108" s="166" t="s">
        <v>245</v>
      </c>
      <c r="AE108" s="693" t="s">
        <v>288</v>
      </c>
      <c r="AF108" s="694"/>
      <c r="AG108" s="506">
        <v>336</v>
      </c>
      <c r="AH108" s="507">
        <v>62</v>
      </c>
      <c r="AI108" s="508">
        <v>210</v>
      </c>
      <c r="AJ108" s="507">
        <v>11</v>
      </c>
      <c r="AK108" s="507">
        <v>126</v>
      </c>
      <c r="AL108" s="508">
        <v>51</v>
      </c>
      <c r="AM108" s="507">
        <v>7</v>
      </c>
      <c r="AN108" s="507">
        <v>5</v>
      </c>
      <c r="AO108" s="508">
        <v>2</v>
      </c>
      <c r="AP108" s="507">
        <v>4</v>
      </c>
      <c r="AQ108" s="508">
        <v>2</v>
      </c>
      <c r="AR108" s="518">
        <v>2</v>
      </c>
    </row>
    <row r="109" spans="1:44" s="48" customFormat="1" ht="11.45" customHeight="1">
      <c r="A109" s="166" t="s">
        <v>246</v>
      </c>
      <c r="B109" s="693" t="s">
        <v>289</v>
      </c>
      <c r="C109" s="694"/>
      <c r="D109" s="506">
        <v>631940</v>
      </c>
      <c r="E109" s="507">
        <v>653310</v>
      </c>
      <c r="F109" s="507">
        <v>513599</v>
      </c>
      <c r="G109" s="507">
        <v>328201</v>
      </c>
      <c r="H109" s="507">
        <v>277062</v>
      </c>
      <c r="I109" s="507">
        <v>51139</v>
      </c>
      <c r="J109" s="508">
        <v>342352</v>
      </c>
      <c r="K109" s="508">
        <v>249837</v>
      </c>
      <c r="L109" s="507">
        <v>303739</v>
      </c>
      <c r="M109" s="507">
        <v>310958</v>
      </c>
      <c r="N109" s="509">
        <v>263762</v>
      </c>
      <c r="O109" s="166" t="s">
        <v>246</v>
      </c>
      <c r="P109" s="693" t="s">
        <v>289</v>
      </c>
      <c r="Q109" s="694"/>
      <c r="R109" s="531">
        <v>210.8</v>
      </c>
      <c r="S109" s="532">
        <v>215.5</v>
      </c>
      <c r="T109" s="532">
        <v>184</v>
      </c>
      <c r="U109" s="532">
        <v>177.1</v>
      </c>
      <c r="V109" s="532">
        <v>178.4</v>
      </c>
      <c r="W109" s="532">
        <v>169.4</v>
      </c>
      <c r="X109" s="533">
        <v>33.700000000000003</v>
      </c>
      <c r="Y109" s="533">
        <v>37.1</v>
      </c>
      <c r="Z109" s="532">
        <v>14.6</v>
      </c>
      <c r="AA109" s="532">
        <v>22.1</v>
      </c>
      <c r="AB109" s="534">
        <v>22.2</v>
      </c>
      <c r="AC109" s="535">
        <v>21.6</v>
      </c>
      <c r="AD109" s="166" t="s">
        <v>246</v>
      </c>
      <c r="AE109" s="693" t="s">
        <v>289</v>
      </c>
      <c r="AF109" s="694"/>
      <c r="AG109" s="506">
        <v>2012</v>
      </c>
      <c r="AH109" s="507">
        <v>30</v>
      </c>
      <c r="AI109" s="508">
        <v>1710</v>
      </c>
      <c r="AJ109" s="507">
        <v>10</v>
      </c>
      <c r="AK109" s="507">
        <v>302</v>
      </c>
      <c r="AL109" s="508">
        <v>20</v>
      </c>
      <c r="AM109" s="507">
        <v>20</v>
      </c>
      <c r="AN109" s="507">
        <v>20</v>
      </c>
      <c r="AO109" s="508">
        <v>0</v>
      </c>
      <c r="AP109" s="507">
        <v>10</v>
      </c>
      <c r="AQ109" s="508">
        <v>0</v>
      </c>
      <c r="AR109" s="518">
        <v>10</v>
      </c>
    </row>
    <row r="110" spans="1:44" s="48" customFormat="1" ht="11.45" customHeight="1">
      <c r="A110" s="166" t="s">
        <v>247</v>
      </c>
      <c r="B110" s="693" t="s">
        <v>290</v>
      </c>
      <c r="C110" s="694"/>
      <c r="D110" s="506">
        <v>328168</v>
      </c>
      <c r="E110" s="507">
        <v>349129</v>
      </c>
      <c r="F110" s="507">
        <v>261689</v>
      </c>
      <c r="G110" s="507">
        <v>265770</v>
      </c>
      <c r="H110" s="507">
        <v>244944</v>
      </c>
      <c r="I110" s="507">
        <v>20826</v>
      </c>
      <c r="J110" s="508">
        <v>279432</v>
      </c>
      <c r="K110" s="508">
        <v>222441</v>
      </c>
      <c r="L110" s="507">
        <v>62398</v>
      </c>
      <c r="M110" s="507">
        <v>69697</v>
      </c>
      <c r="N110" s="509">
        <v>39248</v>
      </c>
      <c r="O110" s="166" t="s">
        <v>247</v>
      </c>
      <c r="P110" s="693" t="s">
        <v>290</v>
      </c>
      <c r="Q110" s="694"/>
      <c r="R110" s="531">
        <v>175.7</v>
      </c>
      <c r="S110" s="532">
        <v>177.6</v>
      </c>
      <c r="T110" s="532">
        <v>169.5</v>
      </c>
      <c r="U110" s="532">
        <v>163.6</v>
      </c>
      <c r="V110" s="532">
        <v>163.80000000000001</v>
      </c>
      <c r="W110" s="532">
        <v>163.1</v>
      </c>
      <c r="X110" s="533">
        <v>12.1</v>
      </c>
      <c r="Y110" s="533">
        <v>13.8</v>
      </c>
      <c r="Z110" s="532">
        <v>6.4</v>
      </c>
      <c r="AA110" s="532">
        <v>20</v>
      </c>
      <c r="AB110" s="534">
        <v>20.2</v>
      </c>
      <c r="AC110" s="535">
        <v>19.600000000000001</v>
      </c>
      <c r="AD110" s="166" t="s">
        <v>247</v>
      </c>
      <c r="AE110" s="693" t="s">
        <v>290</v>
      </c>
      <c r="AF110" s="694"/>
      <c r="AG110" s="506">
        <v>5099</v>
      </c>
      <c r="AH110" s="507">
        <v>158</v>
      </c>
      <c r="AI110" s="508">
        <v>3877</v>
      </c>
      <c r="AJ110" s="507">
        <v>89</v>
      </c>
      <c r="AK110" s="507">
        <v>1222</v>
      </c>
      <c r="AL110" s="508">
        <v>69</v>
      </c>
      <c r="AM110" s="507">
        <v>52</v>
      </c>
      <c r="AN110" s="507">
        <v>43</v>
      </c>
      <c r="AO110" s="508">
        <v>9</v>
      </c>
      <c r="AP110" s="507">
        <v>49</v>
      </c>
      <c r="AQ110" s="508">
        <v>40</v>
      </c>
      <c r="AR110" s="518">
        <v>9</v>
      </c>
    </row>
    <row r="111" spans="1:44" s="48" customFormat="1" ht="11.45" customHeight="1">
      <c r="A111" s="166" t="s">
        <v>248</v>
      </c>
      <c r="B111" s="693" t="s">
        <v>291</v>
      </c>
      <c r="C111" s="694"/>
      <c r="D111" s="517" t="s">
        <v>126</v>
      </c>
      <c r="E111" s="507" t="s">
        <v>126</v>
      </c>
      <c r="F111" s="507" t="s">
        <v>126</v>
      </c>
      <c r="G111" s="507" t="s">
        <v>126</v>
      </c>
      <c r="H111" s="507" t="s">
        <v>126</v>
      </c>
      <c r="I111" s="507" t="s">
        <v>126</v>
      </c>
      <c r="J111" s="507" t="s">
        <v>126</v>
      </c>
      <c r="K111" s="507" t="s">
        <v>126</v>
      </c>
      <c r="L111" s="507" t="s">
        <v>126</v>
      </c>
      <c r="M111" s="507" t="s">
        <v>126</v>
      </c>
      <c r="N111" s="518" t="s">
        <v>126</v>
      </c>
      <c r="O111" s="166" t="s">
        <v>248</v>
      </c>
      <c r="P111" s="693" t="s">
        <v>291</v>
      </c>
      <c r="Q111" s="694"/>
      <c r="R111" s="532" t="s">
        <v>318</v>
      </c>
      <c r="S111" s="532" t="s">
        <v>126</v>
      </c>
      <c r="T111" s="532" t="s">
        <v>126</v>
      </c>
      <c r="U111" s="532" t="s">
        <v>126</v>
      </c>
      <c r="V111" s="532" t="s">
        <v>126</v>
      </c>
      <c r="W111" s="532" t="s">
        <v>126</v>
      </c>
      <c r="X111" s="532" t="s">
        <v>126</v>
      </c>
      <c r="Y111" s="532" t="s">
        <v>126</v>
      </c>
      <c r="Z111" s="532" t="s">
        <v>126</v>
      </c>
      <c r="AA111" s="532" t="s">
        <v>126</v>
      </c>
      <c r="AB111" s="533" t="s">
        <v>126</v>
      </c>
      <c r="AC111" s="535" t="s">
        <v>126</v>
      </c>
      <c r="AD111" s="166" t="s">
        <v>248</v>
      </c>
      <c r="AE111" s="693" t="s">
        <v>291</v>
      </c>
      <c r="AF111" s="694"/>
      <c r="AG111" s="506" t="s">
        <v>318</v>
      </c>
      <c r="AH111" s="507" t="s">
        <v>126</v>
      </c>
      <c r="AI111" s="508" t="s">
        <v>126</v>
      </c>
      <c r="AJ111" s="507" t="s">
        <v>126</v>
      </c>
      <c r="AK111" s="507" t="s">
        <v>126</v>
      </c>
      <c r="AL111" s="508" t="s">
        <v>126</v>
      </c>
      <c r="AM111" s="507" t="s">
        <v>126</v>
      </c>
      <c r="AN111" s="507" t="s">
        <v>126</v>
      </c>
      <c r="AO111" s="508" t="s">
        <v>126</v>
      </c>
      <c r="AP111" s="507" t="s">
        <v>126</v>
      </c>
      <c r="AQ111" s="508" t="s">
        <v>126</v>
      </c>
      <c r="AR111" s="518" t="s">
        <v>126</v>
      </c>
    </row>
    <row r="112" spans="1:44" s="48" customFormat="1" ht="11.45" customHeight="1">
      <c r="A112" s="166" t="s">
        <v>249</v>
      </c>
      <c r="B112" s="693" t="s">
        <v>76</v>
      </c>
      <c r="C112" s="694"/>
      <c r="D112" s="506">
        <v>413232</v>
      </c>
      <c r="E112" s="507">
        <v>447131</v>
      </c>
      <c r="F112" s="507">
        <v>307942</v>
      </c>
      <c r="G112" s="507">
        <v>333304</v>
      </c>
      <c r="H112" s="507">
        <v>313073</v>
      </c>
      <c r="I112" s="507">
        <v>20231</v>
      </c>
      <c r="J112" s="508">
        <v>360475</v>
      </c>
      <c r="K112" s="508">
        <v>248911</v>
      </c>
      <c r="L112" s="507">
        <v>79928</v>
      </c>
      <c r="M112" s="507">
        <v>86656</v>
      </c>
      <c r="N112" s="509">
        <v>59031</v>
      </c>
      <c r="O112" s="166" t="s">
        <v>249</v>
      </c>
      <c r="P112" s="693" t="s">
        <v>76</v>
      </c>
      <c r="Q112" s="694"/>
      <c r="R112" s="531">
        <v>172.5</v>
      </c>
      <c r="S112" s="532">
        <v>175.7</v>
      </c>
      <c r="T112" s="532">
        <v>162.5</v>
      </c>
      <c r="U112" s="532">
        <v>162.19999999999999</v>
      </c>
      <c r="V112" s="532">
        <v>164.6</v>
      </c>
      <c r="W112" s="532">
        <v>154.80000000000001</v>
      </c>
      <c r="X112" s="533">
        <v>10.3</v>
      </c>
      <c r="Y112" s="533">
        <v>11.1</v>
      </c>
      <c r="Z112" s="532">
        <v>7.7</v>
      </c>
      <c r="AA112" s="532">
        <v>21.8</v>
      </c>
      <c r="AB112" s="534">
        <v>22</v>
      </c>
      <c r="AC112" s="535">
        <v>21</v>
      </c>
      <c r="AD112" s="166" t="s">
        <v>249</v>
      </c>
      <c r="AE112" s="693" t="s">
        <v>76</v>
      </c>
      <c r="AF112" s="694"/>
      <c r="AG112" s="506">
        <v>22731</v>
      </c>
      <c r="AH112" s="507">
        <v>620</v>
      </c>
      <c r="AI112" s="508">
        <v>17217</v>
      </c>
      <c r="AJ112" s="507">
        <v>116</v>
      </c>
      <c r="AK112" s="507">
        <v>5514</v>
      </c>
      <c r="AL112" s="508">
        <v>504</v>
      </c>
      <c r="AM112" s="507">
        <v>282</v>
      </c>
      <c r="AN112" s="507">
        <v>232</v>
      </c>
      <c r="AO112" s="508">
        <v>50</v>
      </c>
      <c r="AP112" s="507">
        <v>53</v>
      </c>
      <c r="AQ112" s="508">
        <v>15</v>
      </c>
      <c r="AR112" s="518">
        <v>38</v>
      </c>
    </row>
    <row r="113" spans="1:44" s="48" customFormat="1" ht="11.45" customHeight="1">
      <c r="A113" s="166" t="s">
        <v>250</v>
      </c>
      <c r="B113" s="693" t="s">
        <v>77</v>
      </c>
      <c r="C113" s="694"/>
      <c r="D113" s="506">
        <v>165651</v>
      </c>
      <c r="E113" s="507">
        <v>252283</v>
      </c>
      <c r="F113" s="507">
        <v>132185</v>
      </c>
      <c r="G113" s="507">
        <v>157618</v>
      </c>
      <c r="H113" s="507">
        <v>146542</v>
      </c>
      <c r="I113" s="507">
        <v>11076</v>
      </c>
      <c r="J113" s="508">
        <v>238533</v>
      </c>
      <c r="K113" s="508">
        <v>126360</v>
      </c>
      <c r="L113" s="507">
        <v>8033</v>
      </c>
      <c r="M113" s="507">
        <v>13750</v>
      </c>
      <c r="N113" s="509">
        <v>5825</v>
      </c>
      <c r="O113" s="166" t="s">
        <v>250</v>
      </c>
      <c r="P113" s="693" t="s">
        <v>77</v>
      </c>
      <c r="Q113" s="694"/>
      <c r="R113" s="531">
        <v>128.9</v>
      </c>
      <c r="S113" s="532">
        <v>148.9</v>
      </c>
      <c r="T113" s="532">
        <v>121.1</v>
      </c>
      <c r="U113" s="532">
        <v>120.6</v>
      </c>
      <c r="V113" s="532">
        <v>135.19999999999999</v>
      </c>
      <c r="W113" s="532">
        <v>114.9</v>
      </c>
      <c r="X113" s="533">
        <v>8.3000000000000007</v>
      </c>
      <c r="Y113" s="533">
        <v>13.7</v>
      </c>
      <c r="Z113" s="532">
        <v>6.2</v>
      </c>
      <c r="AA113" s="532">
        <v>19.399999999999999</v>
      </c>
      <c r="AB113" s="534">
        <v>19.600000000000001</v>
      </c>
      <c r="AC113" s="535">
        <v>19.3</v>
      </c>
      <c r="AD113" s="166" t="s">
        <v>250</v>
      </c>
      <c r="AE113" s="693" t="s">
        <v>77</v>
      </c>
      <c r="AF113" s="694"/>
      <c r="AG113" s="506">
        <v>42911</v>
      </c>
      <c r="AH113" s="507">
        <v>30885</v>
      </c>
      <c r="AI113" s="508">
        <v>11957</v>
      </c>
      <c r="AJ113" s="507">
        <v>4944</v>
      </c>
      <c r="AK113" s="507">
        <v>30954</v>
      </c>
      <c r="AL113" s="508">
        <v>25941</v>
      </c>
      <c r="AM113" s="507">
        <v>762</v>
      </c>
      <c r="AN113" s="507">
        <v>311</v>
      </c>
      <c r="AO113" s="508">
        <v>451</v>
      </c>
      <c r="AP113" s="507">
        <v>910</v>
      </c>
      <c r="AQ113" s="508">
        <v>353</v>
      </c>
      <c r="AR113" s="518">
        <v>557</v>
      </c>
    </row>
    <row r="114" spans="1:44" s="48" customFormat="1" ht="11.45" customHeight="1">
      <c r="A114" s="166" t="s">
        <v>251</v>
      </c>
      <c r="B114" s="693" t="s">
        <v>292</v>
      </c>
      <c r="C114" s="694"/>
      <c r="D114" s="506">
        <v>157795</v>
      </c>
      <c r="E114" s="507">
        <v>195183</v>
      </c>
      <c r="F114" s="507">
        <v>126809</v>
      </c>
      <c r="G114" s="507">
        <v>157795</v>
      </c>
      <c r="H114" s="507">
        <v>130437</v>
      </c>
      <c r="I114" s="507">
        <v>27358</v>
      </c>
      <c r="J114" s="508">
        <v>195183</v>
      </c>
      <c r="K114" s="508">
        <v>126809</v>
      </c>
      <c r="L114" s="507">
        <v>0</v>
      </c>
      <c r="M114" s="507">
        <v>0</v>
      </c>
      <c r="N114" s="509">
        <v>0</v>
      </c>
      <c r="O114" s="166" t="s">
        <v>251</v>
      </c>
      <c r="P114" s="693" t="s">
        <v>292</v>
      </c>
      <c r="Q114" s="694"/>
      <c r="R114" s="531">
        <v>134.30000000000001</v>
      </c>
      <c r="S114" s="532">
        <v>155.9</v>
      </c>
      <c r="T114" s="532">
        <v>116.5</v>
      </c>
      <c r="U114" s="532">
        <v>133.69999999999999</v>
      </c>
      <c r="V114" s="532">
        <v>154.9</v>
      </c>
      <c r="W114" s="532">
        <v>116.2</v>
      </c>
      <c r="X114" s="533">
        <v>0.6</v>
      </c>
      <c r="Y114" s="533">
        <v>1</v>
      </c>
      <c r="Z114" s="532">
        <v>0.3</v>
      </c>
      <c r="AA114" s="532">
        <v>19.7</v>
      </c>
      <c r="AB114" s="534">
        <v>21.5</v>
      </c>
      <c r="AC114" s="535">
        <v>18.100000000000001</v>
      </c>
      <c r="AD114" s="166" t="s">
        <v>251</v>
      </c>
      <c r="AE114" s="693" t="s">
        <v>292</v>
      </c>
      <c r="AF114" s="694"/>
      <c r="AG114" s="506">
        <v>2496</v>
      </c>
      <c r="AH114" s="507">
        <v>1355</v>
      </c>
      <c r="AI114" s="508">
        <v>1123</v>
      </c>
      <c r="AJ114" s="507">
        <v>392</v>
      </c>
      <c r="AK114" s="507">
        <v>1373</v>
      </c>
      <c r="AL114" s="508">
        <v>963</v>
      </c>
      <c r="AM114" s="507">
        <v>36</v>
      </c>
      <c r="AN114" s="507">
        <v>0</v>
      </c>
      <c r="AO114" s="508">
        <v>36</v>
      </c>
      <c r="AP114" s="507">
        <v>0</v>
      </c>
      <c r="AQ114" s="508">
        <v>0</v>
      </c>
      <c r="AR114" s="518">
        <v>0</v>
      </c>
    </row>
    <row r="115" spans="1:44" s="48" customFormat="1" ht="11.45" customHeight="1">
      <c r="A115" s="166" t="s">
        <v>252</v>
      </c>
      <c r="B115" s="693" t="s">
        <v>293</v>
      </c>
      <c r="C115" s="694"/>
      <c r="D115" s="506">
        <v>159230</v>
      </c>
      <c r="E115" s="507">
        <v>235710</v>
      </c>
      <c r="F115" s="507">
        <v>130816</v>
      </c>
      <c r="G115" s="507">
        <v>124697</v>
      </c>
      <c r="H115" s="507">
        <v>115620</v>
      </c>
      <c r="I115" s="507">
        <v>9077</v>
      </c>
      <c r="J115" s="508">
        <v>161938</v>
      </c>
      <c r="K115" s="508">
        <v>110861</v>
      </c>
      <c r="L115" s="507">
        <v>34533</v>
      </c>
      <c r="M115" s="507">
        <v>73772</v>
      </c>
      <c r="N115" s="509">
        <v>19955</v>
      </c>
      <c r="O115" s="166" t="s">
        <v>252</v>
      </c>
      <c r="P115" s="693" t="s">
        <v>293</v>
      </c>
      <c r="Q115" s="694"/>
      <c r="R115" s="531">
        <v>115.4</v>
      </c>
      <c r="S115" s="532">
        <v>124.6</v>
      </c>
      <c r="T115" s="532">
        <v>111.9</v>
      </c>
      <c r="U115" s="532">
        <v>107.6</v>
      </c>
      <c r="V115" s="532">
        <v>113.2</v>
      </c>
      <c r="W115" s="532">
        <v>105.5</v>
      </c>
      <c r="X115" s="533">
        <v>7.8</v>
      </c>
      <c r="Y115" s="533">
        <v>11.4</v>
      </c>
      <c r="Z115" s="532">
        <v>6.4</v>
      </c>
      <c r="AA115" s="532">
        <v>17.7</v>
      </c>
      <c r="AB115" s="534">
        <v>17</v>
      </c>
      <c r="AC115" s="535">
        <v>17.899999999999999</v>
      </c>
      <c r="AD115" s="166" t="s">
        <v>252</v>
      </c>
      <c r="AE115" s="693" t="s">
        <v>293</v>
      </c>
      <c r="AF115" s="694"/>
      <c r="AG115" s="506">
        <v>22334</v>
      </c>
      <c r="AH115" s="507">
        <v>17857</v>
      </c>
      <c r="AI115" s="508">
        <v>6144</v>
      </c>
      <c r="AJ115" s="507">
        <v>3941</v>
      </c>
      <c r="AK115" s="507">
        <v>16190</v>
      </c>
      <c r="AL115" s="508">
        <v>13916</v>
      </c>
      <c r="AM115" s="507">
        <v>772</v>
      </c>
      <c r="AN115" s="507">
        <v>395</v>
      </c>
      <c r="AO115" s="508">
        <v>377</v>
      </c>
      <c r="AP115" s="507">
        <v>423</v>
      </c>
      <c r="AQ115" s="508">
        <v>112</v>
      </c>
      <c r="AR115" s="518">
        <v>311</v>
      </c>
    </row>
    <row r="116" spans="1:44" s="48" customFormat="1" ht="11.45" customHeight="1">
      <c r="A116" s="166" t="s">
        <v>253</v>
      </c>
      <c r="B116" s="693" t="s">
        <v>294</v>
      </c>
      <c r="C116" s="694"/>
      <c r="D116" s="506">
        <v>525185</v>
      </c>
      <c r="E116" s="507">
        <v>681477</v>
      </c>
      <c r="F116" s="507">
        <v>483202</v>
      </c>
      <c r="G116" s="507">
        <v>341594</v>
      </c>
      <c r="H116" s="507">
        <v>311823</v>
      </c>
      <c r="I116" s="507">
        <v>29771</v>
      </c>
      <c r="J116" s="508">
        <v>473570</v>
      </c>
      <c r="K116" s="508">
        <v>306143</v>
      </c>
      <c r="L116" s="507">
        <v>183591</v>
      </c>
      <c r="M116" s="507">
        <v>207907</v>
      </c>
      <c r="N116" s="509">
        <v>177059</v>
      </c>
      <c r="O116" s="166" t="s">
        <v>253</v>
      </c>
      <c r="P116" s="693" t="s">
        <v>294</v>
      </c>
      <c r="Q116" s="694"/>
      <c r="R116" s="531">
        <v>170.2</v>
      </c>
      <c r="S116" s="532">
        <v>172.2</v>
      </c>
      <c r="T116" s="532">
        <v>169.6</v>
      </c>
      <c r="U116" s="532">
        <v>160.19999999999999</v>
      </c>
      <c r="V116" s="532">
        <v>160.69999999999999</v>
      </c>
      <c r="W116" s="532">
        <v>160</v>
      </c>
      <c r="X116" s="533">
        <v>10</v>
      </c>
      <c r="Y116" s="533">
        <v>11.5</v>
      </c>
      <c r="Z116" s="532">
        <v>9.6</v>
      </c>
      <c r="AA116" s="532">
        <v>21.1</v>
      </c>
      <c r="AB116" s="534">
        <v>20.9</v>
      </c>
      <c r="AC116" s="535">
        <v>21.2</v>
      </c>
      <c r="AD116" s="166" t="s">
        <v>253</v>
      </c>
      <c r="AE116" s="693" t="s">
        <v>294</v>
      </c>
      <c r="AF116" s="694"/>
      <c r="AG116" s="506">
        <v>34400</v>
      </c>
      <c r="AH116" s="507">
        <v>3728</v>
      </c>
      <c r="AI116" s="508">
        <v>7283</v>
      </c>
      <c r="AJ116" s="507">
        <v>521</v>
      </c>
      <c r="AK116" s="507">
        <v>27117</v>
      </c>
      <c r="AL116" s="508">
        <v>3207</v>
      </c>
      <c r="AM116" s="507">
        <v>550</v>
      </c>
      <c r="AN116" s="507">
        <v>92</v>
      </c>
      <c r="AO116" s="508">
        <v>458</v>
      </c>
      <c r="AP116" s="507">
        <v>172</v>
      </c>
      <c r="AQ116" s="508">
        <v>14</v>
      </c>
      <c r="AR116" s="518">
        <v>158</v>
      </c>
    </row>
    <row r="117" spans="1:44" s="48" customFormat="1" ht="11.45" customHeight="1">
      <c r="A117" s="166" t="s">
        <v>254</v>
      </c>
      <c r="B117" s="693" t="s">
        <v>295</v>
      </c>
      <c r="C117" s="694"/>
      <c r="D117" s="506">
        <v>392468</v>
      </c>
      <c r="E117" s="507">
        <v>470195</v>
      </c>
      <c r="F117" s="507">
        <v>353897</v>
      </c>
      <c r="G117" s="507">
        <v>221340</v>
      </c>
      <c r="H117" s="507">
        <v>214705</v>
      </c>
      <c r="I117" s="507">
        <v>6635</v>
      </c>
      <c r="J117" s="508">
        <v>242387</v>
      </c>
      <c r="K117" s="508">
        <v>210896</v>
      </c>
      <c r="L117" s="507">
        <v>171128</v>
      </c>
      <c r="M117" s="507">
        <v>227808</v>
      </c>
      <c r="N117" s="509">
        <v>143001</v>
      </c>
      <c r="O117" s="166" t="s">
        <v>254</v>
      </c>
      <c r="P117" s="693" t="s">
        <v>295</v>
      </c>
      <c r="Q117" s="694"/>
      <c r="R117" s="531">
        <v>159.4</v>
      </c>
      <c r="S117" s="532">
        <v>164.5</v>
      </c>
      <c r="T117" s="532">
        <v>156.80000000000001</v>
      </c>
      <c r="U117" s="532">
        <v>155.5</v>
      </c>
      <c r="V117" s="532">
        <v>160.4</v>
      </c>
      <c r="W117" s="532">
        <v>153</v>
      </c>
      <c r="X117" s="533">
        <v>3.9</v>
      </c>
      <c r="Y117" s="533">
        <v>4.0999999999999996</v>
      </c>
      <c r="Z117" s="532">
        <v>3.8</v>
      </c>
      <c r="AA117" s="532">
        <v>20.5</v>
      </c>
      <c r="AB117" s="534">
        <v>20.7</v>
      </c>
      <c r="AC117" s="535">
        <v>20.3</v>
      </c>
      <c r="AD117" s="166" t="s">
        <v>254</v>
      </c>
      <c r="AE117" s="693" t="s">
        <v>295</v>
      </c>
      <c r="AF117" s="694"/>
      <c r="AG117" s="506">
        <v>26269</v>
      </c>
      <c r="AH117" s="507">
        <v>4090</v>
      </c>
      <c r="AI117" s="508">
        <v>8676</v>
      </c>
      <c r="AJ117" s="507">
        <v>1008</v>
      </c>
      <c r="AK117" s="507">
        <v>17593</v>
      </c>
      <c r="AL117" s="508">
        <v>3082</v>
      </c>
      <c r="AM117" s="507">
        <v>172</v>
      </c>
      <c r="AN117" s="507">
        <v>26</v>
      </c>
      <c r="AO117" s="508">
        <v>146</v>
      </c>
      <c r="AP117" s="507">
        <v>209</v>
      </c>
      <c r="AQ117" s="508">
        <v>111</v>
      </c>
      <c r="AR117" s="518">
        <v>98</v>
      </c>
    </row>
    <row r="118" spans="1:44" s="48" customFormat="1" ht="11.45" customHeight="1">
      <c r="A118" s="166" t="s">
        <v>223</v>
      </c>
      <c r="B118" s="693" t="s">
        <v>296</v>
      </c>
      <c r="C118" s="694"/>
      <c r="D118" s="506">
        <v>187341</v>
      </c>
      <c r="E118" s="507">
        <v>205935</v>
      </c>
      <c r="F118" s="507">
        <v>173387</v>
      </c>
      <c r="G118" s="507">
        <v>178083</v>
      </c>
      <c r="H118" s="507">
        <v>168441</v>
      </c>
      <c r="I118" s="507">
        <v>9642</v>
      </c>
      <c r="J118" s="508">
        <v>189599</v>
      </c>
      <c r="K118" s="508">
        <v>169441</v>
      </c>
      <c r="L118" s="507">
        <v>9258</v>
      </c>
      <c r="M118" s="507">
        <v>16336</v>
      </c>
      <c r="N118" s="509">
        <v>3946</v>
      </c>
      <c r="O118" s="166" t="s">
        <v>223</v>
      </c>
      <c r="P118" s="693" t="s">
        <v>296</v>
      </c>
      <c r="Q118" s="694"/>
      <c r="R118" s="531">
        <v>151.80000000000001</v>
      </c>
      <c r="S118" s="532">
        <v>145.69999999999999</v>
      </c>
      <c r="T118" s="532">
        <v>156.30000000000001</v>
      </c>
      <c r="U118" s="532">
        <v>144.6</v>
      </c>
      <c r="V118" s="532">
        <v>138.4</v>
      </c>
      <c r="W118" s="532">
        <v>149.19999999999999</v>
      </c>
      <c r="X118" s="533">
        <v>7.2</v>
      </c>
      <c r="Y118" s="533">
        <v>7.3</v>
      </c>
      <c r="Z118" s="532">
        <v>7.1</v>
      </c>
      <c r="AA118" s="532">
        <v>19.100000000000001</v>
      </c>
      <c r="AB118" s="534">
        <v>17.899999999999999</v>
      </c>
      <c r="AC118" s="535">
        <v>20</v>
      </c>
      <c r="AD118" s="166" t="s">
        <v>223</v>
      </c>
      <c r="AE118" s="693" t="s">
        <v>296</v>
      </c>
      <c r="AF118" s="694"/>
      <c r="AG118" s="506">
        <v>24454</v>
      </c>
      <c r="AH118" s="507">
        <v>2339</v>
      </c>
      <c r="AI118" s="508">
        <v>10166</v>
      </c>
      <c r="AJ118" s="507">
        <v>1264</v>
      </c>
      <c r="AK118" s="507">
        <v>14288</v>
      </c>
      <c r="AL118" s="508">
        <v>1075</v>
      </c>
      <c r="AM118" s="507">
        <v>464</v>
      </c>
      <c r="AN118" s="507">
        <v>115</v>
      </c>
      <c r="AO118" s="508">
        <v>349</v>
      </c>
      <c r="AP118" s="507">
        <v>1420</v>
      </c>
      <c r="AQ118" s="508">
        <v>1160</v>
      </c>
      <c r="AR118" s="518">
        <v>260</v>
      </c>
    </row>
    <row r="119" spans="1:44" s="48" customFormat="1" ht="11.45" customHeight="1">
      <c r="A119" s="166" t="s">
        <v>224</v>
      </c>
      <c r="B119" s="693" t="s">
        <v>297</v>
      </c>
      <c r="C119" s="694"/>
      <c r="D119" s="506">
        <v>280734</v>
      </c>
      <c r="E119" s="507">
        <v>437986</v>
      </c>
      <c r="F119" s="507">
        <v>136641</v>
      </c>
      <c r="G119" s="507">
        <v>169599</v>
      </c>
      <c r="H119" s="507">
        <v>154309</v>
      </c>
      <c r="I119" s="507">
        <v>15290</v>
      </c>
      <c r="J119" s="508">
        <v>220883</v>
      </c>
      <c r="K119" s="508">
        <v>122607</v>
      </c>
      <c r="L119" s="507">
        <v>111135</v>
      </c>
      <c r="M119" s="507">
        <v>217103</v>
      </c>
      <c r="N119" s="509">
        <v>14034</v>
      </c>
      <c r="O119" s="166" t="s">
        <v>224</v>
      </c>
      <c r="P119" s="693" t="s">
        <v>297</v>
      </c>
      <c r="Q119" s="694"/>
      <c r="R119" s="531">
        <v>140.19999999999999</v>
      </c>
      <c r="S119" s="532">
        <v>166.3</v>
      </c>
      <c r="T119" s="532">
        <v>116.2</v>
      </c>
      <c r="U119" s="532">
        <v>129.69999999999999</v>
      </c>
      <c r="V119" s="532">
        <v>149.9</v>
      </c>
      <c r="W119" s="532">
        <v>111.1</v>
      </c>
      <c r="X119" s="533">
        <v>10.5</v>
      </c>
      <c r="Y119" s="533">
        <v>16.399999999999999</v>
      </c>
      <c r="Z119" s="532">
        <v>5.0999999999999996</v>
      </c>
      <c r="AA119" s="532">
        <v>19</v>
      </c>
      <c r="AB119" s="534">
        <v>20.6</v>
      </c>
      <c r="AC119" s="535">
        <v>17.5</v>
      </c>
      <c r="AD119" s="166" t="s">
        <v>224</v>
      </c>
      <c r="AE119" s="693" t="s">
        <v>297</v>
      </c>
      <c r="AF119" s="694"/>
      <c r="AG119" s="506">
        <v>29255</v>
      </c>
      <c r="AH119" s="507">
        <v>11817</v>
      </c>
      <c r="AI119" s="508">
        <v>13941</v>
      </c>
      <c r="AJ119" s="507">
        <v>2739</v>
      </c>
      <c r="AK119" s="507">
        <v>15314</v>
      </c>
      <c r="AL119" s="508">
        <v>9078</v>
      </c>
      <c r="AM119" s="507">
        <v>847</v>
      </c>
      <c r="AN119" s="507">
        <v>157</v>
      </c>
      <c r="AO119" s="508">
        <v>690</v>
      </c>
      <c r="AP119" s="507">
        <v>827</v>
      </c>
      <c r="AQ119" s="508">
        <v>243</v>
      </c>
      <c r="AR119" s="518">
        <v>584</v>
      </c>
    </row>
    <row r="120" spans="1:44" s="48" customFormat="1" ht="13.5" customHeight="1" thickBot="1">
      <c r="A120" s="167" t="s">
        <v>255</v>
      </c>
      <c r="B120" s="695" t="s">
        <v>298</v>
      </c>
      <c r="C120" s="696"/>
      <c r="D120" s="519">
        <v>448715</v>
      </c>
      <c r="E120" s="520">
        <v>438664</v>
      </c>
      <c r="F120" s="520">
        <v>507106</v>
      </c>
      <c r="G120" s="520">
        <v>302533</v>
      </c>
      <c r="H120" s="520">
        <v>277162</v>
      </c>
      <c r="I120" s="520">
        <v>25371</v>
      </c>
      <c r="J120" s="521">
        <v>311719</v>
      </c>
      <c r="K120" s="521">
        <v>249163</v>
      </c>
      <c r="L120" s="520">
        <v>146182</v>
      </c>
      <c r="M120" s="520">
        <v>126945</v>
      </c>
      <c r="N120" s="522">
        <v>257943</v>
      </c>
      <c r="O120" s="167" t="s">
        <v>255</v>
      </c>
      <c r="P120" s="695" t="s">
        <v>298</v>
      </c>
      <c r="Q120" s="696"/>
      <c r="R120" s="544">
        <v>171.9</v>
      </c>
      <c r="S120" s="545">
        <v>172.6</v>
      </c>
      <c r="T120" s="545">
        <v>167.7</v>
      </c>
      <c r="U120" s="545">
        <v>157</v>
      </c>
      <c r="V120" s="545">
        <v>155.9</v>
      </c>
      <c r="W120" s="545">
        <v>163.5</v>
      </c>
      <c r="X120" s="546">
        <v>14.9</v>
      </c>
      <c r="Y120" s="546">
        <v>16.7</v>
      </c>
      <c r="Z120" s="545">
        <v>4.2</v>
      </c>
      <c r="AA120" s="545">
        <v>22.4</v>
      </c>
      <c r="AB120" s="547">
        <v>22.3</v>
      </c>
      <c r="AC120" s="548">
        <v>22.9</v>
      </c>
      <c r="AD120" s="167" t="s">
        <v>255</v>
      </c>
      <c r="AE120" s="695" t="s">
        <v>298</v>
      </c>
      <c r="AF120" s="696"/>
      <c r="AG120" s="519">
        <v>9016</v>
      </c>
      <c r="AH120" s="520">
        <v>79</v>
      </c>
      <c r="AI120" s="521">
        <v>7692</v>
      </c>
      <c r="AJ120" s="520">
        <v>0</v>
      </c>
      <c r="AK120" s="520">
        <v>1324</v>
      </c>
      <c r="AL120" s="521">
        <v>79</v>
      </c>
      <c r="AM120" s="520">
        <v>20</v>
      </c>
      <c r="AN120" s="520">
        <v>20</v>
      </c>
      <c r="AO120" s="521">
        <v>0</v>
      </c>
      <c r="AP120" s="520">
        <v>20</v>
      </c>
      <c r="AQ120" s="521">
        <v>20</v>
      </c>
      <c r="AR120" s="554">
        <v>0</v>
      </c>
    </row>
    <row r="121" spans="1:44" s="48" customFormat="1" ht="9.9499999999999993" hidden="1" customHeight="1">
      <c r="A121" s="152" t="s">
        <v>256</v>
      </c>
      <c r="B121" s="697" t="s">
        <v>299</v>
      </c>
      <c r="C121" s="698"/>
      <c r="D121" s="155" t="e">
        <f>INDEX(#REF!,MATCH($A121,#REF!,0),1)</f>
        <v>#REF!</v>
      </c>
      <c r="E121" s="153" t="e">
        <f>INDEX(#REF!,MATCH($A121,#REF!,0),6)</f>
        <v>#REF!</v>
      </c>
      <c r="F121" s="153" t="e">
        <f>INDEX(#REF!,MATCH($A121,#REF!,0),9)</f>
        <v>#REF!</v>
      </c>
      <c r="G121" s="153" t="e">
        <f>INDEX(#REF!,MATCH($A121,#REF!,0),2)</f>
        <v>#REF!</v>
      </c>
      <c r="H121" s="153" t="e">
        <f>INDEX(#REF!,MATCH($A121,#REF!,0),3)</f>
        <v>#REF!</v>
      </c>
      <c r="I121" s="153" t="e">
        <f>INDEX(#REF!,MATCH($A121,#REF!,0),4)</f>
        <v>#REF!</v>
      </c>
      <c r="J121" s="154" t="e">
        <f>INDEX(#REF!,MATCH($A121,#REF!,0),7)</f>
        <v>#REF!</v>
      </c>
      <c r="K121" s="154" t="e">
        <f>INDEX(#REF!,MATCH($A121,#REF!,0),10)</f>
        <v>#REF!</v>
      </c>
      <c r="L121" s="153" t="e">
        <f>INDEX(#REF!,MATCH($A121,#REF!,0),5)</f>
        <v>#REF!</v>
      </c>
      <c r="M121" s="153" t="e">
        <f>INDEX(#REF!,MATCH($A121,#REF!,0),8)</f>
        <v>#REF!</v>
      </c>
      <c r="N121" s="156" t="e">
        <f>INDEX(#REF!,MATCH($A121,#REF!,0),11)</f>
        <v>#REF!</v>
      </c>
      <c r="O121" s="152" t="s">
        <v>256</v>
      </c>
      <c r="P121" s="697" t="s">
        <v>299</v>
      </c>
      <c r="Q121" s="698"/>
      <c r="R121" s="155" t="e">
        <f>INDEX(#REF!,MATCH($A121,#REF!,0),1)</f>
        <v>#REF!</v>
      </c>
      <c r="S121" s="153" t="e">
        <f>INDEX(#REF!,MATCH($A121,#REF!,0),6)</f>
        <v>#REF!</v>
      </c>
      <c r="T121" s="153" t="e">
        <f>INDEX(#REF!,MATCH($A121,#REF!,0),9)</f>
        <v>#REF!</v>
      </c>
      <c r="U121" s="153" t="e">
        <f>INDEX(#REF!,MATCH($A121,#REF!,0),2)</f>
        <v>#REF!</v>
      </c>
      <c r="V121" s="153" t="e">
        <f>INDEX(#REF!,MATCH($A121,#REF!,0),3)</f>
        <v>#REF!</v>
      </c>
      <c r="W121" s="153" t="e">
        <f>INDEX(#REF!,MATCH($A121,#REF!,0),4)</f>
        <v>#REF!</v>
      </c>
      <c r="X121" s="154" t="e">
        <f>INDEX(#REF!,MATCH($A121,#REF!,0),7)</f>
        <v>#REF!</v>
      </c>
      <c r="Y121" s="154" t="e">
        <f>INDEX(#REF!,MATCH($A121,#REF!,0),10)</f>
        <v>#REF!</v>
      </c>
      <c r="Z121" s="153" t="e">
        <f>INDEX(#REF!,MATCH($A121,#REF!,0),5)</f>
        <v>#REF!</v>
      </c>
      <c r="AA121" s="153" t="e">
        <f>INDEX(#REF!,MATCH($A121,#REF!,0),8)</f>
        <v>#REF!</v>
      </c>
      <c r="AB121" s="119" t="e">
        <f>INDEX(#REF!,MATCH($A121,#REF!,0),11)</f>
        <v>#REF!</v>
      </c>
      <c r="AC121" s="157"/>
      <c r="AD121" s="152" t="s">
        <v>256</v>
      </c>
      <c r="AE121" s="697" t="s">
        <v>299</v>
      </c>
      <c r="AF121" s="698"/>
      <c r="AG121" s="155" t="e">
        <f>#REF!</f>
        <v>#REF!</v>
      </c>
      <c r="AH121" s="153" t="e">
        <f>#REF!</f>
        <v>#REF!</v>
      </c>
      <c r="AI121" s="154" t="e">
        <f>#REF!</f>
        <v>#REF!</v>
      </c>
      <c r="AJ121" s="153" t="e">
        <f>#REF!</f>
        <v>#REF!</v>
      </c>
      <c r="AK121" s="153" t="e">
        <f>#REF!</f>
        <v>#REF!</v>
      </c>
      <c r="AL121" s="154" t="e">
        <f>#REF!</f>
        <v>#REF!</v>
      </c>
      <c r="AM121" s="153" t="e">
        <f>#REF!</f>
        <v>#REF!</v>
      </c>
      <c r="AN121" s="153" t="e">
        <f>#REF!</f>
        <v>#REF!</v>
      </c>
      <c r="AO121" s="154" t="e">
        <f>#REF!</f>
        <v>#REF!</v>
      </c>
      <c r="AP121" s="153" t="e">
        <f>#REF!</f>
        <v>#REF!</v>
      </c>
      <c r="AQ121" s="154" t="e">
        <f>#REF!</f>
        <v>#REF!</v>
      </c>
      <c r="AR121" s="34" t="e">
        <f>#REF!</f>
        <v>#REF!</v>
      </c>
    </row>
    <row r="122" spans="1:44" s="48" customFormat="1" ht="9.9499999999999993" hidden="1" customHeight="1">
      <c r="A122" s="152" t="s">
        <v>257</v>
      </c>
      <c r="B122" s="697" t="s">
        <v>300</v>
      </c>
      <c r="C122" s="698"/>
      <c r="D122" s="155" t="e">
        <f>INDEX(#REF!,MATCH($A122,#REF!,0),1)</f>
        <v>#REF!</v>
      </c>
      <c r="E122" s="153" t="e">
        <f>INDEX(#REF!,MATCH($A122,#REF!,0),6)</f>
        <v>#REF!</v>
      </c>
      <c r="F122" s="153" t="e">
        <f>INDEX(#REF!,MATCH($A122,#REF!,0),9)</f>
        <v>#REF!</v>
      </c>
      <c r="G122" s="153" t="e">
        <f>INDEX(#REF!,MATCH($A122,#REF!,0),2)</f>
        <v>#REF!</v>
      </c>
      <c r="H122" s="153" t="e">
        <f>INDEX(#REF!,MATCH($A122,#REF!,0),3)</f>
        <v>#REF!</v>
      </c>
      <c r="I122" s="153" t="e">
        <f>INDEX(#REF!,MATCH($A122,#REF!,0),4)</f>
        <v>#REF!</v>
      </c>
      <c r="J122" s="154" t="e">
        <f>INDEX(#REF!,MATCH($A122,#REF!,0),7)</f>
        <v>#REF!</v>
      </c>
      <c r="K122" s="154" t="e">
        <f>INDEX(#REF!,MATCH($A122,#REF!,0),10)</f>
        <v>#REF!</v>
      </c>
      <c r="L122" s="153" t="e">
        <f>INDEX(#REF!,MATCH($A122,#REF!,0),5)</f>
        <v>#REF!</v>
      </c>
      <c r="M122" s="153" t="e">
        <f>INDEX(#REF!,MATCH($A122,#REF!,0),8)</f>
        <v>#REF!</v>
      </c>
      <c r="N122" s="156" t="e">
        <f>INDEX(#REF!,MATCH($A122,#REF!,0),11)</f>
        <v>#REF!</v>
      </c>
      <c r="O122" s="152" t="s">
        <v>257</v>
      </c>
      <c r="P122" s="697" t="s">
        <v>300</v>
      </c>
      <c r="Q122" s="698"/>
      <c r="R122" s="155" t="e">
        <f>INDEX(#REF!,MATCH($A122,#REF!,0),1)</f>
        <v>#REF!</v>
      </c>
      <c r="S122" s="153" t="e">
        <f>INDEX(#REF!,MATCH($A122,#REF!,0),6)</f>
        <v>#REF!</v>
      </c>
      <c r="T122" s="153" t="e">
        <f>INDEX(#REF!,MATCH($A122,#REF!,0),9)</f>
        <v>#REF!</v>
      </c>
      <c r="U122" s="153" t="e">
        <f>INDEX(#REF!,MATCH($A122,#REF!,0),2)</f>
        <v>#REF!</v>
      </c>
      <c r="V122" s="153" t="e">
        <f>INDEX(#REF!,MATCH($A122,#REF!,0),3)</f>
        <v>#REF!</v>
      </c>
      <c r="W122" s="153" t="e">
        <f>INDEX(#REF!,MATCH($A122,#REF!,0),4)</f>
        <v>#REF!</v>
      </c>
      <c r="X122" s="154" t="e">
        <f>INDEX(#REF!,MATCH($A122,#REF!,0),7)</f>
        <v>#REF!</v>
      </c>
      <c r="Y122" s="154" t="e">
        <f>INDEX(#REF!,MATCH($A122,#REF!,0),10)</f>
        <v>#REF!</v>
      </c>
      <c r="Z122" s="153" t="e">
        <f>INDEX(#REF!,MATCH($A122,#REF!,0),5)</f>
        <v>#REF!</v>
      </c>
      <c r="AA122" s="153" t="e">
        <f>INDEX(#REF!,MATCH($A122,#REF!,0),8)</f>
        <v>#REF!</v>
      </c>
      <c r="AB122" s="119" t="e">
        <f>INDEX(#REF!,MATCH($A122,#REF!,0),11)</f>
        <v>#REF!</v>
      </c>
      <c r="AC122" s="157"/>
      <c r="AD122" s="152" t="s">
        <v>257</v>
      </c>
      <c r="AE122" s="697" t="s">
        <v>300</v>
      </c>
      <c r="AF122" s="698"/>
      <c r="AG122" s="155" t="e">
        <f>#REF!</f>
        <v>#REF!</v>
      </c>
      <c r="AH122" s="153" t="e">
        <f>#REF!</f>
        <v>#REF!</v>
      </c>
      <c r="AI122" s="154" t="e">
        <f>#REF!</f>
        <v>#REF!</v>
      </c>
      <c r="AJ122" s="153" t="e">
        <f>#REF!</f>
        <v>#REF!</v>
      </c>
      <c r="AK122" s="153" t="e">
        <f>#REF!</f>
        <v>#REF!</v>
      </c>
      <c r="AL122" s="154" t="e">
        <f>#REF!</f>
        <v>#REF!</v>
      </c>
      <c r="AM122" s="153" t="e">
        <f>#REF!</f>
        <v>#REF!</v>
      </c>
      <c r="AN122" s="153" t="e">
        <f>#REF!</f>
        <v>#REF!</v>
      </c>
      <c r="AO122" s="154" t="e">
        <f>#REF!</f>
        <v>#REF!</v>
      </c>
      <c r="AP122" s="153" t="e">
        <f>#REF!</f>
        <v>#REF!</v>
      </c>
      <c r="AQ122" s="154" t="e">
        <f>#REF!</f>
        <v>#REF!</v>
      </c>
      <c r="AR122" s="34" t="e">
        <f>#REF!</f>
        <v>#REF!</v>
      </c>
    </row>
    <row r="123" spans="1:44" s="48" customFormat="1" ht="9.9499999999999993" hidden="1" customHeight="1">
      <c r="A123" s="152" t="s">
        <v>258</v>
      </c>
      <c r="B123" s="697" t="s">
        <v>301</v>
      </c>
      <c r="C123" s="698"/>
      <c r="D123" s="155" t="e">
        <f>INDEX(#REF!,MATCH($A123,#REF!,0),1)</f>
        <v>#REF!</v>
      </c>
      <c r="E123" s="153" t="e">
        <f>INDEX(#REF!,MATCH($A123,#REF!,0),6)</f>
        <v>#REF!</v>
      </c>
      <c r="F123" s="153" t="e">
        <f>INDEX(#REF!,MATCH($A123,#REF!,0),9)</f>
        <v>#REF!</v>
      </c>
      <c r="G123" s="153" t="e">
        <f>INDEX(#REF!,MATCH($A123,#REF!,0),2)</f>
        <v>#REF!</v>
      </c>
      <c r="H123" s="153" t="e">
        <f>INDEX(#REF!,MATCH($A123,#REF!,0),3)</f>
        <v>#REF!</v>
      </c>
      <c r="I123" s="153" t="e">
        <f>INDEX(#REF!,MATCH($A123,#REF!,0),4)</f>
        <v>#REF!</v>
      </c>
      <c r="J123" s="154" t="e">
        <f>INDEX(#REF!,MATCH($A123,#REF!,0),7)</f>
        <v>#REF!</v>
      </c>
      <c r="K123" s="154" t="e">
        <f>INDEX(#REF!,MATCH($A123,#REF!,0),10)</f>
        <v>#REF!</v>
      </c>
      <c r="L123" s="153" t="e">
        <f>INDEX(#REF!,MATCH($A123,#REF!,0),5)</f>
        <v>#REF!</v>
      </c>
      <c r="M123" s="153" t="e">
        <f>INDEX(#REF!,MATCH($A123,#REF!,0),8)</f>
        <v>#REF!</v>
      </c>
      <c r="N123" s="156" t="e">
        <f>INDEX(#REF!,MATCH($A123,#REF!,0),11)</f>
        <v>#REF!</v>
      </c>
      <c r="O123" s="152" t="s">
        <v>258</v>
      </c>
      <c r="P123" s="697" t="s">
        <v>301</v>
      </c>
      <c r="Q123" s="698"/>
      <c r="R123" s="155" t="e">
        <f>INDEX(#REF!,MATCH($A123,#REF!,0),1)</f>
        <v>#REF!</v>
      </c>
      <c r="S123" s="153" t="e">
        <f>INDEX(#REF!,MATCH($A123,#REF!,0),6)</f>
        <v>#REF!</v>
      </c>
      <c r="T123" s="153" t="e">
        <f>INDEX(#REF!,MATCH($A123,#REF!,0),9)</f>
        <v>#REF!</v>
      </c>
      <c r="U123" s="153" t="e">
        <f>INDEX(#REF!,MATCH($A123,#REF!,0),2)</f>
        <v>#REF!</v>
      </c>
      <c r="V123" s="153" t="e">
        <f>INDEX(#REF!,MATCH($A123,#REF!,0),3)</f>
        <v>#REF!</v>
      </c>
      <c r="W123" s="153" t="e">
        <f>INDEX(#REF!,MATCH($A123,#REF!,0),4)</f>
        <v>#REF!</v>
      </c>
      <c r="X123" s="154" t="e">
        <f>INDEX(#REF!,MATCH($A123,#REF!,0),7)</f>
        <v>#REF!</v>
      </c>
      <c r="Y123" s="154" t="e">
        <f>INDEX(#REF!,MATCH($A123,#REF!,0),10)</f>
        <v>#REF!</v>
      </c>
      <c r="Z123" s="153" t="e">
        <f>INDEX(#REF!,MATCH($A123,#REF!,0),5)</f>
        <v>#REF!</v>
      </c>
      <c r="AA123" s="153" t="e">
        <f>INDEX(#REF!,MATCH($A123,#REF!,0),8)</f>
        <v>#REF!</v>
      </c>
      <c r="AB123" s="119" t="e">
        <f>INDEX(#REF!,MATCH($A123,#REF!,0),11)</f>
        <v>#REF!</v>
      </c>
      <c r="AC123" s="157"/>
      <c r="AD123" s="152" t="s">
        <v>258</v>
      </c>
      <c r="AE123" s="697" t="s">
        <v>301</v>
      </c>
      <c r="AF123" s="698"/>
      <c r="AG123" s="155" t="e">
        <f>#REF!</f>
        <v>#REF!</v>
      </c>
      <c r="AH123" s="153" t="e">
        <f>#REF!</f>
        <v>#REF!</v>
      </c>
      <c r="AI123" s="154" t="e">
        <f>#REF!</f>
        <v>#REF!</v>
      </c>
      <c r="AJ123" s="153" t="e">
        <f>#REF!</f>
        <v>#REF!</v>
      </c>
      <c r="AK123" s="153" t="e">
        <f>#REF!</f>
        <v>#REF!</v>
      </c>
      <c r="AL123" s="154" t="e">
        <f>#REF!</f>
        <v>#REF!</v>
      </c>
      <c r="AM123" s="153" t="e">
        <f>#REF!</f>
        <v>#REF!</v>
      </c>
      <c r="AN123" s="153" t="e">
        <f>#REF!</f>
        <v>#REF!</v>
      </c>
      <c r="AO123" s="154" t="e">
        <f>#REF!</f>
        <v>#REF!</v>
      </c>
      <c r="AP123" s="153" t="e">
        <f>#REF!</f>
        <v>#REF!</v>
      </c>
      <c r="AQ123" s="154" t="e">
        <f>#REF!</f>
        <v>#REF!</v>
      </c>
      <c r="AR123" s="34" t="e">
        <f>#REF!</f>
        <v>#REF!</v>
      </c>
    </row>
    <row r="124" spans="1:44" s="48" customFormat="1" ht="9.9499999999999993" hidden="1" customHeight="1">
      <c r="A124" s="152" t="s">
        <v>259</v>
      </c>
      <c r="B124" s="697" t="s">
        <v>302</v>
      </c>
      <c r="C124" s="698"/>
      <c r="D124" s="155" t="e">
        <f>INDEX(#REF!,MATCH($A124,#REF!,0),1)</f>
        <v>#REF!</v>
      </c>
      <c r="E124" s="153" t="e">
        <f>INDEX(#REF!,MATCH($A124,#REF!,0),6)</f>
        <v>#REF!</v>
      </c>
      <c r="F124" s="153" t="e">
        <f>INDEX(#REF!,MATCH($A124,#REF!,0),9)</f>
        <v>#REF!</v>
      </c>
      <c r="G124" s="153" t="e">
        <f>INDEX(#REF!,MATCH($A124,#REF!,0),2)</f>
        <v>#REF!</v>
      </c>
      <c r="H124" s="153" t="e">
        <f>INDEX(#REF!,MATCH($A124,#REF!,0),3)</f>
        <v>#REF!</v>
      </c>
      <c r="I124" s="153" t="e">
        <f>INDEX(#REF!,MATCH($A124,#REF!,0),4)</f>
        <v>#REF!</v>
      </c>
      <c r="J124" s="154" t="e">
        <f>INDEX(#REF!,MATCH($A124,#REF!,0),7)</f>
        <v>#REF!</v>
      </c>
      <c r="K124" s="154" t="e">
        <f>INDEX(#REF!,MATCH($A124,#REF!,0),10)</f>
        <v>#REF!</v>
      </c>
      <c r="L124" s="153" t="e">
        <f>INDEX(#REF!,MATCH($A124,#REF!,0),5)</f>
        <v>#REF!</v>
      </c>
      <c r="M124" s="153" t="e">
        <f>INDEX(#REF!,MATCH($A124,#REF!,0),8)</f>
        <v>#REF!</v>
      </c>
      <c r="N124" s="156" t="e">
        <f>INDEX(#REF!,MATCH($A124,#REF!,0),11)</f>
        <v>#REF!</v>
      </c>
      <c r="O124" s="152" t="s">
        <v>259</v>
      </c>
      <c r="P124" s="697" t="s">
        <v>302</v>
      </c>
      <c r="Q124" s="698"/>
      <c r="R124" s="155" t="e">
        <f>INDEX(#REF!,MATCH($A124,#REF!,0),1)</f>
        <v>#REF!</v>
      </c>
      <c r="S124" s="153" t="e">
        <f>INDEX(#REF!,MATCH($A124,#REF!,0),6)</f>
        <v>#REF!</v>
      </c>
      <c r="T124" s="153" t="e">
        <f>INDEX(#REF!,MATCH($A124,#REF!,0),9)</f>
        <v>#REF!</v>
      </c>
      <c r="U124" s="153" t="e">
        <f>INDEX(#REF!,MATCH($A124,#REF!,0),2)</f>
        <v>#REF!</v>
      </c>
      <c r="V124" s="153" t="e">
        <f>INDEX(#REF!,MATCH($A124,#REF!,0),3)</f>
        <v>#REF!</v>
      </c>
      <c r="W124" s="153" t="e">
        <f>INDEX(#REF!,MATCH($A124,#REF!,0),4)</f>
        <v>#REF!</v>
      </c>
      <c r="X124" s="154" t="e">
        <f>INDEX(#REF!,MATCH($A124,#REF!,0),7)</f>
        <v>#REF!</v>
      </c>
      <c r="Y124" s="154" t="e">
        <f>INDEX(#REF!,MATCH($A124,#REF!,0),10)</f>
        <v>#REF!</v>
      </c>
      <c r="Z124" s="153" t="e">
        <f>INDEX(#REF!,MATCH($A124,#REF!,0),5)</f>
        <v>#REF!</v>
      </c>
      <c r="AA124" s="153" t="e">
        <f>INDEX(#REF!,MATCH($A124,#REF!,0),8)</f>
        <v>#REF!</v>
      </c>
      <c r="AB124" s="119" t="e">
        <f>INDEX(#REF!,MATCH($A124,#REF!,0),11)</f>
        <v>#REF!</v>
      </c>
      <c r="AC124" s="157"/>
      <c r="AD124" s="152" t="s">
        <v>259</v>
      </c>
      <c r="AE124" s="697" t="s">
        <v>302</v>
      </c>
      <c r="AF124" s="698"/>
      <c r="AG124" s="155" t="e">
        <f>#REF!</f>
        <v>#REF!</v>
      </c>
      <c r="AH124" s="153" t="e">
        <f>#REF!</f>
        <v>#REF!</v>
      </c>
      <c r="AI124" s="154" t="e">
        <f>#REF!</f>
        <v>#REF!</v>
      </c>
      <c r="AJ124" s="153" t="e">
        <f>#REF!</f>
        <v>#REF!</v>
      </c>
      <c r="AK124" s="153" t="e">
        <f>#REF!</f>
        <v>#REF!</v>
      </c>
      <c r="AL124" s="154" t="e">
        <f>#REF!</f>
        <v>#REF!</v>
      </c>
      <c r="AM124" s="153" t="e">
        <f>#REF!</f>
        <v>#REF!</v>
      </c>
      <c r="AN124" s="153" t="e">
        <f>#REF!</f>
        <v>#REF!</v>
      </c>
      <c r="AO124" s="154" t="e">
        <f>#REF!</f>
        <v>#REF!</v>
      </c>
      <c r="AP124" s="153" t="e">
        <f>#REF!</f>
        <v>#REF!</v>
      </c>
      <c r="AQ124" s="154" t="e">
        <f>#REF!</f>
        <v>#REF!</v>
      </c>
      <c r="AR124" s="34" t="e">
        <f>#REF!</f>
        <v>#REF!</v>
      </c>
    </row>
    <row r="125" spans="1:44" s="48" customFormat="1" ht="9.9499999999999993" hidden="1" customHeight="1">
      <c r="A125" s="152" t="s">
        <v>260</v>
      </c>
      <c r="B125" s="697" t="s">
        <v>303</v>
      </c>
      <c r="C125" s="698"/>
      <c r="D125" s="155" t="e">
        <f>INDEX(#REF!,MATCH($A125,#REF!,0),1)</f>
        <v>#REF!</v>
      </c>
      <c r="E125" s="153" t="e">
        <f>INDEX(#REF!,MATCH($A125,#REF!,0),6)</f>
        <v>#REF!</v>
      </c>
      <c r="F125" s="153" t="e">
        <f>INDEX(#REF!,MATCH($A125,#REF!,0),9)</f>
        <v>#REF!</v>
      </c>
      <c r="G125" s="153" t="e">
        <f>INDEX(#REF!,MATCH($A125,#REF!,0),2)</f>
        <v>#REF!</v>
      </c>
      <c r="H125" s="153" t="e">
        <f>INDEX(#REF!,MATCH($A125,#REF!,0),3)</f>
        <v>#REF!</v>
      </c>
      <c r="I125" s="153" t="e">
        <f>INDEX(#REF!,MATCH($A125,#REF!,0),4)</f>
        <v>#REF!</v>
      </c>
      <c r="J125" s="154" t="e">
        <f>INDEX(#REF!,MATCH($A125,#REF!,0),7)</f>
        <v>#REF!</v>
      </c>
      <c r="K125" s="154" t="e">
        <f>INDEX(#REF!,MATCH($A125,#REF!,0),10)</f>
        <v>#REF!</v>
      </c>
      <c r="L125" s="153" t="e">
        <f>INDEX(#REF!,MATCH($A125,#REF!,0),5)</f>
        <v>#REF!</v>
      </c>
      <c r="M125" s="153" t="e">
        <f>INDEX(#REF!,MATCH($A125,#REF!,0),8)</f>
        <v>#REF!</v>
      </c>
      <c r="N125" s="156" t="e">
        <f>INDEX(#REF!,MATCH($A125,#REF!,0),11)</f>
        <v>#REF!</v>
      </c>
      <c r="O125" s="152" t="s">
        <v>260</v>
      </c>
      <c r="P125" s="697" t="s">
        <v>303</v>
      </c>
      <c r="Q125" s="698"/>
      <c r="R125" s="155" t="e">
        <f>INDEX(#REF!,MATCH($A125,#REF!,0),1)</f>
        <v>#REF!</v>
      </c>
      <c r="S125" s="153" t="e">
        <f>INDEX(#REF!,MATCH($A125,#REF!,0),6)</f>
        <v>#REF!</v>
      </c>
      <c r="T125" s="153" t="e">
        <f>INDEX(#REF!,MATCH($A125,#REF!,0),9)</f>
        <v>#REF!</v>
      </c>
      <c r="U125" s="153" t="e">
        <f>INDEX(#REF!,MATCH($A125,#REF!,0),2)</f>
        <v>#REF!</v>
      </c>
      <c r="V125" s="153" t="e">
        <f>INDEX(#REF!,MATCH($A125,#REF!,0),3)</f>
        <v>#REF!</v>
      </c>
      <c r="W125" s="153" t="e">
        <f>INDEX(#REF!,MATCH($A125,#REF!,0),4)</f>
        <v>#REF!</v>
      </c>
      <c r="X125" s="154" t="e">
        <f>INDEX(#REF!,MATCH($A125,#REF!,0),7)</f>
        <v>#REF!</v>
      </c>
      <c r="Y125" s="154" t="e">
        <f>INDEX(#REF!,MATCH($A125,#REF!,0),10)</f>
        <v>#REF!</v>
      </c>
      <c r="Z125" s="153" t="e">
        <f>INDEX(#REF!,MATCH($A125,#REF!,0),5)</f>
        <v>#REF!</v>
      </c>
      <c r="AA125" s="153" t="e">
        <f>INDEX(#REF!,MATCH($A125,#REF!,0),8)</f>
        <v>#REF!</v>
      </c>
      <c r="AB125" s="119" t="e">
        <f>INDEX(#REF!,MATCH($A125,#REF!,0),11)</f>
        <v>#REF!</v>
      </c>
      <c r="AC125" s="157"/>
      <c r="AD125" s="152" t="s">
        <v>260</v>
      </c>
      <c r="AE125" s="697" t="s">
        <v>303</v>
      </c>
      <c r="AF125" s="698"/>
      <c r="AG125" s="155" t="e">
        <f>#REF!</f>
        <v>#REF!</v>
      </c>
      <c r="AH125" s="153" t="e">
        <f>#REF!</f>
        <v>#REF!</v>
      </c>
      <c r="AI125" s="154" t="e">
        <f>#REF!</f>
        <v>#REF!</v>
      </c>
      <c r="AJ125" s="153" t="e">
        <f>#REF!</f>
        <v>#REF!</v>
      </c>
      <c r="AK125" s="153" t="e">
        <f>#REF!</f>
        <v>#REF!</v>
      </c>
      <c r="AL125" s="154" t="e">
        <f>#REF!</f>
        <v>#REF!</v>
      </c>
      <c r="AM125" s="153" t="e">
        <f>#REF!</f>
        <v>#REF!</v>
      </c>
      <c r="AN125" s="153" t="e">
        <f>#REF!</f>
        <v>#REF!</v>
      </c>
      <c r="AO125" s="154" t="e">
        <f>#REF!</f>
        <v>#REF!</v>
      </c>
      <c r="AP125" s="153" t="e">
        <f>#REF!</f>
        <v>#REF!</v>
      </c>
      <c r="AQ125" s="154" t="e">
        <f>#REF!</f>
        <v>#REF!</v>
      </c>
      <c r="AR125" s="34" t="e">
        <f>#REF!</f>
        <v>#REF!</v>
      </c>
    </row>
    <row r="126" spans="1:44" s="48" customFormat="1" ht="9.9499999999999993" hidden="1" customHeight="1">
      <c r="A126" s="152" t="s">
        <v>261</v>
      </c>
      <c r="B126" s="697" t="s">
        <v>304</v>
      </c>
      <c r="C126" s="698"/>
      <c r="D126" s="155" t="e">
        <f>INDEX(#REF!,MATCH($A126,#REF!,0),1)</f>
        <v>#REF!</v>
      </c>
      <c r="E126" s="153" t="e">
        <f>INDEX(#REF!,MATCH($A126,#REF!,0),6)</f>
        <v>#REF!</v>
      </c>
      <c r="F126" s="153" t="e">
        <f>INDEX(#REF!,MATCH($A126,#REF!,0),9)</f>
        <v>#REF!</v>
      </c>
      <c r="G126" s="153" t="e">
        <f>INDEX(#REF!,MATCH($A126,#REF!,0),2)</f>
        <v>#REF!</v>
      </c>
      <c r="H126" s="153" t="e">
        <f>INDEX(#REF!,MATCH($A126,#REF!,0),3)</f>
        <v>#REF!</v>
      </c>
      <c r="I126" s="153" t="e">
        <f>INDEX(#REF!,MATCH($A126,#REF!,0),4)</f>
        <v>#REF!</v>
      </c>
      <c r="J126" s="154" t="e">
        <f>INDEX(#REF!,MATCH($A126,#REF!,0),7)</f>
        <v>#REF!</v>
      </c>
      <c r="K126" s="154" t="e">
        <f>INDEX(#REF!,MATCH($A126,#REF!,0),10)</f>
        <v>#REF!</v>
      </c>
      <c r="L126" s="153" t="e">
        <f>INDEX(#REF!,MATCH($A126,#REF!,0),5)</f>
        <v>#REF!</v>
      </c>
      <c r="M126" s="153" t="e">
        <f>INDEX(#REF!,MATCH($A126,#REF!,0),8)</f>
        <v>#REF!</v>
      </c>
      <c r="N126" s="156" t="e">
        <f>INDEX(#REF!,MATCH($A126,#REF!,0),11)</f>
        <v>#REF!</v>
      </c>
      <c r="O126" s="152" t="s">
        <v>261</v>
      </c>
      <c r="P126" s="697" t="s">
        <v>304</v>
      </c>
      <c r="Q126" s="698"/>
      <c r="R126" s="155" t="e">
        <f>INDEX(#REF!,MATCH($A126,#REF!,0),1)</f>
        <v>#REF!</v>
      </c>
      <c r="S126" s="153" t="e">
        <f>INDEX(#REF!,MATCH($A126,#REF!,0),6)</f>
        <v>#REF!</v>
      </c>
      <c r="T126" s="153" t="e">
        <f>INDEX(#REF!,MATCH($A126,#REF!,0),9)</f>
        <v>#REF!</v>
      </c>
      <c r="U126" s="153" t="e">
        <f>INDEX(#REF!,MATCH($A126,#REF!,0),2)</f>
        <v>#REF!</v>
      </c>
      <c r="V126" s="153" t="e">
        <f>INDEX(#REF!,MATCH($A126,#REF!,0),3)</f>
        <v>#REF!</v>
      </c>
      <c r="W126" s="153" t="e">
        <f>INDEX(#REF!,MATCH($A126,#REF!,0),4)</f>
        <v>#REF!</v>
      </c>
      <c r="X126" s="154" t="e">
        <f>INDEX(#REF!,MATCH($A126,#REF!,0),7)</f>
        <v>#REF!</v>
      </c>
      <c r="Y126" s="154" t="e">
        <f>INDEX(#REF!,MATCH($A126,#REF!,0),10)</f>
        <v>#REF!</v>
      </c>
      <c r="Z126" s="153" t="e">
        <f>INDEX(#REF!,MATCH($A126,#REF!,0),5)</f>
        <v>#REF!</v>
      </c>
      <c r="AA126" s="153" t="e">
        <f>INDEX(#REF!,MATCH($A126,#REF!,0),8)</f>
        <v>#REF!</v>
      </c>
      <c r="AB126" s="119" t="e">
        <f>INDEX(#REF!,MATCH($A126,#REF!,0),11)</f>
        <v>#REF!</v>
      </c>
      <c r="AC126" s="157"/>
      <c r="AD126" s="152" t="s">
        <v>261</v>
      </c>
      <c r="AE126" s="697" t="s">
        <v>304</v>
      </c>
      <c r="AF126" s="698"/>
      <c r="AG126" s="155" t="e">
        <f>#REF!</f>
        <v>#REF!</v>
      </c>
      <c r="AH126" s="153" t="e">
        <f>#REF!</f>
        <v>#REF!</v>
      </c>
      <c r="AI126" s="154" t="e">
        <f>#REF!</f>
        <v>#REF!</v>
      </c>
      <c r="AJ126" s="153" t="e">
        <f>#REF!</f>
        <v>#REF!</v>
      </c>
      <c r="AK126" s="153" t="e">
        <f>#REF!</f>
        <v>#REF!</v>
      </c>
      <c r="AL126" s="154" t="e">
        <f>#REF!</f>
        <v>#REF!</v>
      </c>
      <c r="AM126" s="153" t="e">
        <f>#REF!</f>
        <v>#REF!</v>
      </c>
      <c r="AN126" s="153" t="e">
        <f>#REF!</f>
        <v>#REF!</v>
      </c>
      <c r="AO126" s="154" t="e">
        <f>#REF!</f>
        <v>#REF!</v>
      </c>
      <c r="AP126" s="153" t="e">
        <f>#REF!</f>
        <v>#REF!</v>
      </c>
      <c r="AQ126" s="154" t="e">
        <f>#REF!</f>
        <v>#REF!</v>
      </c>
      <c r="AR126" s="34" t="e">
        <f>#REF!</f>
        <v>#REF!</v>
      </c>
    </row>
    <row r="127" spans="1:44" s="48" customFormat="1" ht="9.9499999999999993" hidden="1" customHeight="1" thickBot="1">
      <c r="A127" s="158" t="s">
        <v>262</v>
      </c>
      <c r="B127" s="719" t="s">
        <v>305</v>
      </c>
      <c r="C127" s="720"/>
      <c r="D127" s="159" t="e">
        <f>INDEX(#REF!,MATCH($A127,#REF!,0),1)</f>
        <v>#REF!</v>
      </c>
      <c r="E127" s="160" t="e">
        <f>INDEX(#REF!,MATCH($A127,#REF!,0),6)</f>
        <v>#REF!</v>
      </c>
      <c r="F127" s="160" t="e">
        <f>INDEX(#REF!,MATCH($A127,#REF!,0),9)</f>
        <v>#REF!</v>
      </c>
      <c r="G127" s="160" t="e">
        <f>INDEX(#REF!,MATCH($A127,#REF!,0),2)</f>
        <v>#REF!</v>
      </c>
      <c r="H127" s="160" t="e">
        <f>INDEX(#REF!,MATCH($A127,#REF!,0),3)</f>
        <v>#REF!</v>
      </c>
      <c r="I127" s="160" t="e">
        <f>INDEX(#REF!,MATCH($A127,#REF!,0),4)</f>
        <v>#REF!</v>
      </c>
      <c r="J127" s="161" t="e">
        <f>INDEX(#REF!,MATCH($A127,#REF!,0),7)</f>
        <v>#REF!</v>
      </c>
      <c r="K127" s="161" t="e">
        <f>INDEX(#REF!,MATCH($A127,#REF!,0),10)</f>
        <v>#REF!</v>
      </c>
      <c r="L127" s="160" t="e">
        <f>INDEX(#REF!,MATCH($A127,#REF!,0),5)</f>
        <v>#REF!</v>
      </c>
      <c r="M127" s="160" t="e">
        <f>INDEX(#REF!,MATCH($A127,#REF!,0),8)</f>
        <v>#REF!</v>
      </c>
      <c r="N127" s="162" t="e">
        <f>INDEX(#REF!,MATCH($A127,#REF!,0),11)</f>
        <v>#REF!</v>
      </c>
      <c r="O127" s="158" t="s">
        <v>262</v>
      </c>
      <c r="P127" s="719" t="s">
        <v>305</v>
      </c>
      <c r="Q127" s="720"/>
      <c r="R127" s="159" t="e">
        <f>INDEX(#REF!,MATCH($A127,#REF!,0),1)</f>
        <v>#REF!</v>
      </c>
      <c r="S127" s="160" t="e">
        <f>INDEX(#REF!,MATCH($A127,#REF!,0),6)</f>
        <v>#REF!</v>
      </c>
      <c r="T127" s="160" t="e">
        <f>INDEX(#REF!,MATCH($A127,#REF!,0),9)</f>
        <v>#REF!</v>
      </c>
      <c r="U127" s="160" t="e">
        <f>INDEX(#REF!,MATCH($A127,#REF!,0),2)</f>
        <v>#REF!</v>
      </c>
      <c r="V127" s="160" t="e">
        <f>INDEX(#REF!,MATCH($A127,#REF!,0),3)</f>
        <v>#REF!</v>
      </c>
      <c r="W127" s="160" t="e">
        <f>INDEX(#REF!,MATCH($A127,#REF!,0),4)</f>
        <v>#REF!</v>
      </c>
      <c r="X127" s="161" t="e">
        <f>INDEX(#REF!,MATCH($A127,#REF!,0),7)</f>
        <v>#REF!</v>
      </c>
      <c r="Y127" s="161" t="e">
        <f>INDEX(#REF!,MATCH($A127,#REF!,0),10)</f>
        <v>#REF!</v>
      </c>
      <c r="Z127" s="160" t="e">
        <f>INDEX(#REF!,MATCH($A127,#REF!,0),5)</f>
        <v>#REF!</v>
      </c>
      <c r="AA127" s="160" t="e">
        <f>INDEX(#REF!,MATCH($A127,#REF!,0),8)</f>
        <v>#REF!</v>
      </c>
      <c r="AB127" s="163" t="e">
        <f>INDEX(#REF!,MATCH($A127,#REF!,0),11)</f>
        <v>#REF!</v>
      </c>
      <c r="AC127" s="164"/>
      <c r="AD127" s="158" t="s">
        <v>262</v>
      </c>
      <c r="AE127" s="719" t="s">
        <v>305</v>
      </c>
      <c r="AF127" s="720"/>
      <c r="AG127" s="159" t="e">
        <f>#REF!</f>
        <v>#REF!</v>
      </c>
      <c r="AH127" s="160" t="e">
        <f>#REF!</f>
        <v>#REF!</v>
      </c>
      <c r="AI127" s="161" t="e">
        <f>#REF!</f>
        <v>#REF!</v>
      </c>
      <c r="AJ127" s="160" t="e">
        <f>#REF!</f>
        <v>#REF!</v>
      </c>
      <c r="AK127" s="160" t="e">
        <f>#REF!</f>
        <v>#REF!</v>
      </c>
      <c r="AL127" s="161" t="e">
        <f>#REF!</f>
        <v>#REF!</v>
      </c>
      <c r="AM127" s="160" t="e">
        <f>#REF!</f>
        <v>#REF!</v>
      </c>
      <c r="AN127" s="160" t="e">
        <f>#REF!</f>
        <v>#REF!</v>
      </c>
      <c r="AO127" s="161" t="e">
        <f>#REF!</f>
        <v>#REF!</v>
      </c>
      <c r="AP127" s="160" t="e">
        <f>#REF!</f>
        <v>#REF!</v>
      </c>
      <c r="AQ127" s="161" t="e">
        <f>#REF!</f>
        <v>#REF!</v>
      </c>
      <c r="AR127" s="169" t="e">
        <f>#REF!</f>
        <v>#REF!</v>
      </c>
    </row>
    <row r="128" spans="1:44" ht="9.9499999999999993" customHeight="1"/>
    <row r="129" spans="3:37" ht="13.5">
      <c r="C129" s="691" t="s">
        <v>382</v>
      </c>
      <c r="D129" s="691"/>
      <c r="E129" s="691"/>
      <c r="F129" s="691"/>
      <c r="G129" s="691"/>
      <c r="H129" s="691"/>
      <c r="Q129" s="691" t="s">
        <v>382</v>
      </c>
      <c r="R129" s="691"/>
      <c r="S129" s="691"/>
      <c r="T129" s="691"/>
      <c r="U129" s="691"/>
      <c r="V129" s="691"/>
      <c r="AF129" s="691" t="s">
        <v>382</v>
      </c>
      <c r="AG129" s="691"/>
      <c r="AH129" s="691"/>
      <c r="AI129" s="691"/>
      <c r="AJ129" s="691"/>
      <c r="AK129" s="691"/>
    </row>
    <row r="197" spans="70:70">
      <c r="BR197" s="31">
        <v>104.8</v>
      </c>
    </row>
    <row r="243" spans="59:70">
      <c r="BG243" s="31">
        <v>86.4</v>
      </c>
      <c r="BH243" s="31">
        <v>80.3</v>
      </c>
      <c r="BL243" s="31">
        <v>170.1</v>
      </c>
      <c r="BM243" s="31">
        <v>104.1</v>
      </c>
      <c r="BN243" s="31">
        <v>82.7</v>
      </c>
      <c r="BO243" s="31">
        <v>85.1</v>
      </c>
      <c r="BP243" s="31">
        <v>86</v>
      </c>
      <c r="BQ243" s="31">
        <v>92.8</v>
      </c>
      <c r="BR243" s="31">
        <v>202.4</v>
      </c>
    </row>
  </sheetData>
  <mergeCells count="380">
    <mergeCell ref="B84:C84"/>
    <mergeCell ref="B85:C85"/>
    <mergeCell ref="B87:C87"/>
    <mergeCell ref="B120:C120"/>
    <mergeCell ref="P120:Q120"/>
    <mergeCell ref="AE120:AF120"/>
    <mergeCell ref="B121:C121"/>
    <mergeCell ref="P121:Q121"/>
    <mergeCell ref="AE111:AF111"/>
    <mergeCell ref="B94:C94"/>
    <mergeCell ref="B95:C95"/>
    <mergeCell ref="P111:Q111"/>
    <mergeCell ref="P100:Q100"/>
    <mergeCell ref="P101:Q101"/>
    <mergeCell ref="P112:Q112"/>
    <mergeCell ref="P116:Q116"/>
    <mergeCell ref="P115:Q115"/>
    <mergeCell ref="P113:Q113"/>
    <mergeCell ref="P114:Q114"/>
    <mergeCell ref="B108:C108"/>
    <mergeCell ref="B114:C114"/>
    <mergeCell ref="B99:C99"/>
    <mergeCell ref="B100:C100"/>
    <mergeCell ref="B101:C101"/>
    <mergeCell ref="B122:C122"/>
    <mergeCell ref="AE99:AF99"/>
    <mergeCell ref="P86:Q86"/>
    <mergeCell ref="P90:Q90"/>
    <mergeCell ref="B123:C123"/>
    <mergeCell ref="P123:Q123"/>
    <mergeCell ref="AE123:AF123"/>
    <mergeCell ref="B124:C124"/>
    <mergeCell ref="P124:Q124"/>
    <mergeCell ref="AE124:AF124"/>
    <mergeCell ref="B86:C86"/>
    <mergeCell ref="B97:C97"/>
    <mergeCell ref="B98:C98"/>
    <mergeCell ref="B92:C92"/>
    <mergeCell ref="B93:C93"/>
    <mergeCell ref="B96:C96"/>
    <mergeCell ref="B115:C115"/>
    <mergeCell ref="B116:C116"/>
    <mergeCell ref="P97:Q97"/>
    <mergeCell ref="P98:Q98"/>
    <mergeCell ref="P99:Q99"/>
    <mergeCell ref="B107:C107"/>
    <mergeCell ref="B106:C106"/>
    <mergeCell ref="P103:Q103"/>
    <mergeCell ref="B125:C125"/>
    <mergeCell ref="P125:Q125"/>
    <mergeCell ref="AE125:AF125"/>
    <mergeCell ref="B126:C126"/>
    <mergeCell ref="P126:Q126"/>
    <mergeCell ref="AE126:AF126"/>
    <mergeCell ref="B127:C127"/>
    <mergeCell ref="P127:Q127"/>
    <mergeCell ref="AE127:AF127"/>
    <mergeCell ref="AE121:AF121"/>
    <mergeCell ref="AE71:AF71"/>
    <mergeCell ref="AE98:AF98"/>
    <mergeCell ref="AE85:AF85"/>
    <mergeCell ref="P91:Q91"/>
    <mergeCell ref="P93:Q93"/>
    <mergeCell ref="P94:Q94"/>
    <mergeCell ref="AE91:AF91"/>
    <mergeCell ref="P96:Q96"/>
    <mergeCell ref="P95:Q95"/>
    <mergeCell ref="P92:Q92"/>
    <mergeCell ref="P80:Q80"/>
    <mergeCell ref="P81:Q81"/>
    <mergeCell ref="P82:Q82"/>
    <mergeCell ref="P84:Q84"/>
    <mergeCell ref="P85:Q85"/>
    <mergeCell ref="P83:Q83"/>
    <mergeCell ref="AE92:AF92"/>
    <mergeCell ref="AE93:AF93"/>
    <mergeCell ref="AE94:AF94"/>
    <mergeCell ref="AE95:AF95"/>
    <mergeCell ref="AE96:AF96"/>
    <mergeCell ref="P77:Q77"/>
    <mergeCell ref="P78:Q78"/>
    <mergeCell ref="B60:C60"/>
    <mergeCell ref="B62:C62"/>
    <mergeCell ref="P122:Q122"/>
    <mergeCell ref="AE122:AF122"/>
    <mergeCell ref="B117:C117"/>
    <mergeCell ref="P117:Q117"/>
    <mergeCell ref="AE117:AF117"/>
    <mergeCell ref="B118:C118"/>
    <mergeCell ref="P118:Q118"/>
    <mergeCell ref="AE118:AF118"/>
    <mergeCell ref="B119:C119"/>
    <mergeCell ref="P119:Q119"/>
    <mergeCell ref="AE119:AF119"/>
    <mergeCell ref="AE116:AF116"/>
    <mergeCell ref="AE112:AF112"/>
    <mergeCell ref="AE113:AF113"/>
    <mergeCell ref="AE114:AF114"/>
    <mergeCell ref="AE115:AF115"/>
    <mergeCell ref="AE104:AF104"/>
    <mergeCell ref="AE105:AF105"/>
    <mergeCell ref="AE97:AF97"/>
    <mergeCell ref="AE79:AF79"/>
    <mergeCell ref="AE80:AF80"/>
    <mergeCell ref="AE84:AF84"/>
    <mergeCell ref="P52:Q52"/>
    <mergeCell ref="P53:Q53"/>
    <mergeCell ref="P54:Q54"/>
    <mergeCell ref="P55:Q55"/>
    <mergeCell ref="P56:Q56"/>
    <mergeCell ref="P57:Q57"/>
    <mergeCell ref="P58:Q58"/>
    <mergeCell ref="P59:Q59"/>
    <mergeCell ref="AE72:AF72"/>
    <mergeCell ref="AA68:AC68"/>
    <mergeCell ref="X68:Z68"/>
    <mergeCell ref="P62:Q62"/>
    <mergeCell ref="AD65:AR66"/>
    <mergeCell ref="AP68:AR68"/>
    <mergeCell ref="AM68:AO68"/>
    <mergeCell ref="AG68:AL68"/>
    <mergeCell ref="AE60:AF60"/>
    <mergeCell ref="AE61:AF61"/>
    <mergeCell ref="AE62:AF62"/>
    <mergeCell ref="U68:W68"/>
    <mergeCell ref="AD68:AF70"/>
    <mergeCell ref="B51:C51"/>
    <mergeCell ref="B52:C52"/>
    <mergeCell ref="B53:C53"/>
    <mergeCell ref="B61:C61"/>
    <mergeCell ref="P51:Q51"/>
    <mergeCell ref="AE86:AF86"/>
    <mergeCell ref="AE87:AF87"/>
    <mergeCell ref="AE88:AF88"/>
    <mergeCell ref="B54:C54"/>
    <mergeCell ref="B55:C55"/>
    <mergeCell ref="B56:C56"/>
    <mergeCell ref="B57:C57"/>
    <mergeCell ref="B58:C58"/>
    <mergeCell ref="B59:C59"/>
    <mergeCell ref="AE73:AF73"/>
    <mergeCell ref="AE74:AF74"/>
    <mergeCell ref="AE75:AF75"/>
    <mergeCell ref="AE81:AF81"/>
    <mergeCell ref="AE82:AF82"/>
    <mergeCell ref="AE83:AF83"/>
    <mergeCell ref="AE76:AF76"/>
    <mergeCell ref="AE77:AF77"/>
    <mergeCell ref="AE78:AF78"/>
    <mergeCell ref="P87:Q87"/>
    <mergeCell ref="AE16:AF16"/>
    <mergeCell ref="AE17:AF17"/>
    <mergeCell ref="AE19:AF19"/>
    <mergeCell ref="AE20:AF20"/>
    <mergeCell ref="AE21:AF21"/>
    <mergeCell ref="AE24:AF24"/>
    <mergeCell ref="AE18:AF18"/>
    <mergeCell ref="AE22:AF22"/>
    <mergeCell ref="AE34:AF34"/>
    <mergeCell ref="AE23:AF23"/>
    <mergeCell ref="B80:C80"/>
    <mergeCell ref="B83:C83"/>
    <mergeCell ref="B82:C82"/>
    <mergeCell ref="B81:C81"/>
    <mergeCell ref="P88:Q88"/>
    <mergeCell ref="AE108:AF108"/>
    <mergeCell ref="P110:Q110"/>
    <mergeCell ref="B105:C105"/>
    <mergeCell ref="P102:Q102"/>
    <mergeCell ref="AE100:AF100"/>
    <mergeCell ref="AE101:AF101"/>
    <mergeCell ref="B88:C88"/>
    <mergeCell ref="B89:C89"/>
    <mergeCell ref="B90:C90"/>
    <mergeCell ref="B91:C91"/>
    <mergeCell ref="P89:Q89"/>
    <mergeCell ref="AE109:AF109"/>
    <mergeCell ref="AE106:AF106"/>
    <mergeCell ref="AE102:AF102"/>
    <mergeCell ref="AE103:AF103"/>
    <mergeCell ref="AE107:AF107"/>
    <mergeCell ref="AE89:AF89"/>
    <mergeCell ref="AE90:AF90"/>
    <mergeCell ref="AE110:AF110"/>
    <mergeCell ref="B102:C102"/>
    <mergeCell ref="B111:C111"/>
    <mergeCell ref="B112:C112"/>
    <mergeCell ref="B103:C103"/>
    <mergeCell ref="B104:C104"/>
    <mergeCell ref="B113:C113"/>
    <mergeCell ref="P104:Q104"/>
    <mergeCell ref="P105:Q105"/>
    <mergeCell ref="P106:Q106"/>
    <mergeCell ref="P107:Q107"/>
    <mergeCell ref="P108:Q108"/>
    <mergeCell ref="P109:Q109"/>
    <mergeCell ref="B109:C109"/>
    <mergeCell ref="B110:C110"/>
    <mergeCell ref="P74:Q74"/>
    <mergeCell ref="P75:Q75"/>
    <mergeCell ref="B74:C74"/>
    <mergeCell ref="P79:Q79"/>
    <mergeCell ref="B75:C75"/>
    <mergeCell ref="B76:C76"/>
    <mergeCell ref="B78:C78"/>
    <mergeCell ref="B77:C77"/>
    <mergeCell ref="D68:F68"/>
    <mergeCell ref="B71:C71"/>
    <mergeCell ref="A68:C70"/>
    <mergeCell ref="P37:Q37"/>
    <mergeCell ref="P72:Q72"/>
    <mergeCell ref="P73:Q73"/>
    <mergeCell ref="P39:Q39"/>
    <mergeCell ref="B50:C50"/>
    <mergeCell ref="B46:C46"/>
    <mergeCell ref="B47:C47"/>
    <mergeCell ref="B48:C48"/>
    <mergeCell ref="B49:C49"/>
    <mergeCell ref="P47:Q47"/>
    <mergeCell ref="P40:Q40"/>
    <mergeCell ref="G68:K68"/>
    <mergeCell ref="L68:N68"/>
    <mergeCell ref="P38:Q38"/>
    <mergeCell ref="P43:Q43"/>
    <mergeCell ref="P44:Q44"/>
    <mergeCell ref="P45:Q45"/>
    <mergeCell ref="P46:Q46"/>
    <mergeCell ref="P41:Q41"/>
    <mergeCell ref="P42:Q42"/>
    <mergeCell ref="B73:C73"/>
    <mergeCell ref="B65:N66"/>
    <mergeCell ref="P60:Q60"/>
    <mergeCell ref="P61:Q61"/>
    <mergeCell ref="B35:C35"/>
    <mergeCell ref="B43:C43"/>
    <mergeCell ref="B44:C44"/>
    <mergeCell ref="B45:C45"/>
    <mergeCell ref="B38:C38"/>
    <mergeCell ref="B39:C39"/>
    <mergeCell ref="B40:C40"/>
    <mergeCell ref="B41:C41"/>
    <mergeCell ref="B42:C42"/>
    <mergeCell ref="B36:C36"/>
    <mergeCell ref="B37:C37"/>
    <mergeCell ref="B1:N1"/>
    <mergeCell ref="B19:C19"/>
    <mergeCell ref="B15:C15"/>
    <mergeCell ref="B12:C12"/>
    <mergeCell ref="B14:C14"/>
    <mergeCell ref="B29:C29"/>
    <mergeCell ref="B27:C27"/>
    <mergeCell ref="B28:C28"/>
    <mergeCell ref="B13:C13"/>
    <mergeCell ref="B24:C24"/>
    <mergeCell ref="B21:C21"/>
    <mergeCell ref="B22:C22"/>
    <mergeCell ref="D3:F3"/>
    <mergeCell ref="G3:K3"/>
    <mergeCell ref="L3:N3"/>
    <mergeCell ref="B6:C6"/>
    <mergeCell ref="B16:C16"/>
    <mergeCell ref="A3:C5"/>
    <mergeCell ref="B11:C11"/>
    <mergeCell ref="B7:C7"/>
    <mergeCell ref="B8:C8"/>
    <mergeCell ref="B9:C9"/>
    <mergeCell ref="B10:C10"/>
    <mergeCell ref="B25:C25"/>
    <mergeCell ref="B26:C26"/>
    <mergeCell ref="B34:C34"/>
    <mergeCell ref="P23:Q23"/>
    <mergeCell ref="P24:Q24"/>
    <mergeCell ref="B32:C32"/>
    <mergeCell ref="B23:C23"/>
    <mergeCell ref="B18:C18"/>
    <mergeCell ref="B17:C17"/>
    <mergeCell ref="B20:C20"/>
    <mergeCell ref="P25:Q25"/>
    <mergeCell ref="P26:Q26"/>
    <mergeCell ref="P31:Q31"/>
    <mergeCell ref="P32:Q32"/>
    <mergeCell ref="P33:Q33"/>
    <mergeCell ref="P34:Q34"/>
    <mergeCell ref="P27:Q27"/>
    <mergeCell ref="P28:Q28"/>
    <mergeCell ref="B30:C30"/>
    <mergeCell ref="B31:C31"/>
    <mergeCell ref="B33:C33"/>
    <mergeCell ref="AD1:AR1"/>
    <mergeCell ref="AD3:AF5"/>
    <mergeCell ref="AM3:AO3"/>
    <mergeCell ref="AP3:AR3"/>
    <mergeCell ref="AG3:AL3"/>
    <mergeCell ref="O1:AC1"/>
    <mergeCell ref="AA3:AC3"/>
    <mergeCell ref="X3:Z3"/>
    <mergeCell ref="P36:Q36"/>
    <mergeCell ref="P17:Q17"/>
    <mergeCell ref="P18:Q18"/>
    <mergeCell ref="P19:Q19"/>
    <mergeCell ref="P20:Q20"/>
    <mergeCell ref="P21:Q21"/>
    <mergeCell ref="P22:Q22"/>
    <mergeCell ref="P29:Q29"/>
    <mergeCell ref="P30:Q30"/>
    <mergeCell ref="P16:Q16"/>
    <mergeCell ref="P35:Q35"/>
    <mergeCell ref="AE15:AF15"/>
    <mergeCell ref="P12:Q12"/>
    <mergeCell ref="AE32:AF32"/>
    <mergeCell ref="AE31:AF31"/>
    <mergeCell ref="AE36:AF36"/>
    <mergeCell ref="AE6:AF6"/>
    <mergeCell ref="AE7:AF7"/>
    <mergeCell ref="AE8:AF8"/>
    <mergeCell ref="AE9:AF9"/>
    <mergeCell ref="P9:Q9"/>
    <mergeCell ref="P10:Q10"/>
    <mergeCell ref="P15:Q15"/>
    <mergeCell ref="O3:Q5"/>
    <mergeCell ref="R3:T3"/>
    <mergeCell ref="U3:W3"/>
    <mergeCell ref="P13:Q13"/>
    <mergeCell ref="P6:Q6"/>
    <mergeCell ref="P7:Q7"/>
    <mergeCell ref="P8:Q8"/>
    <mergeCell ref="P14:Q14"/>
    <mergeCell ref="P11:Q11"/>
    <mergeCell ref="AE10:AF10"/>
    <mergeCell ref="AE12:AF12"/>
    <mergeCell ref="AE13:AF13"/>
    <mergeCell ref="AE14:AF14"/>
    <mergeCell ref="AE11:AF11"/>
    <mergeCell ref="AE38:AF38"/>
    <mergeCell ref="AE39:AF39"/>
    <mergeCell ref="AE28:AF28"/>
    <mergeCell ref="AE29:AF29"/>
    <mergeCell ref="AE25:AF25"/>
    <mergeCell ref="AE26:AF26"/>
    <mergeCell ref="AE27:AF27"/>
    <mergeCell ref="AE33:AF33"/>
    <mergeCell ref="AE30:AF30"/>
    <mergeCell ref="AE37:AF37"/>
    <mergeCell ref="AE35:AF35"/>
    <mergeCell ref="AE40:AF40"/>
    <mergeCell ref="AE42:AF42"/>
    <mergeCell ref="AE43:AF43"/>
    <mergeCell ref="AE44:AF44"/>
    <mergeCell ref="P48:Q48"/>
    <mergeCell ref="P49:Q49"/>
    <mergeCell ref="P50:Q50"/>
    <mergeCell ref="AE47:AF47"/>
    <mergeCell ref="AE48:AF48"/>
    <mergeCell ref="AE46:AF46"/>
    <mergeCell ref="AE49:AF49"/>
    <mergeCell ref="AE50:AF50"/>
    <mergeCell ref="C64:H64"/>
    <mergeCell ref="O65:AC66"/>
    <mergeCell ref="Q64:V64"/>
    <mergeCell ref="AF64:AK64"/>
    <mergeCell ref="C129:H129"/>
    <mergeCell ref="Q129:V129"/>
    <mergeCell ref="AF129:AK129"/>
    <mergeCell ref="AE41:AF41"/>
    <mergeCell ref="AE45:AF45"/>
    <mergeCell ref="AE51:AF51"/>
    <mergeCell ref="AE52:AF52"/>
    <mergeCell ref="AE53:AF53"/>
    <mergeCell ref="AE54:AF54"/>
    <mergeCell ref="AE55:AF55"/>
    <mergeCell ref="AE56:AF56"/>
    <mergeCell ref="AE57:AF57"/>
    <mergeCell ref="AE58:AF58"/>
    <mergeCell ref="AE59:AF59"/>
    <mergeCell ref="P76:Q76"/>
    <mergeCell ref="O68:Q70"/>
    <mergeCell ref="B79:C79"/>
    <mergeCell ref="B72:C72"/>
    <mergeCell ref="R68:T68"/>
    <mergeCell ref="P71:Q71"/>
  </mergeCells>
  <phoneticPr fontId="2"/>
  <pageMargins left="0.78740157480314965" right="0.35433070866141736" top="0.55118110236220474" bottom="0.27559055118110237" header="0.55118110236220474" footer="0.31496062992125984"/>
  <pageSetup paperSize="9" scale="88" fitToWidth="6" fitToHeight="6" orientation="landscape" r:id="rId1"/>
  <headerFooter alignWithMargins="0">
    <oddFooter>&amp;C- &amp;P-2 -</oddFooter>
  </headerFooter>
  <rowBreaks count="1" manualBreakCount="1">
    <brk id="64" max="16383" man="1"/>
  </rowBreaks>
  <colBreaks count="3" manualBreakCount="3">
    <brk id="14" max="1048575" man="1"/>
    <brk id="29" max="1048575" man="1"/>
    <brk id="4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zoomScale="120" zoomScaleNormal="120" workbookViewId="0">
      <selection activeCell="L21" sqref="L21"/>
    </sheetView>
  </sheetViews>
  <sheetFormatPr defaultRowHeight="12"/>
  <cols>
    <col min="1" max="1" width="5.625" style="31" customWidth="1"/>
    <col min="2" max="2" width="15.125" style="31" customWidth="1"/>
    <col min="3" max="6" width="10.625" style="31" customWidth="1"/>
    <col min="7" max="9" width="8.25" style="31" customWidth="1"/>
    <col min="10" max="10" width="5.625" style="31" customWidth="1"/>
    <col min="11" max="14" width="9" style="31"/>
    <col min="15" max="64" width="9" style="48"/>
    <col min="65" max="16384" width="9" style="31"/>
  </cols>
  <sheetData>
    <row r="1" spans="1:14" s="31" customFormat="1" ht="14.25">
      <c r="A1" s="731" t="s">
        <v>411</v>
      </c>
      <c r="B1" s="685"/>
      <c r="C1" s="731"/>
      <c r="D1" s="731"/>
      <c r="E1" s="731"/>
      <c r="F1" s="731"/>
      <c r="G1" s="731"/>
      <c r="H1" s="731"/>
      <c r="I1" s="731"/>
      <c r="J1" s="731"/>
      <c r="K1" s="731"/>
      <c r="L1" s="731"/>
      <c r="M1" s="731"/>
      <c r="N1" s="731"/>
    </row>
    <row r="2" spans="1:14" s="31" customFormat="1" ht="6" customHeight="1">
      <c r="B2" s="373"/>
    </row>
    <row r="3" spans="1:14" s="31" customFormat="1" ht="6" customHeight="1"/>
    <row r="4" spans="1:14" s="31" customFormat="1" ht="12.75" thickBot="1">
      <c r="A4" s="48"/>
      <c r="B4" s="48" t="s">
        <v>127</v>
      </c>
      <c r="C4" s="48"/>
      <c r="D4" s="48"/>
      <c r="E4" s="48"/>
      <c r="F4" s="48"/>
      <c r="G4" s="48"/>
      <c r="H4" s="48"/>
      <c r="I4" s="48"/>
      <c r="J4" s="48"/>
      <c r="K4" s="48"/>
      <c r="L4" s="48" t="s">
        <v>3</v>
      </c>
      <c r="M4" s="48"/>
      <c r="N4" s="48"/>
    </row>
    <row r="5" spans="1:14" s="31" customFormat="1" ht="12" customHeight="1">
      <c r="A5" s="727" t="s">
        <v>4</v>
      </c>
      <c r="B5" s="728"/>
      <c r="C5" s="732" t="s">
        <v>5</v>
      </c>
      <c r="D5" s="733"/>
      <c r="E5" s="733"/>
      <c r="F5" s="734"/>
      <c r="G5" s="732" t="s">
        <v>107</v>
      </c>
      <c r="H5" s="733"/>
      <c r="I5" s="734"/>
      <c r="J5" s="735" t="s">
        <v>108</v>
      </c>
      <c r="K5" s="732" t="s">
        <v>219</v>
      </c>
      <c r="L5" s="736"/>
      <c r="M5" s="733"/>
      <c r="N5" s="737"/>
    </row>
    <row r="6" spans="1:14" s="31" customFormat="1" ht="27" customHeight="1" thickBot="1">
      <c r="A6" s="729"/>
      <c r="B6" s="738"/>
      <c r="C6" s="77" t="s">
        <v>213</v>
      </c>
      <c r="D6" s="77" t="s">
        <v>214</v>
      </c>
      <c r="E6" s="78" t="s">
        <v>195</v>
      </c>
      <c r="F6" s="77" t="s">
        <v>215</v>
      </c>
      <c r="G6" s="77" t="s">
        <v>216</v>
      </c>
      <c r="H6" s="77" t="s">
        <v>217</v>
      </c>
      <c r="I6" s="77" t="s">
        <v>218</v>
      </c>
      <c r="J6" s="688"/>
      <c r="K6" s="171" t="s">
        <v>13</v>
      </c>
      <c r="L6" s="77" t="s">
        <v>14</v>
      </c>
      <c r="M6" s="77" t="s">
        <v>15</v>
      </c>
      <c r="N6" s="79" t="s">
        <v>159</v>
      </c>
    </row>
    <row r="7" spans="1:14" s="31" customFormat="1" ht="25.5" customHeight="1">
      <c r="A7" s="724" t="s">
        <v>103</v>
      </c>
      <c r="B7" s="170" t="s">
        <v>176</v>
      </c>
      <c r="C7" s="476">
        <v>537869</v>
      </c>
      <c r="D7" s="476">
        <v>306760</v>
      </c>
      <c r="E7" s="476">
        <v>284633</v>
      </c>
      <c r="F7" s="476">
        <v>231109</v>
      </c>
      <c r="G7" s="477">
        <v>174.9</v>
      </c>
      <c r="H7" s="477">
        <v>162.19999999999999</v>
      </c>
      <c r="I7" s="477">
        <v>12.7</v>
      </c>
      <c r="J7" s="477">
        <v>21.1</v>
      </c>
      <c r="K7" s="478">
        <v>584564</v>
      </c>
      <c r="L7" s="476">
        <v>6296</v>
      </c>
      <c r="M7" s="476">
        <v>6200</v>
      </c>
      <c r="N7" s="479">
        <v>584650</v>
      </c>
    </row>
    <row r="8" spans="1:14" s="31" customFormat="1" ht="25.5" customHeight="1">
      <c r="A8" s="725"/>
      <c r="B8" s="380" t="s">
        <v>153</v>
      </c>
      <c r="C8" s="481">
        <v>505541</v>
      </c>
      <c r="D8" s="481">
        <v>293821</v>
      </c>
      <c r="E8" s="481">
        <v>259992</v>
      </c>
      <c r="F8" s="481">
        <v>211720</v>
      </c>
      <c r="G8" s="482">
        <v>177.2</v>
      </c>
      <c r="H8" s="482">
        <v>160.80000000000001</v>
      </c>
      <c r="I8" s="482">
        <v>16.399999999999999</v>
      </c>
      <c r="J8" s="492">
        <v>21</v>
      </c>
      <c r="K8" s="484">
        <v>82090</v>
      </c>
      <c r="L8" s="480">
        <v>708</v>
      </c>
      <c r="M8" s="480">
        <v>665</v>
      </c>
      <c r="N8" s="485">
        <v>82132</v>
      </c>
    </row>
    <row r="9" spans="1:14" s="31" customFormat="1" ht="25.5" customHeight="1">
      <c r="A9" s="725"/>
      <c r="B9" s="380" t="s">
        <v>164</v>
      </c>
      <c r="C9" s="481">
        <v>440358</v>
      </c>
      <c r="D9" s="481">
        <v>336589</v>
      </c>
      <c r="E9" s="481">
        <v>318344</v>
      </c>
      <c r="F9" s="481">
        <v>103769</v>
      </c>
      <c r="G9" s="482">
        <v>176.3</v>
      </c>
      <c r="H9" s="482">
        <v>162.80000000000001</v>
      </c>
      <c r="I9" s="482">
        <v>13.5</v>
      </c>
      <c r="J9" s="483">
        <v>20.9</v>
      </c>
      <c r="K9" s="484">
        <v>92324</v>
      </c>
      <c r="L9" s="481">
        <v>1949</v>
      </c>
      <c r="M9" s="480">
        <v>899</v>
      </c>
      <c r="N9" s="485">
        <v>93373</v>
      </c>
    </row>
    <row r="10" spans="1:14" s="31" customFormat="1" ht="25.5" customHeight="1" thickBot="1">
      <c r="A10" s="726"/>
      <c r="B10" s="71" t="s">
        <v>94</v>
      </c>
      <c r="C10" s="487">
        <v>465518</v>
      </c>
      <c r="D10" s="487">
        <v>288461</v>
      </c>
      <c r="E10" s="487">
        <v>271096</v>
      </c>
      <c r="F10" s="487">
        <v>177057</v>
      </c>
      <c r="G10" s="555">
        <v>175</v>
      </c>
      <c r="H10" s="488">
        <v>167.4</v>
      </c>
      <c r="I10" s="488">
        <v>7.6</v>
      </c>
      <c r="J10" s="489">
        <v>21.4</v>
      </c>
      <c r="K10" s="490">
        <v>80720</v>
      </c>
      <c r="L10" s="486">
        <v>830</v>
      </c>
      <c r="M10" s="486">
        <v>574</v>
      </c>
      <c r="N10" s="491">
        <v>80976</v>
      </c>
    </row>
    <row r="11" spans="1:14" s="31" customFormat="1" ht="25.5" customHeight="1">
      <c r="A11" s="739" t="s">
        <v>104</v>
      </c>
      <c r="B11" s="114" t="s">
        <v>176</v>
      </c>
      <c r="C11" s="476">
        <v>94973</v>
      </c>
      <c r="D11" s="476">
        <v>92530</v>
      </c>
      <c r="E11" s="476">
        <v>90288</v>
      </c>
      <c r="F11" s="476">
        <v>2443</v>
      </c>
      <c r="G11" s="477">
        <v>91.8</v>
      </c>
      <c r="H11" s="477">
        <v>89.7</v>
      </c>
      <c r="I11" s="477">
        <v>2.1</v>
      </c>
      <c r="J11" s="494">
        <v>16</v>
      </c>
      <c r="K11" s="478">
        <v>243171</v>
      </c>
      <c r="L11" s="476">
        <v>10655</v>
      </c>
      <c r="M11" s="476">
        <v>7273</v>
      </c>
      <c r="N11" s="479">
        <v>246563</v>
      </c>
    </row>
    <row r="12" spans="1:14" s="31" customFormat="1" ht="25.5" customHeight="1">
      <c r="A12" s="725"/>
      <c r="B12" s="115" t="s">
        <v>153</v>
      </c>
      <c r="C12" s="481">
        <v>127148</v>
      </c>
      <c r="D12" s="481">
        <v>123244</v>
      </c>
      <c r="E12" s="481">
        <v>113073</v>
      </c>
      <c r="F12" s="481">
        <v>3904</v>
      </c>
      <c r="G12" s="482">
        <v>130.80000000000001</v>
      </c>
      <c r="H12" s="482">
        <v>123.5</v>
      </c>
      <c r="I12" s="482">
        <v>7.3</v>
      </c>
      <c r="J12" s="483">
        <v>19.399999999999999</v>
      </c>
      <c r="K12" s="484">
        <v>10769</v>
      </c>
      <c r="L12" s="480">
        <v>171</v>
      </c>
      <c r="M12" s="480">
        <v>296</v>
      </c>
      <c r="N12" s="485">
        <v>10645</v>
      </c>
    </row>
    <row r="13" spans="1:14" s="31" customFormat="1" ht="25.5" customHeight="1">
      <c r="A13" s="725"/>
      <c r="B13" s="115" t="s">
        <v>164</v>
      </c>
      <c r="C13" s="481">
        <v>98969</v>
      </c>
      <c r="D13" s="481">
        <v>98599</v>
      </c>
      <c r="E13" s="481">
        <v>96528</v>
      </c>
      <c r="F13" s="480">
        <v>370</v>
      </c>
      <c r="G13" s="482">
        <v>104.1</v>
      </c>
      <c r="H13" s="482">
        <v>101.9</v>
      </c>
      <c r="I13" s="482">
        <v>2.2000000000000002</v>
      </c>
      <c r="J13" s="483">
        <v>18.2</v>
      </c>
      <c r="K13" s="484">
        <v>80338</v>
      </c>
      <c r="L13" s="481">
        <v>1987</v>
      </c>
      <c r="M13" s="481">
        <v>2519</v>
      </c>
      <c r="N13" s="485">
        <v>79807</v>
      </c>
    </row>
    <row r="14" spans="1:14" s="31" customFormat="1" ht="25.5" customHeight="1" thickBot="1">
      <c r="A14" s="726"/>
      <c r="B14" s="71" t="s">
        <v>94</v>
      </c>
      <c r="C14" s="487">
        <v>119006</v>
      </c>
      <c r="D14" s="487">
        <v>104975</v>
      </c>
      <c r="E14" s="487">
        <v>103979</v>
      </c>
      <c r="F14" s="487">
        <v>14031</v>
      </c>
      <c r="G14" s="488">
        <v>90.7</v>
      </c>
      <c r="H14" s="488">
        <v>89.9</v>
      </c>
      <c r="I14" s="488">
        <v>0.8</v>
      </c>
      <c r="J14" s="489">
        <v>16.2</v>
      </c>
      <c r="K14" s="490">
        <v>18460</v>
      </c>
      <c r="L14" s="487">
        <v>1439</v>
      </c>
      <c r="M14" s="486">
        <v>282</v>
      </c>
      <c r="N14" s="491">
        <v>19617</v>
      </c>
    </row>
    <row r="15" spans="1:14" s="31" customFormat="1" ht="6" customHeight="1">
      <c r="A15" s="48"/>
      <c r="B15" s="48"/>
      <c r="C15" s="48"/>
      <c r="D15" s="48"/>
      <c r="E15" s="48"/>
      <c r="F15" s="48"/>
      <c r="G15" s="48"/>
      <c r="H15" s="48"/>
      <c r="I15" s="48"/>
      <c r="J15" s="48"/>
      <c r="K15" s="48"/>
      <c r="L15" s="48"/>
      <c r="M15" s="48"/>
      <c r="N15" s="48"/>
    </row>
    <row r="16" spans="1:14" s="31" customFormat="1" ht="6" customHeight="1">
      <c r="A16" s="48"/>
      <c r="B16" s="48"/>
      <c r="C16" s="48"/>
      <c r="D16" s="48"/>
      <c r="E16" s="48"/>
      <c r="F16" s="48"/>
      <c r="G16" s="48"/>
      <c r="H16" s="48"/>
      <c r="I16" s="48"/>
      <c r="J16" s="48"/>
      <c r="K16" s="48"/>
      <c r="L16" s="48"/>
      <c r="M16" s="48"/>
      <c r="N16" s="48"/>
    </row>
    <row r="17" spans="1:14" s="31" customFormat="1" ht="12.75" thickBot="1">
      <c r="A17" s="48"/>
      <c r="B17" s="48" t="s">
        <v>186</v>
      </c>
      <c r="C17" s="48"/>
      <c r="D17" s="48"/>
      <c r="E17" s="48"/>
      <c r="F17" s="48"/>
      <c r="G17" s="48"/>
      <c r="H17" s="48"/>
      <c r="I17" s="48"/>
      <c r="J17" s="48"/>
      <c r="K17" s="48"/>
      <c r="L17" s="48" t="s">
        <v>3</v>
      </c>
      <c r="M17" s="48"/>
      <c r="N17" s="48"/>
    </row>
    <row r="18" spans="1:14" s="31" customFormat="1" ht="12" customHeight="1">
      <c r="A18" s="727" t="s">
        <v>4</v>
      </c>
      <c r="B18" s="728"/>
      <c r="C18" s="732" t="s">
        <v>5</v>
      </c>
      <c r="D18" s="733"/>
      <c r="E18" s="733"/>
      <c r="F18" s="734"/>
      <c r="G18" s="732" t="s">
        <v>107</v>
      </c>
      <c r="H18" s="733"/>
      <c r="I18" s="734"/>
      <c r="J18" s="735" t="s">
        <v>108</v>
      </c>
      <c r="K18" s="732" t="s">
        <v>219</v>
      </c>
      <c r="L18" s="736"/>
      <c r="M18" s="733"/>
      <c r="N18" s="737"/>
    </row>
    <row r="19" spans="1:14" s="31" customFormat="1" ht="27" customHeight="1" thickBot="1">
      <c r="A19" s="729"/>
      <c r="B19" s="730"/>
      <c r="C19" s="37" t="s">
        <v>213</v>
      </c>
      <c r="D19" s="37" t="s">
        <v>214</v>
      </c>
      <c r="E19" s="38" t="s">
        <v>195</v>
      </c>
      <c r="F19" s="37" t="s">
        <v>215</v>
      </c>
      <c r="G19" s="37" t="s">
        <v>216</v>
      </c>
      <c r="H19" s="37" t="s">
        <v>217</v>
      </c>
      <c r="I19" s="37" t="s">
        <v>218</v>
      </c>
      <c r="J19" s="688"/>
      <c r="K19" s="96" t="s">
        <v>13</v>
      </c>
      <c r="L19" s="37" t="s">
        <v>14</v>
      </c>
      <c r="M19" s="37" t="s">
        <v>15</v>
      </c>
      <c r="N19" s="39" t="s">
        <v>159</v>
      </c>
    </row>
    <row r="20" spans="1:14" s="31" customFormat="1" ht="25.5" customHeight="1">
      <c r="A20" s="724" t="s">
        <v>103</v>
      </c>
      <c r="B20" s="114" t="s">
        <v>176</v>
      </c>
      <c r="C20" s="476">
        <v>593495</v>
      </c>
      <c r="D20" s="476">
        <v>320799</v>
      </c>
      <c r="E20" s="476">
        <v>294155</v>
      </c>
      <c r="F20" s="476">
        <v>272696</v>
      </c>
      <c r="G20" s="477">
        <v>176.3</v>
      </c>
      <c r="H20" s="477">
        <v>161.80000000000001</v>
      </c>
      <c r="I20" s="477">
        <v>14.5</v>
      </c>
      <c r="J20" s="494">
        <v>21</v>
      </c>
      <c r="K20" s="478">
        <v>335860</v>
      </c>
      <c r="L20" s="476">
        <v>3312</v>
      </c>
      <c r="M20" s="476">
        <v>3505</v>
      </c>
      <c r="N20" s="479">
        <v>335660</v>
      </c>
    </row>
    <row r="21" spans="1:14" s="31" customFormat="1" ht="25.5" customHeight="1">
      <c r="A21" s="725"/>
      <c r="B21" s="115" t="s">
        <v>153</v>
      </c>
      <c r="C21" s="481">
        <v>582363</v>
      </c>
      <c r="D21" s="481">
        <v>310233</v>
      </c>
      <c r="E21" s="481">
        <v>269719</v>
      </c>
      <c r="F21" s="481">
        <v>272130</v>
      </c>
      <c r="G21" s="556">
        <v>180</v>
      </c>
      <c r="H21" s="556">
        <v>161</v>
      </c>
      <c r="I21" s="556">
        <v>19</v>
      </c>
      <c r="J21" s="482">
        <v>20.8</v>
      </c>
      <c r="K21" s="481">
        <v>61339</v>
      </c>
      <c r="L21" s="480">
        <v>447</v>
      </c>
      <c r="M21" s="480">
        <v>431</v>
      </c>
      <c r="N21" s="485">
        <v>61355</v>
      </c>
    </row>
    <row r="22" spans="1:14" s="31" customFormat="1" ht="25.5" customHeight="1">
      <c r="A22" s="725"/>
      <c r="B22" s="115" t="s">
        <v>164</v>
      </c>
      <c r="C22" s="481">
        <v>383780</v>
      </c>
      <c r="D22" s="481">
        <v>321243</v>
      </c>
      <c r="E22" s="481">
        <v>297152</v>
      </c>
      <c r="F22" s="481">
        <v>62537</v>
      </c>
      <c r="G22" s="482">
        <v>174.4</v>
      </c>
      <c r="H22" s="482">
        <v>161.4</v>
      </c>
      <c r="I22" s="556">
        <v>13</v>
      </c>
      <c r="J22" s="482">
        <v>21.3</v>
      </c>
      <c r="K22" s="481">
        <v>34076</v>
      </c>
      <c r="L22" s="480">
        <v>468</v>
      </c>
      <c r="M22" s="480">
        <v>408</v>
      </c>
      <c r="N22" s="485">
        <v>34137</v>
      </c>
    </row>
    <row r="23" spans="1:14" s="31" customFormat="1" ht="25.5" customHeight="1" thickBot="1">
      <c r="A23" s="726"/>
      <c r="B23" s="71" t="s">
        <v>94</v>
      </c>
      <c r="C23" s="481">
        <v>515164</v>
      </c>
      <c r="D23" s="481">
        <v>312522</v>
      </c>
      <c r="E23" s="481">
        <v>290184</v>
      </c>
      <c r="F23" s="481">
        <v>202642</v>
      </c>
      <c r="G23" s="482">
        <v>174.1</v>
      </c>
      <c r="H23" s="482">
        <v>165.9</v>
      </c>
      <c r="I23" s="482">
        <v>8.1999999999999993</v>
      </c>
      <c r="J23" s="482">
        <v>21.3</v>
      </c>
      <c r="K23" s="487">
        <v>52644</v>
      </c>
      <c r="L23" s="480">
        <v>440</v>
      </c>
      <c r="M23" s="480">
        <v>233</v>
      </c>
      <c r="N23" s="485">
        <v>52851</v>
      </c>
    </row>
    <row r="24" spans="1:14" s="31" customFormat="1" ht="25.5" customHeight="1">
      <c r="A24" s="721" t="s">
        <v>104</v>
      </c>
      <c r="B24" s="170" t="s">
        <v>176</v>
      </c>
      <c r="C24" s="476">
        <v>104050</v>
      </c>
      <c r="D24" s="476">
        <v>101057</v>
      </c>
      <c r="E24" s="476">
        <v>97387</v>
      </c>
      <c r="F24" s="476">
        <v>2993</v>
      </c>
      <c r="G24" s="557">
        <v>96</v>
      </c>
      <c r="H24" s="477">
        <v>92.8</v>
      </c>
      <c r="I24" s="477">
        <v>3.2</v>
      </c>
      <c r="J24" s="493">
        <v>16.399999999999999</v>
      </c>
      <c r="K24" s="478">
        <v>114762</v>
      </c>
      <c r="L24" s="476">
        <v>3695</v>
      </c>
      <c r="M24" s="476">
        <v>3295</v>
      </c>
      <c r="N24" s="479">
        <v>115169</v>
      </c>
    </row>
    <row r="25" spans="1:14" s="31" customFormat="1" ht="25.5" customHeight="1">
      <c r="A25" s="722"/>
      <c r="B25" s="380" t="s">
        <v>153</v>
      </c>
      <c r="C25" s="481">
        <v>132561</v>
      </c>
      <c r="D25" s="481">
        <v>127819</v>
      </c>
      <c r="E25" s="481">
        <v>115762</v>
      </c>
      <c r="F25" s="481">
        <v>4742</v>
      </c>
      <c r="G25" s="482">
        <v>134.4</v>
      </c>
      <c r="H25" s="482">
        <v>125.8</v>
      </c>
      <c r="I25" s="482">
        <v>8.6</v>
      </c>
      <c r="J25" s="483">
        <v>19.399999999999999</v>
      </c>
      <c r="K25" s="484">
        <v>8877</v>
      </c>
      <c r="L25" s="480">
        <v>144</v>
      </c>
      <c r="M25" s="480">
        <v>267</v>
      </c>
      <c r="N25" s="485">
        <v>8754</v>
      </c>
    </row>
    <row r="26" spans="1:14" s="31" customFormat="1" ht="25.5" customHeight="1">
      <c r="A26" s="722"/>
      <c r="B26" s="380" t="s">
        <v>164</v>
      </c>
      <c r="C26" s="481">
        <v>107222</v>
      </c>
      <c r="D26" s="481">
        <v>106585</v>
      </c>
      <c r="E26" s="481">
        <v>103029</v>
      </c>
      <c r="F26" s="480">
        <v>637</v>
      </c>
      <c r="G26" s="482">
        <v>110.9</v>
      </c>
      <c r="H26" s="482">
        <v>106.3</v>
      </c>
      <c r="I26" s="482">
        <v>4.5999999999999996</v>
      </c>
      <c r="J26" s="492">
        <v>19</v>
      </c>
      <c r="K26" s="484">
        <v>31485</v>
      </c>
      <c r="L26" s="480">
        <v>576</v>
      </c>
      <c r="M26" s="480">
        <v>555</v>
      </c>
      <c r="N26" s="485">
        <v>31505</v>
      </c>
    </row>
    <row r="27" spans="1:14" s="31" customFormat="1" ht="25.5" customHeight="1" thickBot="1">
      <c r="A27" s="723"/>
      <c r="B27" s="71" t="s">
        <v>94</v>
      </c>
      <c r="C27" s="487">
        <v>143273</v>
      </c>
      <c r="D27" s="487">
        <v>131598</v>
      </c>
      <c r="E27" s="487">
        <v>129715</v>
      </c>
      <c r="F27" s="487">
        <v>11675</v>
      </c>
      <c r="G27" s="488">
        <v>106.9</v>
      </c>
      <c r="H27" s="488">
        <v>105.4</v>
      </c>
      <c r="I27" s="488">
        <v>1.5</v>
      </c>
      <c r="J27" s="489">
        <v>17.899999999999999</v>
      </c>
      <c r="K27" s="490">
        <v>7684</v>
      </c>
      <c r="L27" s="486">
        <v>282</v>
      </c>
      <c r="M27" s="486">
        <v>148</v>
      </c>
      <c r="N27" s="491">
        <v>7818</v>
      </c>
    </row>
    <row r="28" spans="1:14" s="31" customFormat="1">
      <c r="A28" s="48"/>
      <c r="B28" s="48"/>
      <c r="C28" s="48"/>
      <c r="D28" s="48"/>
      <c r="E28" s="48"/>
      <c r="F28" s="48"/>
      <c r="G28" s="48"/>
      <c r="H28" s="48"/>
      <c r="I28" s="48"/>
      <c r="J28" s="48"/>
      <c r="K28" s="48"/>
      <c r="L28" s="48"/>
      <c r="M28" s="48"/>
      <c r="N28" s="48"/>
    </row>
    <row r="29" spans="1:14" s="31" customFormat="1">
      <c r="A29" s="48"/>
      <c r="B29" s="48"/>
      <c r="C29" s="48"/>
      <c r="D29" s="48"/>
      <c r="E29" s="48"/>
      <c r="F29" s="48"/>
      <c r="G29" s="48"/>
      <c r="H29" s="48"/>
      <c r="I29" s="48"/>
      <c r="J29" s="48"/>
      <c r="K29" s="48"/>
      <c r="L29" s="48"/>
      <c r="M29" s="48"/>
      <c r="N29" s="48"/>
    </row>
    <row r="30" spans="1:14" s="31" customFormat="1">
      <c r="A30" s="48"/>
      <c r="B30" s="48"/>
      <c r="C30" s="48"/>
      <c r="D30" s="48"/>
      <c r="E30" s="48"/>
      <c r="F30" s="48"/>
      <c r="G30" s="48"/>
      <c r="H30" s="48"/>
      <c r="I30" s="48"/>
      <c r="J30" s="48"/>
      <c r="K30" s="48"/>
      <c r="L30" s="48"/>
      <c r="M30" s="48"/>
      <c r="N30" s="48"/>
    </row>
    <row r="31" spans="1:14" s="31" customFormat="1">
      <c r="A31" s="48"/>
      <c r="B31" s="48"/>
      <c r="C31" s="48"/>
      <c r="D31" s="48"/>
      <c r="E31" s="48"/>
      <c r="F31" s="48"/>
      <c r="G31" s="48"/>
      <c r="H31" s="48"/>
      <c r="I31" s="48"/>
      <c r="J31" s="48"/>
      <c r="K31" s="48"/>
      <c r="L31" s="48"/>
      <c r="M31" s="48"/>
      <c r="N31" s="48"/>
    </row>
    <row r="32" spans="1:14" s="31" customFormat="1">
      <c r="A32" s="48"/>
      <c r="B32" s="48"/>
      <c r="C32" s="48"/>
      <c r="D32" s="48"/>
      <c r="E32" s="48"/>
      <c r="F32" s="48"/>
      <c r="G32" s="48"/>
      <c r="H32" s="48"/>
      <c r="I32" s="48"/>
      <c r="J32" s="48"/>
      <c r="K32" s="48"/>
      <c r="L32" s="48"/>
      <c r="M32" s="48"/>
      <c r="N32" s="48"/>
    </row>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96" spans="15:70">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R196" s="31">
        <v>104.8</v>
      </c>
    </row>
    <row r="242" spans="15:70">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48">
        <v>86.4</v>
      </c>
      <c r="BH242" s="48">
        <v>80.3</v>
      </c>
      <c r="BL242" s="48">
        <v>170.1</v>
      </c>
      <c r="BM242" s="31">
        <v>104.1</v>
      </c>
      <c r="BN242" s="31">
        <v>82.7</v>
      </c>
      <c r="BO242" s="31">
        <v>85.1</v>
      </c>
      <c r="BP242" s="31">
        <v>86</v>
      </c>
      <c r="BQ242" s="31">
        <v>92.8</v>
      </c>
      <c r="BR242" s="31">
        <v>202.4</v>
      </c>
    </row>
  </sheetData>
  <mergeCells count="15">
    <mergeCell ref="A24:A27"/>
    <mergeCell ref="A20:A23"/>
    <mergeCell ref="A18:B19"/>
    <mergeCell ref="A1:N1"/>
    <mergeCell ref="C18:F18"/>
    <mergeCell ref="G18:I18"/>
    <mergeCell ref="J18:J19"/>
    <mergeCell ref="K18:N18"/>
    <mergeCell ref="A5:B6"/>
    <mergeCell ref="C5:F5"/>
    <mergeCell ref="A11:A14"/>
    <mergeCell ref="G5:I5"/>
    <mergeCell ref="K5:N5"/>
    <mergeCell ref="J5:J6"/>
    <mergeCell ref="A7:A10"/>
  </mergeCells>
  <phoneticPr fontId="2"/>
  <pageMargins left="0.78740157480314965" right="0.35433070866141736" top="0.78740157480314965" bottom="0.59055118110236227" header="0.39370078740157483" footer="0.31496062992125984"/>
  <pageSetup paperSize="9" scale="99" orientation="landscape" r:id="rId1"/>
  <headerFooter alignWithMargins="0">
    <oddFooter>&amp;C- &amp;P-2-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A1:BR244"/>
  <sheetViews>
    <sheetView zoomScale="90" zoomScaleNormal="90" workbookViewId="0">
      <selection activeCell="D17" sqref="D17"/>
    </sheetView>
  </sheetViews>
  <sheetFormatPr defaultRowHeight="13.5"/>
  <cols>
    <col min="1" max="1" width="16" style="104" customWidth="1"/>
    <col min="2" max="2" width="29.625" style="104" customWidth="1"/>
    <col min="3" max="3" width="14.125" style="104" customWidth="1"/>
    <col min="4" max="4" width="29.625" style="104" customWidth="1"/>
    <col min="5" max="16384" width="9" style="104"/>
  </cols>
  <sheetData>
    <row r="1" spans="1:9" ht="13.5" customHeight="1">
      <c r="B1" s="405"/>
      <c r="C1" s="405"/>
      <c r="D1" s="405"/>
      <c r="E1" s="284"/>
      <c r="F1" s="284"/>
      <c r="G1" s="284"/>
      <c r="H1" s="284"/>
      <c r="I1" s="284"/>
    </row>
    <row r="2" spans="1:9" ht="19.5" customHeight="1">
      <c r="A2" s="741" t="s">
        <v>385</v>
      </c>
      <c r="B2" s="741"/>
      <c r="C2" s="741"/>
      <c r="D2" s="741"/>
      <c r="E2" s="284"/>
      <c r="F2" s="284"/>
      <c r="G2" s="284"/>
      <c r="H2" s="284"/>
      <c r="I2" s="284"/>
    </row>
    <row r="3" spans="1:9" ht="7.5" customHeight="1">
      <c r="A3" s="405"/>
      <c r="B3" s="405"/>
      <c r="C3" s="405"/>
      <c r="D3" s="405"/>
      <c r="E3" s="404"/>
      <c r="F3" s="404"/>
      <c r="G3" s="404"/>
      <c r="H3" s="404"/>
      <c r="I3" s="404"/>
    </row>
    <row r="4" spans="1:9" ht="19.5" customHeight="1">
      <c r="A4" s="740" t="s">
        <v>402</v>
      </c>
      <c r="B4" s="740"/>
      <c r="C4" s="740"/>
      <c r="D4" s="740"/>
      <c r="E4" s="404"/>
      <c r="F4" s="404"/>
      <c r="G4" s="404"/>
      <c r="H4" s="404"/>
      <c r="I4" s="404"/>
    </row>
    <row r="6" spans="1:9" s="105" customFormat="1" ht="24.75" customHeight="1">
      <c r="A6" s="304" t="s">
        <v>345</v>
      </c>
      <c r="B6" s="287" t="s">
        <v>346</v>
      </c>
      <c r="C6" s="304" t="s">
        <v>345</v>
      </c>
      <c r="D6" s="304" t="s">
        <v>346</v>
      </c>
    </row>
    <row r="7" spans="1:9" ht="18" customHeight="1">
      <c r="A7" s="106"/>
      <c r="B7" s="291"/>
      <c r="C7" s="106"/>
      <c r="D7" s="106"/>
    </row>
    <row r="8" spans="1:9" ht="18" customHeight="1">
      <c r="A8" s="26" t="s">
        <v>117</v>
      </c>
      <c r="B8" s="283"/>
      <c r="C8" s="298" t="s">
        <v>328</v>
      </c>
      <c r="D8" s="107" t="s">
        <v>329</v>
      </c>
    </row>
    <row r="9" spans="1:9" ht="18" customHeight="1">
      <c r="A9" s="107"/>
      <c r="B9" s="283"/>
      <c r="C9" s="294"/>
      <c r="D9" s="108"/>
    </row>
    <row r="10" spans="1:9" s="283" customFormat="1" ht="18" customHeight="1">
      <c r="A10" s="108" t="s">
        <v>101</v>
      </c>
      <c r="B10" s="297" t="s">
        <v>90</v>
      </c>
      <c r="C10" s="305" t="s">
        <v>206</v>
      </c>
      <c r="D10" s="744" t="s">
        <v>330</v>
      </c>
    </row>
    <row r="11" spans="1:9" s="283" customFormat="1" ht="18" customHeight="1">
      <c r="A11" s="108"/>
      <c r="C11" s="294"/>
      <c r="D11" s="744"/>
    </row>
    <row r="12" spans="1:9" s="283" customFormat="1" ht="18" customHeight="1">
      <c r="A12" s="108" t="s">
        <v>323</v>
      </c>
      <c r="B12" s="290" t="s">
        <v>31</v>
      </c>
      <c r="C12" s="298"/>
      <c r="D12" s="107"/>
    </row>
    <row r="13" spans="1:9" s="283" customFormat="1" ht="18" customHeight="1">
      <c r="A13" s="108"/>
      <c r="B13" s="292"/>
      <c r="C13" s="298"/>
      <c r="D13" s="107"/>
    </row>
    <row r="14" spans="1:9" s="283" customFormat="1" ht="18" customHeight="1">
      <c r="A14" s="108" t="s">
        <v>306</v>
      </c>
      <c r="B14" s="290" t="s">
        <v>169</v>
      </c>
      <c r="C14" s="294" t="s">
        <v>335</v>
      </c>
      <c r="D14" s="742" t="s">
        <v>369</v>
      </c>
    </row>
    <row r="15" spans="1:9" s="283" customFormat="1" ht="18" customHeight="1">
      <c r="A15" s="108"/>
      <c r="B15" s="290"/>
      <c r="C15" s="296"/>
      <c r="D15" s="742"/>
    </row>
    <row r="16" spans="1:9" s="283" customFormat="1" ht="18" customHeight="1">
      <c r="A16" s="108" t="s">
        <v>102</v>
      </c>
      <c r="B16" s="290" t="s">
        <v>110</v>
      </c>
      <c r="C16" s="298"/>
      <c r="D16" s="742"/>
    </row>
    <row r="17" spans="1:27" s="283" customFormat="1" ht="18" customHeight="1">
      <c r="A17" s="108"/>
      <c r="B17" s="290"/>
      <c r="C17" s="298"/>
      <c r="D17" s="107"/>
      <c r="Z17" s="376"/>
      <c r="AA17" s="376"/>
    </row>
    <row r="18" spans="1:27" s="283" customFormat="1" ht="18" customHeight="1">
      <c r="A18" s="108" t="s">
        <v>321</v>
      </c>
      <c r="B18" s="299" t="s">
        <v>322</v>
      </c>
      <c r="C18" s="294" t="s">
        <v>336</v>
      </c>
      <c r="D18" s="742" t="s">
        <v>370</v>
      </c>
      <c r="Z18" s="376"/>
      <c r="AA18" s="376"/>
    </row>
    <row r="19" spans="1:27" s="283" customFormat="1" ht="18" customHeight="1">
      <c r="A19" s="108"/>
      <c r="B19" s="290"/>
      <c r="C19" s="298"/>
      <c r="D19" s="742"/>
      <c r="Z19" s="376"/>
      <c r="AA19" s="376"/>
    </row>
    <row r="20" spans="1:27" s="283" customFormat="1" ht="18" customHeight="1">
      <c r="A20" s="108" t="s">
        <v>344</v>
      </c>
      <c r="B20" s="290" t="s">
        <v>78</v>
      </c>
      <c r="C20" s="298"/>
      <c r="D20" s="742"/>
      <c r="Z20" s="376"/>
      <c r="AA20" s="376"/>
    </row>
    <row r="21" spans="1:27" s="283" customFormat="1" ht="18" customHeight="1">
      <c r="A21" s="108"/>
      <c r="B21" s="290"/>
      <c r="C21" s="298"/>
      <c r="D21" s="742"/>
    </row>
    <row r="22" spans="1:27" s="283" customFormat="1" ht="18" customHeight="1">
      <c r="A22" s="108" t="s">
        <v>307</v>
      </c>
      <c r="B22" s="290" t="s">
        <v>79</v>
      </c>
      <c r="C22" s="743" t="s">
        <v>340</v>
      </c>
      <c r="D22" s="107"/>
    </row>
    <row r="23" spans="1:27" s="283" customFormat="1" ht="18" customHeight="1">
      <c r="A23" s="108"/>
      <c r="B23" s="290"/>
      <c r="C23" s="743"/>
      <c r="D23" s="286"/>
    </row>
    <row r="24" spans="1:27" s="283" customFormat="1" ht="18" customHeight="1">
      <c r="A24" s="108" t="s">
        <v>308</v>
      </c>
      <c r="B24" s="290" t="s">
        <v>183</v>
      </c>
      <c r="C24" s="294" t="s">
        <v>337</v>
      </c>
      <c r="D24" s="742" t="s">
        <v>371</v>
      </c>
    </row>
    <row r="25" spans="1:27" s="283" customFormat="1" ht="18" customHeight="1">
      <c r="A25" s="108"/>
      <c r="B25" s="290"/>
      <c r="C25" s="295"/>
      <c r="D25" s="742"/>
    </row>
    <row r="26" spans="1:27" s="283" customFormat="1" ht="18" customHeight="1">
      <c r="A26" s="108" t="s">
        <v>309</v>
      </c>
      <c r="B26" s="290" t="s">
        <v>324</v>
      </c>
      <c r="C26" s="295" t="s">
        <v>341</v>
      </c>
      <c r="D26" s="286"/>
    </row>
    <row r="27" spans="1:27" s="283" customFormat="1" ht="18" customHeight="1">
      <c r="A27" s="108"/>
      <c r="B27" s="290"/>
      <c r="C27" s="295"/>
      <c r="D27" s="286"/>
    </row>
    <row r="28" spans="1:27" s="283" customFormat="1" ht="18" customHeight="1">
      <c r="A28" s="108" t="s">
        <v>310</v>
      </c>
      <c r="B28" s="290" t="s">
        <v>325</v>
      </c>
      <c r="C28" s="294" t="s">
        <v>338</v>
      </c>
      <c r="D28" s="742" t="s">
        <v>372</v>
      </c>
    </row>
    <row r="29" spans="1:27" s="283" customFormat="1" ht="18" customHeight="1">
      <c r="A29" s="108"/>
      <c r="B29" s="290"/>
      <c r="C29" s="294"/>
      <c r="D29" s="742"/>
    </row>
    <row r="30" spans="1:27" s="283" customFormat="1" ht="18" customHeight="1">
      <c r="A30" s="108" t="s">
        <v>8</v>
      </c>
      <c r="B30" s="290" t="s">
        <v>212</v>
      </c>
      <c r="C30" s="298"/>
      <c r="D30" s="107"/>
    </row>
    <row r="31" spans="1:27" s="283" customFormat="1" ht="18" customHeight="1">
      <c r="A31" s="108"/>
      <c r="B31" s="290"/>
      <c r="C31" s="295" t="s">
        <v>111</v>
      </c>
      <c r="D31" s="108"/>
    </row>
    <row r="32" spans="1:27" s="283" customFormat="1" ht="18" customHeight="1">
      <c r="A32" s="285" t="s">
        <v>311</v>
      </c>
      <c r="B32" s="290" t="s">
        <v>331</v>
      </c>
      <c r="C32" s="294"/>
      <c r="D32" s="108"/>
    </row>
    <row r="33" spans="1:4" s="283" customFormat="1" ht="18" customHeight="1">
      <c r="A33" s="108"/>
      <c r="B33" s="300" t="s">
        <v>332</v>
      </c>
      <c r="C33" s="301" t="s">
        <v>333</v>
      </c>
      <c r="D33" s="285" t="s">
        <v>334</v>
      </c>
    </row>
    <row r="34" spans="1:4" s="283" customFormat="1" ht="18" customHeight="1">
      <c r="A34" s="107"/>
      <c r="C34" s="296"/>
      <c r="D34" s="285"/>
    </row>
    <row r="35" spans="1:4" s="283" customFormat="1" ht="18" customHeight="1">
      <c r="A35" s="108" t="s">
        <v>141</v>
      </c>
      <c r="B35" s="290" t="s">
        <v>91</v>
      </c>
      <c r="C35" s="295"/>
      <c r="D35" s="286"/>
    </row>
    <row r="36" spans="1:4" s="283" customFormat="1" ht="18" customHeight="1">
      <c r="A36" s="108"/>
      <c r="B36" s="290"/>
      <c r="C36" s="294" t="s">
        <v>339</v>
      </c>
      <c r="D36" s="742" t="s">
        <v>373</v>
      </c>
    </row>
    <row r="37" spans="1:4" s="283" customFormat="1" ht="18" customHeight="1">
      <c r="A37" s="108" t="s">
        <v>326</v>
      </c>
      <c r="B37" s="290" t="s">
        <v>327</v>
      </c>
      <c r="C37" s="294"/>
      <c r="D37" s="742"/>
    </row>
    <row r="38" spans="1:4" s="283" customFormat="1" ht="18" customHeight="1">
      <c r="A38" s="108"/>
      <c r="B38" s="290"/>
      <c r="C38" s="298"/>
      <c r="D38" s="742"/>
    </row>
    <row r="39" spans="1:4" s="283" customFormat="1" ht="18" customHeight="1">
      <c r="A39" s="108"/>
      <c r="B39" s="290"/>
      <c r="C39" s="298"/>
      <c r="D39" s="107"/>
    </row>
    <row r="40" spans="1:4" s="283" customFormat="1" ht="18" customHeight="1">
      <c r="A40" s="109"/>
      <c r="B40" s="293"/>
      <c r="C40" s="303"/>
      <c r="D40" s="110"/>
    </row>
    <row r="41" spans="1:4" s="283" customFormat="1">
      <c r="C41" s="302"/>
    </row>
    <row r="42" spans="1:4">
      <c r="C42" s="302"/>
      <c r="D42" s="290"/>
    </row>
    <row r="198" spans="70:70">
      <c r="BR198" s="104">
        <v>104.8</v>
      </c>
    </row>
    <row r="244" spans="59:70">
      <c r="BG244" s="104">
        <v>86.4</v>
      </c>
      <c r="BH244" s="104">
        <v>80.3</v>
      </c>
      <c r="BL244" s="104">
        <v>170.1</v>
      </c>
      <c r="BM244" s="104">
        <v>104.1</v>
      </c>
      <c r="BN244" s="104">
        <v>82.7</v>
      </c>
      <c r="BO244" s="104">
        <v>85.1</v>
      </c>
      <c r="BP244" s="104">
        <v>86</v>
      </c>
      <c r="BQ244" s="104">
        <v>92.8</v>
      </c>
      <c r="BR244" s="104">
        <v>202.4</v>
      </c>
    </row>
  </sheetData>
  <mergeCells count="9">
    <mergeCell ref="A4:D4"/>
    <mergeCell ref="A2:D2"/>
    <mergeCell ref="D36:D38"/>
    <mergeCell ref="C22:C23"/>
    <mergeCell ref="D10:D11"/>
    <mergeCell ref="D24:D25"/>
    <mergeCell ref="D28:D29"/>
    <mergeCell ref="D14:D16"/>
    <mergeCell ref="D18:D21"/>
  </mergeCells>
  <phoneticPr fontId="2"/>
  <pageMargins left="0.78740157480314965" right="0.35433070866141736" top="0.98425196850393704" bottom="0.98425196850393704" header="0.39370078740157483" footer="0.31496062992125984"/>
  <pageSetup paperSize="9" scale="94" orientation="portrait" r:id="rId1"/>
  <headerFooter alignWithMargins="0">
    <oddFooter>&amp;C- &amp;P-2 -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B1:BR242"/>
  <sheetViews>
    <sheetView zoomScale="110" zoomScaleNormal="110" workbookViewId="0">
      <selection activeCell="C15" sqref="C15"/>
    </sheetView>
  </sheetViews>
  <sheetFormatPr defaultRowHeight="13.5"/>
  <cols>
    <col min="1" max="16384" width="9" style="104"/>
  </cols>
  <sheetData>
    <row r="1" spans="2:10">
      <c r="B1" s="25"/>
    </row>
    <row r="2" spans="2:10" ht="28.5" customHeight="1">
      <c r="B2" s="745" t="s" ph="1">
        <v>356</v>
      </c>
      <c r="C2" s="745" ph="1"/>
      <c r="D2" s="745" ph="1"/>
      <c r="E2" s="745" ph="1"/>
      <c r="F2" s="745" ph="1"/>
      <c r="G2" s="745" ph="1"/>
      <c r="H2" s="745" ph="1"/>
      <c r="I2" s="183"/>
      <c r="J2" s="183"/>
    </row>
    <row r="3" spans="2:10" ht="18.75">
      <c r="B3" s="183"/>
      <c r="C3" s="183"/>
      <c r="D3" s="183"/>
      <c r="E3" s="183"/>
      <c r="F3" s="183"/>
      <c r="G3" s="183"/>
      <c r="H3" s="183"/>
      <c r="I3" s="183"/>
      <c r="J3" s="183"/>
    </row>
    <row r="5" spans="2:10" ht="15.95" customHeight="1">
      <c r="B5" s="111" t="s">
        <v>98</v>
      </c>
    </row>
    <row r="6" spans="2:10" ht="15.95" customHeight="1">
      <c r="B6" s="111"/>
    </row>
    <row r="7" spans="2:10" ht="15.95" customHeight="1">
      <c r="B7" s="746" t="s">
        <v>137</v>
      </c>
      <c r="C7" s="746"/>
      <c r="D7" s="746"/>
      <c r="E7" s="746"/>
      <c r="F7" s="746"/>
      <c r="G7" s="746"/>
      <c r="H7" s="746"/>
      <c r="I7" s="181"/>
      <c r="J7" s="181"/>
    </row>
    <row r="8" spans="2:10" ht="15.95" customHeight="1">
      <c r="B8" s="746"/>
      <c r="C8" s="746"/>
      <c r="D8" s="746"/>
      <c r="E8" s="746"/>
      <c r="F8" s="746"/>
      <c r="G8" s="746"/>
      <c r="H8" s="746"/>
      <c r="I8" s="181"/>
      <c r="J8" s="181"/>
    </row>
    <row r="9" spans="2:10" ht="15.95" customHeight="1">
      <c r="B9" s="746" t="s">
        <v>168</v>
      </c>
      <c r="C9" s="746"/>
      <c r="D9" s="746"/>
      <c r="E9" s="746"/>
      <c r="F9" s="746"/>
      <c r="G9" s="746"/>
      <c r="H9" s="746"/>
      <c r="I9" s="181"/>
      <c r="J9" s="181"/>
    </row>
    <row r="10" spans="2:10" ht="15.95" customHeight="1">
      <c r="B10" s="747"/>
      <c r="C10" s="747"/>
      <c r="D10" s="747"/>
      <c r="E10" s="747"/>
      <c r="F10" s="747"/>
      <c r="G10" s="747"/>
      <c r="H10" s="747"/>
    </row>
    <row r="11" spans="2:10" ht="15.95" customHeight="1"/>
    <row r="12" spans="2:10" ht="15.95" customHeight="1">
      <c r="B12" s="111" t="s">
        <v>314</v>
      </c>
    </row>
    <row r="13" spans="2:10" ht="15.95" customHeight="1">
      <c r="B13" s="111"/>
    </row>
    <row r="14" spans="2:10" ht="15.95" customHeight="1">
      <c r="B14" s="432" t="s">
        <v>427</v>
      </c>
      <c r="C14" s="432"/>
      <c r="D14" s="432"/>
      <c r="E14" s="432"/>
      <c r="F14" s="432"/>
      <c r="G14" s="432"/>
      <c r="H14" s="432"/>
    </row>
    <row r="15" spans="2:10" ht="15.95" customHeight="1">
      <c r="B15" s="432"/>
      <c r="C15" s="432"/>
      <c r="D15" s="432"/>
      <c r="E15" s="432"/>
      <c r="F15" s="432"/>
      <c r="G15" s="432"/>
      <c r="H15" s="432"/>
    </row>
    <row r="16" spans="2:10" ht="15.95" customHeight="1">
      <c r="B16" s="181" t="s">
        <v>421</v>
      </c>
    </row>
    <row r="17" spans="2:8" ht="15.95" customHeight="1">
      <c r="B17" s="181" t="s">
        <v>422</v>
      </c>
    </row>
    <row r="18" spans="2:8" ht="15.95" customHeight="1">
      <c r="B18" s="181" t="s">
        <v>423</v>
      </c>
    </row>
    <row r="19" spans="2:8" ht="15.95" customHeight="1">
      <c r="B19" s="181" t="s">
        <v>424</v>
      </c>
    </row>
    <row r="20" spans="2:8" ht="15.95" customHeight="1">
      <c r="B20" s="181" t="s">
        <v>425</v>
      </c>
    </row>
    <row r="21" spans="2:8" ht="15.95" customHeight="1">
      <c r="B21" s="181" t="s">
        <v>426</v>
      </c>
    </row>
    <row r="22" spans="2:8" ht="15.95" customHeight="1">
      <c r="B22" s="432" t="s">
        <v>428</v>
      </c>
      <c r="C22" s="433"/>
      <c r="D22" s="433"/>
      <c r="E22" s="433"/>
      <c r="F22" s="433"/>
      <c r="G22" s="433"/>
      <c r="H22" s="433"/>
    </row>
    <row r="23" spans="2:8" ht="15.95" customHeight="1">
      <c r="B23" s="433"/>
      <c r="C23" s="433"/>
      <c r="D23" s="433"/>
      <c r="E23" s="433"/>
      <c r="F23" s="433"/>
      <c r="G23" s="433"/>
      <c r="H23" s="433"/>
    </row>
    <row r="29" spans="2:8" ht="17.25" customHeight="1">
      <c r="B29" s="748" t="s">
        <v>0</v>
      </c>
      <c r="C29" s="749"/>
      <c r="D29" s="749"/>
      <c r="E29" s="749"/>
      <c r="F29" s="749"/>
      <c r="G29" s="749"/>
      <c r="H29" s="749"/>
    </row>
    <row r="30" spans="2:8" ht="17.25">
      <c r="B30" s="12" t="s">
        <v>134</v>
      </c>
    </row>
    <row r="31" spans="2:8" ht="15.95" customHeight="1"/>
    <row r="32" spans="2:8" ht="15.95" customHeight="1">
      <c r="C32" s="104" t="s">
        <v>315</v>
      </c>
    </row>
    <row r="33" spans="3:8" ht="15.95" customHeight="1">
      <c r="C33" s="749" t="s">
        <v>135</v>
      </c>
      <c r="D33" s="749"/>
      <c r="E33" s="749"/>
      <c r="F33" s="749"/>
      <c r="G33" s="749"/>
    </row>
    <row r="34" spans="3:8" ht="15.95" customHeight="1">
      <c r="C34" s="750" t="s">
        <v>353</v>
      </c>
      <c r="D34" s="749"/>
      <c r="E34" s="749"/>
      <c r="F34" s="749"/>
      <c r="G34" s="749"/>
    </row>
    <row r="35" spans="3:8" ht="15.95" customHeight="1">
      <c r="C35" s="749" t="s">
        <v>7</v>
      </c>
      <c r="D35" s="749"/>
      <c r="E35" s="749"/>
      <c r="F35" s="749"/>
    </row>
    <row r="36" spans="3:8" ht="15.95" customHeight="1"/>
    <row r="37" spans="3:8" ht="15.95" customHeight="1">
      <c r="C37" s="751" t="s">
        <v>354</v>
      </c>
      <c r="D37" s="751"/>
      <c r="E37" s="751"/>
      <c r="F37" s="751"/>
      <c r="G37" s="751"/>
      <c r="H37" s="751"/>
    </row>
    <row r="38" spans="3:8" ht="15.95" customHeight="1">
      <c r="C38" s="752" t="s">
        <v>410</v>
      </c>
      <c r="D38" s="752"/>
      <c r="E38" s="752"/>
      <c r="F38" s="752"/>
      <c r="G38" s="752"/>
    </row>
    <row r="39" spans="3:8" ht="15.95" customHeight="1">
      <c r="C39" s="749" t="s">
        <v>80</v>
      </c>
      <c r="D39" s="749"/>
      <c r="E39" s="749"/>
      <c r="F39" s="749"/>
      <c r="G39" s="749"/>
    </row>
    <row r="40" spans="3:8" ht="15.95" customHeight="1">
      <c r="C40" s="594" t="s">
        <v>409</v>
      </c>
      <c r="D40" s="594"/>
      <c r="E40" s="594"/>
      <c r="F40" s="594"/>
    </row>
    <row r="41" spans="3:8" ht="15.95" customHeight="1"/>
    <row r="42" spans="3:8" ht="15.95" customHeight="1"/>
    <row r="196" spans="70:70">
      <c r="BR196" s="104">
        <v>104.8</v>
      </c>
    </row>
    <row r="242" spans="59:70">
      <c r="BG242" s="104">
        <v>86.4</v>
      </c>
      <c r="BH242" s="104">
        <v>80.3</v>
      </c>
      <c r="BL242" s="104">
        <v>170.1</v>
      </c>
      <c r="BM242" s="104">
        <v>104.1</v>
      </c>
      <c r="BN242" s="104">
        <v>82.7</v>
      </c>
      <c r="BO242" s="104">
        <v>85.1</v>
      </c>
      <c r="BP242" s="104">
        <v>86</v>
      </c>
      <c r="BQ242" s="104">
        <v>92.8</v>
      </c>
      <c r="BR242" s="104">
        <v>202.4</v>
      </c>
    </row>
  </sheetData>
  <mergeCells count="11">
    <mergeCell ref="B2:H2"/>
    <mergeCell ref="B7:H8"/>
    <mergeCell ref="B9:H10"/>
    <mergeCell ref="C40:F40"/>
    <mergeCell ref="B29:H29"/>
    <mergeCell ref="C34:G34"/>
    <mergeCell ref="C35:F35"/>
    <mergeCell ref="C39:G39"/>
    <mergeCell ref="C37:H37"/>
    <mergeCell ref="C38:G38"/>
    <mergeCell ref="C33:G33"/>
  </mergeCells>
  <phoneticPr fontId="18"/>
  <pageMargins left="0.78740157480314965" right="0.35433070866141736" top="0.98425196850393704" bottom="0.98425196850393704"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目次・表章産業の変更について</vt:lpstr>
      <vt:lpstr>説明</vt:lpstr>
      <vt:lpstr>概要１</vt:lpstr>
      <vt:lpstr>概要2</vt:lpstr>
      <vt:lpstr>概要3</vt:lpstr>
      <vt:lpstr>実数</vt:lpstr>
      <vt:lpstr>指数</vt:lpstr>
      <vt:lpstr>実数詳細</vt:lpstr>
      <vt:lpstr>就業形態</vt:lpstr>
      <vt:lpstr>略称</vt:lpstr>
      <vt:lpstr>裏表紙</vt:lpstr>
      <vt:lpstr>概要１!Print_Area</vt:lpstr>
      <vt:lpstr>概要2!Print_Area</vt:lpstr>
      <vt:lpstr>概要3!Print_Area</vt:lpstr>
      <vt:lpstr>指数!Print_Area</vt:lpstr>
      <vt:lpstr>実数!Print_Area</vt:lpstr>
      <vt:lpstr>実数詳細!Print_Area</vt:lpstr>
      <vt:lpstr>就業形態!Print_Area</vt:lpstr>
      <vt:lpstr>説明!Print_Area</vt:lpstr>
      <vt:lpstr>表紙!Print_Area</vt:lpstr>
      <vt:lpstr>目次・表章産業の変更について!Print_Area</vt:lpstr>
      <vt:lpstr>裏表紙!Print_Area</vt:lpstr>
      <vt:lpstr>略称!Print_Area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2017-08-30T02:54:30Z</dcterms:created>
  <dcterms:modified xsi:type="dcterms:W3CDTF">2018-04-20T09:08:18Z</dcterms:modified>
</cp:coreProperties>
</file>