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720" windowWidth="15480" windowHeight="5010" tabRatio="875" activeTab="0"/>
  </bookViews>
  <sheets>
    <sheet name="分析第３表" sheetId="1" r:id="rId1"/>
  </sheets>
  <definedNames>
    <definedName name="_xlnm.Print_Area" localSheetId="0">'分析第３表'!$A$1:$CT$60</definedName>
  </definedNames>
  <calcPr fullCalcOnLoad="1"/>
</workbook>
</file>

<file path=xl/sharedStrings.xml><?xml version="1.0" encoding="utf-8"?>
<sst xmlns="http://schemas.openxmlformats.org/spreadsheetml/2006/main" count="737" uniqueCount="118">
  <si>
    <t>食料品</t>
  </si>
  <si>
    <t>飲料・たばこ</t>
  </si>
  <si>
    <t>繊維</t>
  </si>
  <si>
    <t>衣服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</si>
  <si>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</si>
  <si>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</si>
  <si>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</si>
  <si>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</si>
  <si>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</si>
  <si>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</si>
  <si>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</si>
  <si>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</si>
  <si>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</si>
  <si>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</si>
  <si>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</si>
  <si>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</si>
  <si>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一般機械</t>
  </si>
  <si>
    <t>電気機械</t>
  </si>
  <si>
    <t>輸送用機械</t>
  </si>
  <si>
    <t>精密機械</t>
  </si>
  <si>
    <t>その他</t>
  </si>
  <si>
    <t>1,000 人 以 上</t>
  </si>
  <si>
    <t>仙            南</t>
  </si>
  <si>
    <t>仙            台</t>
  </si>
  <si>
    <t>大            崎</t>
  </si>
  <si>
    <t>栗            原</t>
  </si>
  <si>
    <t>登            米</t>
  </si>
  <si>
    <t>石            巻</t>
  </si>
  <si>
    <t>気 仙 沼 ･ 本 吉</t>
  </si>
  <si>
    <t>平 成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</si>
  <si>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</si>
  <si>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</si>
  <si>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</si>
  <si>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</si>
  <si>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</si>
  <si>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</si>
  <si>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</si>
  <si>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</si>
  <si>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</si>
  <si>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</si>
  <si>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</si>
  <si>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</si>
  <si>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</si>
  <si>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</si>
  <si>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</si>
  <si>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</si>
  <si>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</si>
  <si>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</si>
  <si>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</si>
  <si>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</si>
  <si>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</si>
  <si>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</si>
  <si>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</si>
  <si>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（大規模層）</t>
  </si>
  <si>
    <t>（中規模層）</t>
  </si>
  <si>
    <t>（小規模層）</t>
  </si>
  <si>
    <t>16 年</t>
  </si>
  <si>
    <t>増減率</t>
  </si>
  <si>
    <t>※実数右(　)内は構成比(％)である。</t>
  </si>
  <si>
    <t>14年</t>
  </si>
  <si>
    <t>増減数</t>
  </si>
  <si>
    <t>13 年</t>
  </si>
  <si>
    <t>増減額</t>
  </si>
  <si>
    <t>合　　　　計</t>
  </si>
  <si>
    <t>09</t>
  </si>
  <si>
    <t>〔生〕</t>
  </si>
  <si>
    <t>〔基〕</t>
  </si>
  <si>
    <t>〔加〕</t>
  </si>
  <si>
    <t>情報通信機械</t>
  </si>
  <si>
    <t xml:space="preserve">加工組立型 </t>
  </si>
  <si>
    <t>生活関連・その他型</t>
  </si>
  <si>
    <t>〔生〕</t>
  </si>
  <si>
    <t>生活関連･その他型</t>
  </si>
  <si>
    <t>15年</t>
  </si>
  <si>
    <t>大　　　　　　崎</t>
  </si>
  <si>
    <t>　仙　　　　　南</t>
  </si>
  <si>
    <t>　仙　　　　　台</t>
  </si>
  <si>
    <t>（第３表　つづき）</t>
  </si>
  <si>
    <t>16/17 対 比</t>
  </si>
  <si>
    <t xml:space="preserve"> </t>
  </si>
  <si>
    <t>13 年</t>
  </si>
  <si>
    <t>15 年</t>
  </si>
  <si>
    <t>17 年</t>
  </si>
  <si>
    <t>平 成 17 年</t>
  </si>
  <si>
    <t>(2001)</t>
  </si>
  <si>
    <t>(2002)</t>
  </si>
  <si>
    <t>(2003)</t>
  </si>
  <si>
    <t>(2004)</t>
  </si>
  <si>
    <t>(2005)</t>
  </si>
  <si>
    <t>(％)</t>
  </si>
  <si>
    <t>印刷</t>
  </si>
  <si>
    <t>電子部品</t>
  </si>
  <si>
    <t xml:space="preserve">  4   ～    9人</t>
  </si>
  <si>
    <t xml:space="preserve">  4   ～   9人</t>
  </si>
  <si>
    <t xml:space="preserve"> 10   ～   19人</t>
  </si>
  <si>
    <t xml:space="preserve"> 10   ～  19人</t>
  </si>
  <si>
    <t xml:space="preserve"> 20   ～   29人</t>
  </si>
  <si>
    <t xml:space="preserve"> 20   ～  29人</t>
  </si>
  <si>
    <t xml:space="preserve"> 30   ～   49人</t>
  </si>
  <si>
    <t xml:space="preserve"> 30   ～  49人</t>
  </si>
  <si>
    <t xml:space="preserve"> 50   ～   99人</t>
  </si>
  <si>
    <t xml:space="preserve"> 50   ～  99人</t>
  </si>
  <si>
    <t>100   ～  199人</t>
  </si>
  <si>
    <t>100   ～ 199人</t>
  </si>
  <si>
    <t>200   ～  299人</t>
  </si>
  <si>
    <t>200   ～ 299人</t>
  </si>
  <si>
    <t>300   ～  499人</t>
  </si>
  <si>
    <t>300　 ～ 499人</t>
  </si>
  <si>
    <t>500   ～  999人</t>
  </si>
  <si>
    <t>500　 ～ 999人</t>
  </si>
  <si>
    <t xml:space="preserve">  大   　     崎</t>
  </si>
  <si>
    <t xml:space="preserve">  栗   　     原</t>
  </si>
  <si>
    <t xml:space="preserve">  登   　     米</t>
  </si>
  <si>
    <t xml:space="preserve">  石   　     巻</t>
  </si>
  <si>
    <t xml:space="preserve">  気 仙 沼･本 吉</t>
  </si>
  <si>
    <t>基礎素材型</t>
  </si>
  <si>
    <t>基礎素材型</t>
  </si>
  <si>
    <t>第３表　産業中分類別，従業者規模別，広域圏別，産業３類型別，年次別，事業所数・従業者数・現  金給与総額・原材料使用額等・製造品出荷額等・付加価値額(従業者４人以上の事業所）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</si>
</sst>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.00_);\(#,##0.00\)"/>
    <numFmt numFmtId="204" formatCode="0_);\(0\)"/>
    <numFmt numFmtId="205" formatCode="0.0_ "/>
    <numFmt numFmtId="206" formatCode="#,##0_ "/>
    <numFmt numFmtId="207" formatCode="#,##0.0_);[Red]\(#,##0.0\)"/>
    <numFmt numFmtId="208" formatCode="###,###\ &quot;億円&quot;\ \ "/>
    <numFmt numFmtId="209" formatCode="0.0;&quot;▲ &quot;0.0"/>
    <numFmt numFmtId="210" formatCode="#,##0.0;&quot;※△ &quot;#,##0.0"/>
    <numFmt numFmtId="211" formatCode="###,###\ &quot;事業所&quot;\ \ "/>
    <numFmt numFmtId="212" formatCode="###,###\ &quot; 人 &quot;\ \ "/>
    <numFmt numFmtId="213" formatCode="#,##0.0&quot; 人&quot;;&quot;△ &quot;#,##0.0&quot; 人&quot;"/>
    <numFmt numFmtId="214" formatCode="#,##0.0&quot; ％&quot;;&quot;△ &quot;#,##0.0&quot; ％&quot;"/>
    <numFmt numFmtId="215" formatCode="#,###,###&quot; 万円&quot;;&quot;△ &quot;###,###&quot; 万円&quot;"/>
    <numFmt numFmtId="216" formatCode="#,##0.000_);[Red]\(#,##0.000\)"/>
    <numFmt numFmtId="217" formatCode="0.0000_ "/>
    <numFmt numFmtId="218" formatCode="0.00_ "/>
    <numFmt numFmtId="219" formatCode="0_ "/>
    <numFmt numFmtId="220" formatCode="#,##0.0_ ;[Red]\-#,##0.0\ "/>
    <numFmt numFmtId="221" formatCode="#,##0.0;&quot;▲ &quot;#,##0.0"/>
    <numFmt numFmtId="222" formatCode="0.0_);[Red]\(0.0\)"/>
  </numFmts>
  <fonts count="2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sz val="8"/>
      <name val="明朝"/>
      <family val="1"/>
    </font>
    <font>
      <sz val="8"/>
      <name val="ＭＳ ゴシック"/>
      <family val="3"/>
    </font>
    <font>
      <sz val="11"/>
      <name val="ＭＳ 明朝"/>
      <family val="1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7"/>
      <name val="明朝"/>
      <family val="1"/>
    </font>
    <font>
      <sz val="9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3" fontId="9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0" fontId="7" fillId="2" borderId="5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Continuous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Continuous" vertical="center"/>
    </xf>
    <xf numFmtId="0" fontId="11" fillId="2" borderId="8" xfId="0" applyFont="1" applyFill="1" applyBorder="1" applyAlignment="1">
      <alignment horizontal="centerContinuous" vertical="center"/>
    </xf>
    <xf numFmtId="0" fontId="11" fillId="2" borderId="9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Continuous" vertical="center"/>
    </xf>
    <xf numFmtId="0" fontId="11" fillId="2" borderId="13" xfId="0" applyFont="1" applyFill="1" applyBorder="1" applyAlignment="1">
      <alignment horizontal="centerContinuous" vertical="center"/>
    </xf>
    <xf numFmtId="206" fontId="4" fillId="2" borderId="0" xfId="0" applyNumberFormat="1" applyFont="1" applyFill="1" applyAlignment="1">
      <alignment vertical="center"/>
    </xf>
    <xf numFmtId="0" fontId="4" fillId="2" borderId="11" xfId="0" applyFont="1" applyFill="1" applyBorder="1" applyAlignment="1">
      <alignment horizontal="centerContinuous" vertical="center"/>
    </xf>
    <xf numFmtId="0" fontId="7" fillId="2" borderId="14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Continuous" vertical="center"/>
    </xf>
    <xf numFmtId="0" fontId="6" fillId="2" borderId="15" xfId="0" applyFont="1" applyFill="1" applyBorder="1" applyAlignment="1">
      <alignment horizontal="centerContinuous" vertical="center"/>
    </xf>
    <xf numFmtId="0" fontId="6" fillId="2" borderId="15" xfId="0" applyFont="1" applyFill="1" applyBorder="1" applyAlignment="1">
      <alignment horizontal="centerContinuous" vertical="center" shrinkToFit="1"/>
    </xf>
    <xf numFmtId="0" fontId="6" fillId="2" borderId="7" xfId="0" applyFont="1" applyFill="1" applyBorder="1" applyAlignment="1">
      <alignment horizontal="centerContinuous" vertical="center" shrinkToFit="1"/>
    </xf>
    <xf numFmtId="0" fontId="6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Continuous" vertical="center"/>
    </xf>
    <xf numFmtId="0" fontId="7" fillId="2" borderId="16" xfId="0" applyFont="1" applyFill="1" applyBorder="1" applyAlignment="1" quotePrefix="1">
      <alignment horizontal="centerContinuous" vertical="center"/>
    </xf>
    <xf numFmtId="0" fontId="7" fillId="2" borderId="13" xfId="0" applyFont="1" applyFill="1" applyBorder="1" applyAlignment="1" quotePrefix="1">
      <alignment horizontal="centerContinuous" vertical="center"/>
    </xf>
    <xf numFmtId="49" fontId="4" fillId="2" borderId="13" xfId="0" applyNumberFormat="1" applyFont="1" applyFill="1" applyBorder="1" applyAlignment="1" quotePrefix="1">
      <alignment horizontal="centerContinuous" vertical="center"/>
    </xf>
    <xf numFmtId="0" fontId="4" fillId="2" borderId="17" xfId="0" applyFont="1" applyFill="1" applyBorder="1" applyAlignment="1">
      <alignment horizontal="centerContinuous"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7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8" xfId="0" applyFont="1" applyFill="1" applyBorder="1" applyAlignment="1">
      <alignment vertical="center"/>
    </xf>
    <xf numFmtId="0" fontId="10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4" fillId="2" borderId="7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3" fontId="9" fillId="2" borderId="11" xfId="0" applyNumberFormat="1" applyFont="1" applyFill="1" applyBorder="1" applyAlignment="1">
      <alignment vertical="center"/>
    </xf>
    <xf numFmtId="201" fontId="6" fillId="2" borderId="0" xfId="0" applyNumberFormat="1" applyFont="1" applyFill="1" applyBorder="1" applyAlignment="1">
      <alignment vertical="center" shrinkToFit="1"/>
    </xf>
    <xf numFmtId="186" fontId="12" fillId="2" borderId="0" xfId="0" applyNumberFormat="1" applyFont="1" applyFill="1" applyBorder="1" applyAlignment="1">
      <alignment vertical="center"/>
    </xf>
    <xf numFmtId="180" fontId="12" fillId="2" borderId="0" xfId="0" applyNumberFormat="1" applyFont="1" applyFill="1" applyBorder="1" applyAlignment="1">
      <alignment vertical="center"/>
    </xf>
    <xf numFmtId="180" fontId="12" fillId="2" borderId="14" xfId="0" applyNumberFormat="1" applyFont="1" applyFill="1" applyBorder="1" applyAlignment="1">
      <alignment vertical="center"/>
    </xf>
    <xf numFmtId="201" fontId="6" fillId="2" borderId="14" xfId="0" applyNumberFormat="1" applyFont="1" applyFill="1" applyBorder="1" applyAlignment="1">
      <alignment vertical="center" shrinkToFit="1"/>
    </xf>
    <xf numFmtId="0" fontId="9" fillId="2" borderId="14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vertical="center"/>
    </xf>
    <xf numFmtId="179" fontId="12" fillId="2" borderId="0" xfId="0" applyNumberFormat="1" applyFont="1" applyFill="1" applyBorder="1" applyAlignment="1">
      <alignment vertical="center"/>
    </xf>
    <xf numFmtId="3" fontId="6" fillId="2" borderId="11" xfId="0" applyNumberFormat="1" applyFont="1" applyFill="1" applyBorder="1" applyAlignment="1">
      <alignment vertical="center"/>
    </xf>
    <xf numFmtId="201" fontId="7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179" fontId="7" fillId="2" borderId="0" xfId="0" applyNumberFormat="1" applyFont="1" applyFill="1" applyBorder="1" applyAlignment="1">
      <alignment vertical="center"/>
    </xf>
    <xf numFmtId="180" fontId="7" fillId="2" borderId="0" xfId="0" applyNumberFormat="1" applyFont="1" applyFill="1" applyBorder="1" applyAlignment="1">
      <alignment vertical="center"/>
    </xf>
    <xf numFmtId="180" fontId="7" fillId="2" borderId="14" xfId="0" applyNumberFormat="1" applyFont="1" applyFill="1" applyBorder="1" applyAlignment="1">
      <alignment vertical="center"/>
    </xf>
    <xf numFmtId="201" fontId="7" fillId="2" borderId="14" xfId="0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179" fontId="10" fillId="2" borderId="0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right" vertical="center"/>
    </xf>
    <xf numFmtId="201" fontId="6" fillId="2" borderId="0" xfId="0" applyNumberFormat="1" applyFont="1" applyFill="1" applyBorder="1" applyAlignment="1">
      <alignment vertical="center"/>
    </xf>
    <xf numFmtId="186" fontId="7" fillId="2" borderId="0" xfId="0" applyNumberFormat="1" applyFont="1" applyFill="1" applyBorder="1" applyAlignment="1">
      <alignment vertical="center"/>
    </xf>
    <xf numFmtId="201" fontId="6" fillId="2" borderId="14" xfId="0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horizontal="right" vertical="center"/>
    </xf>
    <xf numFmtId="49" fontId="6" fillId="2" borderId="11" xfId="0" applyNumberFormat="1" applyFont="1" applyFill="1" applyBorder="1" applyAlignment="1">
      <alignment horizontal="right" vertical="center"/>
    </xf>
    <xf numFmtId="182" fontId="6" fillId="2" borderId="0" xfId="0" applyNumberFormat="1" applyFont="1" applyFill="1" applyBorder="1" applyAlignment="1">
      <alignment horizontal="right" vertical="center"/>
    </xf>
    <xf numFmtId="3" fontId="6" fillId="2" borderId="11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0" fontId="6" fillId="2" borderId="14" xfId="0" applyFont="1" applyFill="1" applyBorder="1" applyAlignment="1">
      <alignment horizontal="distributed" vertical="center"/>
    </xf>
    <xf numFmtId="0" fontId="6" fillId="2" borderId="11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Continuous"/>
    </xf>
    <xf numFmtId="200" fontId="7" fillId="2" borderId="11" xfId="0" applyNumberFormat="1" applyFont="1" applyFill="1" applyBorder="1" applyAlignment="1">
      <alignment vertical="center"/>
    </xf>
    <xf numFmtId="200" fontId="7" fillId="2" borderId="0" xfId="0" applyNumberFormat="1" applyFont="1" applyFill="1" applyBorder="1" applyAlignment="1">
      <alignment vertical="center"/>
    </xf>
    <xf numFmtId="200" fontId="12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centerContinuous"/>
    </xf>
    <xf numFmtId="0" fontId="6" fillId="2" borderId="11" xfId="0" applyFont="1" applyFill="1" applyBorder="1" applyAlignment="1">
      <alignment horizontal="left"/>
    </xf>
    <xf numFmtId="200" fontId="10" fillId="2" borderId="0" xfId="0" applyNumberFormat="1" applyFont="1" applyFill="1" applyBorder="1" applyAlignment="1">
      <alignment vertical="center"/>
    </xf>
    <xf numFmtId="201" fontId="10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19" fillId="2" borderId="0" xfId="0" applyFont="1" applyFill="1" applyBorder="1" applyAlignment="1">
      <alignment/>
    </xf>
    <xf numFmtId="0" fontId="19" fillId="2" borderId="14" xfId="0" applyFont="1" applyFill="1" applyBorder="1" applyAlignment="1">
      <alignment/>
    </xf>
    <xf numFmtId="186" fontId="10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7" fillId="2" borderId="0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centerContinuous" vertical="center"/>
    </xf>
    <xf numFmtId="0" fontId="6" fillId="2" borderId="9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1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distributed" vertical="center"/>
    </xf>
    <xf numFmtId="0" fontId="6" fillId="2" borderId="12" xfId="0" applyFont="1" applyFill="1" applyBorder="1" applyAlignment="1">
      <alignment horizontal="centerContinuous" vertical="center"/>
    </xf>
    <xf numFmtId="0" fontId="9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distributed" vertical="center"/>
    </xf>
    <xf numFmtId="0" fontId="0" fillId="2" borderId="0" xfId="0" applyFill="1" applyBorder="1" applyAlignment="1">
      <alignment horizontal="distributed" vertical="center"/>
    </xf>
    <xf numFmtId="0" fontId="6" fillId="2" borderId="11" xfId="0" applyFont="1" applyFill="1" applyBorder="1" applyAlignment="1">
      <alignment horizontal="distributed" vertical="center"/>
    </xf>
    <xf numFmtId="0" fontId="6" fillId="2" borderId="12" xfId="0" applyFont="1" applyFill="1" applyBorder="1" applyAlignment="1">
      <alignment/>
    </xf>
    <xf numFmtId="0" fontId="10" fillId="2" borderId="0" xfId="0" applyFont="1" applyFill="1" applyBorder="1" applyAlignment="1">
      <alignment horizontal="distributed" vertical="center"/>
    </xf>
    <xf numFmtId="0" fontId="18" fillId="2" borderId="0" xfId="0" applyFont="1" applyFill="1" applyBorder="1" applyAlignment="1">
      <alignment horizontal="distributed" vertical="center"/>
    </xf>
    <xf numFmtId="0" fontId="10" fillId="2" borderId="11" xfId="0" applyFont="1" applyFill="1" applyBorder="1" applyAlignment="1">
      <alignment horizontal="distributed" vertical="center"/>
    </xf>
    <xf numFmtId="0" fontId="6" fillId="2" borderId="18" xfId="0" applyFont="1" applyFill="1" applyBorder="1" applyAlignment="1">
      <alignment/>
    </xf>
    <xf numFmtId="0" fontId="4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distributed" vertical="center"/>
    </xf>
    <xf numFmtId="0" fontId="0" fillId="2" borderId="18" xfId="0" applyFill="1" applyBorder="1" applyAlignment="1">
      <alignment horizontal="distributed" vertical="center"/>
    </xf>
    <xf numFmtId="0" fontId="6" fillId="2" borderId="18" xfId="0" applyFont="1" applyFill="1" applyBorder="1" applyAlignment="1">
      <alignment horizontal="right" vertical="center"/>
    </xf>
    <xf numFmtId="3" fontId="6" fillId="2" borderId="19" xfId="0" applyNumberFormat="1" applyFont="1" applyFill="1" applyBorder="1" applyAlignment="1">
      <alignment vertical="center"/>
    </xf>
    <xf numFmtId="201" fontId="7" fillId="2" borderId="18" xfId="0" applyNumberFormat="1" applyFont="1" applyFill="1" applyBorder="1" applyAlignment="1">
      <alignment vertical="center"/>
    </xf>
    <xf numFmtId="3" fontId="6" fillId="2" borderId="18" xfId="0" applyNumberFormat="1" applyFont="1" applyFill="1" applyBorder="1" applyAlignment="1">
      <alignment vertical="center"/>
    </xf>
    <xf numFmtId="3" fontId="9" fillId="2" borderId="18" xfId="0" applyNumberFormat="1" applyFont="1" applyFill="1" applyBorder="1" applyAlignment="1">
      <alignment vertical="center"/>
    </xf>
    <xf numFmtId="179" fontId="6" fillId="2" borderId="18" xfId="0" applyNumberFormat="1" applyFont="1" applyFill="1" applyBorder="1" applyAlignment="1">
      <alignment vertical="center"/>
    </xf>
    <xf numFmtId="180" fontId="4" fillId="2" borderId="18" xfId="0" applyNumberFormat="1" applyFont="1" applyFill="1" applyBorder="1" applyAlignment="1">
      <alignment vertical="center"/>
    </xf>
    <xf numFmtId="179" fontId="10" fillId="2" borderId="18" xfId="0" applyNumberFormat="1" applyFont="1" applyFill="1" applyBorder="1" applyAlignment="1">
      <alignment vertical="center"/>
    </xf>
    <xf numFmtId="180" fontId="10" fillId="2" borderId="20" xfId="0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horizontal="right" vertical="center"/>
    </xf>
    <xf numFmtId="180" fontId="10" fillId="2" borderId="18" xfId="0" applyNumberFormat="1" applyFont="1" applyFill="1" applyBorder="1" applyAlignment="1">
      <alignment vertical="center"/>
    </xf>
    <xf numFmtId="201" fontId="7" fillId="2" borderId="20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horizontal="distributed" vertic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/>
    </xf>
    <xf numFmtId="206" fontId="4" fillId="2" borderId="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0</xdr:colOff>
      <xdr:row>3</xdr:row>
      <xdr:rowOff>0</xdr:rowOff>
    </xdr:from>
    <xdr:to>
      <xdr:col>70</xdr:col>
      <xdr:colOff>0</xdr:colOff>
      <xdr:row>4</xdr:row>
      <xdr:rowOff>0</xdr:rowOff>
    </xdr:to>
    <xdr:sp>
      <xdr:nvSpPr>
        <xdr:cNvPr id="1" name="テキスト 63"/>
        <xdr:cNvSpPr txBox="1">
          <a:spLocks noChangeArrowheads="1"/>
        </xdr:cNvSpPr>
      </xdr:nvSpPr>
      <xdr:spPr>
        <a:xfrm>
          <a:off x="40909875" y="704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70</xdr:col>
      <xdr:colOff>0</xdr:colOff>
      <xdr:row>4</xdr:row>
      <xdr:rowOff>66675</xdr:rowOff>
    </xdr:from>
    <xdr:to>
      <xdr:col>70</xdr:col>
      <xdr:colOff>0</xdr:colOff>
      <xdr:row>5</xdr:row>
      <xdr:rowOff>142875</xdr:rowOff>
    </xdr:to>
    <xdr:sp>
      <xdr:nvSpPr>
        <xdr:cNvPr id="2" name="テキスト 64"/>
        <xdr:cNvSpPr txBox="1">
          <a:spLocks noChangeArrowheads="1"/>
        </xdr:cNvSpPr>
      </xdr:nvSpPr>
      <xdr:spPr>
        <a:xfrm>
          <a:off x="40909875" y="9429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70</xdr:col>
      <xdr:colOff>0</xdr:colOff>
      <xdr:row>3</xdr:row>
      <xdr:rowOff>0</xdr:rowOff>
    </xdr:from>
    <xdr:to>
      <xdr:col>70</xdr:col>
      <xdr:colOff>0</xdr:colOff>
      <xdr:row>4</xdr:row>
      <xdr:rowOff>0</xdr:rowOff>
    </xdr:to>
    <xdr:sp>
      <xdr:nvSpPr>
        <xdr:cNvPr id="3" name="テキスト 66"/>
        <xdr:cNvSpPr txBox="1">
          <a:spLocks noChangeArrowheads="1"/>
        </xdr:cNvSpPr>
      </xdr:nvSpPr>
      <xdr:spPr>
        <a:xfrm>
          <a:off x="40909875" y="704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78</xdr:col>
      <xdr:colOff>0</xdr:colOff>
      <xdr:row>3</xdr:row>
      <xdr:rowOff>0</xdr:rowOff>
    </xdr:from>
    <xdr:to>
      <xdr:col>78</xdr:col>
      <xdr:colOff>0</xdr:colOff>
      <xdr:row>3</xdr:row>
      <xdr:rowOff>0</xdr:rowOff>
    </xdr:to>
    <xdr:sp>
      <xdr:nvSpPr>
        <xdr:cNvPr id="4" name="テキスト 109"/>
        <xdr:cNvSpPr txBox="1">
          <a:spLocks noChangeArrowheads="1"/>
        </xdr:cNvSpPr>
      </xdr:nvSpPr>
      <xdr:spPr>
        <a:xfrm>
          <a:off x="46577250" y="704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78</xdr:col>
      <xdr:colOff>0</xdr:colOff>
      <xdr:row>3</xdr:row>
      <xdr:rowOff>66675</xdr:rowOff>
    </xdr:from>
    <xdr:to>
      <xdr:col>78</xdr:col>
      <xdr:colOff>0</xdr:colOff>
      <xdr:row>4</xdr:row>
      <xdr:rowOff>142875</xdr:rowOff>
    </xdr:to>
    <xdr:sp>
      <xdr:nvSpPr>
        <xdr:cNvPr id="5" name="テキスト 110"/>
        <xdr:cNvSpPr txBox="1">
          <a:spLocks noChangeArrowheads="1"/>
        </xdr:cNvSpPr>
      </xdr:nvSpPr>
      <xdr:spPr>
        <a:xfrm>
          <a:off x="46577250" y="77152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78</xdr:col>
      <xdr:colOff>0</xdr:colOff>
      <xdr:row>3</xdr:row>
      <xdr:rowOff>0</xdr:rowOff>
    </xdr:from>
    <xdr:to>
      <xdr:col>78</xdr:col>
      <xdr:colOff>0</xdr:colOff>
      <xdr:row>3</xdr:row>
      <xdr:rowOff>0</xdr:rowOff>
    </xdr:to>
    <xdr:sp>
      <xdr:nvSpPr>
        <xdr:cNvPr id="6" name="テキスト 111"/>
        <xdr:cNvSpPr txBox="1">
          <a:spLocks noChangeArrowheads="1"/>
        </xdr:cNvSpPr>
      </xdr:nvSpPr>
      <xdr:spPr>
        <a:xfrm>
          <a:off x="46577250" y="704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96</xdr:col>
      <xdr:colOff>0</xdr:colOff>
      <xdr:row>3</xdr:row>
      <xdr:rowOff>0</xdr:rowOff>
    </xdr:from>
    <xdr:to>
      <xdr:col>96</xdr:col>
      <xdr:colOff>0</xdr:colOff>
      <xdr:row>4</xdr:row>
      <xdr:rowOff>0</xdr:rowOff>
    </xdr:to>
    <xdr:sp>
      <xdr:nvSpPr>
        <xdr:cNvPr id="7" name="テキスト 113"/>
        <xdr:cNvSpPr txBox="1">
          <a:spLocks noChangeArrowheads="1"/>
        </xdr:cNvSpPr>
      </xdr:nvSpPr>
      <xdr:spPr>
        <a:xfrm>
          <a:off x="58026300" y="704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96</xdr:col>
      <xdr:colOff>0</xdr:colOff>
      <xdr:row>4</xdr:row>
      <xdr:rowOff>66675</xdr:rowOff>
    </xdr:from>
    <xdr:to>
      <xdr:col>96</xdr:col>
      <xdr:colOff>0</xdr:colOff>
      <xdr:row>5</xdr:row>
      <xdr:rowOff>142875</xdr:rowOff>
    </xdr:to>
    <xdr:sp>
      <xdr:nvSpPr>
        <xdr:cNvPr id="8" name="テキスト 114"/>
        <xdr:cNvSpPr txBox="1">
          <a:spLocks noChangeArrowheads="1"/>
        </xdr:cNvSpPr>
      </xdr:nvSpPr>
      <xdr:spPr>
        <a:xfrm>
          <a:off x="58026300" y="9429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96</xdr:col>
      <xdr:colOff>0</xdr:colOff>
      <xdr:row>3</xdr:row>
      <xdr:rowOff>0</xdr:rowOff>
    </xdr:from>
    <xdr:to>
      <xdr:col>96</xdr:col>
      <xdr:colOff>0</xdr:colOff>
      <xdr:row>4</xdr:row>
      <xdr:rowOff>0</xdr:rowOff>
    </xdr:to>
    <xdr:sp>
      <xdr:nvSpPr>
        <xdr:cNvPr id="9" name="テキスト 115"/>
        <xdr:cNvSpPr txBox="1">
          <a:spLocks noChangeArrowheads="1"/>
        </xdr:cNvSpPr>
      </xdr:nvSpPr>
      <xdr:spPr>
        <a:xfrm>
          <a:off x="58026300" y="704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96</xdr:col>
      <xdr:colOff>0</xdr:colOff>
      <xdr:row>3</xdr:row>
      <xdr:rowOff>0</xdr:rowOff>
    </xdr:from>
    <xdr:to>
      <xdr:col>96</xdr:col>
      <xdr:colOff>0</xdr:colOff>
      <xdr:row>4</xdr:row>
      <xdr:rowOff>0</xdr:rowOff>
    </xdr:to>
    <xdr:sp>
      <xdr:nvSpPr>
        <xdr:cNvPr id="10" name="テキスト 128"/>
        <xdr:cNvSpPr txBox="1">
          <a:spLocks noChangeArrowheads="1"/>
        </xdr:cNvSpPr>
      </xdr:nvSpPr>
      <xdr:spPr>
        <a:xfrm>
          <a:off x="58026300" y="704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96</xdr:col>
      <xdr:colOff>0</xdr:colOff>
      <xdr:row>4</xdr:row>
      <xdr:rowOff>66675</xdr:rowOff>
    </xdr:from>
    <xdr:to>
      <xdr:col>96</xdr:col>
      <xdr:colOff>0</xdr:colOff>
      <xdr:row>5</xdr:row>
      <xdr:rowOff>142875</xdr:rowOff>
    </xdr:to>
    <xdr:sp>
      <xdr:nvSpPr>
        <xdr:cNvPr id="11" name="テキスト 129"/>
        <xdr:cNvSpPr txBox="1">
          <a:spLocks noChangeArrowheads="1"/>
        </xdr:cNvSpPr>
      </xdr:nvSpPr>
      <xdr:spPr>
        <a:xfrm>
          <a:off x="58026300" y="9429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96</xdr:col>
      <xdr:colOff>0</xdr:colOff>
      <xdr:row>3</xdr:row>
      <xdr:rowOff>0</xdr:rowOff>
    </xdr:from>
    <xdr:to>
      <xdr:col>96</xdr:col>
      <xdr:colOff>0</xdr:colOff>
      <xdr:row>4</xdr:row>
      <xdr:rowOff>0</xdr:rowOff>
    </xdr:to>
    <xdr:sp>
      <xdr:nvSpPr>
        <xdr:cNvPr id="12" name="テキスト 130"/>
        <xdr:cNvSpPr txBox="1">
          <a:spLocks noChangeArrowheads="1"/>
        </xdr:cNvSpPr>
      </xdr:nvSpPr>
      <xdr:spPr>
        <a:xfrm>
          <a:off x="58026300" y="704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96</xdr:col>
      <xdr:colOff>0</xdr:colOff>
      <xdr:row>4</xdr:row>
      <xdr:rowOff>66675</xdr:rowOff>
    </xdr:from>
    <xdr:to>
      <xdr:col>96</xdr:col>
      <xdr:colOff>0</xdr:colOff>
      <xdr:row>5</xdr:row>
      <xdr:rowOff>142875</xdr:rowOff>
    </xdr:to>
    <xdr:sp>
      <xdr:nvSpPr>
        <xdr:cNvPr id="13" name="テキスト 110"/>
        <xdr:cNvSpPr txBox="1">
          <a:spLocks noChangeArrowheads="1"/>
        </xdr:cNvSpPr>
      </xdr:nvSpPr>
      <xdr:spPr>
        <a:xfrm>
          <a:off x="58026300" y="9429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78</xdr:col>
      <xdr:colOff>0</xdr:colOff>
      <xdr:row>3</xdr:row>
      <xdr:rowOff>0</xdr:rowOff>
    </xdr:from>
    <xdr:to>
      <xdr:col>78</xdr:col>
      <xdr:colOff>0</xdr:colOff>
      <xdr:row>3</xdr:row>
      <xdr:rowOff>0</xdr:rowOff>
    </xdr:to>
    <xdr:sp>
      <xdr:nvSpPr>
        <xdr:cNvPr id="14" name="テキスト 63"/>
        <xdr:cNvSpPr txBox="1">
          <a:spLocks noChangeArrowheads="1"/>
        </xdr:cNvSpPr>
      </xdr:nvSpPr>
      <xdr:spPr>
        <a:xfrm>
          <a:off x="46577250" y="704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78</xdr:col>
      <xdr:colOff>0</xdr:colOff>
      <xdr:row>3</xdr:row>
      <xdr:rowOff>66675</xdr:rowOff>
    </xdr:from>
    <xdr:to>
      <xdr:col>78</xdr:col>
      <xdr:colOff>0</xdr:colOff>
      <xdr:row>4</xdr:row>
      <xdr:rowOff>142875</xdr:rowOff>
    </xdr:to>
    <xdr:sp>
      <xdr:nvSpPr>
        <xdr:cNvPr id="15" name="テキスト 64"/>
        <xdr:cNvSpPr txBox="1">
          <a:spLocks noChangeArrowheads="1"/>
        </xdr:cNvSpPr>
      </xdr:nvSpPr>
      <xdr:spPr>
        <a:xfrm>
          <a:off x="46577250" y="77152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78</xdr:col>
      <xdr:colOff>0</xdr:colOff>
      <xdr:row>3</xdr:row>
      <xdr:rowOff>0</xdr:rowOff>
    </xdr:from>
    <xdr:to>
      <xdr:col>78</xdr:col>
      <xdr:colOff>0</xdr:colOff>
      <xdr:row>3</xdr:row>
      <xdr:rowOff>0</xdr:rowOff>
    </xdr:to>
    <xdr:sp>
      <xdr:nvSpPr>
        <xdr:cNvPr id="16" name="テキスト 66"/>
        <xdr:cNvSpPr txBox="1">
          <a:spLocks noChangeArrowheads="1"/>
        </xdr:cNvSpPr>
      </xdr:nvSpPr>
      <xdr:spPr>
        <a:xfrm>
          <a:off x="46577250" y="704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96</xdr:col>
      <xdr:colOff>0</xdr:colOff>
      <xdr:row>3</xdr:row>
      <xdr:rowOff>0</xdr:rowOff>
    </xdr:from>
    <xdr:to>
      <xdr:col>96</xdr:col>
      <xdr:colOff>0</xdr:colOff>
      <xdr:row>4</xdr:row>
      <xdr:rowOff>0</xdr:rowOff>
    </xdr:to>
    <xdr:sp>
      <xdr:nvSpPr>
        <xdr:cNvPr id="17" name="テキスト 109"/>
        <xdr:cNvSpPr txBox="1">
          <a:spLocks noChangeArrowheads="1"/>
        </xdr:cNvSpPr>
      </xdr:nvSpPr>
      <xdr:spPr>
        <a:xfrm>
          <a:off x="58026300" y="704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96</xdr:col>
      <xdr:colOff>0</xdr:colOff>
      <xdr:row>4</xdr:row>
      <xdr:rowOff>66675</xdr:rowOff>
    </xdr:from>
    <xdr:to>
      <xdr:col>96</xdr:col>
      <xdr:colOff>0</xdr:colOff>
      <xdr:row>5</xdr:row>
      <xdr:rowOff>142875</xdr:rowOff>
    </xdr:to>
    <xdr:sp>
      <xdr:nvSpPr>
        <xdr:cNvPr id="18" name="テキスト 110"/>
        <xdr:cNvSpPr txBox="1">
          <a:spLocks noChangeArrowheads="1"/>
        </xdr:cNvSpPr>
      </xdr:nvSpPr>
      <xdr:spPr>
        <a:xfrm>
          <a:off x="58026300" y="9429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96</xdr:col>
      <xdr:colOff>0</xdr:colOff>
      <xdr:row>3</xdr:row>
      <xdr:rowOff>0</xdr:rowOff>
    </xdr:from>
    <xdr:to>
      <xdr:col>96</xdr:col>
      <xdr:colOff>0</xdr:colOff>
      <xdr:row>4</xdr:row>
      <xdr:rowOff>0</xdr:rowOff>
    </xdr:to>
    <xdr:sp>
      <xdr:nvSpPr>
        <xdr:cNvPr id="19" name="テキスト 111"/>
        <xdr:cNvSpPr txBox="1">
          <a:spLocks noChangeArrowheads="1"/>
        </xdr:cNvSpPr>
      </xdr:nvSpPr>
      <xdr:spPr>
        <a:xfrm>
          <a:off x="58026300" y="704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96</xdr:col>
      <xdr:colOff>0</xdr:colOff>
      <xdr:row>3</xdr:row>
      <xdr:rowOff>0</xdr:rowOff>
    </xdr:from>
    <xdr:to>
      <xdr:col>96</xdr:col>
      <xdr:colOff>0</xdr:colOff>
      <xdr:row>4</xdr:row>
      <xdr:rowOff>0</xdr:rowOff>
    </xdr:to>
    <xdr:sp>
      <xdr:nvSpPr>
        <xdr:cNvPr id="20" name="テキスト 63"/>
        <xdr:cNvSpPr txBox="1">
          <a:spLocks noChangeArrowheads="1"/>
        </xdr:cNvSpPr>
      </xdr:nvSpPr>
      <xdr:spPr>
        <a:xfrm>
          <a:off x="58026300" y="704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96</xdr:col>
      <xdr:colOff>0</xdr:colOff>
      <xdr:row>4</xdr:row>
      <xdr:rowOff>66675</xdr:rowOff>
    </xdr:from>
    <xdr:to>
      <xdr:col>96</xdr:col>
      <xdr:colOff>0</xdr:colOff>
      <xdr:row>5</xdr:row>
      <xdr:rowOff>142875</xdr:rowOff>
    </xdr:to>
    <xdr:sp>
      <xdr:nvSpPr>
        <xdr:cNvPr id="21" name="テキスト 64"/>
        <xdr:cNvSpPr txBox="1">
          <a:spLocks noChangeArrowheads="1"/>
        </xdr:cNvSpPr>
      </xdr:nvSpPr>
      <xdr:spPr>
        <a:xfrm>
          <a:off x="58026300" y="9429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96</xdr:col>
      <xdr:colOff>0</xdr:colOff>
      <xdr:row>3</xdr:row>
      <xdr:rowOff>0</xdr:rowOff>
    </xdr:from>
    <xdr:to>
      <xdr:col>96</xdr:col>
      <xdr:colOff>0</xdr:colOff>
      <xdr:row>4</xdr:row>
      <xdr:rowOff>0</xdr:rowOff>
    </xdr:to>
    <xdr:sp>
      <xdr:nvSpPr>
        <xdr:cNvPr id="22" name="テキスト 66"/>
        <xdr:cNvSpPr txBox="1">
          <a:spLocks noChangeArrowheads="1"/>
        </xdr:cNvSpPr>
      </xdr:nvSpPr>
      <xdr:spPr>
        <a:xfrm>
          <a:off x="58026300" y="704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23" name="テキスト 136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24" name="テキスト 138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25" name="テキスト 298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26" name="テキスト 299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27" name="テキスト 300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28" name="テキスト 301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29" name="テキスト 302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30" name="テキスト 303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31" name="テキスト 304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32" name="テキスト 305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33" name="テキスト 306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34" name="テキスト 307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35" name="テキスト 308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36" name="テキスト 309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37" name="テキスト 310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38" name="テキスト 311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39" name="テキスト 312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40" name="テキスト 313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41" name="テキスト 314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42" name="テキスト 315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43" name="テキスト 316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44" name="テキスト 317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45" name="テキスト 318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46" name="テキスト 319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47" name="テキスト 320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48" name="テキスト 321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49" name="テキスト 322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50" name="テキスト 323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51" name="テキスト 324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52" name="テキスト 325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53" name="テキスト 326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54" name="テキスト 327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55" name="テキスト 328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56" name="テキスト 329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57" name="テキスト 330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58" name="テキスト 331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59" name="テキスト 332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60" name="テキスト 333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61" name="テキスト 334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62" name="テキスト 335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63" name="テキスト 336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64" name="テキスト 337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65" name="テキスト 338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66" name="テキスト 339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67" name="テキスト 340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68" name="テキスト 341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69" name="テキスト 342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42</xdr:row>
      <xdr:rowOff>0</xdr:rowOff>
    </xdr:from>
    <xdr:to>
      <xdr:col>70</xdr:col>
      <xdr:colOff>0</xdr:colOff>
      <xdr:row>42</xdr:row>
      <xdr:rowOff>0</xdr:rowOff>
    </xdr:to>
    <xdr:sp>
      <xdr:nvSpPr>
        <xdr:cNvPr id="70" name="テキスト 343"/>
        <xdr:cNvSpPr txBox="1">
          <a:spLocks noChangeArrowheads="1"/>
        </xdr:cNvSpPr>
      </xdr:nvSpPr>
      <xdr:spPr>
        <a:xfrm>
          <a:off x="40909875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4</xdr:row>
      <xdr:rowOff>66675</xdr:rowOff>
    </xdr:from>
    <xdr:to>
      <xdr:col>18</xdr:col>
      <xdr:colOff>0</xdr:colOff>
      <xdr:row>5</xdr:row>
      <xdr:rowOff>142875</xdr:rowOff>
    </xdr:to>
    <xdr:sp>
      <xdr:nvSpPr>
        <xdr:cNvPr id="71" name="テキスト 133"/>
        <xdr:cNvSpPr txBox="1">
          <a:spLocks noChangeArrowheads="1"/>
        </xdr:cNvSpPr>
      </xdr:nvSpPr>
      <xdr:spPr>
        <a:xfrm>
          <a:off x="8343900" y="9429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7</xdr:col>
      <xdr:colOff>476250</xdr:colOff>
      <xdr:row>2</xdr:row>
      <xdr:rowOff>0</xdr:rowOff>
    </xdr:from>
    <xdr:to>
      <xdr:col>15</xdr:col>
      <xdr:colOff>476250</xdr:colOff>
      <xdr:row>2</xdr:row>
      <xdr:rowOff>257175</xdr:rowOff>
    </xdr:to>
    <xdr:sp>
      <xdr:nvSpPr>
        <xdr:cNvPr id="72" name="テキスト 177"/>
        <xdr:cNvSpPr txBox="1">
          <a:spLocks noChangeArrowheads="1"/>
        </xdr:cNvSpPr>
      </xdr:nvSpPr>
      <xdr:spPr>
        <a:xfrm>
          <a:off x="2876550" y="438150"/>
          <a:ext cx="43434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事　 　　業　 　　所　　　 数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73" name="テキスト 219"/>
        <xdr:cNvSpPr txBox="1">
          <a:spLocks noChangeArrowheads="1"/>
        </xdr:cNvSpPr>
      </xdr:nvSpPr>
      <xdr:spPr>
        <a:xfrm>
          <a:off x="2400300" y="8763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30</xdr:col>
      <xdr:colOff>0</xdr:colOff>
      <xdr:row>7</xdr:row>
      <xdr:rowOff>9525</xdr:rowOff>
    </xdr:from>
    <xdr:to>
      <xdr:col>30</xdr:col>
      <xdr:colOff>0</xdr:colOff>
      <xdr:row>8</xdr:row>
      <xdr:rowOff>0</xdr:rowOff>
    </xdr:to>
    <xdr:sp>
      <xdr:nvSpPr>
        <xdr:cNvPr id="74" name="テキスト 136"/>
        <xdr:cNvSpPr txBox="1">
          <a:spLocks noChangeArrowheads="1"/>
        </xdr:cNvSpPr>
      </xdr:nvSpPr>
      <xdr:spPr>
        <a:xfrm>
          <a:off x="15506700" y="145732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30</xdr:col>
      <xdr:colOff>0</xdr:colOff>
      <xdr:row>7</xdr:row>
      <xdr:rowOff>9525</xdr:rowOff>
    </xdr:from>
    <xdr:to>
      <xdr:col>30</xdr:col>
      <xdr:colOff>0</xdr:colOff>
      <xdr:row>8</xdr:row>
      <xdr:rowOff>0</xdr:rowOff>
    </xdr:to>
    <xdr:sp>
      <xdr:nvSpPr>
        <xdr:cNvPr id="75" name="テキスト 138"/>
        <xdr:cNvSpPr txBox="1">
          <a:spLocks noChangeArrowheads="1"/>
        </xdr:cNvSpPr>
      </xdr:nvSpPr>
      <xdr:spPr>
        <a:xfrm>
          <a:off x="15506700" y="145732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27</xdr:col>
      <xdr:colOff>457200</xdr:colOff>
      <xdr:row>3</xdr:row>
      <xdr:rowOff>0</xdr:rowOff>
    </xdr:to>
    <xdr:sp>
      <xdr:nvSpPr>
        <xdr:cNvPr id="76" name="テキスト 210"/>
        <xdr:cNvSpPr txBox="1">
          <a:spLocks noChangeArrowheads="1"/>
        </xdr:cNvSpPr>
      </xdr:nvSpPr>
      <xdr:spPr>
        <a:xfrm>
          <a:off x="9534525" y="438150"/>
          <a:ext cx="46577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 従 　   業　    者　　　数　(人）</a:t>
          </a:r>
        </a:p>
      </xdr:txBody>
    </xdr:sp>
    <xdr:clientData/>
  </xdr:twoCellAnchor>
  <xdr:twoCellAnchor>
    <xdr:from>
      <xdr:col>30</xdr:col>
      <xdr:colOff>0</xdr:colOff>
      <xdr:row>4</xdr:row>
      <xdr:rowOff>66675</xdr:rowOff>
    </xdr:from>
    <xdr:to>
      <xdr:col>30</xdr:col>
      <xdr:colOff>0</xdr:colOff>
      <xdr:row>5</xdr:row>
      <xdr:rowOff>142875</xdr:rowOff>
    </xdr:to>
    <xdr:sp>
      <xdr:nvSpPr>
        <xdr:cNvPr id="77" name="テキスト 133"/>
        <xdr:cNvSpPr txBox="1">
          <a:spLocks noChangeArrowheads="1"/>
        </xdr:cNvSpPr>
      </xdr:nvSpPr>
      <xdr:spPr>
        <a:xfrm>
          <a:off x="15506700" y="9429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6</xdr:row>
      <xdr:rowOff>0</xdr:rowOff>
    </xdr:to>
    <xdr:sp>
      <xdr:nvSpPr>
        <xdr:cNvPr id="78" name="テキスト 219"/>
        <xdr:cNvSpPr txBox="1">
          <a:spLocks noChangeArrowheads="1"/>
        </xdr:cNvSpPr>
      </xdr:nvSpPr>
      <xdr:spPr>
        <a:xfrm>
          <a:off x="8972550" y="8763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32</xdr:col>
      <xdr:colOff>0</xdr:colOff>
      <xdr:row>4</xdr:row>
      <xdr:rowOff>66675</xdr:rowOff>
    </xdr:from>
    <xdr:to>
      <xdr:col>32</xdr:col>
      <xdr:colOff>0</xdr:colOff>
      <xdr:row>5</xdr:row>
      <xdr:rowOff>142875</xdr:rowOff>
    </xdr:to>
    <xdr:sp>
      <xdr:nvSpPr>
        <xdr:cNvPr id="79" name="テキスト 223"/>
        <xdr:cNvSpPr txBox="1">
          <a:spLocks noChangeArrowheads="1"/>
        </xdr:cNvSpPr>
      </xdr:nvSpPr>
      <xdr:spPr>
        <a:xfrm>
          <a:off x="16821150" y="9429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32</xdr:col>
      <xdr:colOff>0</xdr:colOff>
      <xdr:row>4</xdr:row>
      <xdr:rowOff>66675</xdr:rowOff>
    </xdr:from>
    <xdr:to>
      <xdr:col>32</xdr:col>
      <xdr:colOff>0</xdr:colOff>
      <xdr:row>5</xdr:row>
      <xdr:rowOff>142875</xdr:rowOff>
    </xdr:to>
    <xdr:sp>
      <xdr:nvSpPr>
        <xdr:cNvPr id="80" name="テキスト 133"/>
        <xdr:cNvSpPr txBox="1">
          <a:spLocks noChangeArrowheads="1"/>
        </xdr:cNvSpPr>
      </xdr:nvSpPr>
      <xdr:spPr>
        <a:xfrm>
          <a:off x="16821150" y="9429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67</xdr:col>
      <xdr:colOff>200025</xdr:colOff>
      <xdr:row>2</xdr:row>
      <xdr:rowOff>19050</xdr:rowOff>
    </xdr:from>
    <xdr:to>
      <xdr:col>71</xdr:col>
      <xdr:colOff>476250</xdr:colOff>
      <xdr:row>2</xdr:row>
      <xdr:rowOff>257175</xdr:rowOff>
    </xdr:to>
    <xdr:sp>
      <xdr:nvSpPr>
        <xdr:cNvPr id="81" name="テキスト 177"/>
        <xdr:cNvSpPr txBox="1">
          <a:spLocks noChangeArrowheads="1"/>
        </xdr:cNvSpPr>
      </xdr:nvSpPr>
      <xdr:spPr>
        <a:xfrm>
          <a:off x="39185850" y="457200"/>
          <a:ext cx="30575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　　　　　　　　　　　製　造　品　　　　　</a:t>
          </a:r>
        </a:p>
      </xdr:txBody>
    </xdr:sp>
    <xdr:clientData/>
  </xdr:twoCellAnchor>
  <xdr:twoCellAnchor>
    <xdr:from>
      <xdr:col>32</xdr:col>
      <xdr:colOff>0</xdr:colOff>
      <xdr:row>4</xdr:row>
      <xdr:rowOff>0</xdr:rowOff>
    </xdr:from>
    <xdr:to>
      <xdr:col>32</xdr:col>
      <xdr:colOff>0</xdr:colOff>
      <xdr:row>6</xdr:row>
      <xdr:rowOff>0</xdr:rowOff>
    </xdr:to>
    <xdr:sp>
      <xdr:nvSpPr>
        <xdr:cNvPr id="82" name="テキスト 219"/>
        <xdr:cNvSpPr txBox="1">
          <a:spLocks noChangeArrowheads="1"/>
        </xdr:cNvSpPr>
      </xdr:nvSpPr>
      <xdr:spPr>
        <a:xfrm>
          <a:off x="16821150" y="8763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78</xdr:col>
      <xdr:colOff>0</xdr:colOff>
      <xdr:row>4</xdr:row>
      <xdr:rowOff>66675</xdr:rowOff>
    </xdr:from>
    <xdr:to>
      <xdr:col>78</xdr:col>
      <xdr:colOff>0</xdr:colOff>
      <xdr:row>5</xdr:row>
      <xdr:rowOff>142875</xdr:rowOff>
    </xdr:to>
    <xdr:sp>
      <xdr:nvSpPr>
        <xdr:cNvPr id="83" name="テキスト 223"/>
        <xdr:cNvSpPr txBox="1">
          <a:spLocks noChangeArrowheads="1"/>
        </xdr:cNvSpPr>
      </xdr:nvSpPr>
      <xdr:spPr>
        <a:xfrm>
          <a:off x="46577250" y="9429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78</xdr:col>
      <xdr:colOff>0</xdr:colOff>
      <xdr:row>4</xdr:row>
      <xdr:rowOff>66675</xdr:rowOff>
    </xdr:from>
    <xdr:to>
      <xdr:col>78</xdr:col>
      <xdr:colOff>0</xdr:colOff>
      <xdr:row>5</xdr:row>
      <xdr:rowOff>142875</xdr:rowOff>
    </xdr:to>
    <xdr:sp>
      <xdr:nvSpPr>
        <xdr:cNvPr id="84" name="テキスト 133"/>
        <xdr:cNvSpPr txBox="1">
          <a:spLocks noChangeArrowheads="1"/>
        </xdr:cNvSpPr>
      </xdr:nvSpPr>
      <xdr:spPr>
        <a:xfrm>
          <a:off x="46577250" y="9429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48</xdr:col>
      <xdr:colOff>19050</xdr:colOff>
      <xdr:row>2</xdr:row>
      <xdr:rowOff>9525</xdr:rowOff>
    </xdr:from>
    <xdr:to>
      <xdr:col>55</xdr:col>
      <xdr:colOff>466725</xdr:colOff>
      <xdr:row>2</xdr:row>
      <xdr:rowOff>247650</xdr:rowOff>
    </xdr:to>
    <xdr:sp>
      <xdr:nvSpPr>
        <xdr:cNvPr id="85" name="テキスト 177"/>
        <xdr:cNvSpPr txBox="1">
          <a:spLocks noChangeArrowheads="1"/>
        </xdr:cNvSpPr>
      </xdr:nvSpPr>
      <xdr:spPr>
        <a:xfrm>
          <a:off x="26708100" y="447675"/>
          <a:ext cx="57054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原　　材　　料　　使　　用　　額　　等　(百万円）　　</a:t>
          </a:r>
        </a:p>
      </xdr:txBody>
    </xdr:sp>
    <xdr:clientData/>
  </xdr:twoCellAnchor>
  <xdr:twoCellAnchor>
    <xdr:from>
      <xdr:col>49</xdr:col>
      <xdr:colOff>0</xdr:colOff>
      <xdr:row>4</xdr:row>
      <xdr:rowOff>0</xdr:rowOff>
    </xdr:from>
    <xdr:to>
      <xdr:col>49</xdr:col>
      <xdr:colOff>0</xdr:colOff>
      <xdr:row>6</xdr:row>
      <xdr:rowOff>0</xdr:rowOff>
    </xdr:to>
    <xdr:sp>
      <xdr:nvSpPr>
        <xdr:cNvPr id="86" name="テキスト 219"/>
        <xdr:cNvSpPr txBox="1">
          <a:spLocks noChangeArrowheads="1"/>
        </xdr:cNvSpPr>
      </xdr:nvSpPr>
      <xdr:spPr>
        <a:xfrm>
          <a:off x="27603450" y="8763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91</xdr:col>
      <xdr:colOff>0</xdr:colOff>
      <xdr:row>7</xdr:row>
      <xdr:rowOff>9525</xdr:rowOff>
    </xdr:from>
    <xdr:to>
      <xdr:col>91</xdr:col>
      <xdr:colOff>0</xdr:colOff>
      <xdr:row>8</xdr:row>
      <xdr:rowOff>0</xdr:rowOff>
    </xdr:to>
    <xdr:sp>
      <xdr:nvSpPr>
        <xdr:cNvPr id="87" name="テキスト 224"/>
        <xdr:cNvSpPr txBox="1">
          <a:spLocks noChangeArrowheads="1"/>
        </xdr:cNvSpPr>
      </xdr:nvSpPr>
      <xdr:spPr>
        <a:xfrm>
          <a:off x="54787800" y="145732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91</xdr:col>
      <xdr:colOff>0</xdr:colOff>
      <xdr:row>7</xdr:row>
      <xdr:rowOff>9525</xdr:rowOff>
    </xdr:from>
    <xdr:to>
      <xdr:col>91</xdr:col>
      <xdr:colOff>0</xdr:colOff>
      <xdr:row>8</xdr:row>
      <xdr:rowOff>0</xdr:rowOff>
    </xdr:to>
    <xdr:sp>
      <xdr:nvSpPr>
        <xdr:cNvPr id="88" name="テキスト 225"/>
        <xdr:cNvSpPr txBox="1">
          <a:spLocks noChangeArrowheads="1"/>
        </xdr:cNvSpPr>
      </xdr:nvSpPr>
      <xdr:spPr>
        <a:xfrm>
          <a:off x="54787800" y="145732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96</xdr:col>
      <xdr:colOff>0</xdr:colOff>
      <xdr:row>7</xdr:row>
      <xdr:rowOff>9525</xdr:rowOff>
    </xdr:from>
    <xdr:to>
      <xdr:col>96</xdr:col>
      <xdr:colOff>0</xdr:colOff>
      <xdr:row>8</xdr:row>
      <xdr:rowOff>0</xdr:rowOff>
    </xdr:to>
    <xdr:sp>
      <xdr:nvSpPr>
        <xdr:cNvPr id="89" name="テキスト 136"/>
        <xdr:cNvSpPr txBox="1">
          <a:spLocks noChangeArrowheads="1"/>
        </xdr:cNvSpPr>
      </xdr:nvSpPr>
      <xdr:spPr>
        <a:xfrm>
          <a:off x="58026300" y="145732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96</xdr:col>
      <xdr:colOff>0</xdr:colOff>
      <xdr:row>7</xdr:row>
      <xdr:rowOff>9525</xdr:rowOff>
    </xdr:from>
    <xdr:to>
      <xdr:col>96</xdr:col>
      <xdr:colOff>0</xdr:colOff>
      <xdr:row>8</xdr:row>
      <xdr:rowOff>0</xdr:rowOff>
    </xdr:to>
    <xdr:sp>
      <xdr:nvSpPr>
        <xdr:cNvPr id="90" name="テキスト 138"/>
        <xdr:cNvSpPr txBox="1">
          <a:spLocks noChangeArrowheads="1"/>
        </xdr:cNvSpPr>
      </xdr:nvSpPr>
      <xdr:spPr>
        <a:xfrm>
          <a:off x="58026300" y="145732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88</xdr:col>
      <xdr:colOff>38100</xdr:colOff>
      <xdr:row>2</xdr:row>
      <xdr:rowOff>19050</xdr:rowOff>
    </xdr:from>
    <xdr:to>
      <xdr:col>95</xdr:col>
      <xdr:colOff>247650</xdr:colOff>
      <xdr:row>3</xdr:row>
      <xdr:rowOff>9525</xdr:rowOff>
    </xdr:to>
    <xdr:sp>
      <xdr:nvSpPr>
        <xdr:cNvPr id="91" name="テキスト 210"/>
        <xdr:cNvSpPr txBox="1">
          <a:spLocks noChangeArrowheads="1"/>
        </xdr:cNvSpPr>
      </xdr:nvSpPr>
      <xdr:spPr>
        <a:xfrm>
          <a:off x="52501800" y="457200"/>
          <a:ext cx="52578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付　加　価　値　額(万円）</a:t>
          </a:r>
          <a:r>
            <a:rPr lang="en-US" cap="none" sz="700" b="0" i="0" u="none" baseline="0">
              <a:latin typeface="ＭＳ 明朝"/>
              <a:ea typeface="ＭＳ 明朝"/>
              <a:cs typeface="ＭＳ 明朝"/>
            </a:rPr>
            <a:t>（29人以下は粗付加価値額）</a:t>
          </a:r>
        </a:p>
      </xdr:txBody>
    </xdr:sp>
    <xdr:clientData/>
  </xdr:twoCellAnchor>
  <xdr:twoCellAnchor>
    <xdr:from>
      <xdr:col>96</xdr:col>
      <xdr:colOff>0</xdr:colOff>
      <xdr:row>4</xdr:row>
      <xdr:rowOff>66675</xdr:rowOff>
    </xdr:from>
    <xdr:to>
      <xdr:col>96</xdr:col>
      <xdr:colOff>0</xdr:colOff>
      <xdr:row>5</xdr:row>
      <xdr:rowOff>142875</xdr:rowOff>
    </xdr:to>
    <xdr:sp>
      <xdr:nvSpPr>
        <xdr:cNvPr id="92" name="テキスト 133"/>
        <xdr:cNvSpPr txBox="1">
          <a:spLocks noChangeArrowheads="1"/>
        </xdr:cNvSpPr>
      </xdr:nvSpPr>
      <xdr:spPr>
        <a:xfrm>
          <a:off x="58026300" y="9429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79</xdr:col>
      <xdr:colOff>0</xdr:colOff>
      <xdr:row>4</xdr:row>
      <xdr:rowOff>0</xdr:rowOff>
    </xdr:from>
    <xdr:to>
      <xdr:col>79</xdr:col>
      <xdr:colOff>0</xdr:colOff>
      <xdr:row>6</xdr:row>
      <xdr:rowOff>0</xdr:rowOff>
    </xdr:to>
    <xdr:sp>
      <xdr:nvSpPr>
        <xdr:cNvPr id="93" name="テキスト 219"/>
        <xdr:cNvSpPr txBox="1">
          <a:spLocks noChangeArrowheads="1"/>
        </xdr:cNvSpPr>
      </xdr:nvSpPr>
      <xdr:spPr>
        <a:xfrm>
          <a:off x="47491650" y="8763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0</xdr:col>
      <xdr:colOff>76200</xdr:colOff>
      <xdr:row>12</xdr:row>
      <xdr:rowOff>28575</xdr:rowOff>
    </xdr:from>
    <xdr:to>
      <xdr:col>2</xdr:col>
      <xdr:colOff>38100</xdr:colOff>
      <xdr:row>27</xdr:row>
      <xdr:rowOff>180975</xdr:rowOff>
    </xdr:to>
    <xdr:sp>
      <xdr:nvSpPr>
        <xdr:cNvPr id="94" name="テキスト 169"/>
        <xdr:cNvSpPr txBox="1">
          <a:spLocks noChangeArrowheads="1"/>
        </xdr:cNvSpPr>
      </xdr:nvSpPr>
      <xdr:spPr>
        <a:xfrm>
          <a:off x="76200" y="2371725"/>
          <a:ext cx="219075" cy="2867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0</xdr:col>
      <xdr:colOff>76200</xdr:colOff>
      <xdr:row>36</xdr:row>
      <xdr:rowOff>19050</xdr:rowOff>
    </xdr:from>
    <xdr:to>
      <xdr:col>3</xdr:col>
      <xdr:colOff>0</xdr:colOff>
      <xdr:row>44</xdr:row>
      <xdr:rowOff>180975</xdr:rowOff>
    </xdr:to>
    <xdr:sp>
      <xdr:nvSpPr>
        <xdr:cNvPr id="95" name="テキスト 170"/>
        <xdr:cNvSpPr txBox="1">
          <a:spLocks noChangeArrowheads="1"/>
        </xdr:cNvSpPr>
      </xdr:nvSpPr>
      <xdr:spPr>
        <a:xfrm>
          <a:off x="76200" y="6705600"/>
          <a:ext cx="247650" cy="1609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0</xdr:col>
      <xdr:colOff>9525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96" name="テキスト 171"/>
        <xdr:cNvSpPr txBox="1">
          <a:spLocks noChangeArrowheads="1"/>
        </xdr:cNvSpPr>
      </xdr:nvSpPr>
      <xdr:spPr>
        <a:xfrm>
          <a:off x="9525" y="88582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97" name="Line 97"/>
        <xdr:cNvSpPr>
          <a:spLocks/>
        </xdr:cNvSpPr>
      </xdr:nvSpPr>
      <xdr:spPr>
        <a:xfrm>
          <a:off x="13335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6</xdr:row>
      <xdr:rowOff>0</xdr:rowOff>
    </xdr:to>
    <xdr:sp>
      <xdr:nvSpPr>
        <xdr:cNvPr id="98" name="テキスト 219"/>
        <xdr:cNvSpPr txBox="1">
          <a:spLocks noChangeArrowheads="1"/>
        </xdr:cNvSpPr>
      </xdr:nvSpPr>
      <xdr:spPr>
        <a:xfrm>
          <a:off x="8972550" y="8763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67</xdr:col>
      <xdr:colOff>0</xdr:colOff>
      <xdr:row>4</xdr:row>
      <xdr:rowOff>0</xdr:rowOff>
    </xdr:from>
    <xdr:to>
      <xdr:col>67</xdr:col>
      <xdr:colOff>0</xdr:colOff>
      <xdr:row>6</xdr:row>
      <xdr:rowOff>0</xdr:rowOff>
    </xdr:to>
    <xdr:sp>
      <xdr:nvSpPr>
        <xdr:cNvPr id="99" name="テキスト 219"/>
        <xdr:cNvSpPr txBox="1">
          <a:spLocks noChangeArrowheads="1"/>
        </xdr:cNvSpPr>
      </xdr:nvSpPr>
      <xdr:spPr>
        <a:xfrm>
          <a:off x="38985825" y="8763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67</xdr:col>
      <xdr:colOff>0</xdr:colOff>
      <xdr:row>4</xdr:row>
      <xdr:rowOff>0</xdr:rowOff>
    </xdr:from>
    <xdr:to>
      <xdr:col>67</xdr:col>
      <xdr:colOff>0</xdr:colOff>
      <xdr:row>6</xdr:row>
      <xdr:rowOff>0</xdr:rowOff>
    </xdr:to>
    <xdr:sp>
      <xdr:nvSpPr>
        <xdr:cNvPr id="100" name="テキスト 219"/>
        <xdr:cNvSpPr txBox="1">
          <a:spLocks noChangeArrowheads="1"/>
        </xdr:cNvSpPr>
      </xdr:nvSpPr>
      <xdr:spPr>
        <a:xfrm>
          <a:off x="38985825" y="8763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52</xdr:col>
      <xdr:colOff>0</xdr:colOff>
      <xdr:row>3</xdr:row>
      <xdr:rowOff>0</xdr:rowOff>
    </xdr:from>
    <xdr:to>
      <xdr:col>52</xdr:col>
      <xdr:colOff>0</xdr:colOff>
      <xdr:row>4</xdr:row>
      <xdr:rowOff>0</xdr:rowOff>
    </xdr:to>
    <xdr:sp>
      <xdr:nvSpPr>
        <xdr:cNvPr id="101" name="テキスト 63"/>
        <xdr:cNvSpPr txBox="1">
          <a:spLocks noChangeArrowheads="1"/>
        </xdr:cNvSpPr>
      </xdr:nvSpPr>
      <xdr:spPr>
        <a:xfrm>
          <a:off x="29584650" y="704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52</xdr:col>
      <xdr:colOff>0</xdr:colOff>
      <xdr:row>4</xdr:row>
      <xdr:rowOff>66675</xdr:rowOff>
    </xdr:from>
    <xdr:to>
      <xdr:col>52</xdr:col>
      <xdr:colOff>0</xdr:colOff>
      <xdr:row>5</xdr:row>
      <xdr:rowOff>142875</xdr:rowOff>
    </xdr:to>
    <xdr:sp>
      <xdr:nvSpPr>
        <xdr:cNvPr id="102" name="テキスト 64"/>
        <xdr:cNvSpPr txBox="1">
          <a:spLocks noChangeArrowheads="1"/>
        </xdr:cNvSpPr>
      </xdr:nvSpPr>
      <xdr:spPr>
        <a:xfrm>
          <a:off x="29584650" y="9429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52</xdr:col>
      <xdr:colOff>0</xdr:colOff>
      <xdr:row>3</xdr:row>
      <xdr:rowOff>0</xdr:rowOff>
    </xdr:from>
    <xdr:to>
      <xdr:col>52</xdr:col>
      <xdr:colOff>0</xdr:colOff>
      <xdr:row>4</xdr:row>
      <xdr:rowOff>0</xdr:rowOff>
    </xdr:to>
    <xdr:sp>
      <xdr:nvSpPr>
        <xdr:cNvPr id="103" name="テキスト 66"/>
        <xdr:cNvSpPr txBox="1">
          <a:spLocks noChangeArrowheads="1"/>
        </xdr:cNvSpPr>
      </xdr:nvSpPr>
      <xdr:spPr>
        <a:xfrm>
          <a:off x="29584650" y="704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49</xdr:col>
      <xdr:colOff>0</xdr:colOff>
      <xdr:row>4</xdr:row>
      <xdr:rowOff>0</xdr:rowOff>
    </xdr:from>
    <xdr:to>
      <xdr:col>49</xdr:col>
      <xdr:colOff>0</xdr:colOff>
      <xdr:row>6</xdr:row>
      <xdr:rowOff>0</xdr:rowOff>
    </xdr:to>
    <xdr:sp>
      <xdr:nvSpPr>
        <xdr:cNvPr id="104" name="テキスト 219"/>
        <xdr:cNvSpPr txBox="1">
          <a:spLocks noChangeArrowheads="1"/>
        </xdr:cNvSpPr>
      </xdr:nvSpPr>
      <xdr:spPr>
        <a:xfrm>
          <a:off x="27603450" y="8763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49</xdr:col>
      <xdr:colOff>0</xdr:colOff>
      <xdr:row>4</xdr:row>
      <xdr:rowOff>0</xdr:rowOff>
    </xdr:from>
    <xdr:to>
      <xdr:col>49</xdr:col>
      <xdr:colOff>0</xdr:colOff>
      <xdr:row>6</xdr:row>
      <xdr:rowOff>0</xdr:rowOff>
    </xdr:to>
    <xdr:sp>
      <xdr:nvSpPr>
        <xdr:cNvPr id="105" name="テキスト 219"/>
        <xdr:cNvSpPr txBox="1">
          <a:spLocks noChangeArrowheads="1"/>
        </xdr:cNvSpPr>
      </xdr:nvSpPr>
      <xdr:spPr>
        <a:xfrm>
          <a:off x="27603450" y="8763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78</xdr:col>
      <xdr:colOff>0</xdr:colOff>
      <xdr:row>3</xdr:row>
      <xdr:rowOff>0</xdr:rowOff>
    </xdr:from>
    <xdr:to>
      <xdr:col>78</xdr:col>
      <xdr:colOff>0</xdr:colOff>
      <xdr:row>4</xdr:row>
      <xdr:rowOff>0</xdr:rowOff>
    </xdr:to>
    <xdr:sp>
      <xdr:nvSpPr>
        <xdr:cNvPr id="106" name="テキスト 63"/>
        <xdr:cNvSpPr txBox="1">
          <a:spLocks noChangeArrowheads="1"/>
        </xdr:cNvSpPr>
      </xdr:nvSpPr>
      <xdr:spPr>
        <a:xfrm>
          <a:off x="46577250" y="704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78</xdr:col>
      <xdr:colOff>0</xdr:colOff>
      <xdr:row>4</xdr:row>
      <xdr:rowOff>66675</xdr:rowOff>
    </xdr:from>
    <xdr:to>
      <xdr:col>78</xdr:col>
      <xdr:colOff>0</xdr:colOff>
      <xdr:row>5</xdr:row>
      <xdr:rowOff>142875</xdr:rowOff>
    </xdr:to>
    <xdr:sp>
      <xdr:nvSpPr>
        <xdr:cNvPr id="107" name="テキスト 64"/>
        <xdr:cNvSpPr txBox="1">
          <a:spLocks noChangeArrowheads="1"/>
        </xdr:cNvSpPr>
      </xdr:nvSpPr>
      <xdr:spPr>
        <a:xfrm>
          <a:off x="46577250" y="9429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78</xdr:col>
      <xdr:colOff>0</xdr:colOff>
      <xdr:row>3</xdr:row>
      <xdr:rowOff>0</xdr:rowOff>
    </xdr:from>
    <xdr:to>
      <xdr:col>78</xdr:col>
      <xdr:colOff>0</xdr:colOff>
      <xdr:row>4</xdr:row>
      <xdr:rowOff>0</xdr:rowOff>
    </xdr:to>
    <xdr:sp>
      <xdr:nvSpPr>
        <xdr:cNvPr id="108" name="テキスト 66"/>
        <xdr:cNvSpPr txBox="1">
          <a:spLocks noChangeArrowheads="1"/>
        </xdr:cNvSpPr>
      </xdr:nvSpPr>
      <xdr:spPr>
        <a:xfrm>
          <a:off x="46577250" y="704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79</xdr:col>
      <xdr:colOff>0</xdr:colOff>
      <xdr:row>4</xdr:row>
      <xdr:rowOff>0</xdr:rowOff>
    </xdr:from>
    <xdr:to>
      <xdr:col>79</xdr:col>
      <xdr:colOff>0</xdr:colOff>
      <xdr:row>6</xdr:row>
      <xdr:rowOff>0</xdr:rowOff>
    </xdr:to>
    <xdr:sp>
      <xdr:nvSpPr>
        <xdr:cNvPr id="109" name="テキスト 219"/>
        <xdr:cNvSpPr txBox="1">
          <a:spLocks noChangeArrowheads="1"/>
        </xdr:cNvSpPr>
      </xdr:nvSpPr>
      <xdr:spPr>
        <a:xfrm>
          <a:off x="47491650" y="8763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79</xdr:col>
      <xdr:colOff>0</xdr:colOff>
      <xdr:row>4</xdr:row>
      <xdr:rowOff>0</xdr:rowOff>
    </xdr:from>
    <xdr:to>
      <xdr:col>79</xdr:col>
      <xdr:colOff>0</xdr:colOff>
      <xdr:row>6</xdr:row>
      <xdr:rowOff>0</xdr:rowOff>
    </xdr:to>
    <xdr:sp>
      <xdr:nvSpPr>
        <xdr:cNvPr id="110" name="テキスト 219"/>
        <xdr:cNvSpPr txBox="1">
          <a:spLocks noChangeArrowheads="1"/>
        </xdr:cNvSpPr>
      </xdr:nvSpPr>
      <xdr:spPr>
        <a:xfrm>
          <a:off x="47491650" y="8763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32</xdr:col>
      <xdr:colOff>0</xdr:colOff>
      <xdr:row>12</xdr:row>
      <xdr:rowOff>47625</xdr:rowOff>
    </xdr:from>
    <xdr:to>
      <xdr:col>32</xdr:col>
      <xdr:colOff>0</xdr:colOff>
      <xdr:row>28</xdr:row>
      <xdr:rowOff>0</xdr:rowOff>
    </xdr:to>
    <xdr:sp>
      <xdr:nvSpPr>
        <xdr:cNvPr id="111" name="テキスト 169"/>
        <xdr:cNvSpPr txBox="1">
          <a:spLocks noChangeArrowheads="1"/>
        </xdr:cNvSpPr>
      </xdr:nvSpPr>
      <xdr:spPr>
        <a:xfrm>
          <a:off x="16821150" y="2390775"/>
          <a:ext cx="0" cy="2847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32</xdr:col>
      <xdr:colOff>0</xdr:colOff>
      <xdr:row>36</xdr:row>
      <xdr:rowOff>19050</xdr:rowOff>
    </xdr:from>
    <xdr:to>
      <xdr:col>32</xdr:col>
      <xdr:colOff>0</xdr:colOff>
      <xdr:row>44</xdr:row>
      <xdr:rowOff>180975</xdr:rowOff>
    </xdr:to>
    <xdr:sp>
      <xdr:nvSpPr>
        <xdr:cNvPr id="112" name="テキスト 170"/>
        <xdr:cNvSpPr txBox="1">
          <a:spLocks noChangeArrowheads="1"/>
        </xdr:cNvSpPr>
      </xdr:nvSpPr>
      <xdr:spPr>
        <a:xfrm>
          <a:off x="16821150" y="6705600"/>
          <a:ext cx="0" cy="1609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113" name="テキスト 171"/>
        <xdr:cNvSpPr txBox="1">
          <a:spLocks noChangeArrowheads="1"/>
        </xdr:cNvSpPr>
      </xdr:nvSpPr>
      <xdr:spPr>
        <a:xfrm>
          <a:off x="16821150" y="885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114" name="Line 114"/>
        <xdr:cNvSpPr>
          <a:spLocks/>
        </xdr:cNvSpPr>
      </xdr:nvSpPr>
      <xdr:spPr>
        <a:xfrm flipH="1">
          <a:off x="1682115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115" name="Line 115"/>
        <xdr:cNvSpPr>
          <a:spLocks/>
        </xdr:cNvSpPr>
      </xdr:nvSpPr>
      <xdr:spPr>
        <a:xfrm>
          <a:off x="1682115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32</xdr:col>
      <xdr:colOff>0</xdr:colOff>
      <xdr:row>56</xdr:row>
      <xdr:rowOff>47625</xdr:rowOff>
    </xdr:from>
    <xdr:to>
      <xdr:col>32</xdr:col>
      <xdr:colOff>0</xdr:colOff>
      <xdr:row>58</xdr:row>
      <xdr:rowOff>152400</xdr:rowOff>
    </xdr:to>
    <xdr:sp>
      <xdr:nvSpPr>
        <xdr:cNvPr id="116" name="テキスト 169"/>
        <xdr:cNvSpPr txBox="1">
          <a:spLocks noChangeArrowheads="1"/>
        </xdr:cNvSpPr>
      </xdr:nvSpPr>
      <xdr:spPr>
        <a:xfrm>
          <a:off x="16821150" y="10353675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3類型産業</a:t>
          </a:r>
        </a:p>
      </xdr:txBody>
    </xdr:sp>
    <xdr:clientData/>
  </xdr:twoCellAnchor>
  <xdr:twoCellAnchor>
    <xdr:from>
      <xdr:col>78</xdr:col>
      <xdr:colOff>0</xdr:colOff>
      <xdr:row>12</xdr:row>
      <xdr:rowOff>19050</xdr:rowOff>
    </xdr:from>
    <xdr:to>
      <xdr:col>78</xdr:col>
      <xdr:colOff>0</xdr:colOff>
      <xdr:row>27</xdr:row>
      <xdr:rowOff>180975</xdr:rowOff>
    </xdr:to>
    <xdr:sp>
      <xdr:nvSpPr>
        <xdr:cNvPr id="117" name="テキスト 169"/>
        <xdr:cNvSpPr txBox="1">
          <a:spLocks noChangeArrowheads="1"/>
        </xdr:cNvSpPr>
      </xdr:nvSpPr>
      <xdr:spPr>
        <a:xfrm>
          <a:off x="46577250" y="2362200"/>
          <a:ext cx="0" cy="2876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78</xdr:col>
      <xdr:colOff>0</xdr:colOff>
      <xdr:row>36</xdr:row>
      <xdr:rowOff>0</xdr:rowOff>
    </xdr:from>
    <xdr:to>
      <xdr:col>78</xdr:col>
      <xdr:colOff>0</xdr:colOff>
      <xdr:row>44</xdr:row>
      <xdr:rowOff>180975</xdr:rowOff>
    </xdr:to>
    <xdr:sp>
      <xdr:nvSpPr>
        <xdr:cNvPr id="118" name="テキスト 170"/>
        <xdr:cNvSpPr txBox="1">
          <a:spLocks noChangeArrowheads="1"/>
        </xdr:cNvSpPr>
      </xdr:nvSpPr>
      <xdr:spPr>
        <a:xfrm>
          <a:off x="46577250" y="6686550"/>
          <a:ext cx="0" cy="1628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78</xdr:col>
      <xdr:colOff>0</xdr:colOff>
      <xdr:row>48</xdr:row>
      <xdr:rowOff>0</xdr:rowOff>
    </xdr:from>
    <xdr:to>
      <xdr:col>78</xdr:col>
      <xdr:colOff>0</xdr:colOff>
      <xdr:row>48</xdr:row>
      <xdr:rowOff>0</xdr:rowOff>
    </xdr:to>
    <xdr:sp>
      <xdr:nvSpPr>
        <xdr:cNvPr id="119" name="テキスト 171"/>
        <xdr:cNvSpPr txBox="1">
          <a:spLocks noChangeArrowheads="1"/>
        </xdr:cNvSpPr>
      </xdr:nvSpPr>
      <xdr:spPr>
        <a:xfrm>
          <a:off x="46577250" y="885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78</xdr:col>
      <xdr:colOff>0</xdr:colOff>
      <xdr:row>48</xdr:row>
      <xdr:rowOff>0</xdr:rowOff>
    </xdr:from>
    <xdr:to>
      <xdr:col>78</xdr:col>
      <xdr:colOff>0</xdr:colOff>
      <xdr:row>48</xdr:row>
      <xdr:rowOff>0</xdr:rowOff>
    </xdr:to>
    <xdr:sp>
      <xdr:nvSpPr>
        <xdr:cNvPr id="120" name="Line 120"/>
        <xdr:cNvSpPr>
          <a:spLocks/>
        </xdr:cNvSpPr>
      </xdr:nvSpPr>
      <xdr:spPr>
        <a:xfrm flipH="1">
          <a:off x="4657725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78</xdr:col>
      <xdr:colOff>0</xdr:colOff>
      <xdr:row>48</xdr:row>
      <xdr:rowOff>0</xdr:rowOff>
    </xdr:from>
    <xdr:to>
      <xdr:col>78</xdr:col>
      <xdr:colOff>0</xdr:colOff>
      <xdr:row>48</xdr:row>
      <xdr:rowOff>0</xdr:rowOff>
    </xdr:to>
    <xdr:sp>
      <xdr:nvSpPr>
        <xdr:cNvPr id="121" name="Line 121"/>
        <xdr:cNvSpPr>
          <a:spLocks/>
        </xdr:cNvSpPr>
      </xdr:nvSpPr>
      <xdr:spPr>
        <a:xfrm>
          <a:off x="4657725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78</xdr:col>
      <xdr:colOff>0</xdr:colOff>
      <xdr:row>56</xdr:row>
      <xdr:rowOff>47625</xdr:rowOff>
    </xdr:from>
    <xdr:to>
      <xdr:col>78</xdr:col>
      <xdr:colOff>0</xdr:colOff>
      <xdr:row>58</xdr:row>
      <xdr:rowOff>152400</xdr:rowOff>
    </xdr:to>
    <xdr:sp>
      <xdr:nvSpPr>
        <xdr:cNvPr id="122" name="テキスト 169"/>
        <xdr:cNvSpPr txBox="1">
          <a:spLocks noChangeArrowheads="1"/>
        </xdr:cNvSpPr>
      </xdr:nvSpPr>
      <xdr:spPr>
        <a:xfrm>
          <a:off x="46577250" y="10353675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3類型産業</a:t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6</xdr:row>
      <xdr:rowOff>0</xdr:rowOff>
    </xdr:to>
    <xdr:sp>
      <xdr:nvSpPr>
        <xdr:cNvPr id="123" name="テキスト 219"/>
        <xdr:cNvSpPr txBox="1">
          <a:spLocks noChangeArrowheads="1"/>
        </xdr:cNvSpPr>
      </xdr:nvSpPr>
      <xdr:spPr>
        <a:xfrm>
          <a:off x="8972550" y="8763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67</xdr:col>
      <xdr:colOff>0</xdr:colOff>
      <xdr:row>4</xdr:row>
      <xdr:rowOff>0</xdr:rowOff>
    </xdr:from>
    <xdr:to>
      <xdr:col>67</xdr:col>
      <xdr:colOff>0</xdr:colOff>
      <xdr:row>6</xdr:row>
      <xdr:rowOff>0</xdr:rowOff>
    </xdr:to>
    <xdr:sp>
      <xdr:nvSpPr>
        <xdr:cNvPr id="124" name="テキスト 219"/>
        <xdr:cNvSpPr txBox="1">
          <a:spLocks noChangeArrowheads="1"/>
        </xdr:cNvSpPr>
      </xdr:nvSpPr>
      <xdr:spPr>
        <a:xfrm>
          <a:off x="38985825" y="8763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52</xdr:col>
      <xdr:colOff>0</xdr:colOff>
      <xdr:row>3</xdr:row>
      <xdr:rowOff>0</xdr:rowOff>
    </xdr:from>
    <xdr:to>
      <xdr:col>52</xdr:col>
      <xdr:colOff>0</xdr:colOff>
      <xdr:row>4</xdr:row>
      <xdr:rowOff>0</xdr:rowOff>
    </xdr:to>
    <xdr:sp>
      <xdr:nvSpPr>
        <xdr:cNvPr id="125" name="テキスト 63"/>
        <xdr:cNvSpPr txBox="1">
          <a:spLocks noChangeArrowheads="1"/>
        </xdr:cNvSpPr>
      </xdr:nvSpPr>
      <xdr:spPr>
        <a:xfrm>
          <a:off x="29584650" y="704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52</xdr:col>
      <xdr:colOff>0</xdr:colOff>
      <xdr:row>4</xdr:row>
      <xdr:rowOff>66675</xdr:rowOff>
    </xdr:from>
    <xdr:to>
      <xdr:col>52</xdr:col>
      <xdr:colOff>0</xdr:colOff>
      <xdr:row>5</xdr:row>
      <xdr:rowOff>142875</xdr:rowOff>
    </xdr:to>
    <xdr:sp>
      <xdr:nvSpPr>
        <xdr:cNvPr id="126" name="テキスト 64"/>
        <xdr:cNvSpPr txBox="1">
          <a:spLocks noChangeArrowheads="1"/>
        </xdr:cNvSpPr>
      </xdr:nvSpPr>
      <xdr:spPr>
        <a:xfrm>
          <a:off x="29584650" y="9429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52</xdr:col>
      <xdr:colOff>0</xdr:colOff>
      <xdr:row>3</xdr:row>
      <xdr:rowOff>0</xdr:rowOff>
    </xdr:from>
    <xdr:to>
      <xdr:col>52</xdr:col>
      <xdr:colOff>0</xdr:colOff>
      <xdr:row>4</xdr:row>
      <xdr:rowOff>0</xdr:rowOff>
    </xdr:to>
    <xdr:sp>
      <xdr:nvSpPr>
        <xdr:cNvPr id="127" name="テキスト 66"/>
        <xdr:cNvSpPr txBox="1">
          <a:spLocks noChangeArrowheads="1"/>
        </xdr:cNvSpPr>
      </xdr:nvSpPr>
      <xdr:spPr>
        <a:xfrm>
          <a:off x="29584650" y="704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49</xdr:col>
      <xdr:colOff>0</xdr:colOff>
      <xdr:row>4</xdr:row>
      <xdr:rowOff>0</xdr:rowOff>
    </xdr:from>
    <xdr:to>
      <xdr:col>49</xdr:col>
      <xdr:colOff>0</xdr:colOff>
      <xdr:row>6</xdr:row>
      <xdr:rowOff>0</xdr:rowOff>
    </xdr:to>
    <xdr:sp>
      <xdr:nvSpPr>
        <xdr:cNvPr id="128" name="テキスト 219"/>
        <xdr:cNvSpPr txBox="1">
          <a:spLocks noChangeArrowheads="1"/>
        </xdr:cNvSpPr>
      </xdr:nvSpPr>
      <xdr:spPr>
        <a:xfrm>
          <a:off x="27603450" y="8763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49</xdr:col>
      <xdr:colOff>0</xdr:colOff>
      <xdr:row>4</xdr:row>
      <xdr:rowOff>0</xdr:rowOff>
    </xdr:from>
    <xdr:to>
      <xdr:col>49</xdr:col>
      <xdr:colOff>0</xdr:colOff>
      <xdr:row>6</xdr:row>
      <xdr:rowOff>0</xdr:rowOff>
    </xdr:to>
    <xdr:sp>
      <xdr:nvSpPr>
        <xdr:cNvPr id="129" name="テキスト 219"/>
        <xdr:cNvSpPr txBox="1">
          <a:spLocks noChangeArrowheads="1"/>
        </xdr:cNvSpPr>
      </xdr:nvSpPr>
      <xdr:spPr>
        <a:xfrm>
          <a:off x="27603450" y="8763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49</xdr:col>
      <xdr:colOff>0</xdr:colOff>
      <xdr:row>4</xdr:row>
      <xdr:rowOff>0</xdr:rowOff>
    </xdr:from>
    <xdr:to>
      <xdr:col>49</xdr:col>
      <xdr:colOff>0</xdr:colOff>
      <xdr:row>6</xdr:row>
      <xdr:rowOff>0</xdr:rowOff>
    </xdr:to>
    <xdr:sp>
      <xdr:nvSpPr>
        <xdr:cNvPr id="130" name="テキスト 219"/>
        <xdr:cNvSpPr txBox="1">
          <a:spLocks noChangeArrowheads="1"/>
        </xdr:cNvSpPr>
      </xdr:nvSpPr>
      <xdr:spPr>
        <a:xfrm>
          <a:off x="27603450" y="8763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78</xdr:col>
      <xdr:colOff>0</xdr:colOff>
      <xdr:row>3</xdr:row>
      <xdr:rowOff>0</xdr:rowOff>
    </xdr:from>
    <xdr:to>
      <xdr:col>78</xdr:col>
      <xdr:colOff>0</xdr:colOff>
      <xdr:row>4</xdr:row>
      <xdr:rowOff>0</xdr:rowOff>
    </xdr:to>
    <xdr:sp>
      <xdr:nvSpPr>
        <xdr:cNvPr id="131" name="テキスト 63"/>
        <xdr:cNvSpPr txBox="1">
          <a:spLocks noChangeArrowheads="1"/>
        </xdr:cNvSpPr>
      </xdr:nvSpPr>
      <xdr:spPr>
        <a:xfrm>
          <a:off x="46577250" y="704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78</xdr:col>
      <xdr:colOff>0</xdr:colOff>
      <xdr:row>4</xdr:row>
      <xdr:rowOff>66675</xdr:rowOff>
    </xdr:from>
    <xdr:to>
      <xdr:col>78</xdr:col>
      <xdr:colOff>0</xdr:colOff>
      <xdr:row>5</xdr:row>
      <xdr:rowOff>142875</xdr:rowOff>
    </xdr:to>
    <xdr:sp>
      <xdr:nvSpPr>
        <xdr:cNvPr id="132" name="テキスト 64"/>
        <xdr:cNvSpPr txBox="1">
          <a:spLocks noChangeArrowheads="1"/>
        </xdr:cNvSpPr>
      </xdr:nvSpPr>
      <xdr:spPr>
        <a:xfrm>
          <a:off x="46577250" y="9429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78</xdr:col>
      <xdr:colOff>0</xdr:colOff>
      <xdr:row>3</xdr:row>
      <xdr:rowOff>0</xdr:rowOff>
    </xdr:from>
    <xdr:to>
      <xdr:col>78</xdr:col>
      <xdr:colOff>0</xdr:colOff>
      <xdr:row>4</xdr:row>
      <xdr:rowOff>0</xdr:rowOff>
    </xdr:to>
    <xdr:sp>
      <xdr:nvSpPr>
        <xdr:cNvPr id="133" name="テキスト 66"/>
        <xdr:cNvSpPr txBox="1">
          <a:spLocks noChangeArrowheads="1"/>
        </xdr:cNvSpPr>
      </xdr:nvSpPr>
      <xdr:spPr>
        <a:xfrm>
          <a:off x="46577250" y="704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79</xdr:col>
      <xdr:colOff>0</xdr:colOff>
      <xdr:row>4</xdr:row>
      <xdr:rowOff>0</xdr:rowOff>
    </xdr:from>
    <xdr:to>
      <xdr:col>79</xdr:col>
      <xdr:colOff>0</xdr:colOff>
      <xdr:row>6</xdr:row>
      <xdr:rowOff>0</xdr:rowOff>
    </xdr:to>
    <xdr:sp>
      <xdr:nvSpPr>
        <xdr:cNvPr id="134" name="テキスト 219"/>
        <xdr:cNvSpPr txBox="1">
          <a:spLocks noChangeArrowheads="1"/>
        </xdr:cNvSpPr>
      </xdr:nvSpPr>
      <xdr:spPr>
        <a:xfrm>
          <a:off x="47491650" y="8763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79</xdr:col>
      <xdr:colOff>0</xdr:colOff>
      <xdr:row>4</xdr:row>
      <xdr:rowOff>0</xdr:rowOff>
    </xdr:from>
    <xdr:to>
      <xdr:col>79</xdr:col>
      <xdr:colOff>0</xdr:colOff>
      <xdr:row>6</xdr:row>
      <xdr:rowOff>0</xdr:rowOff>
    </xdr:to>
    <xdr:sp>
      <xdr:nvSpPr>
        <xdr:cNvPr id="135" name="テキスト 219"/>
        <xdr:cNvSpPr txBox="1">
          <a:spLocks noChangeArrowheads="1"/>
        </xdr:cNvSpPr>
      </xdr:nvSpPr>
      <xdr:spPr>
        <a:xfrm>
          <a:off x="47491650" y="8763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79</xdr:col>
      <xdr:colOff>0</xdr:colOff>
      <xdr:row>4</xdr:row>
      <xdr:rowOff>0</xdr:rowOff>
    </xdr:from>
    <xdr:to>
      <xdr:col>79</xdr:col>
      <xdr:colOff>0</xdr:colOff>
      <xdr:row>6</xdr:row>
      <xdr:rowOff>0</xdr:rowOff>
    </xdr:to>
    <xdr:sp>
      <xdr:nvSpPr>
        <xdr:cNvPr id="136" name="テキスト 219"/>
        <xdr:cNvSpPr txBox="1">
          <a:spLocks noChangeArrowheads="1"/>
        </xdr:cNvSpPr>
      </xdr:nvSpPr>
      <xdr:spPr>
        <a:xfrm>
          <a:off x="47491650" y="8763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0</xdr:col>
      <xdr:colOff>76200</xdr:colOff>
      <xdr:row>49</xdr:row>
      <xdr:rowOff>66675</xdr:rowOff>
    </xdr:from>
    <xdr:to>
      <xdr:col>3</xdr:col>
      <xdr:colOff>0</xdr:colOff>
      <xdr:row>54</xdr:row>
      <xdr:rowOff>0</xdr:rowOff>
    </xdr:to>
    <xdr:sp>
      <xdr:nvSpPr>
        <xdr:cNvPr id="137" name="テキスト 171"/>
        <xdr:cNvSpPr txBox="1">
          <a:spLocks noChangeArrowheads="1"/>
        </xdr:cNvSpPr>
      </xdr:nvSpPr>
      <xdr:spPr>
        <a:xfrm>
          <a:off x="76200" y="9105900"/>
          <a:ext cx="247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96</xdr:col>
      <xdr:colOff>0</xdr:colOff>
      <xdr:row>2</xdr:row>
      <xdr:rowOff>123825</xdr:rowOff>
    </xdr:from>
    <xdr:to>
      <xdr:col>96</xdr:col>
      <xdr:colOff>0</xdr:colOff>
      <xdr:row>5</xdr:row>
      <xdr:rowOff>76200</xdr:rowOff>
    </xdr:to>
    <xdr:grpSp>
      <xdr:nvGrpSpPr>
        <xdr:cNvPr id="138" name="Group 138"/>
        <xdr:cNvGrpSpPr>
          <a:grpSpLocks/>
        </xdr:cNvGrpSpPr>
      </xdr:nvGrpSpPr>
      <xdr:grpSpPr>
        <a:xfrm>
          <a:off x="58026300" y="561975"/>
          <a:ext cx="0" cy="561975"/>
          <a:chOff x="65" y="51"/>
          <a:chExt cx="120" cy="65"/>
        </a:xfrm>
        <a:solidFill>
          <a:srgbClr val="FFFFFF"/>
        </a:solidFill>
      </xdr:grpSpPr>
      <xdr:sp>
        <xdr:nvSpPr>
          <xdr:cNvPr id="139" name="テキスト 241"/>
          <xdr:cNvSpPr txBox="1">
            <a:spLocks noChangeArrowheads="1"/>
          </xdr:cNvSpPr>
        </xdr:nvSpPr>
        <xdr:spPr>
          <a:xfrm>
            <a:off x="65" y="51"/>
            <a:ext cx="120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産業中分類</a:t>
            </a:r>
          </a:p>
        </xdr:txBody>
      </xdr:sp>
      <xdr:sp>
        <xdr:nvSpPr>
          <xdr:cNvPr id="140" name="テキスト 241"/>
          <xdr:cNvSpPr txBox="1">
            <a:spLocks noChangeArrowheads="1"/>
          </xdr:cNvSpPr>
        </xdr:nvSpPr>
        <xdr:spPr>
          <a:xfrm>
            <a:off x="65" y="73"/>
            <a:ext cx="120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産業３類型</a:t>
            </a:r>
          </a:p>
        </xdr:txBody>
      </xdr:sp>
      <xdr:sp>
        <xdr:nvSpPr>
          <xdr:cNvPr id="141" name="テキスト 241"/>
          <xdr:cNvSpPr txBox="1">
            <a:spLocks noChangeArrowheads="1"/>
          </xdr:cNvSpPr>
        </xdr:nvSpPr>
        <xdr:spPr>
          <a:xfrm>
            <a:off x="65" y="96"/>
            <a:ext cx="120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従業者規模別</a:t>
            </a:r>
          </a:p>
        </xdr:txBody>
      </xdr:sp>
    </xdr:grpSp>
    <xdr:clientData/>
  </xdr:twoCellAnchor>
  <xdr:twoCellAnchor>
    <xdr:from>
      <xdr:col>32</xdr:col>
      <xdr:colOff>0</xdr:colOff>
      <xdr:row>2</xdr:row>
      <xdr:rowOff>104775</xdr:rowOff>
    </xdr:from>
    <xdr:to>
      <xdr:col>32</xdr:col>
      <xdr:colOff>0</xdr:colOff>
      <xdr:row>5</xdr:row>
      <xdr:rowOff>114300</xdr:rowOff>
    </xdr:to>
    <xdr:grpSp>
      <xdr:nvGrpSpPr>
        <xdr:cNvPr id="142" name="Group 142"/>
        <xdr:cNvGrpSpPr>
          <a:grpSpLocks/>
        </xdr:cNvGrpSpPr>
      </xdr:nvGrpSpPr>
      <xdr:grpSpPr>
        <a:xfrm>
          <a:off x="16821150" y="542925"/>
          <a:ext cx="0" cy="619125"/>
          <a:chOff x="65" y="51"/>
          <a:chExt cx="120" cy="65"/>
        </a:xfrm>
        <a:solidFill>
          <a:srgbClr val="FFFFFF"/>
        </a:solidFill>
      </xdr:grpSpPr>
      <xdr:sp>
        <xdr:nvSpPr>
          <xdr:cNvPr id="143" name="テキスト 241"/>
          <xdr:cNvSpPr txBox="1">
            <a:spLocks noChangeArrowheads="1"/>
          </xdr:cNvSpPr>
        </xdr:nvSpPr>
        <xdr:spPr>
          <a:xfrm>
            <a:off x="65" y="51"/>
            <a:ext cx="120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産業中分類</a:t>
            </a:r>
          </a:p>
        </xdr:txBody>
      </xdr:sp>
      <xdr:sp>
        <xdr:nvSpPr>
          <xdr:cNvPr id="144" name="テキスト 241"/>
          <xdr:cNvSpPr txBox="1">
            <a:spLocks noChangeArrowheads="1"/>
          </xdr:cNvSpPr>
        </xdr:nvSpPr>
        <xdr:spPr>
          <a:xfrm>
            <a:off x="65" y="73"/>
            <a:ext cx="120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産業３類型</a:t>
            </a:r>
          </a:p>
        </xdr:txBody>
      </xdr:sp>
      <xdr:sp>
        <xdr:nvSpPr>
          <xdr:cNvPr id="145" name="テキスト 241"/>
          <xdr:cNvSpPr txBox="1">
            <a:spLocks noChangeArrowheads="1"/>
          </xdr:cNvSpPr>
        </xdr:nvSpPr>
        <xdr:spPr>
          <a:xfrm>
            <a:off x="65" y="96"/>
            <a:ext cx="120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従業者規模別</a:t>
            </a:r>
          </a:p>
        </xdr:txBody>
      </xdr:sp>
    </xdr:grpSp>
    <xdr:clientData/>
  </xdr:twoCellAnchor>
  <xdr:twoCellAnchor>
    <xdr:from>
      <xdr:col>0</xdr:col>
      <xdr:colOff>76200</xdr:colOff>
      <xdr:row>56</xdr:row>
      <xdr:rowOff>47625</xdr:rowOff>
    </xdr:from>
    <xdr:to>
      <xdr:col>2</xdr:col>
      <xdr:colOff>19050</xdr:colOff>
      <xdr:row>58</xdr:row>
      <xdr:rowOff>123825</xdr:rowOff>
    </xdr:to>
    <xdr:sp>
      <xdr:nvSpPr>
        <xdr:cNvPr id="146" name="Rectangle 146"/>
        <xdr:cNvSpPr>
          <a:spLocks/>
        </xdr:cNvSpPr>
      </xdr:nvSpPr>
      <xdr:spPr>
        <a:xfrm>
          <a:off x="76200" y="10353675"/>
          <a:ext cx="2000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147" name="テキスト 171"/>
        <xdr:cNvSpPr txBox="1">
          <a:spLocks noChangeArrowheads="1"/>
        </xdr:cNvSpPr>
      </xdr:nvSpPr>
      <xdr:spPr>
        <a:xfrm>
          <a:off x="16821150" y="885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148" name="Line 148"/>
        <xdr:cNvSpPr>
          <a:spLocks/>
        </xdr:cNvSpPr>
      </xdr:nvSpPr>
      <xdr:spPr>
        <a:xfrm>
          <a:off x="1682115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149" name="テキスト 171"/>
        <xdr:cNvSpPr txBox="1">
          <a:spLocks noChangeArrowheads="1"/>
        </xdr:cNvSpPr>
      </xdr:nvSpPr>
      <xdr:spPr>
        <a:xfrm>
          <a:off x="16821150" y="885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150" name="Line 150"/>
        <xdr:cNvSpPr>
          <a:spLocks/>
        </xdr:cNvSpPr>
      </xdr:nvSpPr>
      <xdr:spPr>
        <a:xfrm>
          <a:off x="1682115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78</xdr:col>
      <xdr:colOff>0</xdr:colOff>
      <xdr:row>12</xdr:row>
      <xdr:rowOff>28575</xdr:rowOff>
    </xdr:from>
    <xdr:to>
      <xdr:col>78</xdr:col>
      <xdr:colOff>0</xdr:colOff>
      <xdr:row>27</xdr:row>
      <xdr:rowOff>180975</xdr:rowOff>
    </xdr:to>
    <xdr:sp>
      <xdr:nvSpPr>
        <xdr:cNvPr id="151" name="テキスト 169"/>
        <xdr:cNvSpPr txBox="1">
          <a:spLocks noChangeArrowheads="1"/>
        </xdr:cNvSpPr>
      </xdr:nvSpPr>
      <xdr:spPr>
        <a:xfrm>
          <a:off x="46577250" y="2371725"/>
          <a:ext cx="0" cy="2867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78</xdr:col>
      <xdr:colOff>0</xdr:colOff>
      <xdr:row>36</xdr:row>
      <xdr:rowOff>19050</xdr:rowOff>
    </xdr:from>
    <xdr:to>
      <xdr:col>78</xdr:col>
      <xdr:colOff>0</xdr:colOff>
      <xdr:row>44</xdr:row>
      <xdr:rowOff>180975</xdr:rowOff>
    </xdr:to>
    <xdr:sp>
      <xdr:nvSpPr>
        <xdr:cNvPr id="152" name="テキスト 170"/>
        <xdr:cNvSpPr txBox="1">
          <a:spLocks noChangeArrowheads="1"/>
        </xdr:cNvSpPr>
      </xdr:nvSpPr>
      <xdr:spPr>
        <a:xfrm>
          <a:off x="46577250" y="6705600"/>
          <a:ext cx="0" cy="1609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78</xdr:col>
      <xdr:colOff>0</xdr:colOff>
      <xdr:row>48</xdr:row>
      <xdr:rowOff>0</xdr:rowOff>
    </xdr:from>
    <xdr:to>
      <xdr:col>78</xdr:col>
      <xdr:colOff>0</xdr:colOff>
      <xdr:row>48</xdr:row>
      <xdr:rowOff>0</xdr:rowOff>
    </xdr:to>
    <xdr:sp>
      <xdr:nvSpPr>
        <xdr:cNvPr id="153" name="テキスト 171"/>
        <xdr:cNvSpPr txBox="1">
          <a:spLocks noChangeArrowheads="1"/>
        </xdr:cNvSpPr>
      </xdr:nvSpPr>
      <xdr:spPr>
        <a:xfrm>
          <a:off x="46577250" y="885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78</xdr:col>
      <xdr:colOff>0</xdr:colOff>
      <xdr:row>48</xdr:row>
      <xdr:rowOff>0</xdr:rowOff>
    </xdr:from>
    <xdr:to>
      <xdr:col>78</xdr:col>
      <xdr:colOff>0</xdr:colOff>
      <xdr:row>48</xdr:row>
      <xdr:rowOff>0</xdr:rowOff>
    </xdr:to>
    <xdr:sp>
      <xdr:nvSpPr>
        <xdr:cNvPr id="154" name="Line 154"/>
        <xdr:cNvSpPr>
          <a:spLocks/>
        </xdr:cNvSpPr>
      </xdr:nvSpPr>
      <xdr:spPr>
        <a:xfrm>
          <a:off x="4657725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78</xdr:col>
      <xdr:colOff>0</xdr:colOff>
      <xdr:row>49</xdr:row>
      <xdr:rowOff>66675</xdr:rowOff>
    </xdr:from>
    <xdr:to>
      <xdr:col>78</xdr:col>
      <xdr:colOff>0</xdr:colOff>
      <xdr:row>54</xdr:row>
      <xdr:rowOff>0</xdr:rowOff>
    </xdr:to>
    <xdr:sp>
      <xdr:nvSpPr>
        <xdr:cNvPr id="155" name="テキスト 171"/>
        <xdr:cNvSpPr txBox="1">
          <a:spLocks noChangeArrowheads="1"/>
        </xdr:cNvSpPr>
      </xdr:nvSpPr>
      <xdr:spPr>
        <a:xfrm>
          <a:off x="46577250" y="9105900"/>
          <a:ext cx="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78</xdr:col>
      <xdr:colOff>0</xdr:colOff>
      <xdr:row>56</xdr:row>
      <xdr:rowOff>47625</xdr:rowOff>
    </xdr:from>
    <xdr:to>
      <xdr:col>78</xdr:col>
      <xdr:colOff>0</xdr:colOff>
      <xdr:row>58</xdr:row>
      <xdr:rowOff>123825</xdr:rowOff>
    </xdr:to>
    <xdr:sp>
      <xdr:nvSpPr>
        <xdr:cNvPr id="156" name="Rectangle 156"/>
        <xdr:cNvSpPr>
          <a:spLocks/>
        </xdr:cNvSpPr>
      </xdr:nvSpPr>
      <xdr:spPr>
        <a:xfrm>
          <a:off x="46577250" y="10353675"/>
          <a:ext cx="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78</xdr:col>
      <xdr:colOff>0</xdr:colOff>
      <xdr:row>12</xdr:row>
      <xdr:rowOff>28575</xdr:rowOff>
    </xdr:from>
    <xdr:to>
      <xdr:col>78</xdr:col>
      <xdr:colOff>0</xdr:colOff>
      <xdr:row>27</xdr:row>
      <xdr:rowOff>180975</xdr:rowOff>
    </xdr:to>
    <xdr:sp>
      <xdr:nvSpPr>
        <xdr:cNvPr id="157" name="テキスト 169"/>
        <xdr:cNvSpPr txBox="1">
          <a:spLocks noChangeArrowheads="1"/>
        </xdr:cNvSpPr>
      </xdr:nvSpPr>
      <xdr:spPr>
        <a:xfrm>
          <a:off x="46577250" y="2371725"/>
          <a:ext cx="0" cy="2867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78</xdr:col>
      <xdr:colOff>0</xdr:colOff>
      <xdr:row>36</xdr:row>
      <xdr:rowOff>19050</xdr:rowOff>
    </xdr:from>
    <xdr:to>
      <xdr:col>78</xdr:col>
      <xdr:colOff>0</xdr:colOff>
      <xdr:row>44</xdr:row>
      <xdr:rowOff>180975</xdr:rowOff>
    </xdr:to>
    <xdr:sp>
      <xdr:nvSpPr>
        <xdr:cNvPr id="158" name="テキスト 170"/>
        <xdr:cNvSpPr txBox="1">
          <a:spLocks noChangeArrowheads="1"/>
        </xdr:cNvSpPr>
      </xdr:nvSpPr>
      <xdr:spPr>
        <a:xfrm>
          <a:off x="46577250" y="6705600"/>
          <a:ext cx="0" cy="1609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78</xdr:col>
      <xdr:colOff>0</xdr:colOff>
      <xdr:row>48</xdr:row>
      <xdr:rowOff>0</xdr:rowOff>
    </xdr:from>
    <xdr:to>
      <xdr:col>78</xdr:col>
      <xdr:colOff>0</xdr:colOff>
      <xdr:row>48</xdr:row>
      <xdr:rowOff>0</xdr:rowOff>
    </xdr:to>
    <xdr:sp>
      <xdr:nvSpPr>
        <xdr:cNvPr id="159" name="テキスト 171"/>
        <xdr:cNvSpPr txBox="1">
          <a:spLocks noChangeArrowheads="1"/>
        </xdr:cNvSpPr>
      </xdr:nvSpPr>
      <xdr:spPr>
        <a:xfrm>
          <a:off x="46577250" y="885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78</xdr:col>
      <xdr:colOff>0</xdr:colOff>
      <xdr:row>48</xdr:row>
      <xdr:rowOff>0</xdr:rowOff>
    </xdr:from>
    <xdr:to>
      <xdr:col>78</xdr:col>
      <xdr:colOff>0</xdr:colOff>
      <xdr:row>48</xdr:row>
      <xdr:rowOff>0</xdr:rowOff>
    </xdr:to>
    <xdr:sp>
      <xdr:nvSpPr>
        <xdr:cNvPr id="160" name="Line 160"/>
        <xdr:cNvSpPr>
          <a:spLocks/>
        </xdr:cNvSpPr>
      </xdr:nvSpPr>
      <xdr:spPr>
        <a:xfrm>
          <a:off x="4657725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78</xdr:col>
      <xdr:colOff>0</xdr:colOff>
      <xdr:row>49</xdr:row>
      <xdr:rowOff>66675</xdr:rowOff>
    </xdr:from>
    <xdr:to>
      <xdr:col>78</xdr:col>
      <xdr:colOff>0</xdr:colOff>
      <xdr:row>54</xdr:row>
      <xdr:rowOff>0</xdr:rowOff>
    </xdr:to>
    <xdr:sp>
      <xdr:nvSpPr>
        <xdr:cNvPr id="161" name="テキスト 171"/>
        <xdr:cNvSpPr txBox="1">
          <a:spLocks noChangeArrowheads="1"/>
        </xdr:cNvSpPr>
      </xdr:nvSpPr>
      <xdr:spPr>
        <a:xfrm>
          <a:off x="46577250" y="9105900"/>
          <a:ext cx="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78</xdr:col>
      <xdr:colOff>0</xdr:colOff>
      <xdr:row>56</xdr:row>
      <xdr:rowOff>47625</xdr:rowOff>
    </xdr:from>
    <xdr:to>
      <xdr:col>78</xdr:col>
      <xdr:colOff>0</xdr:colOff>
      <xdr:row>58</xdr:row>
      <xdr:rowOff>123825</xdr:rowOff>
    </xdr:to>
    <xdr:sp>
      <xdr:nvSpPr>
        <xdr:cNvPr id="162" name="Rectangle 162"/>
        <xdr:cNvSpPr>
          <a:spLocks/>
        </xdr:cNvSpPr>
      </xdr:nvSpPr>
      <xdr:spPr>
        <a:xfrm>
          <a:off x="46577250" y="10353675"/>
          <a:ext cx="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78</xdr:col>
      <xdr:colOff>0</xdr:colOff>
      <xdr:row>2</xdr:row>
      <xdr:rowOff>95250</xdr:rowOff>
    </xdr:from>
    <xdr:to>
      <xdr:col>78</xdr:col>
      <xdr:colOff>0</xdr:colOff>
      <xdr:row>5</xdr:row>
      <xdr:rowOff>104775</xdr:rowOff>
    </xdr:to>
    <xdr:grpSp>
      <xdr:nvGrpSpPr>
        <xdr:cNvPr id="163" name="Group 163"/>
        <xdr:cNvGrpSpPr>
          <a:grpSpLocks/>
        </xdr:cNvGrpSpPr>
      </xdr:nvGrpSpPr>
      <xdr:grpSpPr>
        <a:xfrm>
          <a:off x="46577250" y="533400"/>
          <a:ext cx="0" cy="619125"/>
          <a:chOff x="65" y="51"/>
          <a:chExt cx="120" cy="65"/>
        </a:xfrm>
        <a:solidFill>
          <a:srgbClr val="FFFFFF"/>
        </a:solidFill>
      </xdr:grpSpPr>
      <xdr:sp>
        <xdr:nvSpPr>
          <xdr:cNvPr id="164" name="テキスト 241"/>
          <xdr:cNvSpPr txBox="1">
            <a:spLocks noChangeArrowheads="1"/>
          </xdr:cNvSpPr>
        </xdr:nvSpPr>
        <xdr:spPr>
          <a:xfrm>
            <a:off x="65" y="51"/>
            <a:ext cx="120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産業中分類</a:t>
            </a:r>
          </a:p>
        </xdr:txBody>
      </xdr:sp>
      <xdr:sp>
        <xdr:nvSpPr>
          <xdr:cNvPr id="165" name="テキスト 241"/>
          <xdr:cNvSpPr txBox="1">
            <a:spLocks noChangeArrowheads="1"/>
          </xdr:cNvSpPr>
        </xdr:nvSpPr>
        <xdr:spPr>
          <a:xfrm>
            <a:off x="65" y="73"/>
            <a:ext cx="120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産業３類型</a:t>
            </a:r>
          </a:p>
        </xdr:txBody>
      </xdr:sp>
      <xdr:sp>
        <xdr:nvSpPr>
          <xdr:cNvPr id="166" name="テキスト 241"/>
          <xdr:cNvSpPr txBox="1">
            <a:spLocks noChangeArrowheads="1"/>
          </xdr:cNvSpPr>
        </xdr:nvSpPr>
        <xdr:spPr>
          <a:xfrm>
            <a:off x="65" y="96"/>
            <a:ext cx="120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従業者規模別</a:t>
            </a:r>
          </a:p>
        </xdr:txBody>
      </xdr:sp>
    </xdr:grpSp>
    <xdr:clientData/>
  </xdr:twoCellAnchor>
  <xdr:twoCellAnchor>
    <xdr:from>
      <xdr:col>40</xdr:col>
      <xdr:colOff>0</xdr:colOff>
      <xdr:row>3</xdr:row>
      <xdr:rowOff>0</xdr:rowOff>
    </xdr:from>
    <xdr:to>
      <xdr:col>40</xdr:col>
      <xdr:colOff>0</xdr:colOff>
      <xdr:row>4</xdr:row>
      <xdr:rowOff>0</xdr:rowOff>
    </xdr:to>
    <xdr:sp>
      <xdr:nvSpPr>
        <xdr:cNvPr id="167" name="テキスト 63"/>
        <xdr:cNvSpPr txBox="1">
          <a:spLocks noChangeArrowheads="1"/>
        </xdr:cNvSpPr>
      </xdr:nvSpPr>
      <xdr:spPr>
        <a:xfrm>
          <a:off x="21202650" y="704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40</xdr:col>
      <xdr:colOff>0</xdr:colOff>
      <xdr:row>4</xdr:row>
      <xdr:rowOff>66675</xdr:rowOff>
    </xdr:from>
    <xdr:to>
      <xdr:col>40</xdr:col>
      <xdr:colOff>0</xdr:colOff>
      <xdr:row>5</xdr:row>
      <xdr:rowOff>142875</xdr:rowOff>
    </xdr:to>
    <xdr:sp>
      <xdr:nvSpPr>
        <xdr:cNvPr id="168" name="テキスト 64"/>
        <xdr:cNvSpPr txBox="1">
          <a:spLocks noChangeArrowheads="1"/>
        </xdr:cNvSpPr>
      </xdr:nvSpPr>
      <xdr:spPr>
        <a:xfrm>
          <a:off x="21202650" y="9429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40</xdr:col>
      <xdr:colOff>0</xdr:colOff>
      <xdr:row>3</xdr:row>
      <xdr:rowOff>0</xdr:rowOff>
    </xdr:from>
    <xdr:to>
      <xdr:col>40</xdr:col>
      <xdr:colOff>0</xdr:colOff>
      <xdr:row>4</xdr:row>
      <xdr:rowOff>0</xdr:rowOff>
    </xdr:to>
    <xdr:sp>
      <xdr:nvSpPr>
        <xdr:cNvPr id="169" name="テキスト 66"/>
        <xdr:cNvSpPr txBox="1">
          <a:spLocks noChangeArrowheads="1"/>
        </xdr:cNvSpPr>
      </xdr:nvSpPr>
      <xdr:spPr>
        <a:xfrm>
          <a:off x="21202650" y="704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70" name="テキスト 136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71" name="テキスト 138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72" name="テキスト 298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73" name="テキスト 299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74" name="テキスト 300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75" name="テキスト 301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76" name="テキスト 302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77" name="テキスト 303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78" name="テキスト 304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79" name="テキスト 305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80" name="テキスト 306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81" name="テキスト 307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82" name="テキスト 308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83" name="テキスト 309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84" name="テキスト 310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85" name="テキスト 311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86" name="テキスト 312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87" name="テキスト 313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88" name="テキスト 314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89" name="テキスト 315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90" name="テキスト 316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91" name="テキスト 317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92" name="テキスト 318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93" name="テキスト 319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94" name="テキスト 320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95" name="テキスト 321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96" name="テキスト 322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97" name="テキスト 323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98" name="テキスト 324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199" name="テキスト 325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200" name="テキスト 326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201" name="テキスト 327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202" name="テキスト 328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203" name="テキスト 329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204" name="テキスト 330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205" name="テキスト 331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206" name="テキスト 332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207" name="テキスト 333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208" name="テキスト 334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209" name="テキスト 335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210" name="テキスト 336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211" name="テキスト 337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212" name="テキスト 338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213" name="テキスト 339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214" name="テキスト 340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215" name="テキスト 341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216" name="テキスト 342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0</xdr:colOff>
      <xdr:row>42</xdr:row>
      <xdr:rowOff>0</xdr:rowOff>
    </xdr:to>
    <xdr:sp>
      <xdr:nvSpPr>
        <xdr:cNvPr id="217" name="テキスト 343"/>
        <xdr:cNvSpPr txBox="1">
          <a:spLocks noChangeArrowheads="1"/>
        </xdr:cNvSpPr>
      </xdr:nvSpPr>
      <xdr:spPr>
        <a:xfrm>
          <a:off x="21202650" y="777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37</xdr:col>
      <xdr:colOff>133350</xdr:colOff>
      <xdr:row>2</xdr:row>
      <xdr:rowOff>9525</xdr:rowOff>
    </xdr:from>
    <xdr:to>
      <xdr:col>45</xdr:col>
      <xdr:colOff>514350</xdr:colOff>
      <xdr:row>3</xdr:row>
      <xdr:rowOff>0</xdr:rowOff>
    </xdr:to>
    <xdr:sp>
      <xdr:nvSpPr>
        <xdr:cNvPr id="218" name="テキスト 177"/>
        <xdr:cNvSpPr txBox="1">
          <a:spLocks noChangeArrowheads="1"/>
        </xdr:cNvSpPr>
      </xdr:nvSpPr>
      <xdr:spPr>
        <a:xfrm>
          <a:off x="19392900" y="447675"/>
          <a:ext cx="58674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　現    金    給    与    総    額(百万円）　</a:t>
          </a:r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37</xdr:col>
      <xdr:colOff>0</xdr:colOff>
      <xdr:row>6</xdr:row>
      <xdr:rowOff>0</xdr:rowOff>
    </xdr:to>
    <xdr:sp>
      <xdr:nvSpPr>
        <xdr:cNvPr id="219" name="テキスト 219"/>
        <xdr:cNvSpPr txBox="1">
          <a:spLocks noChangeArrowheads="1"/>
        </xdr:cNvSpPr>
      </xdr:nvSpPr>
      <xdr:spPr>
        <a:xfrm>
          <a:off x="19259550" y="8763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37</xdr:col>
      <xdr:colOff>0</xdr:colOff>
      <xdr:row>6</xdr:row>
      <xdr:rowOff>0</xdr:rowOff>
    </xdr:to>
    <xdr:sp>
      <xdr:nvSpPr>
        <xdr:cNvPr id="220" name="テキスト 219"/>
        <xdr:cNvSpPr txBox="1">
          <a:spLocks noChangeArrowheads="1"/>
        </xdr:cNvSpPr>
      </xdr:nvSpPr>
      <xdr:spPr>
        <a:xfrm>
          <a:off x="19259550" y="8763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37</xdr:col>
      <xdr:colOff>0</xdr:colOff>
      <xdr:row>6</xdr:row>
      <xdr:rowOff>0</xdr:rowOff>
    </xdr:to>
    <xdr:sp>
      <xdr:nvSpPr>
        <xdr:cNvPr id="221" name="テキスト 219"/>
        <xdr:cNvSpPr txBox="1">
          <a:spLocks noChangeArrowheads="1"/>
        </xdr:cNvSpPr>
      </xdr:nvSpPr>
      <xdr:spPr>
        <a:xfrm>
          <a:off x="19259550" y="8763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58</xdr:col>
      <xdr:colOff>0</xdr:colOff>
      <xdr:row>48</xdr:row>
      <xdr:rowOff>0</xdr:rowOff>
    </xdr:from>
    <xdr:to>
      <xdr:col>58</xdr:col>
      <xdr:colOff>0</xdr:colOff>
      <xdr:row>48</xdr:row>
      <xdr:rowOff>0</xdr:rowOff>
    </xdr:to>
    <xdr:sp>
      <xdr:nvSpPr>
        <xdr:cNvPr id="222" name="テキスト 171"/>
        <xdr:cNvSpPr txBox="1">
          <a:spLocks noChangeArrowheads="1"/>
        </xdr:cNvSpPr>
      </xdr:nvSpPr>
      <xdr:spPr>
        <a:xfrm>
          <a:off x="33794700" y="885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58</xdr:col>
      <xdr:colOff>0</xdr:colOff>
      <xdr:row>48</xdr:row>
      <xdr:rowOff>0</xdr:rowOff>
    </xdr:from>
    <xdr:to>
      <xdr:col>58</xdr:col>
      <xdr:colOff>0</xdr:colOff>
      <xdr:row>48</xdr:row>
      <xdr:rowOff>0</xdr:rowOff>
    </xdr:to>
    <xdr:sp>
      <xdr:nvSpPr>
        <xdr:cNvPr id="223" name="Line 223"/>
        <xdr:cNvSpPr>
          <a:spLocks/>
        </xdr:cNvSpPr>
      </xdr:nvSpPr>
      <xdr:spPr>
        <a:xfrm>
          <a:off x="3379470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0</xdr:colOff>
      <xdr:row>56</xdr:row>
      <xdr:rowOff>47625</xdr:rowOff>
    </xdr:from>
    <xdr:to>
      <xdr:col>58</xdr:col>
      <xdr:colOff>0</xdr:colOff>
      <xdr:row>58</xdr:row>
      <xdr:rowOff>152400</xdr:rowOff>
    </xdr:to>
    <xdr:sp>
      <xdr:nvSpPr>
        <xdr:cNvPr id="224" name="テキスト 169"/>
        <xdr:cNvSpPr txBox="1">
          <a:spLocks noChangeArrowheads="1"/>
        </xdr:cNvSpPr>
      </xdr:nvSpPr>
      <xdr:spPr>
        <a:xfrm>
          <a:off x="33794700" y="10353675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3類型産業</a:t>
          </a:r>
        </a:p>
      </xdr:txBody>
    </xdr:sp>
    <xdr:clientData/>
  </xdr:twoCellAnchor>
  <xdr:twoCellAnchor>
    <xdr:from>
      <xdr:col>58</xdr:col>
      <xdr:colOff>0</xdr:colOff>
      <xdr:row>48</xdr:row>
      <xdr:rowOff>0</xdr:rowOff>
    </xdr:from>
    <xdr:to>
      <xdr:col>58</xdr:col>
      <xdr:colOff>0</xdr:colOff>
      <xdr:row>48</xdr:row>
      <xdr:rowOff>0</xdr:rowOff>
    </xdr:to>
    <xdr:sp>
      <xdr:nvSpPr>
        <xdr:cNvPr id="225" name="テキスト 171"/>
        <xdr:cNvSpPr txBox="1">
          <a:spLocks noChangeArrowheads="1"/>
        </xdr:cNvSpPr>
      </xdr:nvSpPr>
      <xdr:spPr>
        <a:xfrm>
          <a:off x="33794700" y="885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58</xdr:col>
      <xdr:colOff>0</xdr:colOff>
      <xdr:row>48</xdr:row>
      <xdr:rowOff>0</xdr:rowOff>
    </xdr:from>
    <xdr:to>
      <xdr:col>58</xdr:col>
      <xdr:colOff>0</xdr:colOff>
      <xdr:row>48</xdr:row>
      <xdr:rowOff>0</xdr:rowOff>
    </xdr:to>
    <xdr:sp>
      <xdr:nvSpPr>
        <xdr:cNvPr id="226" name="Line 226"/>
        <xdr:cNvSpPr>
          <a:spLocks/>
        </xdr:cNvSpPr>
      </xdr:nvSpPr>
      <xdr:spPr>
        <a:xfrm>
          <a:off x="3379470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0</xdr:colOff>
      <xdr:row>56</xdr:row>
      <xdr:rowOff>47625</xdr:rowOff>
    </xdr:from>
    <xdr:to>
      <xdr:col>58</xdr:col>
      <xdr:colOff>0</xdr:colOff>
      <xdr:row>58</xdr:row>
      <xdr:rowOff>123825</xdr:rowOff>
    </xdr:to>
    <xdr:sp>
      <xdr:nvSpPr>
        <xdr:cNvPr id="227" name="Rectangle 227"/>
        <xdr:cNvSpPr>
          <a:spLocks/>
        </xdr:cNvSpPr>
      </xdr:nvSpPr>
      <xdr:spPr>
        <a:xfrm>
          <a:off x="33794700" y="10353675"/>
          <a:ext cx="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0</xdr:colOff>
      <xdr:row>48</xdr:row>
      <xdr:rowOff>0</xdr:rowOff>
    </xdr:from>
    <xdr:to>
      <xdr:col>58</xdr:col>
      <xdr:colOff>0</xdr:colOff>
      <xdr:row>48</xdr:row>
      <xdr:rowOff>0</xdr:rowOff>
    </xdr:to>
    <xdr:sp>
      <xdr:nvSpPr>
        <xdr:cNvPr id="228" name="テキスト 171"/>
        <xdr:cNvSpPr txBox="1">
          <a:spLocks noChangeArrowheads="1"/>
        </xdr:cNvSpPr>
      </xdr:nvSpPr>
      <xdr:spPr>
        <a:xfrm>
          <a:off x="33794700" y="885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58</xdr:col>
      <xdr:colOff>0</xdr:colOff>
      <xdr:row>48</xdr:row>
      <xdr:rowOff>0</xdr:rowOff>
    </xdr:from>
    <xdr:to>
      <xdr:col>58</xdr:col>
      <xdr:colOff>0</xdr:colOff>
      <xdr:row>48</xdr:row>
      <xdr:rowOff>0</xdr:rowOff>
    </xdr:to>
    <xdr:sp>
      <xdr:nvSpPr>
        <xdr:cNvPr id="229" name="Line 229"/>
        <xdr:cNvSpPr>
          <a:spLocks/>
        </xdr:cNvSpPr>
      </xdr:nvSpPr>
      <xdr:spPr>
        <a:xfrm>
          <a:off x="3379470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0</xdr:colOff>
      <xdr:row>56</xdr:row>
      <xdr:rowOff>47625</xdr:rowOff>
    </xdr:from>
    <xdr:to>
      <xdr:col>58</xdr:col>
      <xdr:colOff>0</xdr:colOff>
      <xdr:row>58</xdr:row>
      <xdr:rowOff>123825</xdr:rowOff>
    </xdr:to>
    <xdr:sp>
      <xdr:nvSpPr>
        <xdr:cNvPr id="230" name="Rectangle 230"/>
        <xdr:cNvSpPr>
          <a:spLocks/>
        </xdr:cNvSpPr>
      </xdr:nvSpPr>
      <xdr:spPr>
        <a:xfrm>
          <a:off x="33794700" y="10353675"/>
          <a:ext cx="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76200</xdr:colOff>
      <xdr:row>12</xdr:row>
      <xdr:rowOff>28575</xdr:rowOff>
    </xdr:from>
    <xdr:to>
      <xdr:col>2</xdr:col>
      <xdr:colOff>38100</xdr:colOff>
      <xdr:row>27</xdr:row>
      <xdr:rowOff>180975</xdr:rowOff>
    </xdr:to>
    <xdr:sp>
      <xdr:nvSpPr>
        <xdr:cNvPr id="231" name="テキスト 169"/>
        <xdr:cNvSpPr txBox="1">
          <a:spLocks noChangeArrowheads="1"/>
        </xdr:cNvSpPr>
      </xdr:nvSpPr>
      <xdr:spPr>
        <a:xfrm>
          <a:off x="76200" y="2371725"/>
          <a:ext cx="219075" cy="2867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0</xdr:col>
      <xdr:colOff>76200</xdr:colOff>
      <xdr:row>36</xdr:row>
      <xdr:rowOff>19050</xdr:rowOff>
    </xdr:from>
    <xdr:to>
      <xdr:col>3</xdr:col>
      <xdr:colOff>0</xdr:colOff>
      <xdr:row>44</xdr:row>
      <xdr:rowOff>180975</xdr:rowOff>
    </xdr:to>
    <xdr:sp>
      <xdr:nvSpPr>
        <xdr:cNvPr id="232" name="テキスト 170"/>
        <xdr:cNvSpPr txBox="1">
          <a:spLocks noChangeArrowheads="1"/>
        </xdr:cNvSpPr>
      </xdr:nvSpPr>
      <xdr:spPr>
        <a:xfrm>
          <a:off x="76200" y="6705600"/>
          <a:ext cx="247650" cy="1609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0</xdr:col>
      <xdr:colOff>9525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233" name="テキスト 171"/>
        <xdr:cNvSpPr txBox="1">
          <a:spLocks noChangeArrowheads="1"/>
        </xdr:cNvSpPr>
      </xdr:nvSpPr>
      <xdr:spPr>
        <a:xfrm>
          <a:off x="9525" y="88582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234" name="Line 234"/>
        <xdr:cNvSpPr>
          <a:spLocks/>
        </xdr:cNvSpPr>
      </xdr:nvSpPr>
      <xdr:spPr>
        <a:xfrm>
          <a:off x="13335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76200</xdr:colOff>
      <xdr:row>49</xdr:row>
      <xdr:rowOff>66675</xdr:rowOff>
    </xdr:from>
    <xdr:to>
      <xdr:col>3</xdr:col>
      <xdr:colOff>0</xdr:colOff>
      <xdr:row>54</xdr:row>
      <xdr:rowOff>0</xdr:rowOff>
    </xdr:to>
    <xdr:sp>
      <xdr:nvSpPr>
        <xdr:cNvPr id="235" name="テキスト 171"/>
        <xdr:cNvSpPr txBox="1">
          <a:spLocks noChangeArrowheads="1"/>
        </xdr:cNvSpPr>
      </xdr:nvSpPr>
      <xdr:spPr>
        <a:xfrm>
          <a:off x="76200" y="9105900"/>
          <a:ext cx="247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0</xdr:col>
      <xdr:colOff>76200</xdr:colOff>
      <xdr:row>56</xdr:row>
      <xdr:rowOff>47625</xdr:rowOff>
    </xdr:from>
    <xdr:to>
      <xdr:col>2</xdr:col>
      <xdr:colOff>19050</xdr:colOff>
      <xdr:row>58</xdr:row>
      <xdr:rowOff>123825</xdr:rowOff>
    </xdr:to>
    <xdr:sp>
      <xdr:nvSpPr>
        <xdr:cNvPr id="236" name="Rectangle 236"/>
        <xdr:cNvSpPr>
          <a:spLocks/>
        </xdr:cNvSpPr>
      </xdr:nvSpPr>
      <xdr:spPr>
        <a:xfrm>
          <a:off x="76200" y="10353675"/>
          <a:ext cx="2000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47625</xdr:colOff>
      <xdr:row>12</xdr:row>
      <xdr:rowOff>28575</xdr:rowOff>
    </xdr:from>
    <xdr:to>
      <xdr:col>2</xdr:col>
      <xdr:colOff>0</xdr:colOff>
      <xdr:row>28</xdr:row>
      <xdr:rowOff>0</xdr:rowOff>
    </xdr:to>
    <xdr:sp>
      <xdr:nvSpPr>
        <xdr:cNvPr id="237" name="テキスト 169"/>
        <xdr:cNvSpPr txBox="1">
          <a:spLocks noChangeArrowheads="1"/>
        </xdr:cNvSpPr>
      </xdr:nvSpPr>
      <xdr:spPr>
        <a:xfrm>
          <a:off x="47625" y="2371725"/>
          <a:ext cx="209550" cy="2867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0</xdr:col>
      <xdr:colOff>38100</xdr:colOff>
      <xdr:row>36</xdr:row>
      <xdr:rowOff>28575</xdr:rowOff>
    </xdr:from>
    <xdr:to>
      <xdr:col>2</xdr:col>
      <xdr:colOff>19050</xdr:colOff>
      <xdr:row>45</xdr:row>
      <xdr:rowOff>9525</xdr:rowOff>
    </xdr:to>
    <xdr:sp>
      <xdr:nvSpPr>
        <xdr:cNvPr id="238" name="テキスト 170"/>
        <xdr:cNvSpPr txBox="1">
          <a:spLocks noChangeArrowheads="1"/>
        </xdr:cNvSpPr>
      </xdr:nvSpPr>
      <xdr:spPr>
        <a:xfrm>
          <a:off x="38100" y="6715125"/>
          <a:ext cx="238125" cy="1609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0</xdr:col>
      <xdr:colOff>9525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239" name="テキスト 171"/>
        <xdr:cNvSpPr txBox="1">
          <a:spLocks noChangeArrowheads="1"/>
        </xdr:cNvSpPr>
      </xdr:nvSpPr>
      <xdr:spPr>
        <a:xfrm>
          <a:off x="9525" y="88582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240" name="Line 240"/>
        <xdr:cNvSpPr>
          <a:spLocks/>
        </xdr:cNvSpPr>
      </xdr:nvSpPr>
      <xdr:spPr>
        <a:xfrm>
          <a:off x="13335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47625</xdr:colOff>
      <xdr:row>49</xdr:row>
      <xdr:rowOff>76200</xdr:rowOff>
    </xdr:from>
    <xdr:to>
      <xdr:col>2</xdr:col>
      <xdr:colOff>38100</xdr:colOff>
      <xdr:row>54</xdr:row>
      <xdr:rowOff>9525</xdr:rowOff>
    </xdr:to>
    <xdr:sp>
      <xdr:nvSpPr>
        <xdr:cNvPr id="241" name="テキスト 171"/>
        <xdr:cNvSpPr txBox="1">
          <a:spLocks noChangeArrowheads="1"/>
        </xdr:cNvSpPr>
      </xdr:nvSpPr>
      <xdr:spPr>
        <a:xfrm>
          <a:off x="47625" y="9115425"/>
          <a:ext cx="247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0</xdr:col>
      <xdr:colOff>76200</xdr:colOff>
      <xdr:row>56</xdr:row>
      <xdr:rowOff>47625</xdr:rowOff>
    </xdr:from>
    <xdr:to>
      <xdr:col>2</xdr:col>
      <xdr:colOff>19050</xdr:colOff>
      <xdr:row>58</xdr:row>
      <xdr:rowOff>123825</xdr:rowOff>
    </xdr:to>
    <xdr:sp>
      <xdr:nvSpPr>
        <xdr:cNvPr id="242" name="Rectangle 242"/>
        <xdr:cNvSpPr>
          <a:spLocks/>
        </xdr:cNvSpPr>
      </xdr:nvSpPr>
      <xdr:spPr>
        <a:xfrm>
          <a:off x="76200" y="10353675"/>
          <a:ext cx="2000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0</xdr:colOff>
      <xdr:row>12</xdr:row>
      <xdr:rowOff>28575</xdr:rowOff>
    </xdr:from>
    <xdr:to>
      <xdr:col>58</xdr:col>
      <xdr:colOff>0</xdr:colOff>
      <xdr:row>27</xdr:row>
      <xdr:rowOff>180975</xdr:rowOff>
    </xdr:to>
    <xdr:sp>
      <xdr:nvSpPr>
        <xdr:cNvPr id="243" name="テキスト 169"/>
        <xdr:cNvSpPr txBox="1">
          <a:spLocks noChangeArrowheads="1"/>
        </xdr:cNvSpPr>
      </xdr:nvSpPr>
      <xdr:spPr>
        <a:xfrm>
          <a:off x="33794700" y="2371725"/>
          <a:ext cx="0" cy="2867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58</xdr:col>
      <xdr:colOff>0</xdr:colOff>
      <xdr:row>36</xdr:row>
      <xdr:rowOff>19050</xdr:rowOff>
    </xdr:from>
    <xdr:to>
      <xdr:col>58</xdr:col>
      <xdr:colOff>0</xdr:colOff>
      <xdr:row>44</xdr:row>
      <xdr:rowOff>180975</xdr:rowOff>
    </xdr:to>
    <xdr:sp>
      <xdr:nvSpPr>
        <xdr:cNvPr id="244" name="テキスト 170"/>
        <xdr:cNvSpPr txBox="1">
          <a:spLocks noChangeArrowheads="1"/>
        </xdr:cNvSpPr>
      </xdr:nvSpPr>
      <xdr:spPr>
        <a:xfrm>
          <a:off x="33794700" y="6705600"/>
          <a:ext cx="0" cy="1609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58</xdr:col>
      <xdr:colOff>0</xdr:colOff>
      <xdr:row>48</xdr:row>
      <xdr:rowOff>0</xdr:rowOff>
    </xdr:from>
    <xdr:to>
      <xdr:col>58</xdr:col>
      <xdr:colOff>0</xdr:colOff>
      <xdr:row>48</xdr:row>
      <xdr:rowOff>0</xdr:rowOff>
    </xdr:to>
    <xdr:sp>
      <xdr:nvSpPr>
        <xdr:cNvPr id="245" name="テキスト 171"/>
        <xdr:cNvSpPr txBox="1">
          <a:spLocks noChangeArrowheads="1"/>
        </xdr:cNvSpPr>
      </xdr:nvSpPr>
      <xdr:spPr>
        <a:xfrm>
          <a:off x="33794700" y="885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58</xdr:col>
      <xdr:colOff>0</xdr:colOff>
      <xdr:row>48</xdr:row>
      <xdr:rowOff>0</xdr:rowOff>
    </xdr:from>
    <xdr:to>
      <xdr:col>58</xdr:col>
      <xdr:colOff>0</xdr:colOff>
      <xdr:row>48</xdr:row>
      <xdr:rowOff>0</xdr:rowOff>
    </xdr:to>
    <xdr:sp>
      <xdr:nvSpPr>
        <xdr:cNvPr id="246" name="Line 246"/>
        <xdr:cNvSpPr>
          <a:spLocks/>
        </xdr:cNvSpPr>
      </xdr:nvSpPr>
      <xdr:spPr>
        <a:xfrm>
          <a:off x="3379470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0</xdr:colOff>
      <xdr:row>49</xdr:row>
      <xdr:rowOff>66675</xdr:rowOff>
    </xdr:from>
    <xdr:to>
      <xdr:col>58</xdr:col>
      <xdr:colOff>0</xdr:colOff>
      <xdr:row>54</xdr:row>
      <xdr:rowOff>0</xdr:rowOff>
    </xdr:to>
    <xdr:sp>
      <xdr:nvSpPr>
        <xdr:cNvPr id="247" name="テキスト 171"/>
        <xdr:cNvSpPr txBox="1">
          <a:spLocks noChangeArrowheads="1"/>
        </xdr:cNvSpPr>
      </xdr:nvSpPr>
      <xdr:spPr>
        <a:xfrm>
          <a:off x="33794700" y="9105900"/>
          <a:ext cx="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58</xdr:col>
      <xdr:colOff>0</xdr:colOff>
      <xdr:row>56</xdr:row>
      <xdr:rowOff>47625</xdr:rowOff>
    </xdr:from>
    <xdr:to>
      <xdr:col>58</xdr:col>
      <xdr:colOff>0</xdr:colOff>
      <xdr:row>58</xdr:row>
      <xdr:rowOff>123825</xdr:rowOff>
    </xdr:to>
    <xdr:sp>
      <xdr:nvSpPr>
        <xdr:cNvPr id="248" name="Rectangle 248"/>
        <xdr:cNvSpPr>
          <a:spLocks/>
        </xdr:cNvSpPr>
      </xdr:nvSpPr>
      <xdr:spPr>
        <a:xfrm>
          <a:off x="33794700" y="10353675"/>
          <a:ext cx="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0</xdr:colOff>
      <xdr:row>12</xdr:row>
      <xdr:rowOff>28575</xdr:rowOff>
    </xdr:from>
    <xdr:to>
      <xdr:col>58</xdr:col>
      <xdr:colOff>0</xdr:colOff>
      <xdr:row>28</xdr:row>
      <xdr:rowOff>0</xdr:rowOff>
    </xdr:to>
    <xdr:sp>
      <xdr:nvSpPr>
        <xdr:cNvPr id="249" name="テキスト 169"/>
        <xdr:cNvSpPr txBox="1">
          <a:spLocks noChangeArrowheads="1"/>
        </xdr:cNvSpPr>
      </xdr:nvSpPr>
      <xdr:spPr>
        <a:xfrm>
          <a:off x="33794700" y="2371725"/>
          <a:ext cx="0" cy="2867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58</xdr:col>
      <xdr:colOff>0</xdr:colOff>
      <xdr:row>36</xdr:row>
      <xdr:rowOff>28575</xdr:rowOff>
    </xdr:from>
    <xdr:to>
      <xdr:col>58</xdr:col>
      <xdr:colOff>0</xdr:colOff>
      <xdr:row>45</xdr:row>
      <xdr:rowOff>9525</xdr:rowOff>
    </xdr:to>
    <xdr:sp>
      <xdr:nvSpPr>
        <xdr:cNvPr id="250" name="テキスト 170"/>
        <xdr:cNvSpPr txBox="1">
          <a:spLocks noChangeArrowheads="1"/>
        </xdr:cNvSpPr>
      </xdr:nvSpPr>
      <xdr:spPr>
        <a:xfrm>
          <a:off x="33794700" y="6715125"/>
          <a:ext cx="0" cy="1609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58</xdr:col>
      <xdr:colOff>0</xdr:colOff>
      <xdr:row>48</xdr:row>
      <xdr:rowOff>0</xdr:rowOff>
    </xdr:from>
    <xdr:to>
      <xdr:col>58</xdr:col>
      <xdr:colOff>0</xdr:colOff>
      <xdr:row>48</xdr:row>
      <xdr:rowOff>0</xdr:rowOff>
    </xdr:to>
    <xdr:sp>
      <xdr:nvSpPr>
        <xdr:cNvPr id="251" name="テキスト 171"/>
        <xdr:cNvSpPr txBox="1">
          <a:spLocks noChangeArrowheads="1"/>
        </xdr:cNvSpPr>
      </xdr:nvSpPr>
      <xdr:spPr>
        <a:xfrm>
          <a:off x="33794700" y="885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58</xdr:col>
      <xdr:colOff>0</xdr:colOff>
      <xdr:row>48</xdr:row>
      <xdr:rowOff>0</xdr:rowOff>
    </xdr:from>
    <xdr:to>
      <xdr:col>58</xdr:col>
      <xdr:colOff>0</xdr:colOff>
      <xdr:row>48</xdr:row>
      <xdr:rowOff>0</xdr:rowOff>
    </xdr:to>
    <xdr:sp>
      <xdr:nvSpPr>
        <xdr:cNvPr id="252" name="Line 252"/>
        <xdr:cNvSpPr>
          <a:spLocks/>
        </xdr:cNvSpPr>
      </xdr:nvSpPr>
      <xdr:spPr>
        <a:xfrm>
          <a:off x="3379470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0</xdr:colOff>
      <xdr:row>49</xdr:row>
      <xdr:rowOff>76200</xdr:rowOff>
    </xdr:from>
    <xdr:to>
      <xdr:col>58</xdr:col>
      <xdr:colOff>0</xdr:colOff>
      <xdr:row>54</xdr:row>
      <xdr:rowOff>9525</xdr:rowOff>
    </xdr:to>
    <xdr:sp>
      <xdr:nvSpPr>
        <xdr:cNvPr id="253" name="テキスト 171"/>
        <xdr:cNvSpPr txBox="1">
          <a:spLocks noChangeArrowheads="1"/>
        </xdr:cNvSpPr>
      </xdr:nvSpPr>
      <xdr:spPr>
        <a:xfrm>
          <a:off x="33794700" y="9115425"/>
          <a:ext cx="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58</xdr:col>
      <xdr:colOff>0</xdr:colOff>
      <xdr:row>56</xdr:row>
      <xdr:rowOff>47625</xdr:rowOff>
    </xdr:from>
    <xdr:to>
      <xdr:col>58</xdr:col>
      <xdr:colOff>0</xdr:colOff>
      <xdr:row>58</xdr:row>
      <xdr:rowOff>123825</xdr:rowOff>
    </xdr:to>
    <xdr:sp>
      <xdr:nvSpPr>
        <xdr:cNvPr id="254" name="Rectangle 254"/>
        <xdr:cNvSpPr>
          <a:spLocks/>
        </xdr:cNvSpPr>
      </xdr:nvSpPr>
      <xdr:spPr>
        <a:xfrm>
          <a:off x="33794700" y="10353675"/>
          <a:ext cx="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96</xdr:col>
      <xdr:colOff>0</xdr:colOff>
      <xdr:row>48</xdr:row>
      <xdr:rowOff>0</xdr:rowOff>
    </xdr:from>
    <xdr:to>
      <xdr:col>96</xdr:col>
      <xdr:colOff>0</xdr:colOff>
      <xdr:row>48</xdr:row>
      <xdr:rowOff>0</xdr:rowOff>
    </xdr:to>
    <xdr:sp>
      <xdr:nvSpPr>
        <xdr:cNvPr id="255" name="テキスト 171"/>
        <xdr:cNvSpPr txBox="1">
          <a:spLocks noChangeArrowheads="1"/>
        </xdr:cNvSpPr>
      </xdr:nvSpPr>
      <xdr:spPr>
        <a:xfrm>
          <a:off x="58026300" y="885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96</xdr:col>
      <xdr:colOff>0</xdr:colOff>
      <xdr:row>48</xdr:row>
      <xdr:rowOff>0</xdr:rowOff>
    </xdr:from>
    <xdr:to>
      <xdr:col>96</xdr:col>
      <xdr:colOff>0</xdr:colOff>
      <xdr:row>48</xdr:row>
      <xdr:rowOff>0</xdr:rowOff>
    </xdr:to>
    <xdr:sp>
      <xdr:nvSpPr>
        <xdr:cNvPr id="256" name="Line 256"/>
        <xdr:cNvSpPr>
          <a:spLocks/>
        </xdr:cNvSpPr>
      </xdr:nvSpPr>
      <xdr:spPr>
        <a:xfrm>
          <a:off x="5802630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96</xdr:col>
      <xdr:colOff>0</xdr:colOff>
      <xdr:row>48</xdr:row>
      <xdr:rowOff>0</xdr:rowOff>
    </xdr:from>
    <xdr:to>
      <xdr:col>96</xdr:col>
      <xdr:colOff>0</xdr:colOff>
      <xdr:row>48</xdr:row>
      <xdr:rowOff>0</xdr:rowOff>
    </xdr:to>
    <xdr:sp>
      <xdr:nvSpPr>
        <xdr:cNvPr id="257" name="テキスト 171"/>
        <xdr:cNvSpPr txBox="1">
          <a:spLocks noChangeArrowheads="1"/>
        </xdr:cNvSpPr>
      </xdr:nvSpPr>
      <xdr:spPr>
        <a:xfrm>
          <a:off x="58026300" y="885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96</xdr:col>
      <xdr:colOff>0</xdr:colOff>
      <xdr:row>48</xdr:row>
      <xdr:rowOff>0</xdr:rowOff>
    </xdr:from>
    <xdr:to>
      <xdr:col>96</xdr:col>
      <xdr:colOff>0</xdr:colOff>
      <xdr:row>48</xdr:row>
      <xdr:rowOff>0</xdr:rowOff>
    </xdr:to>
    <xdr:sp>
      <xdr:nvSpPr>
        <xdr:cNvPr id="258" name="Line 258"/>
        <xdr:cNvSpPr>
          <a:spLocks/>
        </xdr:cNvSpPr>
      </xdr:nvSpPr>
      <xdr:spPr>
        <a:xfrm>
          <a:off x="5802630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96</xdr:col>
      <xdr:colOff>0</xdr:colOff>
      <xdr:row>48</xdr:row>
      <xdr:rowOff>0</xdr:rowOff>
    </xdr:from>
    <xdr:to>
      <xdr:col>96</xdr:col>
      <xdr:colOff>0</xdr:colOff>
      <xdr:row>48</xdr:row>
      <xdr:rowOff>0</xdr:rowOff>
    </xdr:to>
    <xdr:sp>
      <xdr:nvSpPr>
        <xdr:cNvPr id="259" name="テキスト 171"/>
        <xdr:cNvSpPr txBox="1">
          <a:spLocks noChangeArrowheads="1"/>
        </xdr:cNvSpPr>
      </xdr:nvSpPr>
      <xdr:spPr>
        <a:xfrm>
          <a:off x="58026300" y="885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96</xdr:col>
      <xdr:colOff>0</xdr:colOff>
      <xdr:row>48</xdr:row>
      <xdr:rowOff>0</xdr:rowOff>
    </xdr:from>
    <xdr:to>
      <xdr:col>96</xdr:col>
      <xdr:colOff>0</xdr:colOff>
      <xdr:row>48</xdr:row>
      <xdr:rowOff>0</xdr:rowOff>
    </xdr:to>
    <xdr:sp>
      <xdr:nvSpPr>
        <xdr:cNvPr id="260" name="Line 260"/>
        <xdr:cNvSpPr>
          <a:spLocks/>
        </xdr:cNvSpPr>
      </xdr:nvSpPr>
      <xdr:spPr>
        <a:xfrm>
          <a:off x="5802630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0</xdr:col>
      <xdr:colOff>0</xdr:colOff>
      <xdr:row>56</xdr:row>
      <xdr:rowOff>47625</xdr:rowOff>
    </xdr:from>
    <xdr:ext cx="400050" cy="438150"/>
    <xdr:sp>
      <xdr:nvSpPr>
        <xdr:cNvPr id="261" name="テキスト 206"/>
        <xdr:cNvSpPr txBox="1">
          <a:spLocks noChangeArrowheads="1"/>
        </xdr:cNvSpPr>
      </xdr:nvSpPr>
      <xdr:spPr>
        <a:xfrm>
          <a:off x="0" y="10353675"/>
          <a:ext cx="4000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>
              <a:latin typeface="明朝"/>
              <a:ea typeface="明朝"/>
              <a:cs typeface="明朝"/>
            </a:rPr>
            <a:t>３類型
産　業</a:t>
          </a:r>
        </a:p>
      </xdr:txBody>
    </xdr:sp>
    <xdr:clientData/>
  </xdr:oneCellAnchor>
  <xdr:twoCellAnchor>
    <xdr:from>
      <xdr:col>2</xdr:col>
      <xdr:colOff>19050</xdr:colOff>
      <xdr:row>2</xdr:row>
      <xdr:rowOff>38100</xdr:rowOff>
    </xdr:from>
    <xdr:to>
      <xdr:col>5</xdr:col>
      <xdr:colOff>228600</xdr:colOff>
      <xdr:row>5</xdr:row>
      <xdr:rowOff>114300</xdr:rowOff>
    </xdr:to>
    <xdr:grpSp>
      <xdr:nvGrpSpPr>
        <xdr:cNvPr id="262" name="Group 262"/>
        <xdr:cNvGrpSpPr>
          <a:grpSpLocks/>
        </xdr:cNvGrpSpPr>
      </xdr:nvGrpSpPr>
      <xdr:grpSpPr>
        <a:xfrm>
          <a:off x="276225" y="476250"/>
          <a:ext cx="1400175" cy="685800"/>
          <a:chOff x="2" y="51"/>
          <a:chExt cx="123" cy="73"/>
        </a:xfrm>
        <a:solidFill>
          <a:srgbClr val="FFFFFF"/>
        </a:solidFill>
      </xdr:grpSpPr>
      <xdr:sp>
        <xdr:nvSpPr>
          <xdr:cNvPr id="263" name="テキスト 241"/>
          <xdr:cNvSpPr txBox="1">
            <a:spLocks noChangeArrowheads="1"/>
          </xdr:cNvSpPr>
        </xdr:nvSpPr>
        <xdr:spPr>
          <a:xfrm>
            <a:off x="2" y="51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産業中分類</a:t>
            </a:r>
          </a:p>
        </xdr:txBody>
      </xdr:sp>
      <xdr:sp>
        <xdr:nvSpPr>
          <xdr:cNvPr id="264" name="テキスト 241"/>
          <xdr:cNvSpPr txBox="1">
            <a:spLocks noChangeArrowheads="1"/>
          </xdr:cNvSpPr>
        </xdr:nvSpPr>
        <xdr:spPr>
          <a:xfrm>
            <a:off x="2" y="103"/>
            <a:ext cx="123" cy="2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産業３類型</a:t>
            </a:r>
          </a:p>
        </xdr:txBody>
      </xdr:sp>
      <xdr:sp>
        <xdr:nvSpPr>
          <xdr:cNvPr id="265" name="テキスト 241"/>
          <xdr:cNvSpPr txBox="1">
            <a:spLocks noChangeArrowheads="1"/>
          </xdr:cNvSpPr>
        </xdr:nvSpPr>
        <xdr:spPr>
          <a:xfrm>
            <a:off x="2" y="68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従業者規模別</a:t>
            </a:r>
          </a:p>
        </xdr:txBody>
      </xdr:sp>
      <xdr:sp>
        <xdr:nvSpPr>
          <xdr:cNvPr id="266" name="テキスト 241"/>
          <xdr:cNvSpPr txBox="1">
            <a:spLocks noChangeArrowheads="1"/>
          </xdr:cNvSpPr>
        </xdr:nvSpPr>
        <xdr:spPr>
          <a:xfrm>
            <a:off x="2" y="85"/>
            <a:ext cx="123" cy="2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広域圏別</a:t>
            </a:r>
          </a:p>
        </xdr:txBody>
      </xdr:sp>
    </xdr:grpSp>
    <xdr:clientData/>
  </xdr:twoCellAnchor>
  <xdr:twoCellAnchor>
    <xdr:from>
      <xdr:col>78</xdr:col>
      <xdr:colOff>0</xdr:colOff>
      <xdr:row>2</xdr:row>
      <xdr:rowOff>85725</xdr:rowOff>
    </xdr:from>
    <xdr:to>
      <xdr:col>78</xdr:col>
      <xdr:colOff>0</xdr:colOff>
      <xdr:row>5</xdr:row>
      <xdr:rowOff>104775</xdr:rowOff>
    </xdr:to>
    <xdr:grpSp>
      <xdr:nvGrpSpPr>
        <xdr:cNvPr id="267" name="Group 267"/>
        <xdr:cNvGrpSpPr>
          <a:grpSpLocks/>
        </xdr:cNvGrpSpPr>
      </xdr:nvGrpSpPr>
      <xdr:grpSpPr>
        <a:xfrm>
          <a:off x="46577250" y="523875"/>
          <a:ext cx="0" cy="628650"/>
          <a:chOff x="44" y="54"/>
          <a:chExt cx="101" cy="67"/>
        </a:xfrm>
        <a:solidFill>
          <a:srgbClr val="FFFFFF"/>
        </a:solidFill>
      </xdr:grpSpPr>
      <xdr:sp>
        <xdr:nvSpPr>
          <xdr:cNvPr id="268" name="テキスト 241"/>
          <xdr:cNvSpPr txBox="1">
            <a:spLocks noChangeArrowheads="1"/>
          </xdr:cNvSpPr>
        </xdr:nvSpPr>
        <xdr:spPr>
          <a:xfrm>
            <a:off x="45" y="54"/>
            <a:ext cx="98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産業中分類</a:t>
            </a:r>
          </a:p>
        </xdr:txBody>
      </xdr:sp>
      <xdr:sp>
        <xdr:nvSpPr>
          <xdr:cNvPr id="269" name="テキスト 241"/>
          <xdr:cNvSpPr txBox="1">
            <a:spLocks noChangeArrowheads="1"/>
          </xdr:cNvSpPr>
        </xdr:nvSpPr>
        <xdr:spPr>
          <a:xfrm>
            <a:off x="45" y="100"/>
            <a:ext cx="100" cy="2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産業３類型</a:t>
            </a:r>
          </a:p>
        </xdr:txBody>
      </xdr:sp>
      <xdr:sp>
        <xdr:nvSpPr>
          <xdr:cNvPr id="270" name="テキスト 241"/>
          <xdr:cNvSpPr txBox="1">
            <a:spLocks noChangeArrowheads="1"/>
          </xdr:cNvSpPr>
        </xdr:nvSpPr>
        <xdr:spPr>
          <a:xfrm>
            <a:off x="45" y="70"/>
            <a:ext cx="99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従業者規模別</a:t>
            </a:r>
          </a:p>
        </xdr:txBody>
      </xdr:sp>
      <xdr:sp>
        <xdr:nvSpPr>
          <xdr:cNvPr id="271" name="テキスト 241"/>
          <xdr:cNvSpPr txBox="1">
            <a:spLocks noChangeArrowheads="1"/>
          </xdr:cNvSpPr>
        </xdr:nvSpPr>
        <xdr:spPr>
          <a:xfrm>
            <a:off x="44" y="85"/>
            <a:ext cx="100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広域圏別</a:t>
            </a:r>
          </a:p>
        </xdr:txBody>
      </xdr:sp>
    </xdr:grpSp>
    <xdr:clientData/>
  </xdr:twoCellAnchor>
  <xdr:twoCellAnchor>
    <xdr:from>
      <xdr:col>98</xdr:col>
      <xdr:colOff>0</xdr:colOff>
      <xdr:row>2</xdr:row>
      <xdr:rowOff>76200</xdr:rowOff>
    </xdr:from>
    <xdr:to>
      <xdr:col>98</xdr:col>
      <xdr:colOff>0</xdr:colOff>
      <xdr:row>5</xdr:row>
      <xdr:rowOff>104775</xdr:rowOff>
    </xdr:to>
    <xdr:grpSp>
      <xdr:nvGrpSpPr>
        <xdr:cNvPr id="272" name="Group 272"/>
        <xdr:cNvGrpSpPr>
          <a:grpSpLocks/>
        </xdr:cNvGrpSpPr>
      </xdr:nvGrpSpPr>
      <xdr:grpSpPr>
        <a:xfrm>
          <a:off x="59321700" y="514350"/>
          <a:ext cx="0" cy="638175"/>
          <a:chOff x="44" y="54"/>
          <a:chExt cx="101" cy="67"/>
        </a:xfrm>
        <a:solidFill>
          <a:srgbClr val="FFFFFF"/>
        </a:solidFill>
      </xdr:grpSpPr>
      <xdr:sp>
        <xdr:nvSpPr>
          <xdr:cNvPr id="273" name="テキスト 241"/>
          <xdr:cNvSpPr txBox="1">
            <a:spLocks noChangeArrowheads="1"/>
          </xdr:cNvSpPr>
        </xdr:nvSpPr>
        <xdr:spPr>
          <a:xfrm>
            <a:off x="45" y="54"/>
            <a:ext cx="98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産業中分類</a:t>
            </a:r>
          </a:p>
        </xdr:txBody>
      </xdr:sp>
      <xdr:sp>
        <xdr:nvSpPr>
          <xdr:cNvPr id="274" name="テキスト 241"/>
          <xdr:cNvSpPr txBox="1">
            <a:spLocks noChangeArrowheads="1"/>
          </xdr:cNvSpPr>
        </xdr:nvSpPr>
        <xdr:spPr>
          <a:xfrm>
            <a:off x="45" y="100"/>
            <a:ext cx="100" cy="2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産業３類型</a:t>
            </a:r>
          </a:p>
        </xdr:txBody>
      </xdr:sp>
      <xdr:sp>
        <xdr:nvSpPr>
          <xdr:cNvPr id="275" name="テキスト 241"/>
          <xdr:cNvSpPr txBox="1">
            <a:spLocks noChangeArrowheads="1"/>
          </xdr:cNvSpPr>
        </xdr:nvSpPr>
        <xdr:spPr>
          <a:xfrm>
            <a:off x="45" y="70"/>
            <a:ext cx="99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従業者規模別</a:t>
            </a:r>
          </a:p>
        </xdr:txBody>
      </xdr:sp>
      <xdr:sp>
        <xdr:nvSpPr>
          <xdr:cNvPr id="276" name="テキスト 241"/>
          <xdr:cNvSpPr txBox="1">
            <a:spLocks noChangeArrowheads="1"/>
          </xdr:cNvSpPr>
        </xdr:nvSpPr>
        <xdr:spPr>
          <a:xfrm>
            <a:off x="44" y="85"/>
            <a:ext cx="100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広域圏別</a:t>
            </a:r>
          </a:p>
        </xdr:txBody>
      </xdr:sp>
    </xdr:grp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277" name="テキスト 136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278" name="テキスト 138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279" name="テキスト 298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280" name="テキスト 299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281" name="テキスト 300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282" name="テキスト 301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283" name="テキスト 302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284" name="テキスト 303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285" name="テキスト 304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286" name="テキスト 305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287" name="テキスト 306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288" name="テキスト 307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289" name="テキスト 308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290" name="テキスト 309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291" name="テキスト 310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292" name="テキスト 311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293" name="テキスト 312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294" name="テキスト 313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295" name="テキスト 314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296" name="テキスト 315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297" name="テキスト 316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298" name="テキスト 317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299" name="テキスト 318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00" name="テキスト 319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01" name="テキスト 320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02" name="テキスト 321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03" name="テキスト 322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04" name="テキスト 323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05" name="テキスト 324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06" name="テキスト 325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07" name="テキスト 326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08" name="テキスト 327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09" name="テキスト 328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10" name="テキスト 329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11" name="テキスト 330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12" name="テキスト 331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13" name="テキスト 332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14" name="テキスト 333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15" name="テキスト 334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16" name="テキスト 335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17" name="テキスト 336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18" name="テキスト 337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19" name="テキスト 338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20" name="テキスト 339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21" name="テキスト 340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22" name="テキスト 341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23" name="テキスト 342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24" name="テキスト 343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25" name="テキスト 136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26" name="テキスト 138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27" name="テキスト 298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28" name="テキスト 299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29" name="テキスト 300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30" name="テキスト 301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31" name="テキスト 302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32" name="テキスト 303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33" name="テキスト 304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34" name="テキスト 305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35" name="テキスト 306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36" name="テキスト 307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37" name="テキスト 308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38" name="テキスト 309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39" name="テキスト 310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40" name="テキスト 311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41" name="テキスト 312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42" name="テキスト 313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43" name="テキスト 314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44" name="テキスト 315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45" name="テキスト 316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46" name="テキスト 317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47" name="テキスト 318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48" name="テキスト 319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49" name="テキスト 320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50" name="テキスト 321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51" name="テキスト 322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52" name="テキスト 323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53" name="テキスト 324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54" name="テキスト 325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55" name="テキスト 326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56" name="テキスト 327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57" name="テキスト 328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58" name="テキスト 329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59" name="テキスト 330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60" name="テキスト 331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61" name="テキスト 332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62" name="テキスト 333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63" name="テキスト 334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64" name="テキスト 335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65" name="テキスト 336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66" name="テキスト 337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67" name="テキスト 338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68" name="テキスト 339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69" name="テキスト 340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70" name="テキスト 341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71" name="テキスト 342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0</xdr:colOff>
      <xdr:row>61</xdr:row>
      <xdr:rowOff>0</xdr:rowOff>
    </xdr:to>
    <xdr:sp>
      <xdr:nvSpPr>
        <xdr:cNvPr id="372" name="テキスト 343"/>
        <xdr:cNvSpPr txBox="1">
          <a:spLocks noChangeArrowheads="1"/>
        </xdr:cNvSpPr>
      </xdr:nvSpPr>
      <xdr:spPr>
        <a:xfrm>
          <a:off x="19831050" y="11134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45</xdr:col>
      <xdr:colOff>0</xdr:colOff>
      <xdr:row>61</xdr:row>
      <xdr:rowOff>0</xdr:rowOff>
    </xdr:from>
    <xdr:to>
      <xdr:col>45</xdr:col>
      <xdr:colOff>0</xdr:colOff>
      <xdr:row>61</xdr:row>
      <xdr:rowOff>0</xdr:rowOff>
    </xdr:to>
    <xdr:sp>
      <xdr:nvSpPr>
        <xdr:cNvPr id="373" name="テキスト 169"/>
        <xdr:cNvSpPr txBox="1">
          <a:spLocks noChangeArrowheads="1"/>
        </xdr:cNvSpPr>
      </xdr:nvSpPr>
      <xdr:spPr>
        <a:xfrm>
          <a:off x="247459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45</xdr:col>
      <xdr:colOff>0</xdr:colOff>
      <xdr:row>61</xdr:row>
      <xdr:rowOff>0</xdr:rowOff>
    </xdr:from>
    <xdr:to>
      <xdr:col>45</xdr:col>
      <xdr:colOff>0</xdr:colOff>
      <xdr:row>61</xdr:row>
      <xdr:rowOff>0</xdr:rowOff>
    </xdr:to>
    <xdr:sp>
      <xdr:nvSpPr>
        <xdr:cNvPr id="374" name="テキスト 170"/>
        <xdr:cNvSpPr txBox="1">
          <a:spLocks noChangeArrowheads="1"/>
        </xdr:cNvSpPr>
      </xdr:nvSpPr>
      <xdr:spPr>
        <a:xfrm>
          <a:off x="247459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45</xdr:col>
      <xdr:colOff>0</xdr:colOff>
      <xdr:row>61</xdr:row>
      <xdr:rowOff>0</xdr:rowOff>
    </xdr:from>
    <xdr:to>
      <xdr:col>45</xdr:col>
      <xdr:colOff>0</xdr:colOff>
      <xdr:row>61</xdr:row>
      <xdr:rowOff>0</xdr:rowOff>
    </xdr:to>
    <xdr:sp>
      <xdr:nvSpPr>
        <xdr:cNvPr id="375" name="テキスト 171"/>
        <xdr:cNvSpPr txBox="1">
          <a:spLocks noChangeArrowheads="1"/>
        </xdr:cNvSpPr>
      </xdr:nvSpPr>
      <xdr:spPr>
        <a:xfrm>
          <a:off x="247459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45</xdr:col>
      <xdr:colOff>0</xdr:colOff>
      <xdr:row>61</xdr:row>
      <xdr:rowOff>0</xdr:rowOff>
    </xdr:from>
    <xdr:to>
      <xdr:col>45</xdr:col>
      <xdr:colOff>0</xdr:colOff>
      <xdr:row>61</xdr:row>
      <xdr:rowOff>0</xdr:rowOff>
    </xdr:to>
    <xdr:sp>
      <xdr:nvSpPr>
        <xdr:cNvPr id="376" name="Line 376"/>
        <xdr:cNvSpPr>
          <a:spLocks/>
        </xdr:cNvSpPr>
      </xdr:nvSpPr>
      <xdr:spPr>
        <a:xfrm flipH="1">
          <a:off x="24745950" y="111347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45</xdr:col>
      <xdr:colOff>0</xdr:colOff>
      <xdr:row>61</xdr:row>
      <xdr:rowOff>0</xdr:rowOff>
    </xdr:from>
    <xdr:to>
      <xdr:col>45</xdr:col>
      <xdr:colOff>0</xdr:colOff>
      <xdr:row>61</xdr:row>
      <xdr:rowOff>0</xdr:rowOff>
    </xdr:to>
    <xdr:sp>
      <xdr:nvSpPr>
        <xdr:cNvPr id="377" name="Line 377"/>
        <xdr:cNvSpPr>
          <a:spLocks/>
        </xdr:cNvSpPr>
      </xdr:nvSpPr>
      <xdr:spPr>
        <a:xfrm>
          <a:off x="24745950" y="111347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45</xdr:col>
      <xdr:colOff>0</xdr:colOff>
      <xdr:row>61</xdr:row>
      <xdr:rowOff>0</xdr:rowOff>
    </xdr:from>
    <xdr:to>
      <xdr:col>45</xdr:col>
      <xdr:colOff>0</xdr:colOff>
      <xdr:row>61</xdr:row>
      <xdr:rowOff>0</xdr:rowOff>
    </xdr:to>
    <xdr:sp>
      <xdr:nvSpPr>
        <xdr:cNvPr id="378" name="テキスト 169"/>
        <xdr:cNvSpPr txBox="1">
          <a:spLocks noChangeArrowheads="1"/>
        </xdr:cNvSpPr>
      </xdr:nvSpPr>
      <xdr:spPr>
        <a:xfrm>
          <a:off x="247459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3類型産業</a:t>
          </a:r>
        </a:p>
      </xdr:txBody>
    </xdr:sp>
    <xdr:clientData/>
  </xdr:twoCellAnchor>
  <xdr:twoCellAnchor>
    <xdr:from>
      <xdr:col>45</xdr:col>
      <xdr:colOff>0</xdr:colOff>
      <xdr:row>61</xdr:row>
      <xdr:rowOff>0</xdr:rowOff>
    </xdr:from>
    <xdr:to>
      <xdr:col>45</xdr:col>
      <xdr:colOff>0</xdr:colOff>
      <xdr:row>61</xdr:row>
      <xdr:rowOff>0</xdr:rowOff>
    </xdr:to>
    <xdr:sp>
      <xdr:nvSpPr>
        <xdr:cNvPr id="379" name="テキスト 169"/>
        <xdr:cNvSpPr txBox="1">
          <a:spLocks noChangeArrowheads="1"/>
        </xdr:cNvSpPr>
      </xdr:nvSpPr>
      <xdr:spPr>
        <a:xfrm>
          <a:off x="247459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45</xdr:col>
      <xdr:colOff>0</xdr:colOff>
      <xdr:row>61</xdr:row>
      <xdr:rowOff>0</xdr:rowOff>
    </xdr:from>
    <xdr:to>
      <xdr:col>45</xdr:col>
      <xdr:colOff>0</xdr:colOff>
      <xdr:row>61</xdr:row>
      <xdr:rowOff>0</xdr:rowOff>
    </xdr:to>
    <xdr:sp>
      <xdr:nvSpPr>
        <xdr:cNvPr id="380" name="テキスト 170"/>
        <xdr:cNvSpPr txBox="1">
          <a:spLocks noChangeArrowheads="1"/>
        </xdr:cNvSpPr>
      </xdr:nvSpPr>
      <xdr:spPr>
        <a:xfrm>
          <a:off x="247459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45</xdr:col>
      <xdr:colOff>0</xdr:colOff>
      <xdr:row>61</xdr:row>
      <xdr:rowOff>0</xdr:rowOff>
    </xdr:from>
    <xdr:to>
      <xdr:col>45</xdr:col>
      <xdr:colOff>0</xdr:colOff>
      <xdr:row>61</xdr:row>
      <xdr:rowOff>0</xdr:rowOff>
    </xdr:to>
    <xdr:sp>
      <xdr:nvSpPr>
        <xdr:cNvPr id="381" name="テキスト 171"/>
        <xdr:cNvSpPr txBox="1">
          <a:spLocks noChangeArrowheads="1"/>
        </xdr:cNvSpPr>
      </xdr:nvSpPr>
      <xdr:spPr>
        <a:xfrm>
          <a:off x="247459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45</xdr:col>
      <xdr:colOff>0</xdr:colOff>
      <xdr:row>61</xdr:row>
      <xdr:rowOff>0</xdr:rowOff>
    </xdr:from>
    <xdr:to>
      <xdr:col>45</xdr:col>
      <xdr:colOff>0</xdr:colOff>
      <xdr:row>61</xdr:row>
      <xdr:rowOff>0</xdr:rowOff>
    </xdr:to>
    <xdr:sp>
      <xdr:nvSpPr>
        <xdr:cNvPr id="382" name="Line 382"/>
        <xdr:cNvSpPr>
          <a:spLocks/>
        </xdr:cNvSpPr>
      </xdr:nvSpPr>
      <xdr:spPr>
        <a:xfrm>
          <a:off x="24745950" y="111347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45</xdr:col>
      <xdr:colOff>0</xdr:colOff>
      <xdr:row>61</xdr:row>
      <xdr:rowOff>0</xdr:rowOff>
    </xdr:from>
    <xdr:to>
      <xdr:col>45</xdr:col>
      <xdr:colOff>0</xdr:colOff>
      <xdr:row>61</xdr:row>
      <xdr:rowOff>0</xdr:rowOff>
    </xdr:to>
    <xdr:sp>
      <xdr:nvSpPr>
        <xdr:cNvPr id="383" name="テキスト 171"/>
        <xdr:cNvSpPr txBox="1">
          <a:spLocks noChangeArrowheads="1"/>
        </xdr:cNvSpPr>
      </xdr:nvSpPr>
      <xdr:spPr>
        <a:xfrm>
          <a:off x="247459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45</xdr:col>
      <xdr:colOff>0</xdr:colOff>
      <xdr:row>61</xdr:row>
      <xdr:rowOff>0</xdr:rowOff>
    </xdr:from>
    <xdr:to>
      <xdr:col>45</xdr:col>
      <xdr:colOff>0</xdr:colOff>
      <xdr:row>61</xdr:row>
      <xdr:rowOff>0</xdr:rowOff>
    </xdr:to>
    <xdr:sp>
      <xdr:nvSpPr>
        <xdr:cNvPr id="384" name="Rectangle 384"/>
        <xdr:cNvSpPr>
          <a:spLocks/>
        </xdr:cNvSpPr>
      </xdr:nvSpPr>
      <xdr:spPr>
        <a:xfrm>
          <a:off x="24745950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45</xdr:col>
      <xdr:colOff>0</xdr:colOff>
      <xdr:row>61</xdr:row>
      <xdr:rowOff>0</xdr:rowOff>
    </xdr:from>
    <xdr:to>
      <xdr:col>45</xdr:col>
      <xdr:colOff>0</xdr:colOff>
      <xdr:row>61</xdr:row>
      <xdr:rowOff>0</xdr:rowOff>
    </xdr:to>
    <xdr:sp>
      <xdr:nvSpPr>
        <xdr:cNvPr id="385" name="テキスト 169"/>
        <xdr:cNvSpPr txBox="1">
          <a:spLocks noChangeArrowheads="1"/>
        </xdr:cNvSpPr>
      </xdr:nvSpPr>
      <xdr:spPr>
        <a:xfrm>
          <a:off x="247459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45</xdr:col>
      <xdr:colOff>0</xdr:colOff>
      <xdr:row>61</xdr:row>
      <xdr:rowOff>0</xdr:rowOff>
    </xdr:from>
    <xdr:to>
      <xdr:col>45</xdr:col>
      <xdr:colOff>0</xdr:colOff>
      <xdr:row>61</xdr:row>
      <xdr:rowOff>0</xdr:rowOff>
    </xdr:to>
    <xdr:sp>
      <xdr:nvSpPr>
        <xdr:cNvPr id="386" name="テキスト 170"/>
        <xdr:cNvSpPr txBox="1">
          <a:spLocks noChangeArrowheads="1"/>
        </xdr:cNvSpPr>
      </xdr:nvSpPr>
      <xdr:spPr>
        <a:xfrm>
          <a:off x="247459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45</xdr:col>
      <xdr:colOff>0</xdr:colOff>
      <xdr:row>61</xdr:row>
      <xdr:rowOff>0</xdr:rowOff>
    </xdr:from>
    <xdr:to>
      <xdr:col>45</xdr:col>
      <xdr:colOff>0</xdr:colOff>
      <xdr:row>61</xdr:row>
      <xdr:rowOff>0</xdr:rowOff>
    </xdr:to>
    <xdr:sp>
      <xdr:nvSpPr>
        <xdr:cNvPr id="387" name="テキスト 171"/>
        <xdr:cNvSpPr txBox="1">
          <a:spLocks noChangeArrowheads="1"/>
        </xdr:cNvSpPr>
      </xdr:nvSpPr>
      <xdr:spPr>
        <a:xfrm>
          <a:off x="247459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45</xdr:col>
      <xdr:colOff>0</xdr:colOff>
      <xdr:row>61</xdr:row>
      <xdr:rowOff>0</xdr:rowOff>
    </xdr:from>
    <xdr:to>
      <xdr:col>45</xdr:col>
      <xdr:colOff>0</xdr:colOff>
      <xdr:row>61</xdr:row>
      <xdr:rowOff>0</xdr:rowOff>
    </xdr:to>
    <xdr:sp>
      <xdr:nvSpPr>
        <xdr:cNvPr id="388" name="Line 388"/>
        <xdr:cNvSpPr>
          <a:spLocks/>
        </xdr:cNvSpPr>
      </xdr:nvSpPr>
      <xdr:spPr>
        <a:xfrm>
          <a:off x="24745950" y="111347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45</xdr:col>
      <xdr:colOff>0</xdr:colOff>
      <xdr:row>61</xdr:row>
      <xdr:rowOff>0</xdr:rowOff>
    </xdr:from>
    <xdr:to>
      <xdr:col>45</xdr:col>
      <xdr:colOff>0</xdr:colOff>
      <xdr:row>61</xdr:row>
      <xdr:rowOff>0</xdr:rowOff>
    </xdr:to>
    <xdr:sp>
      <xdr:nvSpPr>
        <xdr:cNvPr id="389" name="テキスト 171"/>
        <xdr:cNvSpPr txBox="1">
          <a:spLocks noChangeArrowheads="1"/>
        </xdr:cNvSpPr>
      </xdr:nvSpPr>
      <xdr:spPr>
        <a:xfrm>
          <a:off x="247459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45</xdr:col>
      <xdr:colOff>0</xdr:colOff>
      <xdr:row>61</xdr:row>
      <xdr:rowOff>0</xdr:rowOff>
    </xdr:from>
    <xdr:to>
      <xdr:col>45</xdr:col>
      <xdr:colOff>0</xdr:colOff>
      <xdr:row>61</xdr:row>
      <xdr:rowOff>0</xdr:rowOff>
    </xdr:to>
    <xdr:sp>
      <xdr:nvSpPr>
        <xdr:cNvPr id="390" name="Rectangle 390"/>
        <xdr:cNvSpPr>
          <a:spLocks/>
        </xdr:cNvSpPr>
      </xdr:nvSpPr>
      <xdr:spPr>
        <a:xfrm>
          <a:off x="24745950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91" name="テキスト 171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92" name="Line 392"/>
        <xdr:cNvSpPr>
          <a:spLocks/>
        </xdr:cNvSpPr>
      </xdr:nvSpPr>
      <xdr:spPr>
        <a:xfrm>
          <a:off x="18459450" y="111347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93" name="テキスト 169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3類型産業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94" name="テキスト 171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95" name="Line 395"/>
        <xdr:cNvSpPr>
          <a:spLocks/>
        </xdr:cNvSpPr>
      </xdr:nvSpPr>
      <xdr:spPr>
        <a:xfrm>
          <a:off x="18459450" y="111347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96" name="Rectangle 396"/>
        <xdr:cNvSpPr>
          <a:spLocks/>
        </xdr:cNvSpPr>
      </xdr:nvSpPr>
      <xdr:spPr>
        <a:xfrm>
          <a:off x="18459450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97" name="テキスト 171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98" name="Line 398"/>
        <xdr:cNvSpPr>
          <a:spLocks/>
        </xdr:cNvSpPr>
      </xdr:nvSpPr>
      <xdr:spPr>
        <a:xfrm>
          <a:off x="18459450" y="111347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399" name="Rectangle 399"/>
        <xdr:cNvSpPr>
          <a:spLocks/>
        </xdr:cNvSpPr>
      </xdr:nvSpPr>
      <xdr:spPr>
        <a:xfrm>
          <a:off x="18459450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400" name="テキスト 169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401" name="テキスト 170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402" name="テキスト 171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403" name="Line 403"/>
        <xdr:cNvSpPr>
          <a:spLocks/>
        </xdr:cNvSpPr>
      </xdr:nvSpPr>
      <xdr:spPr>
        <a:xfrm>
          <a:off x="18459450" y="111347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404" name="テキスト 171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405" name="Rectangle 405"/>
        <xdr:cNvSpPr>
          <a:spLocks/>
        </xdr:cNvSpPr>
      </xdr:nvSpPr>
      <xdr:spPr>
        <a:xfrm>
          <a:off x="18459450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406" name="テキスト 169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407" name="テキスト 170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408" name="テキスト 171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409" name="Line 409"/>
        <xdr:cNvSpPr>
          <a:spLocks/>
        </xdr:cNvSpPr>
      </xdr:nvSpPr>
      <xdr:spPr>
        <a:xfrm>
          <a:off x="18459450" y="111347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410" name="テキスト 171"/>
        <xdr:cNvSpPr txBox="1">
          <a:spLocks noChangeArrowheads="1"/>
        </xdr:cNvSpPr>
      </xdr:nvSpPr>
      <xdr:spPr>
        <a:xfrm>
          <a:off x="184594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>
      <xdr:nvSpPr>
        <xdr:cNvPr id="411" name="Rectangle 411"/>
        <xdr:cNvSpPr>
          <a:spLocks/>
        </xdr:cNvSpPr>
      </xdr:nvSpPr>
      <xdr:spPr>
        <a:xfrm>
          <a:off x="18459450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12" name="テキスト 169"/>
        <xdr:cNvSpPr txBox="1">
          <a:spLocks noChangeArrowheads="1"/>
        </xdr:cNvSpPr>
      </xdr:nvSpPr>
      <xdr:spPr>
        <a:xfrm>
          <a:off x="37538025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13" name="テキスト 170"/>
        <xdr:cNvSpPr txBox="1">
          <a:spLocks noChangeArrowheads="1"/>
        </xdr:cNvSpPr>
      </xdr:nvSpPr>
      <xdr:spPr>
        <a:xfrm>
          <a:off x="37538025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63</xdr:col>
      <xdr:colOff>0</xdr:colOff>
      <xdr:row>61</xdr:row>
      <xdr:rowOff>0</xdr:rowOff>
    </xdr:from>
    <xdr:to>
      <xdr:col>63</xdr:col>
      <xdr:colOff>0</xdr:colOff>
      <xdr:row>61</xdr:row>
      <xdr:rowOff>0</xdr:rowOff>
    </xdr:to>
    <xdr:sp>
      <xdr:nvSpPr>
        <xdr:cNvPr id="414" name="テキスト 171"/>
        <xdr:cNvSpPr txBox="1">
          <a:spLocks noChangeArrowheads="1"/>
        </xdr:cNvSpPr>
      </xdr:nvSpPr>
      <xdr:spPr>
        <a:xfrm>
          <a:off x="362140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63</xdr:col>
      <xdr:colOff>0</xdr:colOff>
      <xdr:row>61</xdr:row>
      <xdr:rowOff>0</xdr:rowOff>
    </xdr:from>
    <xdr:to>
      <xdr:col>63</xdr:col>
      <xdr:colOff>0</xdr:colOff>
      <xdr:row>61</xdr:row>
      <xdr:rowOff>0</xdr:rowOff>
    </xdr:to>
    <xdr:sp>
      <xdr:nvSpPr>
        <xdr:cNvPr id="415" name="Line 416"/>
        <xdr:cNvSpPr>
          <a:spLocks/>
        </xdr:cNvSpPr>
      </xdr:nvSpPr>
      <xdr:spPr>
        <a:xfrm>
          <a:off x="36214050" y="111347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16" name="テキスト 171"/>
        <xdr:cNvSpPr txBox="1">
          <a:spLocks noChangeArrowheads="1"/>
        </xdr:cNvSpPr>
      </xdr:nvSpPr>
      <xdr:spPr>
        <a:xfrm>
          <a:off x="37538025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17" name="Rectangle 418"/>
        <xdr:cNvSpPr>
          <a:spLocks/>
        </xdr:cNvSpPr>
      </xdr:nvSpPr>
      <xdr:spPr>
        <a:xfrm>
          <a:off x="37538025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18" name="テキスト 169"/>
        <xdr:cNvSpPr txBox="1">
          <a:spLocks noChangeArrowheads="1"/>
        </xdr:cNvSpPr>
      </xdr:nvSpPr>
      <xdr:spPr>
        <a:xfrm>
          <a:off x="37538025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19" name="テキスト 170"/>
        <xdr:cNvSpPr txBox="1">
          <a:spLocks noChangeArrowheads="1"/>
        </xdr:cNvSpPr>
      </xdr:nvSpPr>
      <xdr:spPr>
        <a:xfrm>
          <a:off x="37538025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63</xdr:col>
      <xdr:colOff>0</xdr:colOff>
      <xdr:row>61</xdr:row>
      <xdr:rowOff>0</xdr:rowOff>
    </xdr:from>
    <xdr:to>
      <xdr:col>63</xdr:col>
      <xdr:colOff>0</xdr:colOff>
      <xdr:row>61</xdr:row>
      <xdr:rowOff>0</xdr:rowOff>
    </xdr:to>
    <xdr:sp>
      <xdr:nvSpPr>
        <xdr:cNvPr id="420" name="テキスト 171"/>
        <xdr:cNvSpPr txBox="1">
          <a:spLocks noChangeArrowheads="1"/>
        </xdr:cNvSpPr>
      </xdr:nvSpPr>
      <xdr:spPr>
        <a:xfrm>
          <a:off x="362140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63</xdr:col>
      <xdr:colOff>0</xdr:colOff>
      <xdr:row>61</xdr:row>
      <xdr:rowOff>0</xdr:rowOff>
    </xdr:from>
    <xdr:to>
      <xdr:col>63</xdr:col>
      <xdr:colOff>0</xdr:colOff>
      <xdr:row>61</xdr:row>
      <xdr:rowOff>0</xdr:rowOff>
    </xdr:to>
    <xdr:sp>
      <xdr:nvSpPr>
        <xdr:cNvPr id="421" name="Line 422"/>
        <xdr:cNvSpPr>
          <a:spLocks/>
        </xdr:cNvSpPr>
      </xdr:nvSpPr>
      <xdr:spPr>
        <a:xfrm>
          <a:off x="36214050" y="111347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22" name="テキスト 171"/>
        <xdr:cNvSpPr txBox="1">
          <a:spLocks noChangeArrowheads="1"/>
        </xdr:cNvSpPr>
      </xdr:nvSpPr>
      <xdr:spPr>
        <a:xfrm>
          <a:off x="37538025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23" name="Rectangle 424"/>
        <xdr:cNvSpPr>
          <a:spLocks/>
        </xdr:cNvSpPr>
      </xdr:nvSpPr>
      <xdr:spPr>
        <a:xfrm>
          <a:off x="37538025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63</xdr:col>
      <xdr:colOff>0</xdr:colOff>
      <xdr:row>61</xdr:row>
      <xdr:rowOff>0</xdr:rowOff>
    </xdr:from>
    <xdr:to>
      <xdr:col>63</xdr:col>
      <xdr:colOff>0</xdr:colOff>
      <xdr:row>61</xdr:row>
      <xdr:rowOff>0</xdr:rowOff>
    </xdr:to>
    <xdr:sp>
      <xdr:nvSpPr>
        <xdr:cNvPr id="424" name="テキスト 169"/>
        <xdr:cNvSpPr txBox="1">
          <a:spLocks noChangeArrowheads="1"/>
        </xdr:cNvSpPr>
      </xdr:nvSpPr>
      <xdr:spPr>
        <a:xfrm>
          <a:off x="362140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25" name="テキスト 170"/>
        <xdr:cNvSpPr txBox="1">
          <a:spLocks noChangeArrowheads="1"/>
        </xdr:cNvSpPr>
      </xdr:nvSpPr>
      <xdr:spPr>
        <a:xfrm>
          <a:off x="37538025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63</xdr:col>
      <xdr:colOff>0</xdr:colOff>
      <xdr:row>61</xdr:row>
      <xdr:rowOff>0</xdr:rowOff>
    </xdr:from>
    <xdr:to>
      <xdr:col>63</xdr:col>
      <xdr:colOff>0</xdr:colOff>
      <xdr:row>61</xdr:row>
      <xdr:rowOff>0</xdr:rowOff>
    </xdr:to>
    <xdr:sp>
      <xdr:nvSpPr>
        <xdr:cNvPr id="426" name="テキスト 171"/>
        <xdr:cNvSpPr txBox="1">
          <a:spLocks noChangeArrowheads="1"/>
        </xdr:cNvSpPr>
      </xdr:nvSpPr>
      <xdr:spPr>
        <a:xfrm>
          <a:off x="362140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63</xdr:col>
      <xdr:colOff>0</xdr:colOff>
      <xdr:row>61</xdr:row>
      <xdr:rowOff>0</xdr:rowOff>
    </xdr:from>
    <xdr:to>
      <xdr:col>63</xdr:col>
      <xdr:colOff>0</xdr:colOff>
      <xdr:row>61</xdr:row>
      <xdr:rowOff>0</xdr:rowOff>
    </xdr:to>
    <xdr:sp>
      <xdr:nvSpPr>
        <xdr:cNvPr id="427" name="Line 428"/>
        <xdr:cNvSpPr>
          <a:spLocks/>
        </xdr:cNvSpPr>
      </xdr:nvSpPr>
      <xdr:spPr>
        <a:xfrm>
          <a:off x="36214050" y="111347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28" name="テキスト 171"/>
        <xdr:cNvSpPr txBox="1">
          <a:spLocks noChangeArrowheads="1"/>
        </xdr:cNvSpPr>
      </xdr:nvSpPr>
      <xdr:spPr>
        <a:xfrm>
          <a:off x="37538025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29" name="Rectangle 430"/>
        <xdr:cNvSpPr>
          <a:spLocks/>
        </xdr:cNvSpPr>
      </xdr:nvSpPr>
      <xdr:spPr>
        <a:xfrm>
          <a:off x="37538025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0</xdr:colOff>
      <xdr:row>4</xdr:row>
      <xdr:rowOff>66675</xdr:rowOff>
    </xdr:from>
    <xdr:to>
      <xdr:col>58</xdr:col>
      <xdr:colOff>0</xdr:colOff>
      <xdr:row>5</xdr:row>
      <xdr:rowOff>142875</xdr:rowOff>
    </xdr:to>
    <xdr:sp>
      <xdr:nvSpPr>
        <xdr:cNvPr id="430" name="テキスト 223"/>
        <xdr:cNvSpPr txBox="1">
          <a:spLocks noChangeArrowheads="1"/>
        </xdr:cNvSpPr>
      </xdr:nvSpPr>
      <xdr:spPr>
        <a:xfrm>
          <a:off x="33794700" y="9429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58</xdr:col>
      <xdr:colOff>0</xdr:colOff>
      <xdr:row>4</xdr:row>
      <xdr:rowOff>66675</xdr:rowOff>
    </xdr:from>
    <xdr:to>
      <xdr:col>58</xdr:col>
      <xdr:colOff>0</xdr:colOff>
      <xdr:row>5</xdr:row>
      <xdr:rowOff>142875</xdr:rowOff>
    </xdr:to>
    <xdr:sp>
      <xdr:nvSpPr>
        <xdr:cNvPr id="431" name="テキスト 133"/>
        <xdr:cNvSpPr txBox="1">
          <a:spLocks noChangeArrowheads="1"/>
        </xdr:cNvSpPr>
      </xdr:nvSpPr>
      <xdr:spPr>
        <a:xfrm>
          <a:off x="33794700" y="9429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58</xdr:col>
      <xdr:colOff>0</xdr:colOff>
      <xdr:row>4</xdr:row>
      <xdr:rowOff>0</xdr:rowOff>
    </xdr:from>
    <xdr:to>
      <xdr:col>58</xdr:col>
      <xdr:colOff>0</xdr:colOff>
      <xdr:row>6</xdr:row>
      <xdr:rowOff>0</xdr:rowOff>
    </xdr:to>
    <xdr:sp>
      <xdr:nvSpPr>
        <xdr:cNvPr id="432" name="テキスト 219"/>
        <xdr:cNvSpPr txBox="1">
          <a:spLocks noChangeArrowheads="1"/>
        </xdr:cNvSpPr>
      </xdr:nvSpPr>
      <xdr:spPr>
        <a:xfrm>
          <a:off x="33794700" y="8763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58</xdr:col>
      <xdr:colOff>0</xdr:colOff>
      <xdr:row>12</xdr:row>
      <xdr:rowOff>47625</xdr:rowOff>
    </xdr:from>
    <xdr:to>
      <xdr:col>58</xdr:col>
      <xdr:colOff>0</xdr:colOff>
      <xdr:row>28</xdr:row>
      <xdr:rowOff>0</xdr:rowOff>
    </xdr:to>
    <xdr:sp>
      <xdr:nvSpPr>
        <xdr:cNvPr id="433" name="テキスト 169"/>
        <xdr:cNvSpPr txBox="1">
          <a:spLocks noChangeArrowheads="1"/>
        </xdr:cNvSpPr>
      </xdr:nvSpPr>
      <xdr:spPr>
        <a:xfrm>
          <a:off x="33794700" y="2390775"/>
          <a:ext cx="0" cy="2847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58</xdr:col>
      <xdr:colOff>0</xdr:colOff>
      <xdr:row>36</xdr:row>
      <xdr:rowOff>19050</xdr:rowOff>
    </xdr:from>
    <xdr:to>
      <xdr:col>58</xdr:col>
      <xdr:colOff>0</xdr:colOff>
      <xdr:row>44</xdr:row>
      <xdr:rowOff>180975</xdr:rowOff>
    </xdr:to>
    <xdr:sp>
      <xdr:nvSpPr>
        <xdr:cNvPr id="434" name="テキスト 170"/>
        <xdr:cNvSpPr txBox="1">
          <a:spLocks noChangeArrowheads="1"/>
        </xdr:cNvSpPr>
      </xdr:nvSpPr>
      <xdr:spPr>
        <a:xfrm>
          <a:off x="33794700" y="6705600"/>
          <a:ext cx="0" cy="1609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58</xdr:col>
      <xdr:colOff>0</xdr:colOff>
      <xdr:row>48</xdr:row>
      <xdr:rowOff>0</xdr:rowOff>
    </xdr:from>
    <xdr:to>
      <xdr:col>58</xdr:col>
      <xdr:colOff>0</xdr:colOff>
      <xdr:row>48</xdr:row>
      <xdr:rowOff>0</xdr:rowOff>
    </xdr:to>
    <xdr:sp>
      <xdr:nvSpPr>
        <xdr:cNvPr id="435" name="テキスト 171"/>
        <xdr:cNvSpPr txBox="1">
          <a:spLocks noChangeArrowheads="1"/>
        </xdr:cNvSpPr>
      </xdr:nvSpPr>
      <xdr:spPr>
        <a:xfrm>
          <a:off x="33794700" y="885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58</xdr:col>
      <xdr:colOff>0</xdr:colOff>
      <xdr:row>48</xdr:row>
      <xdr:rowOff>0</xdr:rowOff>
    </xdr:from>
    <xdr:to>
      <xdr:col>58</xdr:col>
      <xdr:colOff>0</xdr:colOff>
      <xdr:row>48</xdr:row>
      <xdr:rowOff>0</xdr:rowOff>
    </xdr:to>
    <xdr:sp>
      <xdr:nvSpPr>
        <xdr:cNvPr id="436" name="Line 438"/>
        <xdr:cNvSpPr>
          <a:spLocks/>
        </xdr:cNvSpPr>
      </xdr:nvSpPr>
      <xdr:spPr>
        <a:xfrm flipH="1">
          <a:off x="3379470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0</xdr:colOff>
      <xdr:row>48</xdr:row>
      <xdr:rowOff>0</xdr:rowOff>
    </xdr:from>
    <xdr:to>
      <xdr:col>58</xdr:col>
      <xdr:colOff>0</xdr:colOff>
      <xdr:row>48</xdr:row>
      <xdr:rowOff>0</xdr:rowOff>
    </xdr:to>
    <xdr:sp>
      <xdr:nvSpPr>
        <xdr:cNvPr id="437" name="Line 439"/>
        <xdr:cNvSpPr>
          <a:spLocks/>
        </xdr:cNvSpPr>
      </xdr:nvSpPr>
      <xdr:spPr>
        <a:xfrm>
          <a:off x="3379470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0</xdr:colOff>
      <xdr:row>56</xdr:row>
      <xdr:rowOff>47625</xdr:rowOff>
    </xdr:from>
    <xdr:to>
      <xdr:col>58</xdr:col>
      <xdr:colOff>0</xdr:colOff>
      <xdr:row>58</xdr:row>
      <xdr:rowOff>152400</xdr:rowOff>
    </xdr:to>
    <xdr:sp>
      <xdr:nvSpPr>
        <xdr:cNvPr id="438" name="テキスト 169"/>
        <xdr:cNvSpPr txBox="1">
          <a:spLocks noChangeArrowheads="1"/>
        </xdr:cNvSpPr>
      </xdr:nvSpPr>
      <xdr:spPr>
        <a:xfrm>
          <a:off x="33794700" y="10353675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3類型産業</a:t>
          </a:r>
        </a:p>
      </xdr:txBody>
    </xdr:sp>
    <xdr:clientData/>
  </xdr:twoCellAnchor>
  <xdr:twoCellAnchor>
    <xdr:from>
      <xdr:col>58</xdr:col>
      <xdr:colOff>0</xdr:colOff>
      <xdr:row>2</xdr:row>
      <xdr:rowOff>104775</xdr:rowOff>
    </xdr:from>
    <xdr:to>
      <xdr:col>58</xdr:col>
      <xdr:colOff>0</xdr:colOff>
      <xdr:row>5</xdr:row>
      <xdr:rowOff>114300</xdr:rowOff>
    </xdr:to>
    <xdr:grpSp>
      <xdr:nvGrpSpPr>
        <xdr:cNvPr id="439" name="Group 441"/>
        <xdr:cNvGrpSpPr>
          <a:grpSpLocks/>
        </xdr:cNvGrpSpPr>
      </xdr:nvGrpSpPr>
      <xdr:grpSpPr>
        <a:xfrm>
          <a:off x="33794700" y="542925"/>
          <a:ext cx="0" cy="619125"/>
          <a:chOff x="65" y="51"/>
          <a:chExt cx="120" cy="65"/>
        </a:xfrm>
        <a:solidFill>
          <a:srgbClr val="FFFFFF"/>
        </a:solidFill>
      </xdr:grpSpPr>
      <xdr:sp>
        <xdr:nvSpPr>
          <xdr:cNvPr id="440" name="テキスト 241"/>
          <xdr:cNvSpPr txBox="1">
            <a:spLocks noChangeArrowheads="1"/>
          </xdr:cNvSpPr>
        </xdr:nvSpPr>
        <xdr:spPr>
          <a:xfrm>
            <a:off x="65" y="51"/>
            <a:ext cx="120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産業中分類</a:t>
            </a:r>
          </a:p>
        </xdr:txBody>
      </xdr:sp>
      <xdr:sp>
        <xdr:nvSpPr>
          <xdr:cNvPr id="441" name="テキスト 241"/>
          <xdr:cNvSpPr txBox="1">
            <a:spLocks noChangeArrowheads="1"/>
          </xdr:cNvSpPr>
        </xdr:nvSpPr>
        <xdr:spPr>
          <a:xfrm>
            <a:off x="65" y="73"/>
            <a:ext cx="120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産業３類型</a:t>
            </a:r>
          </a:p>
        </xdr:txBody>
      </xdr:sp>
      <xdr:sp>
        <xdr:nvSpPr>
          <xdr:cNvPr id="442" name="テキスト 241"/>
          <xdr:cNvSpPr txBox="1">
            <a:spLocks noChangeArrowheads="1"/>
          </xdr:cNvSpPr>
        </xdr:nvSpPr>
        <xdr:spPr>
          <a:xfrm>
            <a:off x="65" y="96"/>
            <a:ext cx="120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従業者規模別</a:t>
            </a:r>
          </a:p>
        </xdr:txBody>
      </xdr:sp>
    </xdr:grpSp>
    <xdr:clientData/>
  </xdr:twoCellAnchor>
  <xdr:twoCellAnchor>
    <xdr:from>
      <xdr:col>58</xdr:col>
      <xdr:colOff>0</xdr:colOff>
      <xdr:row>48</xdr:row>
      <xdr:rowOff>0</xdr:rowOff>
    </xdr:from>
    <xdr:to>
      <xdr:col>58</xdr:col>
      <xdr:colOff>0</xdr:colOff>
      <xdr:row>48</xdr:row>
      <xdr:rowOff>0</xdr:rowOff>
    </xdr:to>
    <xdr:sp>
      <xdr:nvSpPr>
        <xdr:cNvPr id="443" name="テキスト 171"/>
        <xdr:cNvSpPr txBox="1">
          <a:spLocks noChangeArrowheads="1"/>
        </xdr:cNvSpPr>
      </xdr:nvSpPr>
      <xdr:spPr>
        <a:xfrm>
          <a:off x="33794700" y="885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58</xdr:col>
      <xdr:colOff>0</xdr:colOff>
      <xdr:row>48</xdr:row>
      <xdr:rowOff>0</xdr:rowOff>
    </xdr:from>
    <xdr:to>
      <xdr:col>58</xdr:col>
      <xdr:colOff>0</xdr:colOff>
      <xdr:row>48</xdr:row>
      <xdr:rowOff>0</xdr:rowOff>
    </xdr:to>
    <xdr:sp>
      <xdr:nvSpPr>
        <xdr:cNvPr id="444" name="Line 446"/>
        <xdr:cNvSpPr>
          <a:spLocks/>
        </xdr:cNvSpPr>
      </xdr:nvSpPr>
      <xdr:spPr>
        <a:xfrm>
          <a:off x="3379470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0</xdr:colOff>
      <xdr:row>48</xdr:row>
      <xdr:rowOff>0</xdr:rowOff>
    </xdr:from>
    <xdr:to>
      <xdr:col>58</xdr:col>
      <xdr:colOff>0</xdr:colOff>
      <xdr:row>48</xdr:row>
      <xdr:rowOff>0</xdr:rowOff>
    </xdr:to>
    <xdr:sp>
      <xdr:nvSpPr>
        <xdr:cNvPr id="445" name="テキスト 171"/>
        <xdr:cNvSpPr txBox="1">
          <a:spLocks noChangeArrowheads="1"/>
        </xdr:cNvSpPr>
      </xdr:nvSpPr>
      <xdr:spPr>
        <a:xfrm>
          <a:off x="33794700" y="885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58</xdr:col>
      <xdr:colOff>0</xdr:colOff>
      <xdr:row>48</xdr:row>
      <xdr:rowOff>0</xdr:rowOff>
    </xdr:from>
    <xdr:to>
      <xdr:col>58</xdr:col>
      <xdr:colOff>0</xdr:colOff>
      <xdr:row>48</xdr:row>
      <xdr:rowOff>0</xdr:rowOff>
    </xdr:to>
    <xdr:sp>
      <xdr:nvSpPr>
        <xdr:cNvPr id="446" name="Line 448"/>
        <xdr:cNvSpPr>
          <a:spLocks/>
        </xdr:cNvSpPr>
      </xdr:nvSpPr>
      <xdr:spPr>
        <a:xfrm>
          <a:off x="3379470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0</xdr:colOff>
      <xdr:row>47</xdr:row>
      <xdr:rowOff>0</xdr:rowOff>
    </xdr:from>
    <xdr:to>
      <xdr:col>98</xdr:col>
      <xdr:colOff>0</xdr:colOff>
      <xdr:row>47</xdr:row>
      <xdr:rowOff>0</xdr:rowOff>
    </xdr:to>
    <xdr:sp>
      <xdr:nvSpPr>
        <xdr:cNvPr id="447" name="テキスト 171"/>
        <xdr:cNvSpPr txBox="1">
          <a:spLocks noChangeArrowheads="1"/>
        </xdr:cNvSpPr>
      </xdr:nvSpPr>
      <xdr:spPr>
        <a:xfrm>
          <a:off x="59321700" y="867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98</xdr:col>
      <xdr:colOff>0</xdr:colOff>
      <xdr:row>47</xdr:row>
      <xdr:rowOff>0</xdr:rowOff>
    </xdr:from>
    <xdr:to>
      <xdr:col>98</xdr:col>
      <xdr:colOff>0</xdr:colOff>
      <xdr:row>47</xdr:row>
      <xdr:rowOff>0</xdr:rowOff>
    </xdr:to>
    <xdr:sp>
      <xdr:nvSpPr>
        <xdr:cNvPr id="448" name="Line 450"/>
        <xdr:cNvSpPr>
          <a:spLocks/>
        </xdr:cNvSpPr>
      </xdr:nvSpPr>
      <xdr:spPr>
        <a:xfrm>
          <a:off x="59321700" y="867727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0</xdr:colOff>
      <xdr:row>55</xdr:row>
      <xdr:rowOff>47625</xdr:rowOff>
    </xdr:from>
    <xdr:to>
      <xdr:col>98</xdr:col>
      <xdr:colOff>0</xdr:colOff>
      <xdr:row>57</xdr:row>
      <xdr:rowOff>152400</xdr:rowOff>
    </xdr:to>
    <xdr:sp>
      <xdr:nvSpPr>
        <xdr:cNvPr id="449" name="テキスト 169"/>
        <xdr:cNvSpPr txBox="1">
          <a:spLocks noChangeArrowheads="1"/>
        </xdr:cNvSpPr>
      </xdr:nvSpPr>
      <xdr:spPr>
        <a:xfrm>
          <a:off x="59321700" y="1017270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3類型産業</a:t>
          </a:r>
        </a:p>
      </xdr:txBody>
    </xdr:sp>
    <xdr:clientData/>
  </xdr:twoCellAnchor>
  <xdr:twoCellAnchor>
    <xdr:from>
      <xdr:col>98</xdr:col>
      <xdr:colOff>0</xdr:colOff>
      <xdr:row>47</xdr:row>
      <xdr:rowOff>0</xdr:rowOff>
    </xdr:from>
    <xdr:to>
      <xdr:col>98</xdr:col>
      <xdr:colOff>0</xdr:colOff>
      <xdr:row>47</xdr:row>
      <xdr:rowOff>0</xdr:rowOff>
    </xdr:to>
    <xdr:sp>
      <xdr:nvSpPr>
        <xdr:cNvPr id="450" name="テキスト 171"/>
        <xdr:cNvSpPr txBox="1">
          <a:spLocks noChangeArrowheads="1"/>
        </xdr:cNvSpPr>
      </xdr:nvSpPr>
      <xdr:spPr>
        <a:xfrm>
          <a:off x="59321700" y="867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98</xdr:col>
      <xdr:colOff>0</xdr:colOff>
      <xdr:row>47</xdr:row>
      <xdr:rowOff>0</xdr:rowOff>
    </xdr:from>
    <xdr:to>
      <xdr:col>98</xdr:col>
      <xdr:colOff>0</xdr:colOff>
      <xdr:row>47</xdr:row>
      <xdr:rowOff>0</xdr:rowOff>
    </xdr:to>
    <xdr:sp>
      <xdr:nvSpPr>
        <xdr:cNvPr id="451" name="Line 453"/>
        <xdr:cNvSpPr>
          <a:spLocks/>
        </xdr:cNvSpPr>
      </xdr:nvSpPr>
      <xdr:spPr>
        <a:xfrm>
          <a:off x="59321700" y="867727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0</xdr:colOff>
      <xdr:row>55</xdr:row>
      <xdr:rowOff>47625</xdr:rowOff>
    </xdr:from>
    <xdr:to>
      <xdr:col>98</xdr:col>
      <xdr:colOff>0</xdr:colOff>
      <xdr:row>57</xdr:row>
      <xdr:rowOff>123825</xdr:rowOff>
    </xdr:to>
    <xdr:sp>
      <xdr:nvSpPr>
        <xdr:cNvPr id="452" name="Rectangle 454"/>
        <xdr:cNvSpPr>
          <a:spLocks/>
        </xdr:cNvSpPr>
      </xdr:nvSpPr>
      <xdr:spPr>
        <a:xfrm>
          <a:off x="59321700" y="10172700"/>
          <a:ext cx="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0</xdr:colOff>
      <xdr:row>47</xdr:row>
      <xdr:rowOff>0</xdr:rowOff>
    </xdr:from>
    <xdr:to>
      <xdr:col>98</xdr:col>
      <xdr:colOff>0</xdr:colOff>
      <xdr:row>47</xdr:row>
      <xdr:rowOff>0</xdr:rowOff>
    </xdr:to>
    <xdr:sp>
      <xdr:nvSpPr>
        <xdr:cNvPr id="453" name="テキスト 171"/>
        <xdr:cNvSpPr txBox="1">
          <a:spLocks noChangeArrowheads="1"/>
        </xdr:cNvSpPr>
      </xdr:nvSpPr>
      <xdr:spPr>
        <a:xfrm>
          <a:off x="59321700" y="867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98</xdr:col>
      <xdr:colOff>0</xdr:colOff>
      <xdr:row>47</xdr:row>
      <xdr:rowOff>0</xdr:rowOff>
    </xdr:from>
    <xdr:to>
      <xdr:col>98</xdr:col>
      <xdr:colOff>0</xdr:colOff>
      <xdr:row>47</xdr:row>
      <xdr:rowOff>0</xdr:rowOff>
    </xdr:to>
    <xdr:sp>
      <xdr:nvSpPr>
        <xdr:cNvPr id="454" name="Line 456"/>
        <xdr:cNvSpPr>
          <a:spLocks/>
        </xdr:cNvSpPr>
      </xdr:nvSpPr>
      <xdr:spPr>
        <a:xfrm>
          <a:off x="59321700" y="867727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0</xdr:colOff>
      <xdr:row>55</xdr:row>
      <xdr:rowOff>47625</xdr:rowOff>
    </xdr:from>
    <xdr:to>
      <xdr:col>98</xdr:col>
      <xdr:colOff>0</xdr:colOff>
      <xdr:row>57</xdr:row>
      <xdr:rowOff>123825</xdr:rowOff>
    </xdr:to>
    <xdr:sp>
      <xdr:nvSpPr>
        <xdr:cNvPr id="455" name="Rectangle 457"/>
        <xdr:cNvSpPr>
          <a:spLocks/>
        </xdr:cNvSpPr>
      </xdr:nvSpPr>
      <xdr:spPr>
        <a:xfrm>
          <a:off x="59321700" y="10172700"/>
          <a:ext cx="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0</xdr:colOff>
      <xdr:row>11</xdr:row>
      <xdr:rowOff>28575</xdr:rowOff>
    </xdr:from>
    <xdr:to>
      <xdr:col>98</xdr:col>
      <xdr:colOff>0</xdr:colOff>
      <xdr:row>26</xdr:row>
      <xdr:rowOff>180975</xdr:rowOff>
    </xdr:to>
    <xdr:sp>
      <xdr:nvSpPr>
        <xdr:cNvPr id="456" name="テキスト 169"/>
        <xdr:cNvSpPr txBox="1">
          <a:spLocks noChangeArrowheads="1"/>
        </xdr:cNvSpPr>
      </xdr:nvSpPr>
      <xdr:spPr>
        <a:xfrm>
          <a:off x="59321700" y="2190750"/>
          <a:ext cx="0" cy="2867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98</xdr:col>
      <xdr:colOff>0</xdr:colOff>
      <xdr:row>35</xdr:row>
      <xdr:rowOff>19050</xdr:rowOff>
    </xdr:from>
    <xdr:to>
      <xdr:col>98</xdr:col>
      <xdr:colOff>0</xdr:colOff>
      <xdr:row>43</xdr:row>
      <xdr:rowOff>180975</xdr:rowOff>
    </xdr:to>
    <xdr:sp>
      <xdr:nvSpPr>
        <xdr:cNvPr id="457" name="テキスト 170"/>
        <xdr:cNvSpPr txBox="1">
          <a:spLocks noChangeArrowheads="1"/>
        </xdr:cNvSpPr>
      </xdr:nvSpPr>
      <xdr:spPr>
        <a:xfrm>
          <a:off x="59321700" y="6524625"/>
          <a:ext cx="0" cy="1609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98</xdr:col>
      <xdr:colOff>0</xdr:colOff>
      <xdr:row>47</xdr:row>
      <xdr:rowOff>0</xdr:rowOff>
    </xdr:from>
    <xdr:to>
      <xdr:col>98</xdr:col>
      <xdr:colOff>0</xdr:colOff>
      <xdr:row>47</xdr:row>
      <xdr:rowOff>0</xdr:rowOff>
    </xdr:to>
    <xdr:sp>
      <xdr:nvSpPr>
        <xdr:cNvPr id="458" name="テキスト 171"/>
        <xdr:cNvSpPr txBox="1">
          <a:spLocks noChangeArrowheads="1"/>
        </xdr:cNvSpPr>
      </xdr:nvSpPr>
      <xdr:spPr>
        <a:xfrm>
          <a:off x="59321700" y="867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98</xdr:col>
      <xdr:colOff>0</xdr:colOff>
      <xdr:row>47</xdr:row>
      <xdr:rowOff>0</xdr:rowOff>
    </xdr:from>
    <xdr:to>
      <xdr:col>98</xdr:col>
      <xdr:colOff>0</xdr:colOff>
      <xdr:row>47</xdr:row>
      <xdr:rowOff>0</xdr:rowOff>
    </xdr:to>
    <xdr:sp>
      <xdr:nvSpPr>
        <xdr:cNvPr id="459" name="Line 461"/>
        <xdr:cNvSpPr>
          <a:spLocks/>
        </xdr:cNvSpPr>
      </xdr:nvSpPr>
      <xdr:spPr>
        <a:xfrm>
          <a:off x="59321700" y="867727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0</xdr:colOff>
      <xdr:row>48</xdr:row>
      <xdr:rowOff>66675</xdr:rowOff>
    </xdr:from>
    <xdr:to>
      <xdr:col>98</xdr:col>
      <xdr:colOff>0</xdr:colOff>
      <xdr:row>53</xdr:row>
      <xdr:rowOff>0</xdr:rowOff>
    </xdr:to>
    <xdr:sp>
      <xdr:nvSpPr>
        <xdr:cNvPr id="460" name="テキスト 171"/>
        <xdr:cNvSpPr txBox="1">
          <a:spLocks noChangeArrowheads="1"/>
        </xdr:cNvSpPr>
      </xdr:nvSpPr>
      <xdr:spPr>
        <a:xfrm>
          <a:off x="59321700" y="8924925"/>
          <a:ext cx="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98</xdr:col>
      <xdr:colOff>0</xdr:colOff>
      <xdr:row>55</xdr:row>
      <xdr:rowOff>47625</xdr:rowOff>
    </xdr:from>
    <xdr:to>
      <xdr:col>98</xdr:col>
      <xdr:colOff>0</xdr:colOff>
      <xdr:row>57</xdr:row>
      <xdr:rowOff>123825</xdr:rowOff>
    </xdr:to>
    <xdr:sp>
      <xdr:nvSpPr>
        <xdr:cNvPr id="461" name="Rectangle 463"/>
        <xdr:cNvSpPr>
          <a:spLocks/>
        </xdr:cNvSpPr>
      </xdr:nvSpPr>
      <xdr:spPr>
        <a:xfrm>
          <a:off x="59321700" y="10172700"/>
          <a:ext cx="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0</xdr:colOff>
      <xdr:row>11</xdr:row>
      <xdr:rowOff>28575</xdr:rowOff>
    </xdr:from>
    <xdr:to>
      <xdr:col>98</xdr:col>
      <xdr:colOff>0</xdr:colOff>
      <xdr:row>27</xdr:row>
      <xdr:rowOff>0</xdr:rowOff>
    </xdr:to>
    <xdr:sp>
      <xdr:nvSpPr>
        <xdr:cNvPr id="462" name="テキスト 169"/>
        <xdr:cNvSpPr txBox="1">
          <a:spLocks noChangeArrowheads="1"/>
        </xdr:cNvSpPr>
      </xdr:nvSpPr>
      <xdr:spPr>
        <a:xfrm>
          <a:off x="59321700" y="2190750"/>
          <a:ext cx="0" cy="2867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98</xdr:col>
      <xdr:colOff>0</xdr:colOff>
      <xdr:row>35</xdr:row>
      <xdr:rowOff>28575</xdr:rowOff>
    </xdr:from>
    <xdr:to>
      <xdr:col>98</xdr:col>
      <xdr:colOff>0</xdr:colOff>
      <xdr:row>44</xdr:row>
      <xdr:rowOff>9525</xdr:rowOff>
    </xdr:to>
    <xdr:sp>
      <xdr:nvSpPr>
        <xdr:cNvPr id="463" name="テキスト 170"/>
        <xdr:cNvSpPr txBox="1">
          <a:spLocks noChangeArrowheads="1"/>
        </xdr:cNvSpPr>
      </xdr:nvSpPr>
      <xdr:spPr>
        <a:xfrm>
          <a:off x="59321700" y="6534150"/>
          <a:ext cx="0" cy="1609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98</xdr:col>
      <xdr:colOff>0</xdr:colOff>
      <xdr:row>47</xdr:row>
      <xdr:rowOff>0</xdr:rowOff>
    </xdr:from>
    <xdr:to>
      <xdr:col>98</xdr:col>
      <xdr:colOff>0</xdr:colOff>
      <xdr:row>47</xdr:row>
      <xdr:rowOff>0</xdr:rowOff>
    </xdr:to>
    <xdr:sp>
      <xdr:nvSpPr>
        <xdr:cNvPr id="464" name="テキスト 171"/>
        <xdr:cNvSpPr txBox="1">
          <a:spLocks noChangeArrowheads="1"/>
        </xdr:cNvSpPr>
      </xdr:nvSpPr>
      <xdr:spPr>
        <a:xfrm>
          <a:off x="59321700" y="867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98</xdr:col>
      <xdr:colOff>0</xdr:colOff>
      <xdr:row>47</xdr:row>
      <xdr:rowOff>0</xdr:rowOff>
    </xdr:from>
    <xdr:to>
      <xdr:col>98</xdr:col>
      <xdr:colOff>0</xdr:colOff>
      <xdr:row>47</xdr:row>
      <xdr:rowOff>0</xdr:rowOff>
    </xdr:to>
    <xdr:sp>
      <xdr:nvSpPr>
        <xdr:cNvPr id="465" name="Line 467"/>
        <xdr:cNvSpPr>
          <a:spLocks/>
        </xdr:cNvSpPr>
      </xdr:nvSpPr>
      <xdr:spPr>
        <a:xfrm>
          <a:off x="59321700" y="867727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0</xdr:colOff>
      <xdr:row>48</xdr:row>
      <xdr:rowOff>76200</xdr:rowOff>
    </xdr:from>
    <xdr:to>
      <xdr:col>98</xdr:col>
      <xdr:colOff>0</xdr:colOff>
      <xdr:row>53</xdr:row>
      <xdr:rowOff>9525</xdr:rowOff>
    </xdr:to>
    <xdr:sp>
      <xdr:nvSpPr>
        <xdr:cNvPr id="466" name="テキスト 171"/>
        <xdr:cNvSpPr txBox="1">
          <a:spLocks noChangeArrowheads="1"/>
        </xdr:cNvSpPr>
      </xdr:nvSpPr>
      <xdr:spPr>
        <a:xfrm>
          <a:off x="59321700" y="8934450"/>
          <a:ext cx="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98</xdr:col>
      <xdr:colOff>0</xdr:colOff>
      <xdr:row>55</xdr:row>
      <xdr:rowOff>47625</xdr:rowOff>
    </xdr:from>
    <xdr:to>
      <xdr:col>98</xdr:col>
      <xdr:colOff>0</xdr:colOff>
      <xdr:row>57</xdr:row>
      <xdr:rowOff>123825</xdr:rowOff>
    </xdr:to>
    <xdr:sp>
      <xdr:nvSpPr>
        <xdr:cNvPr id="467" name="Rectangle 469"/>
        <xdr:cNvSpPr>
          <a:spLocks/>
        </xdr:cNvSpPr>
      </xdr:nvSpPr>
      <xdr:spPr>
        <a:xfrm>
          <a:off x="59321700" y="10172700"/>
          <a:ext cx="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0</xdr:colOff>
      <xdr:row>2</xdr:row>
      <xdr:rowOff>85725</xdr:rowOff>
    </xdr:from>
    <xdr:to>
      <xdr:col>98</xdr:col>
      <xdr:colOff>0</xdr:colOff>
      <xdr:row>5</xdr:row>
      <xdr:rowOff>104775</xdr:rowOff>
    </xdr:to>
    <xdr:grpSp>
      <xdr:nvGrpSpPr>
        <xdr:cNvPr id="468" name="Group 470"/>
        <xdr:cNvGrpSpPr>
          <a:grpSpLocks/>
        </xdr:cNvGrpSpPr>
      </xdr:nvGrpSpPr>
      <xdr:grpSpPr>
        <a:xfrm>
          <a:off x="59321700" y="523875"/>
          <a:ext cx="0" cy="628650"/>
          <a:chOff x="44" y="54"/>
          <a:chExt cx="101" cy="67"/>
        </a:xfrm>
        <a:solidFill>
          <a:srgbClr val="FFFFFF"/>
        </a:solidFill>
      </xdr:grpSpPr>
      <xdr:sp>
        <xdr:nvSpPr>
          <xdr:cNvPr id="469" name="テキスト 241"/>
          <xdr:cNvSpPr txBox="1">
            <a:spLocks noChangeArrowheads="1"/>
          </xdr:cNvSpPr>
        </xdr:nvSpPr>
        <xdr:spPr>
          <a:xfrm>
            <a:off x="45" y="54"/>
            <a:ext cx="98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産業中分類</a:t>
            </a:r>
          </a:p>
        </xdr:txBody>
      </xdr:sp>
      <xdr:sp>
        <xdr:nvSpPr>
          <xdr:cNvPr id="470" name="テキスト 241"/>
          <xdr:cNvSpPr txBox="1">
            <a:spLocks noChangeArrowheads="1"/>
          </xdr:cNvSpPr>
        </xdr:nvSpPr>
        <xdr:spPr>
          <a:xfrm>
            <a:off x="45" y="100"/>
            <a:ext cx="100" cy="2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産業３類型</a:t>
            </a:r>
          </a:p>
        </xdr:txBody>
      </xdr:sp>
      <xdr:sp>
        <xdr:nvSpPr>
          <xdr:cNvPr id="471" name="テキスト 241"/>
          <xdr:cNvSpPr txBox="1">
            <a:spLocks noChangeArrowheads="1"/>
          </xdr:cNvSpPr>
        </xdr:nvSpPr>
        <xdr:spPr>
          <a:xfrm>
            <a:off x="45" y="70"/>
            <a:ext cx="99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従業者規模別</a:t>
            </a:r>
          </a:p>
        </xdr:txBody>
      </xdr:sp>
      <xdr:sp>
        <xdr:nvSpPr>
          <xdr:cNvPr id="472" name="テキスト 241"/>
          <xdr:cNvSpPr txBox="1">
            <a:spLocks noChangeArrowheads="1"/>
          </xdr:cNvSpPr>
        </xdr:nvSpPr>
        <xdr:spPr>
          <a:xfrm>
            <a:off x="44" y="85"/>
            <a:ext cx="100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広域圏別</a:t>
            </a:r>
          </a:p>
        </xdr:txBody>
      </xdr:sp>
    </xdr:grpSp>
    <xdr:clientData/>
  </xdr:twoCellAnchor>
  <xdr:twoCellAnchor>
    <xdr:from>
      <xdr:col>98</xdr:col>
      <xdr:colOff>0</xdr:colOff>
      <xdr:row>2</xdr:row>
      <xdr:rowOff>76200</xdr:rowOff>
    </xdr:from>
    <xdr:to>
      <xdr:col>98</xdr:col>
      <xdr:colOff>0</xdr:colOff>
      <xdr:row>5</xdr:row>
      <xdr:rowOff>104775</xdr:rowOff>
    </xdr:to>
    <xdr:grpSp>
      <xdr:nvGrpSpPr>
        <xdr:cNvPr id="473" name="Group 475"/>
        <xdr:cNvGrpSpPr>
          <a:grpSpLocks/>
        </xdr:cNvGrpSpPr>
      </xdr:nvGrpSpPr>
      <xdr:grpSpPr>
        <a:xfrm>
          <a:off x="59321700" y="514350"/>
          <a:ext cx="0" cy="638175"/>
          <a:chOff x="44" y="54"/>
          <a:chExt cx="101" cy="67"/>
        </a:xfrm>
        <a:solidFill>
          <a:srgbClr val="FFFFFF"/>
        </a:solidFill>
      </xdr:grpSpPr>
      <xdr:sp>
        <xdr:nvSpPr>
          <xdr:cNvPr id="474" name="テキスト 241"/>
          <xdr:cNvSpPr txBox="1">
            <a:spLocks noChangeArrowheads="1"/>
          </xdr:cNvSpPr>
        </xdr:nvSpPr>
        <xdr:spPr>
          <a:xfrm>
            <a:off x="45" y="54"/>
            <a:ext cx="98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産業中分類</a:t>
            </a:r>
          </a:p>
        </xdr:txBody>
      </xdr:sp>
      <xdr:sp>
        <xdr:nvSpPr>
          <xdr:cNvPr id="475" name="テキスト 241"/>
          <xdr:cNvSpPr txBox="1">
            <a:spLocks noChangeArrowheads="1"/>
          </xdr:cNvSpPr>
        </xdr:nvSpPr>
        <xdr:spPr>
          <a:xfrm>
            <a:off x="45" y="100"/>
            <a:ext cx="100" cy="2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産業３類型</a:t>
            </a:r>
          </a:p>
        </xdr:txBody>
      </xdr:sp>
      <xdr:sp>
        <xdr:nvSpPr>
          <xdr:cNvPr id="476" name="テキスト 241"/>
          <xdr:cNvSpPr txBox="1">
            <a:spLocks noChangeArrowheads="1"/>
          </xdr:cNvSpPr>
        </xdr:nvSpPr>
        <xdr:spPr>
          <a:xfrm>
            <a:off x="45" y="70"/>
            <a:ext cx="99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従業者規模別</a:t>
            </a:r>
          </a:p>
        </xdr:txBody>
      </xdr:sp>
      <xdr:sp>
        <xdr:nvSpPr>
          <xdr:cNvPr id="477" name="テキスト 241"/>
          <xdr:cNvSpPr txBox="1">
            <a:spLocks noChangeArrowheads="1"/>
          </xdr:cNvSpPr>
        </xdr:nvSpPr>
        <xdr:spPr>
          <a:xfrm>
            <a:off x="44" y="85"/>
            <a:ext cx="100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広域圏別</a:t>
            </a:r>
          </a:p>
        </xdr:txBody>
      </xdr:sp>
    </xdr:grp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78" name="テキスト 171"/>
        <xdr:cNvSpPr txBox="1">
          <a:spLocks noChangeArrowheads="1"/>
        </xdr:cNvSpPr>
      </xdr:nvSpPr>
      <xdr:spPr>
        <a:xfrm>
          <a:off x="37538025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79" name="Line 481"/>
        <xdr:cNvSpPr>
          <a:spLocks/>
        </xdr:cNvSpPr>
      </xdr:nvSpPr>
      <xdr:spPr>
        <a:xfrm>
          <a:off x="37538025" y="111347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80" name="テキスト 169"/>
        <xdr:cNvSpPr txBox="1">
          <a:spLocks noChangeArrowheads="1"/>
        </xdr:cNvSpPr>
      </xdr:nvSpPr>
      <xdr:spPr>
        <a:xfrm>
          <a:off x="37538025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3類型産業</a:t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81" name="テキスト 171"/>
        <xdr:cNvSpPr txBox="1">
          <a:spLocks noChangeArrowheads="1"/>
        </xdr:cNvSpPr>
      </xdr:nvSpPr>
      <xdr:spPr>
        <a:xfrm>
          <a:off x="37538025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82" name="Line 484"/>
        <xdr:cNvSpPr>
          <a:spLocks/>
        </xdr:cNvSpPr>
      </xdr:nvSpPr>
      <xdr:spPr>
        <a:xfrm>
          <a:off x="37538025" y="111347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83" name="Rectangle 485"/>
        <xdr:cNvSpPr>
          <a:spLocks/>
        </xdr:cNvSpPr>
      </xdr:nvSpPr>
      <xdr:spPr>
        <a:xfrm>
          <a:off x="37538025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84" name="テキスト 171"/>
        <xdr:cNvSpPr txBox="1">
          <a:spLocks noChangeArrowheads="1"/>
        </xdr:cNvSpPr>
      </xdr:nvSpPr>
      <xdr:spPr>
        <a:xfrm>
          <a:off x="37538025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85" name="Line 487"/>
        <xdr:cNvSpPr>
          <a:spLocks/>
        </xdr:cNvSpPr>
      </xdr:nvSpPr>
      <xdr:spPr>
        <a:xfrm>
          <a:off x="37538025" y="111347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86" name="Rectangle 488"/>
        <xdr:cNvSpPr>
          <a:spLocks/>
        </xdr:cNvSpPr>
      </xdr:nvSpPr>
      <xdr:spPr>
        <a:xfrm>
          <a:off x="37538025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87" name="テキスト 169"/>
        <xdr:cNvSpPr txBox="1">
          <a:spLocks noChangeArrowheads="1"/>
        </xdr:cNvSpPr>
      </xdr:nvSpPr>
      <xdr:spPr>
        <a:xfrm>
          <a:off x="37538025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88" name="テキスト 170"/>
        <xdr:cNvSpPr txBox="1">
          <a:spLocks noChangeArrowheads="1"/>
        </xdr:cNvSpPr>
      </xdr:nvSpPr>
      <xdr:spPr>
        <a:xfrm>
          <a:off x="37538025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89" name="テキスト 171"/>
        <xdr:cNvSpPr txBox="1">
          <a:spLocks noChangeArrowheads="1"/>
        </xdr:cNvSpPr>
      </xdr:nvSpPr>
      <xdr:spPr>
        <a:xfrm>
          <a:off x="37538025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90" name="Line 492"/>
        <xdr:cNvSpPr>
          <a:spLocks/>
        </xdr:cNvSpPr>
      </xdr:nvSpPr>
      <xdr:spPr>
        <a:xfrm>
          <a:off x="37538025" y="111347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91" name="テキスト 171"/>
        <xdr:cNvSpPr txBox="1">
          <a:spLocks noChangeArrowheads="1"/>
        </xdr:cNvSpPr>
      </xdr:nvSpPr>
      <xdr:spPr>
        <a:xfrm>
          <a:off x="37538025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92" name="Rectangle 494"/>
        <xdr:cNvSpPr>
          <a:spLocks/>
        </xdr:cNvSpPr>
      </xdr:nvSpPr>
      <xdr:spPr>
        <a:xfrm>
          <a:off x="37538025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93" name="テキスト 169"/>
        <xdr:cNvSpPr txBox="1">
          <a:spLocks noChangeArrowheads="1"/>
        </xdr:cNvSpPr>
      </xdr:nvSpPr>
      <xdr:spPr>
        <a:xfrm>
          <a:off x="37538025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94" name="テキスト 170"/>
        <xdr:cNvSpPr txBox="1">
          <a:spLocks noChangeArrowheads="1"/>
        </xdr:cNvSpPr>
      </xdr:nvSpPr>
      <xdr:spPr>
        <a:xfrm>
          <a:off x="37538025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95" name="テキスト 171"/>
        <xdr:cNvSpPr txBox="1">
          <a:spLocks noChangeArrowheads="1"/>
        </xdr:cNvSpPr>
      </xdr:nvSpPr>
      <xdr:spPr>
        <a:xfrm>
          <a:off x="37538025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96" name="Line 498"/>
        <xdr:cNvSpPr>
          <a:spLocks/>
        </xdr:cNvSpPr>
      </xdr:nvSpPr>
      <xdr:spPr>
        <a:xfrm>
          <a:off x="37538025" y="111347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97" name="テキスト 171"/>
        <xdr:cNvSpPr txBox="1">
          <a:spLocks noChangeArrowheads="1"/>
        </xdr:cNvSpPr>
      </xdr:nvSpPr>
      <xdr:spPr>
        <a:xfrm>
          <a:off x="37538025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65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98" name="Rectangle 500"/>
        <xdr:cNvSpPr>
          <a:spLocks/>
        </xdr:cNvSpPr>
      </xdr:nvSpPr>
      <xdr:spPr>
        <a:xfrm>
          <a:off x="37538025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0</xdr:colOff>
      <xdr:row>4</xdr:row>
      <xdr:rowOff>66675</xdr:rowOff>
    </xdr:from>
    <xdr:to>
      <xdr:col>98</xdr:col>
      <xdr:colOff>0</xdr:colOff>
      <xdr:row>5</xdr:row>
      <xdr:rowOff>142875</xdr:rowOff>
    </xdr:to>
    <xdr:sp>
      <xdr:nvSpPr>
        <xdr:cNvPr id="499" name="テキスト 223"/>
        <xdr:cNvSpPr txBox="1">
          <a:spLocks noChangeArrowheads="1"/>
        </xdr:cNvSpPr>
      </xdr:nvSpPr>
      <xdr:spPr>
        <a:xfrm>
          <a:off x="59321700" y="9429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98</xdr:col>
      <xdr:colOff>0</xdr:colOff>
      <xdr:row>4</xdr:row>
      <xdr:rowOff>66675</xdr:rowOff>
    </xdr:from>
    <xdr:to>
      <xdr:col>98</xdr:col>
      <xdr:colOff>0</xdr:colOff>
      <xdr:row>5</xdr:row>
      <xdr:rowOff>142875</xdr:rowOff>
    </xdr:to>
    <xdr:sp>
      <xdr:nvSpPr>
        <xdr:cNvPr id="500" name="テキスト 133"/>
        <xdr:cNvSpPr txBox="1">
          <a:spLocks noChangeArrowheads="1"/>
        </xdr:cNvSpPr>
      </xdr:nvSpPr>
      <xdr:spPr>
        <a:xfrm>
          <a:off x="59321700" y="9429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98</xdr:col>
      <xdr:colOff>0</xdr:colOff>
      <xdr:row>4</xdr:row>
      <xdr:rowOff>0</xdr:rowOff>
    </xdr:from>
    <xdr:to>
      <xdr:col>98</xdr:col>
      <xdr:colOff>0</xdr:colOff>
      <xdr:row>6</xdr:row>
      <xdr:rowOff>0</xdr:rowOff>
    </xdr:to>
    <xdr:sp>
      <xdr:nvSpPr>
        <xdr:cNvPr id="501" name="テキスト 219"/>
        <xdr:cNvSpPr txBox="1">
          <a:spLocks noChangeArrowheads="1"/>
        </xdr:cNvSpPr>
      </xdr:nvSpPr>
      <xdr:spPr>
        <a:xfrm>
          <a:off x="59321700" y="8763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98</xdr:col>
      <xdr:colOff>0</xdr:colOff>
      <xdr:row>11</xdr:row>
      <xdr:rowOff>47625</xdr:rowOff>
    </xdr:from>
    <xdr:to>
      <xdr:col>98</xdr:col>
      <xdr:colOff>0</xdr:colOff>
      <xdr:row>27</xdr:row>
      <xdr:rowOff>0</xdr:rowOff>
    </xdr:to>
    <xdr:sp>
      <xdr:nvSpPr>
        <xdr:cNvPr id="502" name="テキスト 169"/>
        <xdr:cNvSpPr txBox="1">
          <a:spLocks noChangeArrowheads="1"/>
        </xdr:cNvSpPr>
      </xdr:nvSpPr>
      <xdr:spPr>
        <a:xfrm>
          <a:off x="59321700" y="2209800"/>
          <a:ext cx="0" cy="2847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98</xdr:col>
      <xdr:colOff>0</xdr:colOff>
      <xdr:row>35</xdr:row>
      <xdr:rowOff>19050</xdr:rowOff>
    </xdr:from>
    <xdr:to>
      <xdr:col>98</xdr:col>
      <xdr:colOff>0</xdr:colOff>
      <xdr:row>43</xdr:row>
      <xdr:rowOff>180975</xdr:rowOff>
    </xdr:to>
    <xdr:sp>
      <xdr:nvSpPr>
        <xdr:cNvPr id="503" name="テキスト 170"/>
        <xdr:cNvSpPr txBox="1">
          <a:spLocks noChangeArrowheads="1"/>
        </xdr:cNvSpPr>
      </xdr:nvSpPr>
      <xdr:spPr>
        <a:xfrm>
          <a:off x="59321700" y="6524625"/>
          <a:ext cx="0" cy="1609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98</xdr:col>
      <xdr:colOff>0</xdr:colOff>
      <xdr:row>47</xdr:row>
      <xdr:rowOff>0</xdr:rowOff>
    </xdr:from>
    <xdr:to>
      <xdr:col>98</xdr:col>
      <xdr:colOff>0</xdr:colOff>
      <xdr:row>47</xdr:row>
      <xdr:rowOff>0</xdr:rowOff>
    </xdr:to>
    <xdr:sp>
      <xdr:nvSpPr>
        <xdr:cNvPr id="504" name="テキスト 171"/>
        <xdr:cNvSpPr txBox="1">
          <a:spLocks noChangeArrowheads="1"/>
        </xdr:cNvSpPr>
      </xdr:nvSpPr>
      <xdr:spPr>
        <a:xfrm>
          <a:off x="59321700" y="867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98</xdr:col>
      <xdr:colOff>0</xdr:colOff>
      <xdr:row>47</xdr:row>
      <xdr:rowOff>0</xdr:rowOff>
    </xdr:from>
    <xdr:to>
      <xdr:col>98</xdr:col>
      <xdr:colOff>0</xdr:colOff>
      <xdr:row>47</xdr:row>
      <xdr:rowOff>0</xdr:rowOff>
    </xdr:to>
    <xdr:sp>
      <xdr:nvSpPr>
        <xdr:cNvPr id="505" name="Line 508"/>
        <xdr:cNvSpPr>
          <a:spLocks/>
        </xdr:cNvSpPr>
      </xdr:nvSpPr>
      <xdr:spPr>
        <a:xfrm flipH="1">
          <a:off x="59321700" y="867727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0</xdr:colOff>
      <xdr:row>47</xdr:row>
      <xdr:rowOff>0</xdr:rowOff>
    </xdr:from>
    <xdr:to>
      <xdr:col>98</xdr:col>
      <xdr:colOff>0</xdr:colOff>
      <xdr:row>47</xdr:row>
      <xdr:rowOff>0</xdr:rowOff>
    </xdr:to>
    <xdr:sp>
      <xdr:nvSpPr>
        <xdr:cNvPr id="506" name="Line 509"/>
        <xdr:cNvSpPr>
          <a:spLocks/>
        </xdr:cNvSpPr>
      </xdr:nvSpPr>
      <xdr:spPr>
        <a:xfrm>
          <a:off x="59321700" y="867727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0</xdr:colOff>
      <xdr:row>55</xdr:row>
      <xdr:rowOff>47625</xdr:rowOff>
    </xdr:from>
    <xdr:to>
      <xdr:col>98</xdr:col>
      <xdr:colOff>0</xdr:colOff>
      <xdr:row>57</xdr:row>
      <xdr:rowOff>152400</xdr:rowOff>
    </xdr:to>
    <xdr:sp>
      <xdr:nvSpPr>
        <xdr:cNvPr id="507" name="テキスト 169"/>
        <xdr:cNvSpPr txBox="1">
          <a:spLocks noChangeArrowheads="1"/>
        </xdr:cNvSpPr>
      </xdr:nvSpPr>
      <xdr:spPr>
        <a:xfrm>
          <a:off x="59321700" y="1017270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3類型産業</a:t>
          </a:r>
        </a:p>
      </xdr:txBody>
    </xdr:sp>
    <xdr:clientData/>
  </xdr:twoCellAnchor>
  <xdr:twoCellAnchor>
    <xdr:from>
      <xdr:col>98</xdr:col>
      <xdr:colOff>0</xdr:colOff>
      <xdr:row>2</xdr:row>
      <xdr:rowOff>104775</xdr:rowOff>
    </xdr:from>
    <xdr:to>
      <xdr:col>98</xdr:col>
      <xdr:colOff>0</xdr:colOff>
      <xdr:row>5</xdr:row>
      <xdr:rowOff>114300</xdr:rowOff>
    </xdr:to>
    <xdr:grpSp>
      <xdr:nvGrpSpPr>
        <xdr:cNvPr id="508" name="Group 511"/>
        <xdr:cNvGrpSpPr>
          <a:grpSpLocks/>
        </xdr:cNvGrpSpPr>
      </xdr:nvGrpSpPr>
      <xdr:grpSpPr>
        <a:xfrm>
          <a:off x="59321700" y="542925"/>
          <a:ext cx="0" cy="619125"/>
          <a:chOff x="65" y="51"/>
          <a:chExt cx="120" cy="65"/>
        </a:xfrm>
        <a:solidFill>
          <a:srgbClr val="FFFFFF"/>
        </a:solidFill>
      </xdr:grpSpPr>
      <xdr:sp>
        <xdr:nvSpPr>
          <xdr:cNvPr id="509" name="テキスト 241"/>
          <xdr:cNvSpPr txBox="1">
            <a:spLocks noChangeArrowheads="1"/>
          </xdr:cNvSpPr>
        </xdr:nvSpPr>
        <xdr:spPr>
          <a:xfrm>
            <a:off x="65" y="51"/>
            <a:ext cx="120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産業中分類</a:t>
            </a:r>
          </a:p>
        </xdr:txBody>
      </xdr:sp>
      <xdr:sp>
        <xdr:nvSpPr>
          <xdr:cNvPr id="510" name="テキスト 241"/>
          <xdr:cNvSpPr txBox="1">
            <a:spLocks noChangeArrowheads="1"/>
          </xdr:cNvSpPr>
        </xdr:nvSpPr>
        <xdr:spPr>
          <a:xfrm>
            <a:off x="65" y="73"/>
            <a:ext cx="120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産業３類型</a:t>
            </a:r>
          </a:p>
        </xdr:txBody>
      </xdr:sp>
      <xdr:sp>
        <xdr:nvSpPr>
          <xdr:cNvPr id="511" name="テキスト 241"/>
          <xdr:cNvSpPr txBox="1">
            <a:spLocks noChangeArrowheads="1"/>
          </xdr:cNvSpPr>
        </xdr:nvSpPr>
        <xdr:spPr>
          <a:xfrm>
            <a:off x="65" y="96"/>
            <a:ext cx="120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従業者規模別</a:t>
            </a:r>
          </a:p>
        </xdr:txBody>
      </xdr:sp>
    </xdr:grpSp>
    <xdr:clientData/>
  </xdr:twoCellAnchor>
  <xdr:twoCellAnchor>
    <xdr:from>
      <xdr:col>98</xdr:col>
      <xdr:colOff>0</xdr:colOff>
      <xdr:row>47</xdr:row>
      <xdr:rowOff>0</xdr:rowOff>
    </xdr:from>
    <xdr:to>
      <xdr:col>98</xdr:col>
      <xdr:colOff>0</xdr:colOff>
      <xdr:row>47</xdr:row>
      <xdr:rowOff>0</xdr:rowOff>
    </xdr:to>
    <xdr:sp>
      <xdr:nvSpPr>
        <xdr:cNvPr id="512" name="テキスト 171"/>
        <xdr:cNvSpPr txBox="1">
          <a:spLocks noChangeArrowheads="1"/>
        </xdr:cNvSpPr>
      </xdr:nvSpPr>
      <xdr:spPr>
        <a:xfrm>
          <a:off x="59321700" y="867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98</xdr:col>
      <xdr:colOff>0</xdr:colOff>
      <xdr:row>47</xdr:row>
      <xdr:rowOff>0</xdr:rowOff>
    </xdr:from>
    <xdr:to>
      <xdr:col>98</xdr:col>
      <xdr:colOff>0</xdr:colOff>
      <xdr:row>47</xdr:row>
      <xdr:rowOff>0</xdr:rowOff>
    </xdr:to>
    <xdr:sp>
      <xdr:nvSpPr>
        <xdr:cNvPr id="513" name="Line 516"/>
        <xdr:cNvSpPr>
          <a:spLocks/>
        </xdr:cNvSpPr>
      </xdr:nvSpPr>
      <xdr:spPr>
        <a:xfrm>
          <a:off x="59321700" y="867727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0</xdr:colOff>
      <xdr:row>47</xdr:row>
      <xdr:rowOff>0</xdr:rowOff>
    </xdr:from>
    <xdr:to>
      <xdr:col>98</xdr:col>
      <xdr:colOff>0</xdr:colOff>
      <xdr:row>47</xdr:row>
      <xdr:rowOff>0</xdr:rowOff>
    </xdr:to>
    <xdr:sp>
      <xdr:nvSpPr>
        <xdr:cNvPr id="514" name="テキスト 171"/>
        <xdr:cNvSpPr txBox="1">
          <a:spLocks noChangeArrowheads="1"/>
        </xdr:cNvSpPr>
      </xdr:nvSpPr>
      <xdr:spPr>
        <a:xfrm>
          <a:off x="59321700" y="867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98</xdr:col>
      <xdr:colOff>0</xdr:colOff>
      <xdr:row>47</xdr:row>
      <xdr:rowOff>0</xdr:rowOff>
    </xdr:from>
    <xdr:to>
      <xdr:col>98</xdr:col>
      <xdr:colOff>0</xdr:colOff>
      <xdr:row>47</xdr:row>
      <xdr:rowOff>0</xdr:rowOff>
    </xdr:to>
    <xdr:sp>
      <xdr:nvSpPr>
        <xdr:cNvPr id="515" name="Line 518"/>
        <xdr:cNvSpPr>
          <a:spLocks/>
        </xdr:cNvSpPr>
      </xdr:nvSpPr>
      <xdr:spPr>
        <a:xfrm>
          <a:off x="59321700" y="867727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0</xdr:colOff>
      <xdr:row>2</xdr:row>
      <xdr:rowOff>76200</xdr:rowOff>
    </xdr:from>
    <xdr:to>
      <xdr:col>98</xdr:col>
      <xdr:colOff>0</xdr:colOff>
      <xdr:row>5</xdr:row>
      <xdr:rowOff>104775</xdr:rowOff>
    </xdr:to>
    <xdr:grpSp>
      <xdr:nvGrpSpPr>
        <xdr:cNvPr id="516" name="Group 519"/>
        <xdr:cNvGrpSpPr>
          <a:grpSpLocks/>
        </xdr:cNvGrpSpPr>
      </xdr:nvGrpSpPr>
      <xdr:grpSpPr>
        <a:xfrm>
          <a:off x="59321700" y="514350"/>
          <a:ext cx="0" cy="638175"/>
          <a:chOff x="44" y="54"/>
          <a:chExt cx="101" cy="67"/>
        </a:xfrm>
        <a:solidFill>
          <a:srgbClr val="FFFFFF"/>
        </a:solidFill>
      </xdr:grpSpPr>
      <xdr:sp>
        <xdr:nvSpPr>
          <xdr:cNvPr id="517" name="テキスト 241"/>
          <xdr:cNvSpPr txBox="1">
            <a:spLocks noChangeArrowheads="1"/>
          </xdr:cNvSpPr>
        </xdr:nvSpPr>
        <xdr:spPr>
          <a:xfrm>
            <a:off x="45" y="54"/>
            <a:ext cx="98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産業中分類</a:t>
            </a:r>
          </a:p>
        </xdr:txBody>
      </xdr:sp>
      <xdr:sp>
        <xdr:nvSpPr>
          <xdr:cNvPr id="518" name="テキスト 241"/>
          <xdr:cNvSpPr txBox="1">
            <a:spLocks noChangeArrowheads="1"/>
          </xdr:cNvSpPr>
        </xdr:nvSpPr>
        <xdr:spPr>
          <a:xfrm>
            <a:off x="45" y="100"/>
            <a:ext cx="100" cy="2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産業３類型</a:t>
            </a:r>
          </a:p>
        </xdr:txBody>
      </xdr:sp>
      <xdr:sp>
        <xdr:nvSpPr>
          <xdr:cNvPr id="519" name="テキスト 241"/>
          <xdr:cNvSpPr txBox="1">
            <a:spLocks noChangeArrowheads="1"/>
          </xdr:cNvSpPr>
        </xdr:nvSpPr>
        <xdr:spPr>
          <a:xfrm>
            <a:off x="45" y="70"/>
            <a:ext cx="99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従業者規模別</a:t>
            </a:r>
          </a:p>
        </xdr:txBody>
      </xdr:sp>
      <xdr:sp>
        <xdr:nvSpPr>
          <xdr:cNvPr id="520" name="テキスト 241"/>
          <xdr:cNvSpPr txBox="1">
            <a:spLocks noChangeArrowheads="1"/>
          </xdr:cNvSpPr>
        </xdr:nvSpPr>
        <xdr:spPr>
          <a:xfrm>
            <a:off x="44" y="85"/>
            <a:ext cx="100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広域圏別</a:t>
            </a:r>
          </a:p>
        </xdr:txBody>
      </xdr:sp>
    </xdr:grpSp>
    <xdr:clientData/>
  </xdr:twoCellAnchor>
  <xdr:twoCellAnchor>
    <xdr:from>
      <xdr:col>62</xdr:col>
      <xdr:colOff>19050</xdr:colOff>
      <xdr:row>2</xdr:row>
      <xdr:rowOff>9525</xdr:rowOff>
    </xdr:from>
    <xdr:to>
      <xdr:col>65</xdr:col>
      <xdr:colOff>466725</xdr:colOff>
      <xdr:row>3</xdr:row>
      <xdr:rowOff>0</xdr:rowOff>
    </xdr:to>
    <xdr:sp>
      <xdr:nvSpPr>
        <xdr:cNvPr id="521" name="テキスト 177"/>
        <xdr:cNvSpPr txBox="1">
          <a:spLocks noChangeArrowheads="1"/>
        </xdr:cNvSpPr>
      </xdr:nvSpPr>
      <xdr:spPr>
        <a:xfrm>
          <a:off x="35413950" y="447675"/>
          <a:ext cx="25908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原材料使用額等(百万円）　　</a:t>
          </a:r>
        </a:p>
      </xdr:txBody>
    </xdr:sp>
    <xdr:clientData/>
  </xdr:twoCellAnchor>
  <xdr:twoCellAnchor>
    <xdr:from>
      <xdr:col>84</xdr:col>
      <xdr:colOff>0</xdr:colOff>
      <xdr:row>48</xdr:row>
      <xdr:rowOff>0</xdr:rowOff>
    </xdr:from>
    <xdr:to>
      <xdr:col>84</xdr:col>
      <xdr:colOff>0</xdr:colOff>
      <xdr:row>48</xdr:row>
      <xdr:rowOff>0</xdr:rowOff>
    </xdr:to>
    <xdr:sp>
      <xdr:nvSpPr>
        <xdr:cNvPr id="522" name="テキスト 171"/>
        <xdr:cNvSpPr txBox="1">
          <a:spLocks noChangeArrowheads="1"/>
        </xdr:cNvSpPr>
      </xdr:nvSpPr>
      <xdr:spPr>
        <a:xfrm>
          <a:off x="50844450" y="885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84</xdr:col>
      <xdr:colOff>0</xdr:colOff>
      <xdr:row>48</xdr:row>
      <xdr:rowOff>0</xdr:rowOff>
    </xdr:from>
    <xdr:to>
      <xdr:col>84</xdr:col>
      <xdr:colOff>0</xdr:colOff>
      <xdr:row>48</xdr:row>
      <xdr:rowOff>0</xdr:rowOff>
    </xdr:to>
    <xdr:sp>
      <xdr:nvSpPr>
        <xdr:cNvPr id="523" name="Line 526"/>
        <xdr:cNvSpPr>
          <a:spLocks/>
        </xdr:cNvSpPr>
      </xdr:nvSpPr>
      <xdr:spPr>
        <a:xfrm>
          <a:off x="5084445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84</xdr:col>
      <xdr:colOff>0</xdr:colOff>
      <xdr:row>56</xdr:row>
      <xdr:rowOff>47625</xdr:rowOff>
    </xdr:from>
    <xdr:to>
      <xdr:col>84</xdr:col>
      <xdr:colOff>0</xdr:colOff>
      <xdr:row>58</xdr:row>
      <xdr:rowOff>152400</xdr:rowOff>
    </xdr:to>
    <xdr:sp>
      <xdr:nvSpPr>
        <xdr:cNvPr id="524" name="テキスト 169"/>
        <xdr:cNvSpPr txBox="1">
          <a:spLocks noChangeArrowheads="1"/>
        </xdr:cNvSpPr>
      </xdr:nvSpPr>
      <xdr:spPr>
        <a:xfrm>
          <a:off x="50844450" y="10353675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3類型産業</a:t>
          </a:r>
        </a:p>
      </xdr:txBody>
    </xdr:sp>
    <xdr:clientData/>
  </xdr:twoCellAnchor>
  <xdr:twoCellAnchor>
    <xdr:from>
      <xdr:col>84</xdr:col>
      <xdr:colOff>0</xdr:colOff>
      <xdr:row>48</xdr:row>
      <xdr:rowOff>0</xdr:rowOff>
    </xdr:from>
    <xdr:to>
      <xdr:col>84</xdr:col>
      <xdr:colOff>0</xdr:colOff>
      <xdr:row>48</xdr:row>
      <xdr:rowOff>0</xdr:rowOff>
    </xdr:to>
    <xdr:sp>
      <xdr:nvSpPr>
        <xdr:cNvPr id="525" name="テキスト 171"/>
        <xdr:cNvSpPr txBox="1">
          <a:spLocks noChangeArrowheads="1"/>
        </xdr:cNvSpPr>
      </xdr:nvSpPr>
      <xdr:spPr>
        <a:xfrm>
          <a:off x="50844450" y="885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84</xdr:col>
      <xdr:colOff>0</xdr:colOff>
      <xdr:row>48</xdr:row>
      <xdr:rowOff>0</xdr:rowOff>
    </xdr:from>
    <xdr:to>
      <xdr:col>84</xdr:col>
      <xdr:colOff>0</xdr:colOff>
      <xdr:row>48</xdr:row>
      <xdr:rowOff>0</xdr:rowOff>
    </xdr:to>
    <xdr:sp>
      <xdr:nvSpPr>
        <xdr:cNvPr id="526" name="Line 529"/>
        <xdr:cNvSpPr>
          <a:spLocks/>
        </xdr:cNvSpPr>
      </xdr:nvSpPr>
      <xdr:spPr>
        <a:xfrm>
          <a:off x="5084445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84</xdr:col>
      <xdr:colOff>0</xdr:colOff>
      <xdr:row>56</xdr:row>
      <xdr:rowOff>47625</xdr:rowOff>
    </xdr:from>
    <xdr:to>
      <xdr:col>84</xdr:col>
      <xdr:colOff>0</xdr:colOff>
      <xdr:row>58</xdr:row>
      <xdr:rowOff>123825</xdr:rowOff>
    </xdr:to>
    <xdr:sp>
      <xdr:nvSpPr>
        <xdr:cNvPr id="527" name="Rectangle 530"/>
        <xdr:cNvSpPr>
          <a:spLocks/>
        </xdr:cNvSpPr>
      </xdr:nvSpPr>
      <xdr:spPr>
        <a:xfrm>
          <a:off x="50844450" y="10353675"/>
          <a:ext cx="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84</xdr:col>
      <xdr:colOff>0</xdr:colOff>
      <xdr:row>48</xdr:row>
      <xdr:rowOff>0</xdr:rowOff>
    </xdr:from>
    <xdr:to>
      <xdr:col>84</xdr:col>
      <xdr:colOff>0</xdr:colOff>
      <xdr:row>48</xdr:row>
      <xdr:rowOff>0</xdr:rowOff>
    </xdr:to>
    <xdr:sp>
      <xdr:nvSpPr>
        <xdr:cNvPr id="528" name="テキスト 171"/>
        <xdr:cNvSpPr txBox="1">
          <a:spLocks noChangeArrowheads="1"/>
        </xdr:cNvSpPr>
      </xdr:nvSpPr>
      <xdr:spPr>
        <a:xfrm>
          <a:off x="50844450" y="885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84</xdr:col>
      <xdr:colOff>0</xdr:colOff>
      <xdr:row>48</xdr:row>
      <xdr:rowOff>0</xdr:rowOff>
    </xdr:from>
    <xdr:to>
      <xdr:col>84</xdr:col>
      <xdr:colOff>0</xdr:colOff>
      <xdr:row>48</xdr:row>
      <xdr:rowOff>0</xdr:rowOff>
    </xdr:to>
    <xdr:sp>
      <xdr:nvSpPr>
        <xdr:cNvPr id="529" name="Line 532"/>
        <xdr:cNvSpPr>
          <a:spLocks/>
        </xdr:cNvSpPr>
      </xdr:nvSpPr>
      <xdr:spPr>
        <a:xfrm>
          <a:off x="5084445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84</xdr:col>
      <xdr:colOff>0</xdr:colOff>
      <xdr:row>56</xdr:row>
      <xdr:rowOff>47625</xdr:rowOff>
    </xdr:from>
    <xdr:to>
      <xdr:col>84</xdr:col>
      <xdr:colOff>0</xdr:colOff>
      <xdr:row>58</xdr:row>
      <xdr:rowOff>123825</xdr:rowOff>
    </xdr:to>
    <xdr:sp>
      <xdr:nvSpPr>
        <xdr:cNvPr id="530" name="Rectangle 533"/>
        <xdr:cNvSpPr>
          <a:spLocks/>
        </xdr:cNvSpPr>
      </xdr:nvSpPr>
      <xdr:spPr>
        <a:xfrm>
          <a:off x="50844450" y="10353675"/>
          <a:ext cx="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84</xdr:col>
      <xdr:colOff>0</xdr:colOff>
      <xdr:row>12</xdr:row>
      <xdr:rowOff>28575</xdr:rowOff>
    </xdr:from>
    <xdr:to>
      <xdr:col>84</xdr:col>
      <xdr:colOff>0</xdr:colOff>
      <xdr:row>27</xdr:row>
      <xdr:rowOff>180975</xdr:rowOff>
    </xdr:to>
    <xdr:sp>
      <xdr:nvSpPr>
        <xdr:cNvPr id="531" name="テキスト 169"/>
        <xdr:cNvSpPr txBox="1">
          <a:spLocks noChangeArrowheads="1"/>
        </xdr:cNvSpPr>
      </xdr:nvSpPr>
      <xdr:spPr>
        <a:xfrm>
          <a:off x="50844450" y="2371725"/>
          <a:ext cx="0" cy="2867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84</xdr:col>
      <xdr:colOff>0</xdr:colOff>
      <xdr:row>36</xdr:row>
      <xdr:rowOff>19050</xdr:rowOff>
    </xdr:from>
    <xdr:to>
      <xdr:col>84</xdr:col>
      <xdr:colOff>0</xdr:colOff>
      <xdr:row>44</xdr:row>
      <xdr:rowOff>180975</xdr:rowOff>
    </xdr:to>
    <xdr:sp>
      <xdr:nvSpPr>
        <xdr:cNvPr id="532" name="テキスト 170"/>
        <xdr:cNvSpPr txBox="1">
          <a:spLocks noChangeArrowheads="1"/>
        </xdr:cNvSpPr>
      </xdr:nvSpPr>
      <xdr:spPr>
        <a:xfrm>
          <a:off x="50844450" y="6705600"/>
          <a:ext cx="0" cy="1609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84</xdr:col>
      <xdr:colOff>0</xdr:colOff>
      <xdr:row>48</xdr:row>
      <xdr:rowOff>0</xdr:rowOff>
    </xdr:from>
    <xdr:to>
      <xdr:col>84</xdr:col>
      <xdr:colOff>0</xdr:colOff>
      <xdr:row>48</xdr:row>
      <xdr:rowOff>0</xdr:rowOff>
    </xdr:to>
    <xdr:sp>
      <xdr:nvSpPr>
        <xdr:cNvPr id="533" name="テキスト 171"/>
        <xdr:cNvSpPr txBox="1">
          <a:spLocks noChangeArrowheads="1"/>
        </xdr:cNvSpPr>
      </xdr:nvSpPr>
      <xdr:spPr>
        <a:xfrm>
          <a:off x="50844450" y="885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84</xdr:col>
      <xdr:colOff>0</xdr:colOff>
      <xdr:row>48</xdr:row>
      <xdr:rowOff>0</xdr:rowOff>
    </xdr:from>
    <xdr:to>
      <xdr:col>84</xdr:col>
      <xdr:colOff>0</xdr:colOff>
      <xdr:row>48</xdr:row>
      <xdr:rowOff>0</xdr:rowOff>
    </xdr:to>
    <xdr:sp>
      <xdr:nvSpPr>
        <xdr:cNvPr id="534" name="Line 537"/>
        <xdr:cNvSpPr>
          <a:spLocks/>
        </xdr:cNvSpPr>
      </xdr:nvSpPr>
      <xdr:spPr>
        <a:xfrm>
          <a:off x="5084445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84</xdr:col>
      <xdr:colOff>0</xdr:colOff>
      <xdr:row>49</xdr:row>
      <xdr:rowOff>66675</xdr:rowOff>
    </xdr:from>
    <xdr:to>
      <xdr:col>84</xdr:col>
      <xdr:colOff>0</xdr:colOff>
      <xdr:row>54</xdr:row>
      <xdr:rowOff>0</xdr:rowOff>
    </xdr:to>
    <xdr:sp>
      <xdr:nvSpPr>
        <xdr:cNvPr id="535" name="テキスト 171"/>
        <xdr:cNvSpPr txBox="1">
          <a:spLocks noChangeArrowheads="1"/>
        </xdr:cNvSpPr>
      </xdr:nvSpPr>
      <xdr:spPr>
        <a:xfrm>
          <a:off x="50844450" y="9105900"/>
          <a:ext cx="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84</xdr:col>
      <xdr:colOff>0</xdr:colOff>
      <xdr:row>56</xdr:row>
      <xdr:rowOff>47625</xdr:rowOff>
    </xdr:from>
    <xdr:to>
      <xdr:col>84</xdr:col>
      <xdr:colOff>0</xdr:colOff>
      <xdr:row>58</xdr:row>
      <xdr:rowOff>123825</xdr:rowOff>
    </xdr:to>
    <xdr:sp>
      <xdr:nvSpPr>
        <xdr:cNvPr id="536" name="Rectangle 539"/>
        <xdr:cNvSpPr>
          <a:spLocks/>
        </xdr:cNvSpPr>
      </xdr:nvSpPr>
      <xdr:spPr>
        <a:xfrm>
          <a:off x="50844450" y="10353675"/>
          <a:ext cx="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84</xdr:col>
      <xdr:colOff>0</xdr:colOff>
      <xdr:row>12</xdr:row>
      <xdr:rowOff>28575</xdr:rowOff>
    </xdr:from>
    <xdr:to>
      <xdr:col>84</xdr:col>
      <xdr:colOff>0</xdr:colOff>
      <xdr:row>28</xdr:row>
      <xdr:rowOff>0</xdr:rowOff>
    </xdr:to>
    <xdr:sp>
      <xdr:nvSpPr>
        <xdr:cNvPr id="537" name="テキスト 169"/>
        <xdr:cNvSpPr txBox="1">
          <a:spLocks noChangeArrowheads="1"/>
        </xdr:cNvSpPr>
      </xdr:nvSpPr>
      <xdr:spPr>
        <a:xfrm>
          <a:off x="50844450" y="2371725"/>
          <a:ext cx="0" cy="2867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84</xdr:col>
      <xdr:colOff>0</xdr:colOff>
      <xdr:row>36</xdr:row>
      <xdr:rowOff>28575</xdr:rowOff>
    </xdr:from>
    <xdr:to>
      <xdr:col>84</xdr:col>
      <xdr:colOff>0</xdr:colOff>
      <xdr:row>45</xdr:row>
      <xdr:rowOff>9525</xdr:rowOff>
    </xdr:to>
    <xdr:sp>
      <xdr:nvSpPr>
        <xdr:cNvPr id="538" name="テキスト 170"/>
        <xdr:cNvSpPr txBox="1">
          <a:spLocks noChangeArrowheads="1"/>
        </xdr:cNvSpPr>
      </xdr:nvSpPr>
      <xdr:spPr>
        <a:xfrm>
          <a:off x="50844450" y="6715125"/>
          <a:ext cx="0" cy="1609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84</xdr:col>
      <xdr:colOff>0</xdr:colOff>
      <xdr:row>48</xdr:row>
      <xdr:rowOff>0</xdr:rowOff>
    </xdr:from>
    <xdr:to>
      <xdr:col>84</xdr:col>
      <xdr:colOff>0</xdr:colOff>
      <xdr:row>48</xdr:row>
      <xdr:rowOff>0</xdr:rowOff>
    </xdr:to>
    <xdr:sp>
      <xdr:nvSpPr>
        <xdr:cNvPr id="539" name="テキスト 171"/>
        <xdr:cNvSpPr txBox="1">
          <a:spLocks noChangeArrowheads="1"/>
        </xdr:cNvSpPr>
      </xdr:nvSpPr>
      <xdr:spPr>
        <a:xfrm>
          <a:off x="50844450" y="885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84</xdr:col>
      <xdr:colOff>0</xdr:colOff>
      <xdr:row>48</xdr:row>
      <xdr:rowOff>0</xdr:rowOff>
    </xdr:from>
    <xdr:to>
      <xdr:col>84</xdr:col>
      <xdr:colOff>0</xdr:colOff>
      <xdr:row>48</xdr:row>
      <xdr:rowOff>0</xdr:rowOff>
    </xdr:to>
    <xdr:sp>
      <xdr:nvSpPr>
        <xdr:cNvPr id="540" name="Line 543"/>
        <xdr:cNvSpPr>
          <a:spLocks/>
        </xdr:cNvSpPr>
      </xdr:nvSpPr>
      <xdr:spPr>
        <a:xfrm>
          <a:off x="5084445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84</xdr:col>
      <xdr:colOff>0</xdr:colOff>
      <xdr:row>49</xdr:row>
      <xdr:rowOff>76200</xdr:rowOff>
    </xdr:from>
    <xdr:to>
      <xdr:col>84</xdr:col>
      <xdr:colOff>0</xdr:colOff>
      <xdr:row>54</xdr:row>
      <xdr:rowOff>9525</xdr:rowOff>
    </xdr:to>
    <xdr:sp>
      <xdr:nvSpPr>
        <xdr:cNvPr id="541" name="テキスト 171"/>
        <xdr:cNvSpPr txBox="1">
          <a:spLocks noChangeArrowheads="1"/>
        </xdr:cNvSpPr>
      </xdr:nvSpPr>
      <xdr:spPr>
        <a:xfrm>
          <a:off x="50844450" y="9115425"/>
          <a:ext cx="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84</xdr:col>
      <xdr:colOff>0</xdr:colOff>
      <xdr:row>56</xdr:row>
      <xdr:rowOff>47625</xdr:rowOff>
    </xdr:from>
    <xdr:to>
      <xdr:col>84</xdr:col>
      <xdr:colOff>0</xdr:colOff>
      <xdr:row>58</xdr:row>
      <xdr:rowOff>123825</xdr:rowOff>
    </xdr:to>
    <xdr:sp>
      <xdr:nvSpPr>
        <xdr:cNvPr id="542" name="Rectangle 545"/>
        <xdr:cNvSpPr>
          <a:spLocks/>
        </xdr:cNvSpPr>
      </xdr:nvSpPr>
      <xdr:spPr>
        <a:xfrm>
          <a:off x="50844450" y="10353675"/>
          <a:ext cx="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51</xdr:col>
      <xdr:colOff>0</xdr:colOff>
      <xdr:row>61</xdr:row>
      <xdr:rowOff>0</xdr:rowOff>
    </xdr:from>
    <xdr:to>
      <xdr:col>51</xdr:col>
      <xdr:colOff>0</xdr:colOff>
      <xdr:row>61</xdr:row>
      <xdr:rowOff>0</xdr:rowOff>
    </xdr:to>
    <xdr:sp>
      <xdr:nvSpPr>
        <xdr:cNvPr id="543" name="テキスト 171"/>
        <xdr:cNvSpPr txBox="1">
          <a:spLocks noChangeArrowheads="1"/>
        </xdr:cNvSpPr>
      </xdr:nvSpPr>
      <xdr:spPr>
        <a:xfrm>
          <a:off x="290512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51</xdr:col>
      <xdr:colOff>0</xdr:colOff>
      <xdr:row>61</xdr:row>
      <xdr:rowOff>0</xdr:rowOff>
    </xdr:from>
    <xdr:to>
      <xdr:col>51</xdr:col>
      <xdr:colOff>0</xdr:colOff>
      <xdr:row>61</xdr:row>
      <xdr:rowOff>0</xdr:rowOff>
    </xdr:to>
    <xdr:sp>
      <xdr:nvSpPr>
        <xdr:cNvPr id="544" name="Line 547"/>
        <xdr:cNvSpPr>
          <a:spLocks/>
        </xdr:cNvSpPr>
      </xdr:nvSpPr>
      <xdr:spPr>
        <a:xfrm>
          <a:off x="29051250" y="111347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51</xdr:col>
      <xdr:colOff>0</xdr:colOff>
      <xdr:row>61</xdr:row>
      <xdr:rowOff>0</xdr:rowOff>
    </xdr:from>
    <xdr:to>
      <xdr:col>51</xdr:col>
      <xdr:colOff>0</xdr:colOff>
      <xdr:row>61</xdr:row>
      <xdr:rowOff>0</xdr:rowOff>
    </xdr:to>
    <xdr:sp>
      <xdr:nvSpPr>
        <xdr:cNvPr id="545" name="テキスト 169"/>
        <xdr:cNvSpPr txBox="1">
          <a:spLocks noChangeArrowheads="1"/>
        </xdr:cNvSpPr>
      </xdr:nvSpPr>
      <xdr:spPr>
        <a:xfrm>
          <a:off x="290512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3類型産業</a:t>
          </a:r>
        </a:p>
      </xdr:txBody>
    </xdr:sp>
    <xdr:clientData/>
  </xdr:twoCellAnchor>
  <xdr:twoCellAnchor>
    <xdr:from>
      <xdr:col>51</xdr:col>
      <xdr:colOff>0</xdr:colOff>
      <xdr:row>61</xdr:row>
      <xdr:rowOff>0</xdr:rowOff>
    </xdr:from>
    <xdr:to>
      <xdr:col>51</xdr:col>
      <xdr:colOff>0</xdr:colOff>
      <xdr:row>61</xdr:row>
      <xdr:rowOff>0</xdr:rowOff>
    </xdr:to>
    <xdr:sp>
      <xdr:nvSpPr>
        <xdr:cNvPr id="546" name="テキスト 171"/>
        <xdr:cNvSpPr txBox="1">
          <a:spLocks noChangeArrowheads="1"/>
        </xdr:cNvSpPr>
      </xdr:nvSpPr>
      <xdr:spPr>
        <a:xfrm>
          <a:off x="290512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51</xdr:col>
      <xdr:colOff>0</xdr:colOff>
      <xdr:row>61</xdr:row>
      <xdr:rowOff>0</xdr:rowOff>
    </xdr:from>
    <xdr:to>
      <xdr:col>51</xdr:col>
      <xdr:colOff>0</xdr:colOff>
      <xdr:row>61</xdr:row>
      <xdr:rowOff>0</xdr:rowOff>
    </xdr:to>
    <xdr:sp>
      <xdr:nvSpPr>
        <xdr:cNvPr id="547" name="Line 550"/>
        <xdr:cNvSpPr>
          <a:spLocks/>
        </xdr:cNvSpPr>
      </xdr:nvSpPr>
      <xdr:spPr>
        <a:xfrm>
          <a:off x="29051250" y="111347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51</xdr:col>
      <xdr:colOff>0</xdr:colOff>
      <xdr:row>61</xdr:row>
      <xdr:rowOff>0</xdr:rowOff>
    </xdr:from>
    <xdr:to>
      <xdr:col>51</xdr:col>
      <xdr:colOff>0</xdr:colOff>
      <xdr:row>61</xdr:row>
      <xdr:rowOff>0</xdr:rowOff>
    </xdr:to>
    <xdr:sp>
      <xdr:nvSpPr>
        <xdr:cNvPr id="548" name="Rectangle 551"/>
        <xdr:cNvSpPr>
          <a:spLocks/>
        </xdr:cNvSpPr>
      </xdr:nvSpPr>
      <xdr:spPr>
        <a:xfrm>
          <a:off x="29051250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51</xdr:col>
      <xdr:colOff>0</xdr:colOff>
      <xdr:row>61</xdr:row>
      <xdr:rowOff>0</xdr:rowOff>
    </xdr:from>
    <xdr:to>
      <xdr:col>51</xdr:col>
      <xdr:colOff>0</xdr:colOff>
      <xdr:row>61</xdr:row>
      <xdr:rowOff>0</xdr:rowOff>
    </xdr:to>
    <xdr:sp>
      <xdr:nvSpPr>
        <xdr:cNvPr id="549" name="テキスト 171"/>
        <xdr:cNvSpPr txBox="1">
          <a:spLocks noChangeArrowheads="1"/>
        </xdr:cNvSpPr>
      </xdr:nvSpPr>
      <xdr:spPr>
        <a:xfrm>
          <a:off x="290512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51</xdr:col>
      <xdr:colOff>0</xdr:colOff>
      <xdr:row>61</xdr:row>
      <xdr:rowOff>0</xdr:rowOff>
    </xdr:from>
    <xdr:to>
      <xdr:col>51</xdr:col>
      <xdr:colOff>0</xdr:colOff>
      <xdr:row>61</xdr:row>
      <xdr:rowOff>0</xdr:rowOff>
    </xdr:to>
    <xdr:sp>
      <xdr:nvSpPr>
        <xdr:cNvPr id="550" name="Line 553"/>
        <xdr:cNvSpPr>
          <a:spLocks/>
        </xdr:cNvSpPr>
      </xdr:nvSpPr>
      <xdr:spPr>
        <a:xfrm>
          <a:off x="29051250" y="111347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51</xdr:col>
      <xdr:colOff>0</xdr:colOff>
      <xdr:row>61</xdr:row>
      <xdr:rowOff>0</xdr:rowOff>
    </xdr:from>
    <xdr:to>
      <xdr:col>51</xdr:col>
      <xdr:colOff>0</xdr:colOff>
      <xdr:row>61</xdr:row>
      <xdr:rowOff>0</xdr:rowOff>
    </xdr:to>
    <xdr:sp>
      <xdr:nvSpPr>
        <xdr:cNvPr id="551" name="Rectangle 554"/>
        <xdr:cNvSpPr>
          <a:spLocks/>
        </xdr:cNvSpPr>
      </xdr:nvSpPr>
      <xdr:spPr>
        <a:xfrm>
          <a:off x="29051250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51</xdr:col>
      <xdr:colOff>0</xdr:colOff>
      <xdr:row>61</xdr:row>
      <xdr:rowOff>0</xdr:rowOff>
    </xdr:from>
    <xdr:to>
      <xdr:col>51</xdr:col>
      <xdr:colOff>0</xdr:colOff>
      <xdr:row>61</xdr:row>
      <xdr:rowOff>0</xdr:rowOff>
    </xdr:to>
    <xdr:sp>
      <xdr:nvSpPr>
        <xdr:cNvPr id="552" name="テキスト 169"/>
        <xdr:cNvSpPr txBox="1">
          <a:spLocks noChangeArrowheads="1"/>
        </xdr:cNvSpPr>
      </xdr:nvSpPr>
      <xdr:spPr>
        <a:xfrm>
          <a:off x="290512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51</xdr:col>
      <xdr:colOff>0</xdr:colOff>
      <xdr:row>61</xdr:row>
      <xdr:rowOff>0</xdr:rowOff>
    </xdr:from>
    <xdr:to>
      <xdr:col>51</xdr:col>
      <xdr:colOff>0</xdr:colOff>
      <xdr:row>61</xdr:row>
      <xdr:rowOff>0</xdr:rowOff>
    </xdr:to>
    <xdr:sp>
      <xdr:nvSpPr>
        <xdr:cNvPr id="553" name="テキスト 170"/>
        <xdr:cNvSpPr txBox="1">
          <a:spLocks noChangeArrowheads="1"/>
        </xdr:cNvSpPr>
      </xdr:nvSpPr>
      <xdr:spPr>
        <a:xfrm>
          <a:off x="290512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51</xdr:col>
      <xdr:colOff>0</xdr:colOff>
      <xdr:row>61</xdr:row>
      <xdr:rowOff>0</xdr:rowOff>
    </xdr:from>
    <xdr:to>
      <xdr:col>51</xdr:col>
      <xdr:colOff>0</xdr:colOff>
      <xdr:row>61</xdr:row>
      <xdr:rowOff>0</xdr:rowOff>
    </xdr:to>
    <xdr:sp>
      <xdr:nvSpPr>
        <xdr:cNvPr id="554" name="テキスト 171"/>
        <xdr:cNvSpPr txBox="1">
          <a:spLocks noChangeArrowheads="1"/>
        </xdr:cNvSpPr>
      </xdr:nvSpPr>
      <xdr:spPr>
        <a:xfrm>
          <a:off x="290512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51</xdr:col>
      <xdr:colOff>0</xdr:colOff>
      <xdr:row>61</xdr:row>
      <xdr:rowOff>0</xdr:rowOff>
    </xdr:from>
    <xdr:to>
      <xdr:col>51</xdr:col>
      <xdr:colOff>0</xdr:colOff>
      <xdr:row>61</xdr:row>
      <xdr:rowOff>0</xdr:rowOff>
    </xdr:to>
    <xdr:sp>
      <xdr:nvSpPr>
        <xdr:cNvPr id="555" name="Line 558"/>
        <xdr:cNvSpPr>
          <a:spLocks/>
        </xdr:cNvSpPr>
      </xdr:nvSpPr>
      <xdr:spPr>
        <a:xfrm>
          <a:off x="29051250" y="111347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51</xdr:col>
      <xdr:colOff>0</xdr:colOff>
      <xdr:row>61</xdr:row>
      <xdr:rowOff>0</xdr:rowOff>
    </xdr:from>
    <xdr:to>
      <xdr:col>51</xdr:col>
      <xdr:colOff>0</xdr:colOff>
      <xdr:row>61</xdr:row>
      <xdr:rowOff>0</xdr:rowOff>
    </xdr:to>
    <xdr:sp>
      <xdr:nvSpPr>
        <xdr:cNvPr id="556" name="テキスト 171"/>
        <xdr:cNvSpPr txBox="1">
          <a:spLocks noChangeArrowheads="1"/>
        </xdr:cNvSpPr>
      </xdr:nvSpPr>
      <xdr:spPr>
        <a:xfrm>
          <a:off x="290512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51</xdr:col>
      <xdr:colOff>0</xdr:colOff>
      <xdr:row>61</xdr:row>
      <xdr:rowOff>0</xdr:rowOff>
    </xdr:from>
    <xdr:to>
      <xdr:col>51</xdr:col>
      <xdr:colOff>0</xdr:colOff>
      <xdr:row>61</xdr:row>
      <xdr:rowOff>0</xdr:rowOff>
    </xdr:to>
    <xdr:sp>
      <xdr:nvSpPr>
        <xdr:cNvPr id="557" name="Rectangle 560"/>
        <xdr:cNvSpPr>
          <a:spLocks/>
        </xdr:cNvSpPr>
      </xdr:nvSpPr>
      <xdr:spPr>
        <a:xfrm>
          <a:off x="29051250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51</xdr:col>
      <xdr:colOff>0</xdr:colOff>
      <xdr:row>61</xdr:row>
      <xdr:rowOff>0</xdr:rowOff>
    </xdr:from>
    <xdr:to>
      <xdr:col>51</xdr:col>
      <xdr:colOff>0</xdr:colOff>
      <xdr:row>61</xdr:row>
      <xdr:rowOff>0</xdr:rowOff>
    </xdr:to>
    <xdr:sp>
      <xdr:nvSpPr>
        <xdr:cNvPr id="558" name="テキスト 169"/>
        <xdr:cNvSpPr txBox="1">
          <a:spLocks noChangeArrowheads="1"/>
        </xdr:cNvSpPr>
      </xdr:nvSpPr>
      <xdr:spPr>
        <a:xfrm>
          <a:off x="290512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51</xdr:col>
      <xdr:colOff>0</xdr:colOff>
      <xdr:row>61</xdr:row>
      <xdr:rowOff>0</xdr:rowOff>
    </xdr:from>
    <xdr:to>
      <xdr:col>51</xdr:col>
      <xdr:colOff>0</xdr:colOff>
      <xdr:row>61</xdr:row>
      <xdr:rowOff>0</xdr:rowOff>
    </xdr:to>
    <xdr:sp>
      <xdr:nvSpPr>
        <xdr:cNvPr id="559" name="テキスト 170"/>
        <xdr:cNvSpPr txBox="1">
          <a:spLocks noChangeArrowheads="1"/>
        </xdr:cNvSpPr>
      </xdr:nvSpPr>
      <xdr:spPr>
        <a:xfrm>
          <a:off x="290512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51</xdr:col>
      <xdr:colOff>0</xdr:colOff>
      <xdr:row>61</xdr:row>
      <xdr:rowOff>0</xdr:rowOff>
    </xdr:from>
    <xdr:to>
      <xdr:col>51</xdr:col>
      <xdr:colOff>0</xdr:colOff>
      <xdr:row>61</xdr:row>
      <xdr:rowOff>0</xdr:rowOff>
    </xdr:to>
    <xdr:sp>
      <xdr:nvSpPr>
        <xdr:cNvPr id="560" name="テキスト 171"/>
        <xdr:cNvSpPr txBox="1">
          <a:spLocks noChangeArrowheads="1"/>
        </xdr:cNvSpPr>
      </xdr:nvSpPr>
      <xdr:spPr>
        <a:xfrm>
          <a:off x="290512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51</xdr:col>
      <xdr:colOff>0</xdr:colOff>
      <xdr:row>61</xdr:row>
      <xdr:rowOff>0</xdr:rowOff>
    </xdr:from>
    <xdr:to>
      <xdr:col>51</xdr:col>
      <xdr:colOff>0</xdr:colOff>
      <xdr:row>61</xdr:row>
      <xdr:rowOff>0</xdr:rowOff>
    </xdr:to>
    <xdr:sp>
      <xdr:nvSpPr>
        <xdr:cNvPr id="561" name="Line 564"/>
        <xdr:cNvSpPr>
          <a:spLocks/>
        </xdr:cNvSpPr>
      </xdr:nvSpPr>
      <xdr:spPr>
        <a:xfrm>
          <a:off x="29051250" y="111347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51</xdr:col>
      <xdr:colOff>0</xdr:colOff>
      <xdr:row>61</xdr:row>
      <xdr:rowOff>0</xdr:rowOff>
    </xdr:from>
    <xdr:to>
      <xdr:col>51</xdr:col>
      <xdr:colOff>0</xdr:colOff>
      <xdr:row>61</xdr:row>
      <xdr:rowOff>0</xdr:rowOff>
    </xdr:to>
    <xdr:sp>
      <xdr:nvSpPr>
        <xdr:cNvPr id="562" name="テキスト 171"/>
        <xdr:cNvSpPr txBox="1">
          <a:spLocks noChangeArrowheads="1"/>
        </xdr:cNvSpPr>
      </xdr:nvSpPr>
      <xdr:spPr>
        <a:xfrm>
          <a:off x="29051250" y="11134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51</xdr:col>
      <xdr:colOff>0</xdr:colOff>
      <xdr:row>61</xdr:row>
      <xdr:rowOff>0</xdr:rowOff>
    </xdr:from>
    <xdr:to>
      <xdr:col>51</xdr:col>
      <xdr:colOff>0</xdr:colOff>
      <xdr:row>61</xdr:row>
      <xdr:rowOff>0</xdr:rowOff>
    </xdr:to>
    <xdr:sp>
      <xdr:nvSpPr>
        <xdr:cNvPr id="563" name="Rectangle 566"/>
        <xdr:cNvSpPr>
          <a:spLocks/>
        </xdr:cNvSpPr>
      </xdr:nvSpPr>
      <xdr:spPr>
        <a:xfrm>
          <a:off x="29051250" y="1113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84</xdr:col>
      <xdr:colOff>0</xdr:colOff>
      <xdr:row>4</xdr:row>
      <xdr:rowOff>66675</xdr:rowOff>
    </xdr:from>
    <xdr:to>
      <xdr:col>84</xdr:col>
      <xdr:colOff>0</xdr:colOff>
      <xdr:row>5</xdr:row>
      <xdr:rowOff>142875</xdr:rowOff>
    </xdr:to>
    <xdr:sp>
      <xdr:nvSpPr>
        <xdr:cNvPr id="564" name="テキスト 223"/>
        <xdr:cNvSpPr txBox="1">
          <a:spLocks noChangeArrowheads="1"/>
        </xdr:cNvSpPr>
      </xdr:nvSpPr>
      <xdr:spPr>
        <a:xfrm>
          <a:off x="50844450" y="9429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84</xdr:col>
      <xdr:colOff>0</xdr:colOff>
      <xdr:row>4</xdr:row>
      <xdr:rowOff>66675</xdr:rowOff>
    </xdr:from>
    <xdr:to>
      <xdr:col>84</xdr:col>
      <xdr:colOff>0</xdr:colOff>
      <xdr:row>5</xdr:row>
      <xdr:rowOff>142875</xdr:rowOff>
    </xdr:to>
    <xdr:sp>
      <xdr:nvSpPr>
        <xdr:cNvPr id="565" name="テキスト 133"/>
        <xdr:cNvSpPr txBox="1">
          <a:spLocks noChangeArrowheads="1"/>
        </xdr:cNvSpPr>
      </xdr:nvSpPr>
      <xdr:spPr>
        <a:xfrm>
          <a:off x="50844450" y="9429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84</xdr:col>
      <xdr:colOff>0</xdr:colOff>
      <xdr:row>4</xdr:row>
      <xdr:rowOff>0</xdr:rowOff>
    </xdr:from>
    <xdr:to>
      <xdr:col>84</xdr:col>
      <xdr:colOff>0</xdr:colOff>
      <xdr:row>6</xdr:row>
      <xdr:rowOff>0</xdr:rowOff>
    </xdr:to>
    <xdr:sp>
      <xdr:nvSpPr>
        <xdr:cNvPr id="566" name="テキスト 219"/>
        <xdr:cNvSpPr txBox="1">
          <a:spLocks noChangeArrowheads="1"/>
        </xdr:cNvSpPr>
      </xdr:nvSpPr>
      <xdr:spPr>
        <a:xfrm>
          <a:off x="50844450" y="876300"/>
          <a:ext cx="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84</xdr:col>
      <xdr:colOff>0</xdr:colOff>
      <xdr:row>12</xdr:row>
      <xdr:rowOff>47625</xdr:rowOff>
    </xdr:from>
    <xdr:to>
      <xdr:col>84</xdr:col>
      <xdr:colOff>0</xdr:colOff>
      <xdr:row>28</xdr:row>
      <xdr:rowOff>0</xdr:rowOff>
    </xdr:to>
    <xdr:sp>
      <xdr:nvSpPr>
        <xdr:cNvPr id="567" name="テキスト 169"/>
        <xdr:cNvSpPr txBox="1">
          <a:spLocks noChangeArrowheads="1"/>
        </xdr:cNvSpPr>
      </xdr:nvSpPr>
      <xdr:spPr>
        <a:xfrm>
          <a:off x="50844450" y="2390775"/>
          <a:ext cx="0" cy="2847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84</xdr:col>
      <xdr:colOff>0</xdr:colOff>
      <xdr:row>36</xdr:row>
      <xdr:rowOff>19050</xdr:rowOff>
    </xdr:from>
    <xdr:to>
      <xdr:col>84</xdr:col>
      <xdr:colOff>0</xdr:colOff>
      <xdr:row>44</xdr:row>
      <xdr:rowOff>180975</xdr:rowOff>
    </xdr:to>
    <xdr:sp>
      <xdr:nvSpPr>
        <xdr:cNvPr id="568" name="テキスト 170"/>
        <xdr:cNvSpPr txBox="1">
          <a:spLocks noChangeArrowheads="1"/>
        </xdr:cNvSpPr>
      </xdr:nvSpPr>
      <xdr:spPr>
        <a:xfrm>
          <a:off x="50844450" y="6705600"/>
          <a:ext cx="0" cy="1609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84</xdr:col>
      <xdr:colOff>0</xdr:colOff>
      <xdr:row>48</xdr:row>
      <xdr:rowOff>0</xdr:rowOff>
    </xdr:from>
    <xdr:to>
      <xdr:col>84</xdr:col>
      <xdr:colOff>0</xdr:colOff>
      <xdr:row>48</xdr:row>
      <xdr:rowOff>0</xdr:rowOff>
    </xdr:to>
    <xdr:sp>
      <xdr:nvSpPr>
        <xdr:cNvPr id="569" name="テキスト 171"/>
        <xdr:cNvSpPr txBox="1">
          <a:spLocks noChangeArrowheads="1"/>
        </xdr:cNvSpPr>
      </xdr:nvSpPr>
      <xdr:spPr>
        <a:xfrm>
          <a:off x="50844450" y="885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84</xdr:col>
      <xdr:colOff>0</xdr:colOff>
      <xdr:row>48</xdr:row>
      <xdr:rowOff>0</xdr:rowOff>
    </xdr:from>
    <xdr:to>
      <xdr:col>84</xdr:col>
      <xdr:colOff>0</xdr:colOff>
      <xdr:row>48</xdr:row>
      <xdr:rowOff>0</xdr:rowOff>
    </xdr:to>
    <xdr:sp>
      <xdr:nvSpPr>
        <xdr:cNvPr id="570" name="Line 573"/>
        <xdr:cNvSpPr>
          <a:spLocks/>
        </xdr:cNvSpPr>
      </xdr:nvSpPr>
      <xdr:spPr>
        <a:xfrm flipH="1">
          <a:off x="5084445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84</xdr:col>
      <xdr:colOff>0</xdr:colOff>
      <xdr:row>48</xdr:row>
      <xdr:rowOff>0</xdr:rowOff>
    </xdr:from>
    <xdr:to>
      <xdr:col>84</xdr:col>
      <xdr:colOff>0</xdr:colOff>
      <xdr:row>48</xdr:row>
      <xdr:rowOff>0</xdr:rowOff>
    </xdr:to>
    <xdr:sp>
      <xdr:nvSpPr>
        <xdr:cNvPr id="571" name="Line 574"/>
        <xdr:cNvSpPr>
          <a:spLocks/>
        </xdr:cNvSpPr>
      </xdr:nvSpPr>
      <xdr:spPr>
        <a:xfrm>
          <a:off x="5084445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84</xdr:col>
      <xdr:colOff>0</xdr:colOff>
      <xdr:row>56</xdr:row>
      <xdr:rowOff>47625</xdr:rowOff>
    </xdr:from>
    <xdr:to>
      <xdr:col>84</xdr:col>
      <xdr:colOff>0</xdr:colOff>
      <xdr:row>58</xdr:row>
      <xdr:rowOff>152400</xdr:rowOff>
    </xdr:to>
    <xdr:sp>
      <xdr:nvSpPr>
        <xdr:cNvPr id="572" name="テキスト 169"/>
        <xdr:cNvSpPr txBox="1">
          <a:spLocks noChangeArrowheads="1"/>
        </xdr:cNvSpPr>
      </xdr:nvSpPr>
      <xdr:spPr>
        <a:xfrm>
          <a:off x="50844450" y="10353675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3類型産業</a:t>
          </a:r>
        </a:p>
      </xdr:txBody>
    </xdr:sp>
    <xdr:clientData/>
  </xdr:twoCellAnchor>
  <xdr:twoCellAnchor>
    <xdr:from>
      <xdr:col>84</xdr:col>
      <xdr:colOff>0</xdr:colOff>
      <xdr:row>2</xdr:row>
      <xdr:rowOff>104775</xdr:rowOff>
    </xdr:from>
    <xdr:to>
      <xdr:col>84</xdr:col>
      <xdr:colOff>0</xdr:colOff>
      <xdr:row>5</xdr:row>
      <xdr:rowOff>114300</xdr:rowOff>
    </xdr:to>
    <xdr:grpSp>
      <xdr:nvGrpSpPr>
        <xdr:cNvPr id="573" name="Group 576"/>
        <xdr:cNvGrpSpPr>
          <a:grpSpLocks/>
        </xdr:cNvGrpSpPr>
      </xdr:nvGrpSpPr>
      <xdr:grpSpPr>
        <a:xfrm>
          <a:off x="50844450" y="542925"/>
          <a:ext cx="0" cy="619125"/>
          <a:chOff x="65" y="51"/>
          <a:chExt cx="120" cy="65"/>
        </a:xfrm>
        <a:solidFill>
          <a:srgbClr val="FFFFFF"/>
        </a:solidFill>
      </xdr:grpSpPr>
      <xdr:sp>
        <xdr:nvSpPr>
          <xdr:cNvPr id="574" name="テキスト 241"/>
          <xdr:cNvSpPr txBox="1">
            <a:spLocks noChangeArrowheads="1"/>
          </xdr:cNvSpPr>
        </xdr:nvSpPr>
        <xdr:spPr>
          <a:xfrm>
            <a:off x="65" y="51"/>
            <a:ext cx="120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産業中分類</a:t>
            </a:r>
          </a:p>
        </xdr:txBody>
      </xdr:sp>
      <xdr:sp>
        <xdr:nvSpPr>
          <xdr:cNvPr id="575" name="テキスト 241"/>
          <xdr:cNvSpPr txBox="1">
            <a:spLocks noChangeArrowheads="1"/>
          </xdr:cNvSpPr>
        </xdr:nvSpPr>
        <xdr:spPr>
          <a:xfrm>
            <a:off x="65" y="73"/>
            <a:ext cx="120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産業３類型</a:t>
            </a:r>
          </a:p>
        </xdr:txBody>
      </xdr:sp>
      <xdr:sp>
        <xdr:nvSpPr>
          <xdr:cNvPr id="576" name="テキスト 241"/>
          <xdr:cNvSpPr txBox="1">
            <a:spLocks noChangeArrowheads="1"/>
          </xdr:cNvSpPr>
        </xdr:nvSpPr>
        <xdr:spPr>
          <a:xfrm>
            <a:off x="65" y="96"/>
            <a:ext cx="120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従業者規模別</a:t>
            </a:r>
          </a:p>
        </xdr:txBody>
      </xdr:sp>
    </xdr:grpSp>
    <xdr:clientData/>
  </xdr:twoCellAnchor>
  <xdr:twoCellAnchor>
    <xdr:from>
      <xdr:col>84</xdr:col>
      <xdr:colOff>0</xdr:colOff>
      <xdr:row>48</xdr:row>
      <xdr:rowOff>0</xdr:rowOff>
    </xdr:from>
    <xdr:to>
      <xdr:col>84</xdr:col>
      <xdr:colOff>0</xdr:colOff>
      <xdr:row>48</xdr:row>
      <xdr:rowOff>0</xdr:rowOff>
    </xdr:to>
    <xdr:sp>
      <xdr:nvSpPr>
        <xdr:cNvPr id="577" name="テキスト 171"/>
        <xdr:cNvSpPr txBox="1">
          <a:spLocks noChangeArrowheads="1"/>
        </xdr:cNvSpPr>
      </xdr:nvSpPr>
      <xdr:spPr>
        <a:xfrm>
          <a:off x="50844450" y="885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84</xdr:col>
      <xdr:colOff>0</xdr:colOff>
      <xdr:row>48</xdr:row>
      <xdr:rowOff>0</xdr:rowOff>
    </xdr:from>
    <xdr:to>
      <xdr:col>84</xdr:col>
      <xdr:colOff>0</xdr:colOff>
      <xdr:row>48</xdr:row>
      <xdr:rowOff>0</xdr:rowOff>
    </xdr:to>
    <xdr:sp>
      <xdr:nvSpPr>
        <xdr:cNvPr id="578" name="Line 581"/>
        <xdr:cNvSpPr>
          <a:spLocks/>
        </xdr:cNvSpPr>
      </xdr:nvSpPr>
      <xdr:spPr>
        <a:xfrm>
          <a:off x="5084445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84</xdr:col>
      <xdr:colOff>0</xdr:colOff>
      <xdr:row>48</xdr:row>
      <xdr:rowOff>0</xdr:rowOff>
    </xdr:from>
    <xdr:to>
      <xdr:col>84</xdr:col>
      <xdr:colOff>0</xdr:colOff>
      <xdr:row>48</xdr:row>
      <xdr:rowOff>0</xdr:rowOff>
    </xdr:to>
    <xdr:sp>
      <xdr:nvSpPr>
        <xdr:cNvPr id="579" name="テキスト 171"/>
        <xdr:cNvSpPr txBox="1">
          <a:spLocks noChangeArrowheads="1"/>
        </xdr:cNvSpPr>
      </xdr:nvSpPr>
      <xdr:spPr>
        <a:xfrm>
          <a:off x="50844450" y="885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84</xdr:col>
      <xdr:colOff>0</xdr:colOff>
      <xdr:row>48</xdr:row>
      <xdr:rowOff>0</xdr:rowOff>
    </xdr:from>
    <xdr:to>
      <xdr:col>84</xdr:col>
      <xdr:colOff>0</xdr:colOff>
      <xdr:row>48</xdr:row>
      <xdr:rowOff>0</xdr:rowOff>
    </xdr:to>
    <xdr:sp>
      <xdr:nvSpPr>
        <xdr:cNvPr id="580" name="Line 583"/>
        <xdr:cNvSpPr>
          <a:spLocks/>
        </xdr:cNvSpPr>
      </xdr:nvSpPr>
      <xdr:spPr>
        <a:xfrm>
          <a:off x="50844450" y="88582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95</xdr:col>
      <xdr:colOff>504825</xdr:colOff>
      <xdr:row>2</xdr:row>
      <xdr:rowOff>28575</xdr:rowOff>
    </xdr:from>
    <xdr:to>
      <xdr:col>97</xdr:col>
      <xdr:colOff>476250</xdr:colOff>
      <xdr:row>3</xdr:row>
      <xdr:rowOff>142875</xdr:rowOff>
    </xdr:to>
    <xdr:sp>
      <xdr:nvSpPr>
        <xdr:cNvPr id="581" name="テキスト 210"/>
        <xdr:cNvSpPr txBox="1">
          <a:spLocks noChangeArrowheads="1"/>
        </xdr:cNvSpPr>
      </xdr:nvSpPr>
      <xdr:spPr>
        <a:xfrm>
          <a:off x="58016775" y="466725"/>
          <a:ext cx="12477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粗付加価値額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(百万円）</a:t>
          </a:r>
        </a:p>
      </xdr:txBody>
    </xdr:sp>
    <xdr:clientData/>
  </xdr:twoCellAnchor>
  <xdr:twoCellAnchor>
    <xdr:from>
      <xdr:col>72</xdr:col>
      <xdr:colOff>57150</xdr:colOff>
      <xdr:row>2</xdr:row>
      <xdr:rowOff>19050</xdr:rowOff>
    </xdr:from>
    <xdr:to>
      <xdr:col>76</xdr:col>
      <xdr:colOff>57150</xdr:colOff>
      <xdr:row>2</xdr:row>
      <xdr:rowOff>257175</xdr:rowOff>
    </xdr:to>
    <xdr:sp>
      <xdr:nvSpPr>
        <xdr:cNvPr id="582" name="テキスト 177"/>
        <xdr:cNvSpPr txBox="1">
          <a:spLocks noChangeArrowheads="1"/>
        </xdr:cNvSpPr>
      </xdr:nvSpPr>
      <xdr:spPr>
        <a:xfrm>
          <a:off x="42357675" y="457200"/>
          <a:ext cx="28479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出　荷　額　等　（百万円）　　　　</a:t>
          </a:r>
        </a:p>
      </xdr:txBody>
    </xdr:sp>
    <xdr:clientData/>
  </xdr:twoCellAnchor>
  <xdr:twoCellAnchor>
    <xdr:from>
      <xdr:col>78</xdr:col>
      <xdr:colOff>0</xdr:colOff>
      <xdr:row>2</xdr:row>
      <xdr:rowOff>9525</xdr:rowOff>
    </xdr:from>
    <xdr:to>
      <xdr:col>81</xdr:col>
      <xdr:colOff>542925</xdr:colOff>
      <xdr:row>3</xdr:row>
      <xdr:rowOff>0</xdr:rowOff>
    </xdr:to>
    <xdr:sp>
      <xdr:nvSpPr>
        <xdr:cNvPr id="583" name="テキスト 210"/>
        <xdr:cNvSpPr txBox="1">
          <a:spLocks noChangeArrowheads="1"/>
        </xdr:cNvSpPr>
      </xdr:nvSpPr>
      <xdr:spPr>
        <a:xfrm>
          <a:off x="46577250" y="447675"/>
          <a:ext cx="29337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付加価値額(万円)</a:t>
          </a:r>
          <a:r>
            <a:rPr lang="en-US" cap="none" sz="700" b="0" i="0" u="none" baseline="0">
              <a:latin typeface="ＭＳ 明朝"/>
              <a:ea typeface="ＭＳ 明朝"/>
              <a:cs typeface="ＭＳ 明朝"/>
            </a:rPr>
            <a:t>(29人以下は粗付加価値額)</a:t>
          </a:r>
        </a:p>
      </xdr:txBody>
    </xdr:sp>
    <xdr:clientData/>
  </xdr:twoCellAnchor>
  <xdr:twoCellAnchor>
    <xdr:from>
      <xdr:col>33</xdr:col>
      <xdr:colOff>0</xdr:colOff>
      <xdr:row>2</xdr:row>
      <xdr:rowOff>47625</xdr:rowOff>
    </xdr:from>
    <xdr:to>
      <xdr:col>35</xdr:col>
      <xdr:colOff>247650</xdr:colOff>
      <xdr:row>5</xdr:row>
      <xdr:rowOff>123825</xdr:rowOff>
    </xdr:to>
    <xdr:grpSp>
      <xdr:nvGrpSpPr>
        <xdr:cNvPr id="584" name="Group 587"/>
        <xdr:cNvGrpSpPr>
          <a:grpSpLocks/>
        </xdr:cNvGrpSpPr>
      </xdr:nvGrpSpPr>
      <xdr:grpSpPr>
        <a:xfrm>
          <a:off x="16887825" y="485775"/>
          <a:ext cx="1400175" cy="685800"/>
          <a:chOff x="2" y="51"/>
          <a:chExt cx="123" cy="73"/>
        </a:xfrm>
        <a:solidFill>
          <a:srgbClr val="FFFFFF"/>
        </a:solidFill>
      </xdr:grpSpPr>
      <xdr:sp>
        <xdr:nvSpPr>
          <xdr:cNvPr id="585" name="テキスト 241"/>
          <xdr:cNvSpPr txBox="1">
            <a:spLocks noChangeArrowheads="1"/>
          </xdr:cNvSpPr>
        </xdr:nvSpPr>
        <xdr:spPr>
          <a:xfrm>
            <a:off x="2" y="51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産業中分類</a:t>
            </a:r>
          </a:p>
        </xdr:txBody>
      </xdr:sp>
      <xdr:sp>
        <xdr:nvSpPr>
          <xdr:cNvPr id="586" name="テキスト 241"/>
          <xdr:cNvSpPr txBox="1">
            <a:spLocks noChangeArrowheads="1"/>
          </xdr:cNvSpPr>
        </xdr:nvSpPr>
        <xdr:spPr>
          <a:xfrm>
            <a:off x="2" y="103"/>
            <a:ext cx="123" cy="2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産業３類型</a:t>
            </a:r>
          </a:p>
        </xdr:txBody>
      </xdr:sp>
      <xdr:sp>
        <xdr:nvSpPr>
          <xdr:cNvPr id="587" name="テキスト 241"/>
          <xdr:cNvSpPr txBox="1">
            <a:spLocks noChangeArrowheads="1"/>
          </xdr:cNvSpPr>
        </xdr:nvSpPr>
        <xdr:spPr>
          <a:xfrm>
            <a:off x="2" y="68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従業者規模別</a:t>
            </a:r>
          </a:p>
        </xdr:txBody>
      </xdr:sp>
      <xdr:sp>
        <xdr:nvSpPr>
          <xdr:cNvPr id="588" name="テキスト 241"/>
          <xdr:cNvSpPr txBox="1">
            <a:spLocks noChangeArrowheads="1"/>
          </xdr:cNvSpPr>
        </xdr:nvSpPr>
        <xdr:spPr>
          <a:xfrm>
            <a:off x="2" y="85"/>
            <a:ext cx="123" cy="2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広域圏別</a:t>
            </a:r>
          </a:p>
        </xdr:txBody>
      </xdr:sp>
    </xdr:grpSp>
    <xdr:clientData/>
  </xdr:twoCellAnchor>
  <xdr:twoCellAnchor>
    <xdr:from>
      <xdr:col>30</xdr:col>
      <xdr:colOff>19050</xdr:colOff>
      <xdr:row>2</xdr:row>
      <xdr:rowOff>57150</xdr:rowOff>
    </xdr:from>
    <xdr:to>
      <xdr:col>31</xdr:col>
      <xdr:colOff>1057275</xdr:colOff>
      <xdr:row>5</xdr:row>
      <xdr:rowOff>114300</xdr:rowOff>
    </xdr:to>
    <xdr:grpSp>
      <xdr:nvGrpSpPr>
        <xdr:cNvPr id="589" name="Group 592"/>
        <xdr:cNvGrpSpPr>
          <a:grpSpLocks/>
        </xdr:cNvGrpSpPr>
      </xdr:nvGrpSpPr>
      <xdr:grpSpPr>
        <a:xfrm>
          <a:off x="15525750" y="495300"/>
          <a:ext cx="1257300" cy="666750"/>
          <a:chOff x="2" y="51"/>
          <a:chExt cx="123" cy="73"/>
        </a:xfrm>
        <a:solidFill>
          <a:srgbClr val="FFFFFF"/>
        </a:solidFill>
      </xdr:grpSpPr>
      <xdr:sp>
        <xdr:nvSpPr>
          <xdr:cNvPr id="590" name="テキスト 241"/>
          <xdr:cNvSpPr txBox="1">
            <a:spLocks noChangeArrowheads="1"/>
          </xdr:cNvSpPr>
        </xdr:nvSpPr>
        <xdr:spPr>
          <a:xfrm>
            <a:off x="2" y="51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産業中分類</a:t>
            </a:r>
          </a:p>
        </xdr:txBody>
      </xdr:sp>
      <xdr:sp>
        <xdr:nvSpPr>
          <xdr:cNvPr id="591" name="テキスト 241"/>
          <xdr:cNvSpPr txBox="1">
            <a:spLocks noChangeArrowheads="1"/>
          </xdr:cNvSpPr>
        </xdr:nvSpPr>
        <xdr:spPr>
          <a:xfrm>
            <a:off x="2" y="103"/>
            <a:ext cx="123" cy="2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産業３類型</a:t>
            </a:r>
          </a:p>
        </xdr:txBody>
      </xdr:sp>
      <xdr:sp>
        <xdr:nvSpPr>
          <xdr:cNvPr id="592" name="テキスト 241"/>
          <xdr:cNvSpPr txBox="1">
            <a:spLocks noChangeArrowheads="1"/>
          </xdr:cNvSpPr>
        </xdr:nvSpPr>
        <xdr:spPr>
          <a:xfrm>
            <a:off x="2" y="68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従業者規模別</a:t>
            </a:r>
          </a:p>
        </xdr:txBody>
      </xdr:sp>
      <xdr:sp>
        <xdr:nvSpPr>
          <xdr:cNvPr id="593" name="テキスト 241"/>
          <xdr:cNvSpPr txBox="1">
            <a:spLocks noChangeArrowheads="1"/>
          </xdr:cNvSpPr>
        </xdr:nvSpPr>
        <xdr:spPr>
          <a:xfrm>
            <a:off x="2" y="85"/>
            <a:ext cx="123" cy="2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広域圏別</a:t>
            </a:r>
          </a:p>
        </xdr:txBody>
      </xdr:sp>
    </xdr:grpSp>
    <xdr:clientData/>
  </xdr:twoCellAnchor>
  <xdr:twoCellAnchor>
    <xdr:from>
      <xdr:col>56</xdr:col>
      <xdr:colOff>19050</xdr:colOff>
      <xdr:row>2</xdr:row>
      <xdr:rowOff>57150</xdr:rowOff>
    </xdr:from>
    <xdr:to>
      <xdr:col>57</xdr:col>
      <xdr:colOff>1057275</xdr:colOff>
      <xdr:row>5</xdr:row>
      <xdr:rowOff>114300</xdr:rowOff>
    </xdr:to>
    <xdr:grpSp>
      <xdr:nvGrpSpPr>
        <xdr:cNvPr id="594" name="Group 597"/>
        <xdr:cNvGrpSpPr>
          <a:grpSpLocks/>
        </xdr:cNvGrpSpPr>
      </xdr:nvGrpSpPr>
      <xdr:grpSpPr>
        <a:xfrm>
          <a:off x="32499300" y="495300"/>
          <a:ext cx="1257300" cy="666750"/>
          <a:chOff x="2" y="51"/>
          <a:chExt cx="123" cy="73"/>
        </a:xfrm>
        <a:solidFill>
          <a:srgbClr val="FFFFFF"/>
        </a:solidFill>
      </xdr:grpSpPr>
      <xdr:sp>
        <xdr:nvSpPr>
          <xdr:cNvPr id="595" name="テキスト 241"/>
          <xdr:cNvSpPr txBox="1">
            <a:spLocks noChangeArrowheads="1"/>
          </xdr:cNvSpPr>
        </xdr:nvSpPr>
        <xdr:spPr>
          <a:xfrm>
            <a:off x="2" y="51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産業中分類</a:t>
            </a:r>
          </a:p>
        </xdr:txBody>
      </xdr:sp>
      <xdr:sp>
        <xdr:nvSpPr>
          <xdr:cNvPr id="596" name="テキスト 241"/>
          <xdr:cNvSpPr txBox="1">
            <a:spLocks noChangeArrowheads="1"/>
          </xdr:cNvSpPr>
        </xdr:nvSpPr>
        <xdr:spPr>
          <a:xfrm>
            <a:off x="2" y="103"/>
            <a:ext cx="123" cy="2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産業３類型</a:t>
            </a:r>
          </a:p>
        </xdr:txBody>
      </xdr:sp>
      <xdr:sp>
        <xdr:nvSpPr>
          <xdr:cNvPr id="597" name="テキスト 241"/>
          <xdr:cNvSpPr txBox="1">
            <a:spLocks noChangeArrowheads="1"/>
          </xdr:cNvSpPr>
        </xdr:nvSpPr>
        <xdr:spPr>
          <a:xfrm>
            <a:off x="2" y="68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従業者規模別</a:t>
            </a:r>
          </a:p>
        </xdr:txBody>
      </xdr:sp>
      <xdr:sp>
        <xdr:nvSpPr>
          <xdr:cNvPr id="598" name="テキスト 241"/>
          <xdr:cNvSpPr txBox="1">
            <a:spLocks noChangeArrowheads="1"/>
          </xdr:cNvSpPr>
        </xdr:nvSpPr>
        <xdr:spPr>
          <a:xfrm>
            <a:off x="2" y="85"/>
            <a:ext cx="123" cy="2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広域圏別</a:t>
            </a:r>
          </a:p>
        </xdr:txBody>
      </xdr:sp>
    </xdr:grpSp>
    <xdr:clientData/>
  </xdr:twoCellAnchor>
  <xdr:twoCellAnchor>
    <xdr:from>
      <xdr:col>59</xdr:col>
      <xdr:colOff>19050</xdr:colOff>
      <xdr:row>2</xdr:row>
      <xdr:rowOff>38100</xdr:rowOff>
    </xdr:from>
    <xdr:to>
      <xdr:col>61</xdr:col>
      <xdr:colOff>276225</xdr:colOff>
      <xdr:row>5</xdr:row>
      <xdr:rowOff>114300</xdr:rowOff>
    </xdr:to>
    <xdr:grpSp>
      <xdr:nvGrpSpPr>
        <xdr:cNvPr id="599" name="Group 602"/>
        <xdr:cNvGrpSpPr>
          <a:grpSpLocks/>
        </xdr:cNvGrpSpPr>
      </xdr:nvGrpSpPr>
      <xdr:grpSpPr>
        <a:xfrm>
          <a:off x="33880425" y="476250"/>
          <a:ext cx="1409700" cy="685800"/>
          <a:chOff x="2" y="51"/>
          <a:chExt cx="123" cy="73"/>
        </a:xfrm>
        <a:solidFill>
          <a:srgbClr val="FFFFFF"/>
        </a:solidFill>
      </xdr:grpSpPr>
      <xdr:sp>
        <xdr:nvSpPr>
          <xdr:cNvPr id="600" name="テキスト 241"/>
          <xdr:cNvSpPr txBox="1">
            <a:spLocks noChangeArrowheads="1"/>
          </xdr:cNvSpPr>
        </xdr:nvSpPr>
        <xdr:spPr>
          <a:xfrm>
            <a:off x="2" y="51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産業中分類</a:t>
            </a:r>
          </a:p>
        </xdr:txBody>
      </xdr:sp>
      <xdr:sp>
        <xdr:nvSpPr>
          <xdr:cNvPr id="601" name="テキスト 241"/>
          <xdr:cNvSpPr txBox="1">
            <a:spLocks noChangeArrowheads="1"/>
          </xdr:cNvSpPr>
        </xdr:nvSpPr>
        <xdr:spPr>
          <a:xfrm>
            <a:off x="2" y="103"/>
            <a:ext cx="123" cy="2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産業３類型</a:t>
            </a:r>
          </a:p>
        </xdr:txBody>
      </xdr:sp>
      <xdr:sp>
        <xdr:nvSpPr>
          <xdr:cNvPr id="602" name="テキスト 241"/>
          <xdr:cNvSpPr txBox="1">
            <a:spLocks noChangeArrowheads="1"/>
          </xdr:cNvSpPr>
        </xdr:nvSpPr>
        <xdr:spPr>
          <a:xfrm>
            <a:off x="2" y="68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従業者規模別</a:t>
            </a:r>
          </a:p>
        </xdr:txBody>
      </xdr:sp>
      <xdr:sp>
        <xdr:nvSpPr>
          <xdr:cNvPr id="603" name="テキスト 241"/>
          <xdr:cNvSpPr txBox="1">
            <a:spLocks noChangeArrowheads="1"/>
          </xdr:cNvSpPr>
        </xdr:nvSpPr>
        <xdr:spPr>
          <a:xfrm>
            <a:off x="2" y="85"/>
            <a:ext cx="123" cy="2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広域圏別</a:t>
            </a:r>
          </a:p>
        </xdr:txBody>
      </xdr:sp>
    </xdr:grpSp>
    <xdr:clientData/>
  </xdr:twoCellAnchor>
  <xdr:twoCellAnchor>
    <xdr:from>
      <xdr:col>85</xdr:col>
      <xdr:colOff>38100</xdr:colOff>
      <xdr:row>2</xdr:row>
      <xdr:rowOff>57150</xdr:rowOff>
    </xdr:from>
    <xdr:to>
      <xdr:col>87</xdr:col>
      <xdr:colOff>285750</xdr:colOff>
      <xdr:row>5</xdr:row>
      <xdr:rowOff>133350</xdr:rowOff>
    </xdr:to>
    <xdr:grpSp>
      <xdr:nvGrpSpPr>
        <xdr:cNvPr id="604" name="Group 607"/>
        <xdr:cNvGrpSpPr>
          <a:grpSpLocks/>
        </xdr:cNvGrpSpPr>
      </xdr:nvGrpSpPr>
      <xdr:grpSpPr>
        <a:xfrm>
          <a:off x="50949225" y="495300"/>
          <a:ext cx="1400175" cy="685800"/>
          <a:chOff x="2" y="51"/>
          <a:chExt cx="123" cy="73"/>
        </a:xfrm>
        <a:solidFill>
          <a:srgbClr val="FFFFFF"/>
        </a:solidFill>
      </xdr:grpSpPr>
      <xdr:sp>
        <xdr:nvSpPr>
          <xdr:cNvPr id="605" name="テキスト 241"/>
          <xdr:cNvSpPr txBox="1">
            <a:spLocks noChangeArrowheads="1"/>
          </xdr:cNvSpPr>
        </xdr:nvSpPr>
        <xdr:spPr>
          <a:xfrm>
            <a:off x="2" y="51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産業中分類</a:t>
            </a:r>
          </a:p>
        </xdr:txBody>
      </xdr:sp>
      <xdr:sp>
        <xdr:nvSpPr>
          <xdr:cNvPr id="606" name="テキスト 241"/>
          <xdr:cNvSpPr txBox="1">
            <a:spLocks noChangeArrowheads="1"/>
          </xdr:cNvSpPr>
        </xdr:nvSpPr>
        <xdr:spPr>
          <a:xfrm>
            <a:off x="2" y="103"/>
            <a:ext cx="123" cy="2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産業３類型</a:t>
            </a:r>
          </a:p>
        </xdr:txBody>
      </xdr:sp>
      <xdr:sp>
        <xdr:nvSpPr>
          <xdr:cNvPr id="607" name="テキスト 241"/>
          <xdr:cNvSpPr txBox="1">
            <a:spLocks noChangeArrowheads="1"/>
          </xdr:cNvSpPr>
        </xdr:nvSpPr>
        <xdr:spPr>
          <a:xfrm>
            <a:off x="2" y="68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従業者規模別</a:t>
            </a:r>
          </a:p>
        </xdr:txBody>
      </xdr:sp>
      <xdr:sp>
        <xdr:nvSpPr>
          <xdr:cNvPr id="608" name="テキスト 241"/>
          <xdr:cNvSpPr txBox="1">
            <a:spLocks noChangeArrowheads="1"/>
          </xdr:cNvSpPr>
        </xdr:nvSpPr>
        <xdr:spPr>
          <a:xfrm>
            <a:off x="2" y="85"/>
            <a:ext cx="123" cy="2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広域圏別</a:t>
            </a:r>
          </a:p>
        </xdr:txBody>
      </xdr:sp>
    </xdr:grpSp>
    <xdr:clientData/>
  </xdr:twoCellAnchor>
  <xdr:twoCellAnchor>
    <xdr:from>
      <xdr:col>82</xdr:col>
      <xdr:colOff>19050</xdr:colOff>
      <xdr:row>2</xdr:row>
      <xdr:rowOff>57150</xdr:rowOff>
    </xdr:from>
    <xdr:to>
      <xdr:col>83</xdr:col>
      <xdr:colOff>1057275</xdr:colOff>
      <xdr:row>5</xdr:row>
      <xdr:rowOff>114300</xdr:rowOff>
    </xdr:to>
    <xdr:grpSp>
      <xdr:nvGrpSpPr>
        <xdr:cNvPr id="609" name="Group 612"/>
        <xdr:cNvGrpSpPr>
          <a:grpSpLocks/>
        </xdr:cNvGrpSpPr>
      </xdr:nvGrpSpPr>
      <xdr:grpSpPr>
        <a:xfrm>
          <a:off x="49549050" y="495300"/>
          <a:ext cx="1257300" cy="666750"/>
          <a:chOff x="2" y="51"/>
          <a:chExt cx="123" cy="73"/>
        </a:xfrm>
        <a:solidFill>
          <a:srgbClr val="FFFFFF"/>
        </a:solidFill>
      </xdr:grpSpPr>
      <xdr:sp>
        <xdr:nvSpPr>
          <xdr:cNvPr id="610" name="テキスト 241"/>
          <xdr:cNvSpPr txBox="1">
            <a:spLocks noChangeArrowheads="1"/>
          </xdr:cNvSpPr>
        </xdr:nvSpPr>
        <xdr:spPr>
          <a:xfrm>
            <a:off x="2" y="51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産業中分類</a:t>
            </a:r>
          </a:p>
        </xdr:txBody>
      </xdr:sp>
      <xdr:sp>
        <xdr:nvSpPr>
          <xdr:cNvPr id="611" name="テキスト 241"/>
          <xdr:cNvSpPr txBox="1">
            <a:spLocks noChangeArrowheads="1"/>
          </xdr:cNvSpPr>
        </xdr:nvSpPr>
        <xdr:spPr>
          <a:xfrm>
            <a:off x="2" y="103"/>
            <a:ext cx="123" cy="2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産業３類型</a:t>
            </a:r>
          </a:p>
        </xdr:txBody>
      </xdr:sp>
      <xdr:sp>
        <xdr:nvSpPr>
          <xdr:cNvPr id="612" name="テキスト 241"/>
          <xdr:cNvSpPr txBox="1">
            <a:spLocks noChangeArrowheads="1"/>
          </xdr:cNvSpPr>
        </xdr:nvSpPr>
        <xdr:spPr>
          <a:xfrm>
            <a:off x="2" y="68"/>
            <a:ext cx="123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従業者規模別</a:t>
            </a:r>
          </a:p>
        </xdr:txBody>
      </xdr:sp>
      <xdr:sp>
        <xdr:nvSpPr>
          <xdr:cNvPr id="613" name="テキスト 241"/>
          <xdr:cNvSpPr txBox="1">
            <a:spLocks noChangeArrowheads="1"/>
          </xdr:cNvSpPr>
        </xdr:nvSpPr>
        <xdr:spPr>
          <a:xfrm>
            <a:off x="2" y="85"/>
            <a:ext cx="123" cy="2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000" b="0" i="0" u="none" baseline="0"/>
              <a:t>広域圏別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1"/>
  <sheetViews>
    <sheetView showGridLines="0" tabSelected="1" zoomScaleSheetLayoutView="100" workbookViewId="0" topLeftCell="A1">
      <selection activeCell="B1" sqref="B1"/>
    </sheetView>
  </sheetViews>
  <sheetFormatPr defaultColWidth="8.66015625" defaultRowHeight="18"/>
  <cols>
    <col min="1" max="1" width="1.16796875" style="165" customWidth="1"/>
    <col min="2" max="2" width="1.07421875" style="165" customWidth="1"/>
    <col min="3" max="3" width="0.58203125" style="28" customWidth="1"/>
    <col min="4" max="4" width="1.66015625" style="28" customWidth="1"/>
    <col min="5" max="5" width="8.16015625" style="28" customWidth="1"/>
    <col min="6" max="6" width="3.5" style="28" customWidth="1"/>
    <col min="7" max="7" width="4.83203125" style="165" customWidth="1"/>
    <col min="8" max="8" width="4.66015625" style="166" customWidth="1"/>
    <col min="9" max="9" width="4.83203125" style="165" customWidth="1"/>
    <col min="10" max="10" width="4.66015625" style="166" customWidth="1"/>
    <col min="11" max="11" width="4.83203125" style="165" customWidth="1"/>
    <col min="12" max="12" width="4.66015625" style="166" customWidth="1"/>
    <col min="13" max="13" width="4.83203125" style="165" customWidth="1"/>
    <col min="14" max="14" width="4.66015625" style="166" customWidth="1"/>
    <col min="15" max="15" width="4.83203125" style="165" customWidth="1"/>
    <col min="16" max="16" width="4.66015625" style="166" customWidth="1"/>
    <col min="17" max="18" width="4.66015625" style="28" customWidth="1"/>
    <col min="19" max="19" width="5.5" style="165" customWidth="1"/>
    <col min="20" max="20" width="4.91015625" style="166" customWidth="1"/>
    <col min="21" max="21" width="5.5" style="165" customWidth="1"/>
    <col min="22" max="22" width="4.91015625" style="166" customWidth="1"/>
    <col min="23" max="23" width="5.5" style="165" customWidth="1"/>
    <col min="24" max="24" width="4.91015625" style="166" customWidth="1"/>
    <col min="25" max="25" width="5.5" style="165" customWidth="1"/>
    <col min="26" max="26" width="4.91015625" style="166" customWidth="1"/>
    <col min="27" max="27" width="5.5" style="165" customWidth="1"/>
    <col min="28" max="28" width="4.91015625" style="166" customWidth="1"/>
    <col min="29" max="29" width="5.66015625" style="28" customWidth="1"/>
    <col min="30" max="30" width="4.91015625" style="28" customWidth="1"/>
    <col min="31" max="31" width="1.91015625" style="28" customWidth="1"/>
    <col min="32" max="32" width="9.58203125" style="28" customWidth="1"/>
    <col min="33" max="33" width="0.58203125" style="28" customWidth="1"/>
    <col min="34" max="34" width="1.91015625" style="28" customWidth="1"/>
    <col min="35" max="35" width="8.16015625" style="28" customWidth="1"/>
    <col min="36" max="36" width="3.66015625" style="167" customWidth="1"/>
    <col min="37" max="37" width="7" style="168" customWidth="1"/>
    <col min="38" max="38" width="5" style="166" customWidth="1"/>
    <col min="39" max="39" width="7" style="165" customWidth="1"/>
    <col min="40" max="40" width="5" style="166" customWidth="1"/>
    <col min="41" max="41" width="7" style="165" customWidth="1"/>
    <col min="42" max="42" width="5" style="166" customWidth="1"/>
    <col min="43" max="43" width="7" style="165" customWidth="1"/>
    <col min="44" max="44" width="5" style="166" customWidth="1"/>
    <col min="45" max="45" width="7" style="165" customWidth="1"/>
    <col min="46" max="46" width="5" style="166" customWidth="1"/>
    <col min="47" max="47" width="6.33203125" style="28" customWidth="1"/>
    <col min="48" max="48" width="5.66015625" style="28" customWidth="1"/>
    <col min="49" max="49" width="8" style="165" customWidth="1"/>
    <col min="50" max="50" width="4.66015625" style="166" customWidth="1"/>
    <col min="51" max="51" width="8" style="165" customWidth="1"/>
    <col min="52" max="52" width="4.66015625" style="166" customWidth="1"/>
    <col min="53" max="53" width="8" style="165" customWidth="1"/>
    <col min="54" max="54" width="4.66015625" style="166" customWidth="1"/>
    <col min="55" max="55" width="8" style="165" customWidth="1"/>
    <col min="56" max="56" width="4.66015625" style="166" customWidth="1"/>
    <col min="57" max="57" width="1.91015625" style="28" customWidth="1"/>
    <col min="58" max="58" width="9.58203125" style="28" customWidth="1"/>
    <col min="59" max="59" width="0.58203125" style="28" customWidth="1"/>
    <col min="60" max="60" width="1.91015625" style="28" customWidth="1"/>
    <col min="61" max="61" width="8.16015625" style="28" customWidth="1"/>
    <col min="62" max="62" width="3.33203125" style="167" customWidth="1"/>
    <col min="63" max="63" width="7.16015625" style="165" customWidth="1"/>
    <col min="64" max="64" width="4.91015625" style="166" customWidth="1"/>
    <col min="65" max="65" width="6.66015625" style="28" customWidth="1"/>
    <col min="66" max="66" width="5.16015625" style="28" customWidth="1"/>
    <col min="67" max="67" width="7.5" style="165" customWidth="1"/>
    <col min="68" max="68" width="4.66015625" style="166" customWidth="1"/>
    <col min="69" max="69" width="7.5" style="165" customWidth="1"/>
    <col min="70" max="70" width="4.66015625" style="166" customWidth="1"/>
    <col min="71" max="71" width="7.5" style="165" customWidth="1"/>
    <col min="72" max="72" width="4.66015625" style="166" customWidth="1"/>
    <col min="73" max="73" width="7.5" style="165" customWidth="1"/>
    <col min="74" max="74" width="4.91015625" style="166" customWidth="1"/>
    <col min="75" max="75" width="7.5" style="165" customWidth="1"/>
    <col min="76" max="76" width="5" style="166" customWidth="1"/>
    <col min="77" max="77" width="7" style="28" customWidth="1"/>
    <col min="78" max="78" width="5.5" style="28" customWidth="1"/>
    <col min="79" max="79" width="8" style="165" customWidth="1"/>
    <col min="80" max="80" width="4.91015625" style="165" customWidth="1"/>
    <col min="81" max="81" width="8" style="165" customWidth="1"/>
    <col min="82" max="82" width="4.91015625" style="165" customWidth="1"/>
    <col min="83" max="83" width="1.91015625" style="28" customWidth="1"/>
    <col min="84" max="84" width="9.58203125" style="28" customWidth="1"/>
    <col min="85" max="85" width="0.58203125" style="28" customWidth="1"/>
    <col min="86" max="86" width="1.91015625" style="28" customWidth="1"/>
    <col min="87" max="87" width="8.16015625" style="28" customWidth="1"/>
    <col min="88" max="88" width="3.5" style="167" customWidth="1"/>
    <col min="89" max="89" width="7.83203125" style="165" customWidth="1"/>
    <col min="90" max="90" width="4.66015625" style="165" customWidth="1"/>
    <col min="91" max="91" width="7.83203125" style="165" customWidth="1"/>
    <col min="92" max="92" width="4.5" style="165" customWidth="1"/>
    <col min="93" max="93" width="7.83203125" style="165" customWidth="1"/>
    <col min="94" max="94" width="4.5" style="165" customWidth="1"/>
    <col min="95" max="95" width="7" style="28" customWidth="1"/>
    <col min="96" max="96" width="4.5" style="28" customWidth="1"/>
    <col min="97" max="97" width="6.66015625" style="165" customWidth="1"/>
    <col min="98" max="99" width="4.66015625" style="165" customWidth="1"/>
    <col min="100" max="16384" width="8.83203125" style="28" customWidth="1"/>
  </cols>
  <sheetData>
    <row r="1" spans="1:99" s="6" customFormat="1" ht="19.5" customHeight="1">
      <c r="A1" s="5"/>
      <c r="B1" s="5" t="s">
        <v>117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 t="s">
        <v>77</v>
      </c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 t="s">
        <v>77</v>
      </c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 t="s">
        <v>77</v>
      </c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</row>
    <row r="2" spans="1:99" s="10" customFormat="1" ht="15" customHeight="1">
      <c r="A2" s="7"/>
      <c r="B2" s="7"/>
      <c r="C2" s="8"/>
      <c r="D2" s="8"/>
      <c r="E2" s="8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8"/>
      <c r="S2" s="7"/>
      <c r="T2" s="7"/>
      <c r="U2" s="7"/>
      <c r="V2" s="7"/>
      <c r="W2" s="7"/>
      <c r="X2" s="7"/>
      <c r="Y2" s="7"/>
      <c r="Z2" s="7"/>
      <c r="AA2" s="7"/>
      <c r="AB2" s="7"/>
      <c r="AC2" s="8"/>
      <c r="AD2" s="8"/>
      <c r="AE2" s="8"/>
      <c r="AF2" s="9" t="s">
        <v>58</v>
      </c>
      <c r="AG2" s="8"/>
      <c r="AH2" s="8"/>
      <c r="AI2" s="8"/>
      <c r="AJ2" s="8"/>
      <c r="AK2" s="7"/>
      <c r="AL2" s="7"/>
      <c r="AM2" s="7"/>
      <c r="AN2" s="7"/>
      <c r="AO2" s="7"/>
      <c r="AP2" s="7"/>
      <c r="AQ2" s="7"/>
      <c r="AR2" s="7"/>
      <c r="AS2" s="7"/>
      <c r="AT2" s="7"/>
      <c r="AU2" s="8"/>
      <c r="AV2" s="8"/>
      <c r="AW2" s="7"/>
      <c r="AX2" s="7"/>
      <c r="AY2" s="7"/>
      <c r="AZ2" s="7"/>
      <c r="BA2" s="7"/>
      <c r="BB2" s="7"/>
      <c r="BC2" s="7"/>
      <c r="BD2" s="7"/>
      <c r="BE2" s="8"/>
      <c r="BF2" s="9" t="s">
        <v>58</v>
      </c>
      <c r="BG2" s="8"/>
      <c r="BH2" s="8"/>
      <c r="BI2" s="8"/>
      <c r="BJ2" s="8"/>
      <c r="BK2" s="7"/>
      <c r="BL2" s="7"/>
      <c r="BM2" s="8"/>
      <c r="BN2" s="8"/>
      <c r="BO2" s="7"/>
      <c r="BP2" s="7"/>
      <c r="BQ2" s="7"/>
      <c r="BR2" s="7"/>
      <c r="BS2" s="7"/>
      <c r="BT2" s="7"/>
      <c r="BU2" s="7"/>
      <c r="BV2" s="7"/>
      <c r="BW2" s="7"/>
      <c r="BX2" s="7"/>
      <c r="BY2" s="8"/>
      <c r="BZ2" s="8"/>
      <c r="CA2" s="7"/>
      <c r="CB2" s="7"/>
      <c r="CC2" s="7"/>
      <c r="CD2" s="7"/>
      <c r="CE2" s="8"/>
      <c r="CF2" s="9" t="s">
        <v>58</v>
      </c>
      <c r="CG2" s="8"/>
      <c r="CH2" s="8"/>
      <c r="CI2" s="8"/>
      <c r="CJ2" s="8"/>
      <c r="CK2" s="7"/>
      <c r="CL2" s="7"/>
      <c r="CM2" s="7"/>
      <c r="CN2" s="7"/>
      <c r="CO2" s="7"/>
      <c r="CP2" s="7"/>
      <c r="CQ2" s="8"/>
      <c r="CR2" s="8"/>
      <c r="CS2" s="7"/>
      <c r="CT2" s="9" t="s">
        <v>58</v>
      </c>
      <c r="CU2" s="9"/>
    </row>
    <row r="3" spans="1:113" ht="21" customHeight="1">
      <c r="A3" s="11"/>
      <c r="B3" s="11"/>
      <c r="C3" s="12"/>
      <c r="D3" s="13"/>
      <c r="E3" s="13"/>
      <c r="F3" s="14"/>
      <c r="G3" s="15"/>
      <c r="H3" s="16"/>
      <c r="I3" s="17"/>
      <c r="J3" s="16"/>
      <c r="K3" s="17"/>
      <c r="L3" s="16"/>
      <c r="M3" s="17"/>
      <c r="N3" s="16"/>
      <c r="O3" s="17"/>
      <c r="P3" s="16"/>
      <c r="Q3" s="2"/>
      <c r="R3" s="3"/>
      <c r="S3" s="4"/>
      <c r="T3" s="16"/>
      <c r="U3" s="17"/>
      <c r="V3" s="16"/>
      <c r="W3" s="17"/>
      <c r="X3" s="16"/>
      <c r="Y3" s="17"/>
      <c r="Z3" s="16"/>
      <c r="AA3" s="17"/>
      <c r="AB3" s="16"/>
      <c r="AC3" s="2"/>
      <c r="AD3" s="3"/>
      <c r="AE3" s="18"/>
      <c r="AF3" s="18"/>
      <c r="AG3" s="12"/>
      <c r="AH3" s="13"/>
      <c r="AI3" s="13"/>
      <c r="AJ3" s="14"/>
      <c r="AK3" s="19"/>
      <c r="AL3" s="16"/>
      <c r="AM3" s="20"/>
      <c r="AN3" s="21"/>
      <c r="AO3" s="20"/>
      <c r="AP3" s="21"/>
      <c r="AQ3" s="20"/>
      <c r="AR3" s="21"/>
      <c r="AS3" s="20"/>
      <c r="AT3" s="21"/>
      <c r="AU3" s="22"/>
      <c r="AV3" s="23"/>
      <c r="AW3" s="4"/>
      <c r="AX3" s="21"/>
      <c r="AY3" s="20"/>
      <c r="AZ3" s="21"/>
      <c r="BA3" s="20"/>
      <c r="BB3" s="21"/>
      <c r="BC3" s="17"/>
      <c r="BD3" s="24"/>
      <c r="BE3" s="18"/>
      <c r="BF3" s="18"/>
      <c r="BG3" s="12"/>
      <c r="BH3" s="13"/>
      <c r="BI3" s="13"/>
      <c r="BJ3" s="14"/>
      <c r="BK3" s="15"/>
      <c r="BL3" s="16"/>
      <c r="BM3" s="2"/>
      <c r="BN3" s="2"/>
      <c r="BO3" s="4"/>
      <c r="BP3" s="21"/>
      <c r="BQ3" s="20"/>
      <c r="BR3" s="21"/>
      <c r="BS3" s="20"/>
      <c r="BT3" s="21"/>
      <c r="BU3" s="20"/>
      <c r="BV3" s="21"/>
      <c r="BW3" s="20"/>
      <c r="BX3" s="21"/>
      <c r="BY3" s="22"/>
      <c r="BZ3" s="23"/>
      <c r="CA3" s="4"/>
      <c r="CB3" s="20"/>
      <c r="CC3" s="20"/>
      <c r="CD3" s="20"/>
      <c r="CE3" s="25"/>
      <c r="CF3" s="18"/>
      <c r="CG3" s="12"/>
      <c r="CH3" s="13"/>
      <c r="CI3" s="13"/>
      <c r="CJ3" s="14"/>
      <c r="CK3" s="4"/>
      <c r="CL3" s="20"/>
      <c r="CM3" s="20"/>
      <c r="CN3" s="20"/>
      <c r="CO3" s="20"/>
      <c r="CP3" s="20"/>
      <c r="CQ3" s="2"/>
      <c r="CR3" s="2"/>
      <c r="CS3" s="15"/>
      <c r="CT3" s="17"/>
      <c r="CU3" s="26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</row>
    <row r="4" spans="1:113" ht="13.5" customHeight="1">
      <c r="A4" s="29"/>
      <c r="B4" s="29"/>
      <c r="C4" s="30"/>
      <c r="D4" s="31"/>
      <c r="E4" s="31"/>
      <c r="F4" s="32"/>
      <c r="G4" s="33" t="s">
        <v>29</v>
      </c>
      <c r="H4" s="34"/>
      <c r="I4" s="33" t="s">
        <v>29</v>
      </c>
      <c r="J4" s="35"/>
      <c r="K4" s="33" t="s">
        <v>29</v>
      </c>
      <c r="L4" s="34"/>
      <c r="M4" s="36" t="s">
        <v>29</v>
      </c>
      <c r="N4" s="35"/>
      <c r="O4" s="33" t="s">
        <v>29</v>
      </c>
      <c r="P4" s="34"/>
      <c r="Q4" s="36" t="s">
        <v>78</v>
      </c>
      <c r="R4" s="37"/>
      <c r="S4" s="33" t="s">
        <v>29</v>
      </c>
      <c r="T4" s="34"/>
      <c r="U4" s="33" t="s">
        <v>29</v>
      </c>
      <c r="V4" s="34"/>
      <c r="W4" s="33" t="s">
        <v>29</v>
      </c>
      <c r="X4" s="34"/>
      <c r="Y4" s="33" t="s">
        <v>29</v>
      </c>
      <c r="Z4" s="34"/>
      <c r="AA4" s="33" t="s">
        <v>29</v>
      </c>
      <c r="AB4" s="34"/>
      <c r="AC4" s="33" t="s">
        <v>78</v>
      </c>
      <c r="AD4" s="38"/>
      <c r="AE4" s="39"/>
      <c r="AF4" s="39"/>
      <c r="AG4" s="30"/>
      <c r="AH4" s="31"/>
      <c r="AI4" s="31"/>
      <c r="AJ4" s="32"/>
      <c r="AK4" s="33" t="s">
        <v>29</v>
      </c>
      <c r="AL4" s="34"/>
      <c r="AM4" s="33" t="s">
        <v>29</v>
      </c>
      <c r="AN4" s="34"/>
      <c r="AO4" s="33" t="s">
        <v>29</v>
      </c>
      <c r="AP4" s="34"/>
      <c r="AQ4" s="33" t="s">
        <v>29</v>
      </c>
      <c r="AR4" s="34"/>
      <c r="AS4" s="33" t="s">
        <v>29</v>
      </c>
      <c r="AT4" s="34"/>
      <c r="AU4" s="33" t="s">
        <v>78</v>
      </c>
      <c r="AV4" s="38"/>
      <c r="AW4" s="33" t="s">
        <v>29</v>
      </c>
      <c r="AX4" s="34"/>
      <c r="AY4" s="33" t="s">
        <v>29</v>
      </c>
      <c r="AZ4" s="34"/>
      <c r="BA4" s="33" t="s">
        <v>29</v>
      </c>
      <c r="BB4" s="34"/>
      <c r="BC4" s="33" t="s">
        <v>29</v>
      </c>
      <c r="BD4" s="34"/>
      <c r="BE4" s="39"/>
      <c r="BF4" s="39"/>
      <c r="BG4" s="30"/>
      <c r="BH4" s="31"/>
      <c r="BI4" s="31"/>
      <c r="BJ4" s="32"/>
      <c r="BK4" s="33" t="s">
        <v>29</v>
      </c>
      <c r="BL4" s="34"/>
      <c r="BM4" s="33" t="s">
        <v>78</v>
      </c>
      <c r="BN4" s="36"/>
      <c r="BO4" s="33" t="s">
        <v>29</v>
      </c>
      <c r="BP4" s="34"/>
      <c r="BQ4" s="33" t="s">
        <v>29</v>
      </c>
      <c r="BR4" s="34"/>
      <c r="BS4" s="33" t="s">
        <v>29</v>
      </c>
      <c r="BT4" s="34"/>
      <c r="BU4" s="33" t="s">
        <v>29</v>
      </c>
      <c r="BV4" s="34"/>
      <c r="BW4" s="33" t="s">
        <v>29</v>
      </c>
      <c r="BX4" s="34"/>
      <c r="BY4" s="33" t="s">
        <v>78</v>
      </c>
      <c r="BZ4" s="38"/>
      <c r="CA4" s="33" t="s">
        <v>29</v>
      </c>
      <c r="CB4" s="34"/>
      <c r="CC4" s="33" t="s">
        <v>29</v>
      </c>
      <c r="CD4" s="35"/>
      <c r="CE4" s="40"/>
      <c r="CF4" s="39"/>
      <c r="CG4" s="30"/>
      <c r="CH4" s="31"/>
      <c r="CI4" s="31"/>
      <c r="CJ4" s="32"/>
      <c r="CK4" s="33" t="s">
        <v>29</v>
      </c>
      <c r="CL4" s="34"/>
      <c r="CM4" s="33" t="s">
        <v>29</v>
      </c>
      <c r="CN4" s="34"/>
      <c r="CO4" s="33" t="s">
        <v>29</v>
      </c>
      <c r="CP4" s="35"/>
      <c r="CQ4" s="33" t="s">
        <v>78</v>
      </c>
      <c r="CR4" s="38"/>
      <c r="CS4" s="41" t="s">
        <v>79</v>
      </c>
      <c r="CT4" s="42"/>
      <c r="CU4" s="43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</row>
    <row r="5" spans="1:113" ht="13.5" customHeight="1">
      <c r="A5" s="29"/>
      <c r="B5" s="29"/>
      <c r="C5" s="30"/>
      <c r="D5" s="31"/>
      <c r="E5" s="31"/>
      <c r="F5" s="32"/>
      <c r="G5" s="44" t="s">
        <v>80</v>
      </c>
      <c r="H5" s="45"/>
      <c r="I5" s="44" t="s">
        <v>59</v>
      </c>
      <c r="J5" s="46"/>
      <c r="K5" s="44" t="s">
        <v>81</v>
      </c>
      <c r="L5" s="45"/>
      <c r="M5" s="47" t="s">
        <v>56</v>
      </c>
      <c r="N5" s="46"/>
      <c r="O5" s="44" t="s">
        <v>82</v>
      </c>
      <c r="P5" s="45"/>
      <c r="Q5" s="39" t="s">
        <v>60</v>
      </c>
      <c r="R5" s="48" t="s">
        <v>57</v>
      </c>
      <c r="S5" s="44" t="s">
        <v>61</v>
      </c>
      <c r="T5" s="45"/>
      <c r="U5" s="44" t="s">
        <v>59</v>
      </c>
      <c r="V5" s="45"/>
      <c r="W5" s="44" t="s">
        <v>81</v>
      </c>
      <c r="X5" s="45"/>
      <c r="Y5" s="44" t="s">
        <v>56</v>
      </c>
      <c r="Z5" s="45"/>
      <c r="AA5" s="44" t="s">
        <v>82</v>
      </c>
      <c r="AB5" s="45"/>
      <c r="AC5" s="40" t="s">
        <v>60</v>
      </c>
      <c r="AD5" s="49" t="s">
        <v>57</v>
      </c>
      <c r="AE5" s="39"/>
      <c r="AF5" s="39"/>
      <c r="AG5" s="30"/>
      <c r="AH5" s="31"/>
      <c r="AI5" s="31"/>
      <c r="AJ5" s="32"/>
      <c r="AK5" s="44" t="s">
        <v>61</v>
      </c>
      <c r="AL5" s="45"/>
      <c r="AM5" s="44" t="s">
        <v>59</v>
      </c>
      <c r="AN5" s="45"/>
      <c r="AO5" s="44" t="s">
        <v>81</v>
      </c>
      <c r="AP5" s="45"/>
      <c r="AQ5" s="44" t="s">
        <v>56</v>
      </c>
      <c r="AR5" s="45"/>
      <c r="AS5" s="44" t="s">
        <v>82</v>
      </c>
      <c r="AT5" s="45"/>
      <c r="AU5" s="40" t="s">
        <v>62</v>
      </c>
      <c r="AV5" s="49" t="s">
        <v>57</v>
      </c>
      <c r="AW5" s="44" t="s">
        <v>61</v>
      </c>
      <c r="AX5" s="45"/>
      <c r="AY5" s="44" t="s">
        <v>59</v>
      </c>
      <c r="AZ5" s="45"/>
      <c r="BA5" s="44" t="s">
        <v>81</v>
      </c>
      <c r="BB5" s="45"/>
      <c r="BC5" s="44" t="s">
        <v>56</v>
      </c>
      <c r="BD5" s="45"/>
      <c r="BE5" s="39"/>
      <c r="BF5" s="39"/>
      <c r="BG5" s="30"/>
      <c r="BH5" s="31"/>
      <c r="BI5" s="31"/>
      <c r="BJ5" s="32"/>
      <c r="BK5" s="44" t="s">
        <v>82</v>
      </c>
      <c r="BL5" s="45"/>
      <c r="BM5" s="40" t="s">
        <v>62</v>
      </c>
      <c r="BN5" s="50" t="s">
        <v>57</v>
      </c>
      <c r="BO5" s="44" t="s">
        <v>61</v>
      </c>
      <c r="BP5" s="45"/>
      <c r="BQ5" s="44" t="s">
        <v>59</v>
      </c>
      <c r="BR5" s="45"/>
      <c r="BS5" s="44" t="s">
        <v>73</v>
      </c>
      <c r="BT5" s="45"/>
      <c r="BU5" s="44" t="s">
        <v>56</v>
      </c>
      <c r="BV5" s="45"/>
      <c r="BW5" s="44" t="s">
        <v>82</v>
      </c>
      <c r="BX5" s="45"/>
      <c r="BY5" s="40" t="s">
        <v>62</v>
      </c>
      <c r="BZ5" s="49" t="s">
        <v>57</v>
      </c>
      <c r="CA5" s="44" t="s">
        <v>61</v>
      </c>
      <c r="CB5" s="45"/>
      <c r="CC5" s="44" t="s">
        <v>59</v>
      </c>
      <c r="CD5" s="46"/>
      <c r="CE5" s="40"/>
      <c r="CF5" s="39"/>
      <c r="CG5" s="30"/>
      <c r="CH5" s="31"/>
      <c r="CI5" s="31"/>
      <c r="CJ5" s="32"/>
      <c r="CK5" s="44" t="s">
        <v>81</v>
      </c>
      <c r="CL5" s="45"/>
      <c r="CM5" s="44" t="s">
        <v>56</v>
      </c>
      <c r="CN5" s="45"/>
      <c r="CO5" s="44" t="s">
        <v>82</v>
      </c>
      <c r="CP5" s="46"/>
      <c r="CQ5" s="40" t="s">
        <v>62</v>
      </c>
      <c r="CR5" s="49" t="s">
        <v>57</v>
      </c>
      <c r="CS5" s="44" t="s">
        <v>83</v>
      </c>
      <c r="CT5" s="46"/>
      <c r="CU5" s="43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</row>
    <row r="6" spans="1:113" ht="13.5" customHeight="1">
      <c r="A6" s="51"/>
      <c r="B6" s="51"/>
      <c r="C6" s="52"/>
      <c r="D6" s="53"/>
      <c r="E6" s="53"/>
      <c r="F6" s="54"/>
      <c r="G6" s="55" t="s">
        <v>84</v>
      </c>
      <c r="H6" s="56"/>
      <c r="I6" s="55" t="s">
        <v>85</v>
      </c>
      <c r="J6" s="57"/>
      <c r="K6" s="55" t="s">
        <v>86</v>
      </c>
      <c r="L6" s="56"/>
      <c r="M6" s="58" t="s">
        <v>87</v>
      </c>
      <c r="N6" s="57"/>
      <c r="O6" s="55" t="s">
        <v>88</v>
      </c>
      <c r="P6" s="56"/>
      <c r="Q6" s="52"/>
      <c r="R6" s="59" t="s">
        <v>89</v>
      </c>
      <c r="S6" s="55" t="s">
        <v>84</v>
      </c>
      <c r="T6" s="56"/>
      <c r="U6" s="55" t="s">
        <v>85</v>
      </c>
      <c r="V6" s="56"/>
      <c r="W6" s="55" t="s">
        <v>86</v>
      </c>
      <c r="X6" s="56"/>
      <c r="Y6" s="55" t="s">
        <v>87</v>
      </c>
      <c r="Z6" s="56"/>
      <c r="AA6" s="55" t="s">
        <v>88</v>
      </c>
      <c r="AB6" s="56"/>
      <c r="AC6" s="60"/>
      <c r="AD6" s="59" t="s">
        <v>89</v>
      </c>
      <c r="AE6" s="61"/>
      <c r="AF6" s="61"/>
      <c r="AG6" s="52"/>
      <c r="AH6" s="53"/>
      <c r="AI6" s="53"/>
      <c r="AJ6" s="54"/>
      <c r="AK6" s="55" t="s">
        <v>84</v>
      </c>
      <c r="AL6" s="56"/>
      <c r="AM6" s="55" t="s">
        <v>85</v>
      </c>
      <c r="AN6" s="56"/>
      <c r="AO6" s="55" t="s">
        <v>86</v>
      </c>
      <c r="AP6" s="56"/>
      <c r="AQ6" s="55" t="s">
        <v>87</v>
      </c>
      <c r="AR6" s="56"/>
      <c r="AS6" s="55" t="s">
        <v>88</v>
      </c>
      <c r="AT6" s="56"/>
      <c r="AU6" s="60"/>
      <c r="AV6" s="59" t="s">
        <v>89</v>
      </c>
      <c r="AW6" s="55" t="s">
        <v>84</v>
      </c>
      <c r="AX6" s="56"/>
      <c r="AY6" s="55" t="s">
        <v>85</v>
      </c>
      <c r="AZ6" s="56"/>
      <c r="BA6" s="55" t="s">
        <v>86</v>
      </c>
      <c r="BB6" s="56"/>
      <c r="BC6" s="55" t="s">
        <v>87</v>
      </c>
      <c r="BD6" s="56"/>
      <c r="BE6" s="61"/>
      <c r="BF6" s="61"/>
      <c r="BG6" s="52"/>
      <c r="BH6" s="53"/>
      <c r="BI6" s="53"/>
      <c r="BJ6" s="54"/>
      <c r="BK6" s="55" t="s">
        <v>88</v>
      </c>
      <c r="BL6" s="56"/>
      <c r="BM6" s="60"/>
      <c r="BN6" s="41" t="s">
        <v>89</v>
      </c>
      <c r="BO6" s="55" t="s">
        <v>84</v>
      </c>
      <c r="BP6" s="56"/>
      <c r="BQ6" s="55" t="s">
        <v>85</v>
      </c>
      <c r="BR6" s="56"/>
      <c r="BS6" s="55" t="s">
        <v>86</v>
      </c>
      <c r="BT6" s="56"/>
      <c r="BU6" s="55" t="s">
        <v>87</v>
      </c>
      <c r="BV6" s="56"/>
      <c r="BW6" s="55" t="s">
        <v>88</v>
      </c>
      <c r="BX6" s="56"/>
      <c r="BY6" s="60"/>
      <c r="BZ6" s="59" t="s">
        <v>89</v>
      </c>
      <c r="CA6" s="55" t="s">
        <v>84</v>
      </c>
      <c r="CB6" s="56"/>
      <c r="CC6" s="55" t="s">
        <v>85</v>
      </c>
      <c r="CD6" s="57"/>
      <c r="CE6" s="62"/>
      <c r="CF6" s="61"/>
      <c r="CG6" s="52"/>
      <c r="CH6" s="53"/>
      <c r="CI6" s="53"/>
      <c r="CJ6" s="54"/>
      <c r="CK6" s="55" t="s">
        <v>86</v>
      </c>
      <c r="CL6" s="56"/>
      <c r="CM6" s="55" t="s">
        <v>87</v>
      </c>
      <c r="CN6" s="56"/>
      <c r="CO6" s="55" t="s">
        <v>88</v>
      </c>
      <c r="CP6" s="57"/>
      <c r="CQ6" s="60"/>
      <c r="CR6" s="59" t="s">
        <v>89</v>
      </c>
      <c r="CS6" s="55" t="s">
        <v>88</v>
      </c>
      <c r="CT6" s="57"/>
      <c r="CU6" s="169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</row>
    <row r="7" spans="1:113" ht="18" customHeight="1">
      <c r="A7" s="63"/>
      <c r="B7" s="63"/>
      <c r="C7" s="64"/>
      <c r="D7" s="64"/>
      <c r="E7" s="63"/>
      <c r="F7" s="63"/>
      <c r="G7" s="65"/>
      <c r="H7" s="66"/>
      <c r="I7" s="67"/>
      <c r="J7" s="66"/>
      <c r="K7" s="67"/>
      <c r="L7" s="66"/>
      <c r="M7" s="67"/>
      <c r="N7" s="66"/>
      <c r="O7" s="67"/>
      <c r="P7" s="66"/>
      <c r="Q7" s="63"/>
      <c r="R7" s="63"/>
      <c r="S7" s="67"/>
      <c r="T7" s="66"/>
      <c r="U7" s="67"/>
      <c r="V7" s="66"/>
      <c r="W7" s="67"/>
      <c r="X7" s="66"/>
      <c r="Y7" s="67"/>
      <c r="Z7" s="66"/>
      <c r="AA7" s="67"/>
      <c r="AB7" s="66"/>
      <c r="AC7" s="63"/>
      <c r="AD7" s="68"/>
      <c r="AE7" s="64"/>
      <c r="AF7" s="63"/>
      <c r="AG7" s="64"/>
      <c r="AH7" s="64"/>
      <c r="AI7" s="63"/>
      <c r="AJ7" s="63"/>
      <c r="AK7" s="69"/>
      <c r="AL7" s="66"/>
      <c r="AM7" s="67"/>
      <c r="AN7" s="66"/>
      <c r="AO7" s="67"/>
      <c r="AP7" s="66"/>
      <c r="AQ7" s="67"/>
      <c r="AR7" s="66"/>
      <c r="AS7" s="67"/>
      <c r="AT7" s="66"/>
      <c r="AU7" s="63"/>
      <c r="AV7" s="63"/>
      <c r="AW7" s="67"/>
      <c r="AX7" s="66"/>
      <c r="AY7" s="67"/>
      <c r="AZ7" s="66"/>
      <c r="BA7" s="67"/>
      <c r="BB7" s="66"/>
      <c r="BC7" s="67"/>
      <c r="BD7" s="70"/>
      <c r="BE7" s="64"/>
      <c r="BF7" s="63"/>
      <c r="BG7" s="64"/>
      <c r="BH7" s="64"/>
      <c r="BI7" s="63"/>
      <c r="BJ7" s="63"/>
      <c r="BK7" s="65"/>
      <c r="BL7" s="66"/>
      <c r="BM7" s="63"/>
      <c r="BN7" s="63"/>
      <c r="BO7" s="67"/>
      <c r="BP7" s="66"/>
      <c r="BQ7" s="67"/>
      <c r="BR7" s="66"/>
      <c r="BS7" s="67"/>
      <c r="BT7" s="66"/>
      <c r="BU7" s="67"/>
      <c r="BV7" s="66"/>
      <c r="BW7" s="67"/>
      <c r="BX7" s="66"/>
      <c r="BY7" s="63"/>
      <c r="BZ7" s="63"/>
      <c r="CA7" s="67"/>
      <c r="CB7" s="67"/>
      <c r="CC7" s="67"/>
      <c r="CD7" s="67"/>
      <c r="CE7" s="71"/>
      <c r="CF7" s="63"/>
      <c r="CG7" s="64"/>
      <c r="CH7" s="64"/>
      <c r="CI7" s="63"/>
      <c r="CJ7" s="63"/>
      <c r="CK7" s="65"/>
      <c r="CL7" s="67"/>
      <c r="CM7" s="67"/>
      <c r="CN7" s="67"/>
      <c r="CO7" s="67"/>
      <c r="CP7" s="67"/>
      <c r="CQ7" s="63"/>
      <c r="CR7" s="63"/>
      <c r="CS7" s="67"/>
      <c r="CT7" s="67"/>
      <c r="CU7" s="11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</row>
    <row r="8" spans="1:113" ht="13.5" customHeight="1">
      <c r="A8" s="72"/>
      <c r="B8" s="72"/>
      <c r="C8" s="30"/>
      <c r="D8" s="30"/>
      <c r="E8" s="73" t="s">
        <v>63</v>
      </c>
      <c r="F8" s="73"/>
      <c r="G8" s="74">
        <f>SUM(G10:G33)</f>
        <v>4174</v>
      </c>
      <c r="H8" s="75">
        <f>ROUND(G8/G$8*100,1)</f>
        <v>100</v>
      </c>
      <c r="I8" s="1">
        <f>SUM(I10:I33)</f>
        <v>3904</v>
      </c>
      <c r="J8" s="75">
        <f>ROUND(I8/I$8*100,1)</f>
        <v>100</v>
      </c>
      <c r="K8" s="1">
        <f>SUM(K10:K33)</f>
        <v>3897</v>
      </c>
      <c r="L8" s="75">
        <f>ROUND(K8/K$8*100,1)</f>
        <v>100</v>
      </c>
      <c r="M8" s="1">
        <f>SUM(M10:M33)</f>
        <v>3626</v>
      </c>
      <c r="N8" s="75">
        <f>ROUND(M8/M$8*100,1)</f>
        <v>100</v>
      </c>
      <c r="O8" s="1">
        <f>SUM(O10:O33)</f>
        <v>3632</v>
      </c>
      <c r="P8" s="75">
        <f>ROUND(O8/O$8*100,1)</f>
        <v>100</v>
      </c>
      <c r="Q8" s="76">
        <f>O8-M8</f>
        <v>6</v>
      </c>
      <c r="R8" s="77">
        <f>ROUND((O8-M8)/M8*100,1)</f>
        <v>0.2</v>
      </c>
      <c r="S8" s="1">
        <f>SUM(S10:S33)</f>
        <v>136565</v>
      </c>
      <c r="T8" s="75">
        <f>ROUND(S8/S$8*100,1)</f>
        <v>100</v>
      </c>
      <c r="U8" s="1">
        <f>SUM(U10:U33)</f>
        <v>130784</v>
      </c>
      <c r="V8" s="75">
        <f>ROUND(U8/U$8*100,1)</f>
        <v>100</v>
      </c>
      <c r="W8" s="1">
        <f>SUM(W10:W33)</f>
        <v>129523</v>
      </c>
      <c r="X8" s="75">
        <f>ROUND(W8/W$8*100,1)</f>
        <v>100</v>
      </c>
      <c r="Y8" s="1">
        <f>SUM(Y10:Y33)</f>
        <v>125867</v>
      </c>
      <c r="Z8" s="75">
        <f>ROUND(Y8/Y$8*100,1)</f>
        <v>100</v>
      </c>
      <c r="AA8" s="1">
        <f>SUM(AA10:AA33)</f>
        <v>123882</v>
      </c>
      <c r="AB8" s="75">
        <f>ROUND(AA8/AA$8*100,1)</f>
        <v>100</v>
      </c>
      <c r="AC8" s="76">
        <f>AA8-Y8</f>
        <v>-1985</v>
      </c>
      <c r="AD8" s="78">
        <f>ROUND((AA8-Y8)/Y8*100,1)</f>
        <v>-1.6</v>
      </c>
      <c r="AE8" s="30"/>
      <c r="AF8" s="73" t="s">
        <v>63</v>
      </c>
      <c r="AG8" s="30"/>
      <c r="AH8" s="30"/>
      <c r="AI8" s="73" t="s">
        <v>63</v>
      </c>
      <c r="AJ8" s="73"/>
      <c r="AK8" s="74">
        <v>516693</v>
      </c>
      <c r="AL8" s="75">
        <f>ROUND(AK8/AK$8*100,1)</f>
        <v>100</v>
      </c>
      <c r="AM8" s="1">
        <v>478023</v>
      </c>
      <c r="AN8" s="75">
        <f>ROUND(AM8/AM$8*100,1)</f>
        <v>100</v>
      </c>
      <c r="AO8" s="1">
        <v>470208</v>
      </c>
      <c r="AP8" s="75">
        <f>ROUND(AO8/AO$8*100,1)</f>
        <v>100</v>
      </c>
      <c r="AQ8" s="1">
        <v>465585</v>
      </c>
      <c r="AR8" s="75">
        <f>ROUND(AQ8/AQ$8*100,1)</f>
        <v>100</v>
      </c>
      <c r="AS8" s="1">
        <v>452652</v>
      </c>
      <c r="AT8" s="75">
        <f>ROUND(AS8/AS$8*100,1)</f>
        <v>100</v>
      </c>
      <c r="AU8" s="76">
        <f>AS8-AQ8</f>
        <v>-12933</v>
      </c>
      <c r="AV8" s="77">
        <f>ROUND((AS8-AQ8)/AQ8*100,1)</f>
        <v>-2.8</v>
      </c>
      <c r="AW8" s="1">
        <v>2054207</v>
      </c>
      <c r="AX8" s="75">
        <f>ROUND(AW8/AW$8*100,1)</f>
        <v>100</v>
      </c>
      <c r="AY8" s="1">
        <v>1969736</v>
      </c>
      <c r="AZ8" s="75">
        <f>ROUND(AY8/AY$8*100,1)</f>
        <v>100</v>
      </c>
      <c r="BA8" s="1">
        <v>2004871</v>
      </c>
      <c r="BB8" s="75">
        <f>ROUND(BA8/BA$8*100,1)</f>
        <v>100</v>
      </c>
      <c r="BC8" s="1">
        <v>2095358</v>
      </c>
      <c r="BD8" s="79">
        <f>ROUND(BC8/BC$8*100,1)</f>
        <v>100</v>
      </c>
      <c r="BE8" s="30"/>
      <c r="BF8" s="73" t="s">
        <v>63</v>
      </c>
      <c r="BG8" s="30"/>
      <c r="BH8" s="30"/>
      <c r="BI8" s="73" t="s">
        <v>63</v>
      </c>
      <c r="BJ8" s="80"/>
      <c r="BK8" s="1">
        <v>2133462</v>
      </c>
      <c r="BL8" s="75">
        <f>ROUND(BK8/BK$8*100,1)</f>
        <v>100</v>
      </c>
      <c r="BM8" s="76">
        <f>BK8-BC8</f>
        <v>38104</v>
      </c>
      <c r="BN8" s="77">
        <f>ROUND((BK8-BC8)/BC8*100,1)</f>
        <v>1.8</v>
      </c>
      <c r="BO8" s="1">
        <v>3658847</v>
      </c>
      <c r="BP8" s="75">
        <f>ROUND(BO8/BO$8*100,1)</f>
        <v>100</v>
      </c>
      <c r="BQ8" s="1">
        <v>3436282</v>
      </c>
      <c r="BR8" s="75">
        <f>ROUND(BQ8/BQ$8*100,1)</f>
        <v>100</v>
      </c>
      <c r="BS8" s="1">
        <v>3430038</v>
      </c>
      <c r="BT8" s="75">
        <f>ROUND(BS8/BS$8*100,1)</f>
        <v>100</v>
      </c>
      <c r="BU8" s="1">
        <v>3513591</v>
      </c>
      <c r="BV8" s="75">
        <f>ROUND(BU8/BU$8*100,1)</f>
        <v>100</v>
      </c>
      <c r="BW8" s="1">
        <v>3570238</v>
      </c>
      <c r="BX8" s="75">
        <f>ROUND(BW8/BW$8*100,1)</f>
        <v>100</v>
      </c>
      <c r="BY8" s="76">
        <f>BW8-BU8</f>
        <v>56647</v>
      </c>
      <c r="BZ8" s="77">
        <f>ROUND((BW8-BU8)/BU8*100,1)</f>
        <v>1.6</v>
      </c>
      <c r="CA8" s="1">
        <v>123441435</v>
      </c>
      <c r="CB8" s="75">
        <f>ROUND(CA8/CA$8*100,1)</f>
        <v>100</v>
      </c>
      <c r="CC8" s="1">
        <v>111598619</v>
      </c>
      <c r="CD8" s="75">
        <f>ROUND(CC8/CC$8*100,1)</f>
        <v>100</v>
      </c>
      <c r="CE8" s="81"/>
      <c r="CF8" s="73" t="s">
        <v>63</v>
      </c>
      <c r="CG8" s="30"/>
      <c r="CH8" s="30"/>
      <c r="CI8" s="73" t="s">
        <v>63</v>
      </c>
      <c r="CJ8" s="80"/>
      <c r="CK8" s="1">
        <v>112075943</v>
      </c>
      <c r="CL8" s="75">
        <f>ROUND(CK8/CK$8*100,1)</f>
        <v>100</v>
      </c>
      <c r="CM8" s="1">
        <v>112396734</v>
      </c>
      <c r="CN8" s="75">
        <f>ROUND(CM8/CM$8*100,1)</f>
        <v>100</v>
      </c>
      <c r="CO8" s="1">
        <v>115763720</v>
      </c>
      <c r="CP8" s="75">
        <f>ROUND(CO8/CO$8*100,1)</f>
        <v>100</v>
      </c>
      <c r="CQ8" s="82">
        <f>CO8-CM8</f>
        <v>3366986</v>
      </c>
      <c r="CR8" s="77">
        <f>ROUND((CO8-CM8)/CM8*100,1)</f>
        <v>3</v>
      </c>
      <c r="CS8" s="1">
        <v>1245361</v>
      </c>
      <c r="CT8" s="75">
        <v>100</v>
      </c>
      <c r="CU8" s="75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</row>
    <row r="9" spans="1:113" ht="14.25" customHeight="1">
      <c r="A9" s="29"/>
      <c r="B9" s="29"/>
      <c r="C9" s="30"/>
      <c r="D9" s="30"/>
      <c r="E9" s="29"/>
      <c r="F9" s="29"/>
      <c r="G9" s="83"/>
      <c r="H9" s="84"/>
      <c r="I9" s="85"/>
      <c r="J9" s="84"/>
      <c r="K9" s="85"/>
      <c r="L9" s="84"/>
      <c r="M9" s="85"/>
      <c r="N9" s="84"/>
      <c r="O9" s="1"/>
      <c r="P9" s="84"/>
      <c r="Q9" s="86"/>
      <c r="R9" s="87"/>
      <c r="S9" s="85"/>
      <c r="T9" s="84"/>
      <c r="U9" s="85"/>
      <c r="V9" s="84"/>
      <c r="W9" s="85"/>
      <c r="X9" s="84"/>
      <c r="Y9" s="85"/>
      <c r="Z9" s="84"/>
      <c r="AA9" s="1"/>
      <c r="AB9" s="84"/>
      <c r="AC9" s="86"/>
      <c r="AD9" s="88"/>
      <c r="AE9" s="30"/>
      <c r="AF9" s="29"/>
      <c r="AG9" s="30"/>
      <c r="AH9" s="30"/>
      <c r="AI9" s="29"/>
      <c r="AJ9" s="29"/>
      <c r="AK9" s="83"/>
      <c r="AL9" s="84"/>
      <c r="AM9" s="85"/>
      <c r="AN9" s="84"/>
      <c r="AO9" s="85"/>
      <c r="AP9" s="84"/>
      <c r="AQ9" s="85"/>
      <c r="AR9" s="84"/>
      <c r="AS9" s="1"/>
      <c r="AT9" s="84"/>
      <c r="AU9" s="86"/>
      <c r="AV9" s="87"/>
      <c r="AW9" s="85"/>
      <c r="AX9" s="84"/>
      <c r="AY9" s="85"/>
      <c r="AZ9" s="84"/>
      <c r="BA9" s="85"/>
      <c r="BB9" s="84"/>
      <c r="BC9" s="85"/>
      <c r="BD9" s="89"/>
      <c r="BE9" s="30"/>
      <c r="BF9" s="29"/>
      <c r="BG9" s="30"/>
      <c r="BH9" s="30"/>
      <c r="BI9" s="29"/>
      <c r="BJ9" s="90"/>
      <c r="BK9" s="1"/>
      <c r="BL9" s="84"/>
      <c r="BM9" s="86"/>
      <c r="BN9" s="87"/>
      <c r="BO9" s="85"/>
      <c r="BP9" s="84"/>
      <c r="BQ9" s="85"/>
      <c r="BR9" s="84"/>
      <c r="BS9" s="85"/>
      <c r="BT9" s="84"/>
      <c r="BU9" s="85"/>
      <c r="BV9" s="84"/>
      <c r="BW9" s="1"/>
      <c r="BX9" s="84"/>
      <c r="BY9" s="86"/>
      <c r="BZ9" s="87"/>
      <c r="CA9" s="85"/>
      <c r="CB9" s="84"/>
      <c r="CC9" s="85"/>
      <c r="CD9" s="84"/>
      <c r="CE9" s="81"/>
      <c r="CF9" s="29"/>
      <c r="CG9" s="30"/>
      <c r="CH9" s="30"/>
      <c r="CI9" s="29"/>
      <c r="CJ9" s="90"/>
      <c r="CK9" s="85"/>
      <c r="CL9" s="84"/>
      <c r="CM9" s="85"/>
      <c r="CN9" s="84"/>
      <c r="CO9" s="1"/>
      <c r="CP9" s="84"/>
      <c r="CQ9" s="91"/>
      <c r="CR9" s="87"/>
      <c r="CS9" s="85"/>
      <c r="CT9" s="84"/>
      <c r="CU9" s="84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</row>
    <row r="10" spans="1:113" ht="14.25" customHeight="1">
      <c r="A10" s="90"/>
      <c r="B10" s="63"/>
      <c r="C10" s="30"/>
      <c r="D10" s="92" t="s">
        <v>64</v>
      </c>
      <c r="E10" s="93" t="s">
        <v>0</v>
      </c>
      <c r="F10" s="94" t="s">
        <v>65</v>
      </c>
      <c r="G10" s="83">
        <v>1061</v>
      </c>
      <c r="H10" s="95">
        <f>ROUND(G10/G$8*100,1)</f>
        <v>25.4</v>
      </c>
      <c r="I10" s="85">
        <v>1001</v>
      </c>
      <c r="J10" s="95">
        <f>ROUND(I10/I$8*100,1)</f>
        <v>25.6</v>
      </c>
      <c r="K10" s="85">
        <v>1008</v>
      </c>
      <c r="L10" s="95">
        <f>ROUND(K10/K$8*100,1)</f>
        <v>25.9</v>
      </c>
      <c r="M10" s="85">
        <v>941</v>
      </c>
      <c r="N10" s="95">
        <f>ROUND(M10/M$8*100,1)</f>
        <v>26</v>
      </c>
      <c r="O10" s="1">
        <v>942</v>
      </c>
      <c r="P10" s="95">
        <f>ROUND(O10/O$8*100,1)</f>
        <v>25.9</v>
      </c>
      <c r="Q10" s="96">
        <f>O10-M10</f>
        <v>1</v>
      </c>
      <c r="R10" s="87">
        <f>ROUND((O10-M10)/M10*100,1)</f>
        <v>0.1</v>
      </c>
      <c r="S10" s="85">
        <v>33328</v>
      </c>
      <c r="T10" s="95">
        <f>ROUND(S10/S$8*100,1)</f>
        <v>24.4</v>
      </c>
      <c r="U10" s="85">
        <v>31804</v>
      </c>
      <c r="V10" s="95">
        <f>ROUND(U10/U$8*100,1)</f>
        <v>24.3</v>
      </c>
      <c r="W10" s="85">
        <v>31976</v>
      </c>
      <c r="X10" s="95">
        <f>ROUND(W10/W$8*100,1)</f>
        <v>24.7</v>
      </c>
      <c r="Y10" s="85">
        <v>31279</v>
      </c>
      <c r="Z10" s="95">
        <f>ROUND(Y10/Y$8*100,1)</f>
        <v>24.9</v>
      </c>
      <c r="AA10" s="1">
        <v>30503</v>
      </c>
      <c r="AB10" s="95">
        <f>ROUND(AA10/AA$8*100,1)</f>
        <v>24.6</v>
      </c>
      <c r="AC10" s="96">
        <f>AA10-Y10</f>
        <v>-776</v>
      </c>
      <c r="AD10" s="88">
        <f>ROUND((AA10-Y10)/Y10*100,1)</f>
        <v>-2.5</v>
      </c>
      <c r="AE10" s="92" t="s">
        <v>64</v>
      </c>
      <c r="AF10" s="93" t="s">
        <v>0</v>
      </c>
      <c r="AG10" s="30"/>
      <c r="AH10" s="92" t="s">
        <v>64</v>
      </c>
      <c r="AI10" s="93" t="s">
        <v>0</v>
      </c>
      <c r="AJ10" s="94" t="s">
        <v>65</v>
      </c>
      <c r="AK10" s="83">
        <v>87392</v>
      </c>
      <c r="AL10" s="95">
        <f>ROUND(AK10/AK$8*100,1)</f>
        <v>16.9</v>
      </c>
      <c r="AM10" s="85">
        <v>83746</v>
      </c>
      <c r="AN10" s="95">
        <f>ROUND(AM10/AM$8*100,1)</f>
        <v>17.5</v>
      </c>
      <c r="AO10" s="85">
        <v>82268</v>
      </c>
      <c r="AP10" s="95">
        <f>ROUND(AO10/AO$8*100,1)</f>
        <v>17.5</v>
      </c>
      <c r="AQ10" s="85">
        <v>80945</v>
      </c>
      <c r="AR10" s="95">
        <f>ROUND(AQ10/AQ$8*100,1)</f>
        <v>17.4</v>
      </c>
      <c r="AS10" s="1">
        <v>77956</v>
      </c>
      <c r="AT10" s="95">
        <f>ROUND(AS10/AS$8*100,1)</f>
        <v>17.2</v>
      </c>
      <c r="AU10" s="96">
        <f>AS10-AQ10</f>
        <v>-2989</v>
      </c>
      <c r="AV10" s="87">
        <f>ROUND((AS10-AQ10)/AQ10*100,1)</f>
        <v>-3.7</v>
      </c>
      <c r="AW10" s="85">
        <v>419561</v>
      </c>
      <c r="AX10" s="95">
        <f aca="true" t="shared" si="0" ref="AX10:AX59">ROUND(AW10/AW$8*100,1)</f>
        <v>20.4</v>
      </c>
      <c r="AY10" s="85">
        <v>400803</v>
      </c>
      <c r="AZ10" s="95">
        <f aca="true" t="shared" si="1" ref="AZ10:AZ59">ROUND(AY10/AY$8*100,1)</f>
        <v>20.3</v>
      </c>
      <c r="BA10" s="85">
        <v>388402</v>
      </c>
      <c r="BB10" s="95">
        <f aca="true" t="shared" si="2" ref="BB10:BB59">ROUND(BA10/BA$8*100,1)</f>
        <v>19.4</v>
      </c>
      <c r="BC10" s="85">
        <v>379838</v>
      </c>
      <c r="BD10" s="97">
        <f aca="true" t="shared" si="3" ref="BD10:BD59">ROUND(BC10/BC$8*100,1)</f>
        <v>18.1</v>
      </c>
      <c r="BE10" s="92" t="s">
        <v>64</v>
      </c>
      <c r="BF10" s="93" t="s">
        <v>0</v>
      </c>
      <c r="BG10" s="30"/>
      <c r="BH10" s="92" t="s">
        <v>64</v>
      </c>
      <c r="BI10" s="93" t="s">
        <v>0</v>
      </c>
      <c r="BJ10" s="98" t="s">
        <v>65</v>
      </c>
      <c r="BK10" s="1">
        <v>360027</v>
      </c>
      <c r="BL10" s="95">
        <f>ROUND(BK10/BK$8*100,1)</f>
        <v>16.9</v>
      </c>
      <c r="BM10" s="96">
        <f>BK10-BC10</f>
        <v>-19811</v>
      </c>
      <c r="BN10" s="87">
        <f>ROUND((BK10-BC10)/BC10*100,1)</f>
        <v>-5.2</v>
      </c>
      <c r="BO10" s="85">
        <v>655929</v>
      </c>
      <c r="BP10" s="95">
        <f>ROUND(BO10/BO$8*100,1)</f>
        <v>17.9</v>
      </c>
      <c r="BQ10" s="85">
        <v>636157</v>
      </c>
      <c r="BR10" s="95">
        <f>ROUND(BQ10/BQ$8*100,1)</f>
        <v>18.5</v>
      </c>
      <c r="BS10" s="85">
        <v>616449</v>
      </c>
      <c r="BT10" s="95">
        <f>ROUND(BS10/BS$8*100,1)</f>
        <v>18</v>
      </c>
      <c r="BU10" s="85">
        <v>603479</v>
      </c>
      <c r="BV10" s="95">
        <f>ROUND(BU10/BU$8*100,1)</f>
        <v>17.2</v>
      </c>
      <c r="BW10" s="1">
        <v>573745</v>
      </c>
      <c r="BX10" s="95">
        <f>ROUND(BW10/BW$8*100,1)</f>
        <v>16.1</v>
      </c>
      <c r="BY10" s="96">
        <f>BW10-BU10</f>
        <v>-29734</v>
      </c>
      <c r="BZ10" s="87">
        <f>ROUND((BW10-BU10)/BU10*100,1)</f>
        <v>-4.9</v>
      </c>
      <c r="CA10" s="85">
        <v>21512101</v>
      </c>
      <c r="CB10" s="95">
        <f>ROUND(CA10/CA$8*100,1)</f>
        <v>17.4</v>
      </c>
      <c r="CC10" s="85">
        <v>21408432</v>
      </c>
      <c r="CD10" s="95">
        <f>ROUND(CC10/CC$8*100,1)</f>
        <v>19.2</v>
      </c>
      <c r="CE10" s="99" t="s">
        <v>64</v>
      </c>
      <c r="CF10" s="93" t="s">
        <v>0</v>
      </c>
      <c r="CG10" s="30"/>
      <c r="CH10" s="92" t="s">
        <v>64</v>
      </c>
      <c r="CI10" s="93" t="s">
        <v>0</v>
      </c>
      <c r="CJ10" s="98" t="s">
        <v>65</v>
      </c>
      <c r="CK10" s="85">
        <v>20655808</v>
      </c>
      <c r="CL10" s="95">
        <f>ROUND(CK10/CK$8*100,1)</f>
        <v>18.4</v>
      </c>
      <c r="CM10" s="85">
        <v>20326290</v>
      </c>
      <c r="CN10" s="95">
        <f aca="true" t="shared" si="4" ref="CN10:CN59">ROUND(CM10/CM$8*100,1)</f>
        <v>18.1</v>
      </c>
      <c r="CO10" s="1">
        <v>19351029</v>
      </c>
      <c r="CP10" s="95">
        <f aca="true" t="shared" si="5" ref="CP10:CP59">ROUND(CO10/CO$8*100,1)</f>
        <v>16.7</v>
      </c>
      <c r="CQ10" s="86">
        <f>CO10-CM10</f>
        <v>-975261</v>
      </c>
      <c r="CR10" s="87">
        <f>ROUND((CO10-CM10)/CM10*100,1)</f>
        <v>-4.8</v>
      </c>
      <c r="CS10" s="85">
        <v>204196</v>
      </c>
      <c r="CT10" s="95">
        <f>ROUND(CS10/$CS$8,3)*100</f>
        <v>16.400000000000002</v>
      </c>
      <c r="CU10" s="95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</row>
    <row r="11" spans="1:113" ht="14.25" customHeight="1">
      <c r="A11" s="90"/>
      <c r="B11" s="29"/>
      <c r="C11" s="30"/>
      <c r="D11" s="92" t="s">
        <v>30</v>
      </c>
      <c r="E11" s="93" t="s">
        <v>1</v>
      </c>
      <c r="F11" s="94" t="s">
        <v>65</v>
      </c>
      <c r="G11" s="83">
        <v>88</v>
      </c>
      <c r="H11" s="95">
        <f aca="true" t="shared" si="6" ref="H11:H59">ROUND(G11/G$8*100,1)</f>
        <v>2.1</v>
      </c>
      <c r="I11" s="85">
        <v>95</v>
      </c>
      <c r="J11" s="95">
        <f aca="true" t="shared" si="7" ref="J11:J59">ROUND(I11/I$8*100,1)</f>
        <v>2.4</v>
      </c>
      <c r="K11" s="85">
        <v>94</v>
      </c>
      <c r="L11" s="95">
        <f aca="true" t="shared" si="8" ref="L11:L59">ROUND(K11/K$8*100,1)</f>
        <v>2.4</v>
      </c>
      <c r="M11" s="85">
        <v>93</v>
      </c>
      <c r="N11" s="95">
        <f aca="true" t="shared" si="9" ref="N11:N59">ROUND(M11/M$8*100,1)</f>
        <v>2.6</v>
      </c>
      <c r="O11" s="1">
        <v>88</v>
      </c>
      <c r="P11" s="95">
        <f aca="true" t="shared" si="10" ref="P11:P59">ROUND(O11/O$8*100,1)</f>
        <v>2.4</v>
      </c>
      <c r="Q11" s="96">
        <f aca="true" t="shared" si="11" ref="Q11:Q59">O11-M11</f>
        <v>-5</v>
      </c>
      <c r="R11" s="87">
        <f aca="true" t="shared" si="12" ref="R11:R59">ROUND((O11-M11)/M11*100,1)</f>
        <v>-5.4</v>
      </c>
      <c r="S11" s="85">
        <v>1981</v>
      </c>
      <c r="T11" s="95">
        <f aca="true" t="shared" si="13" ref="T11:T59">ROUND(S11/S$8*100,1)</f>
        <v>1.5</v>
      </c>
      <c r="U11" s="85">
        <v>2020</v>
      </c>
      <c r="V11" s="95">
        <f aca="true" t="shared" si="14" ref="V11:V59">ROUND(U11/U$8*100,1)</f>
        <v>1.5</v>
      </c>
      <c r="W11" s="85">
        <v>1963</v>
      </c>
      <c r="X11" s="95">
        <f aca="true" t="shared" si="15" ref="X11:X59">ROUND(W11/W$8*100,1)</f>
        <v>1.5</v>
      </c>
      <c r="Y11" s="85">
        <v>1904</v>
      </c>
      <c r="Z11" s="95">
        <f aca="true" t="shared" si="16" ref="Z11:Z59">ROUND(Y11/Y$8*100,1)</f>
        <v>1.5</v>
      </c>
      <c r="AA11" s="1">
        <v>1855</v>
      </c>
      <c r="AB11" s="95">
        <f aca="true" t="shared" si="17" ref="AB11:AB59">ROUND(AA11/AA$8*100,1)</f>
        <v>1.5</v>
      </c>
      <c r="AC11" s="96">
        <f aca="true" t="shared" si="18" ref="AC11:AC59">AA11-Y11</f>
        <v>-49</v>
      </c>
      <c r="AD11" s="88">
        <f aca="true" t="shared" si="19" ref="AD11:AD59">ROUND((AA11-Y11)/Y11*100,1)</f>
        <v>-2.6</v>
      </c>
      <c r="AE11" s="92" t="s">
        <v>30</v>
      </c>
      <c r="AF11" s="93" t="s">
        <v>1</v>
      </c>
      <c r="AG11" s="30"/>
      <c r="AH11" s="92" t="s">
        <v>30</v>
      </c>
      <c r="AI11" s="93" t="s">
        <v>1</v>
      </c>
      <c r="AJ11" s="94" t="s">
        <v>65</v>
      </c>
      <c r="AK11" s="83">
        <v>12001</v>
      </c>
      <c r="AL11" s="95">
        <f aca="true" t="shared" si="20" ref="AL11:AL59">ROUND(AK11/AK$8*100,1)</f>
        <v>2.3</v>
      </c>
      <c r="AM11" s="85">
        <v>11186</v>
      </c>
      <c r="AN11" s="95">
        <f aca="true" t="shared" si="21" ref="AN11:AN59">ROUND(AM11/AM$8*100,1)</f>
        <v>2.3</v>
      </c>
      <c r="AO11" s="85">
        <v>9626</v>
      </c>
      <c r="AP11" s="95">
        <f aca="true" t="shared" si="22" ref="AP11:AP59">ROUND(AO11/AO$8*100,1)</f>
        <v>2</v>
      </c>
      <c r="AQ11" s="85">
        <v>9339</v>
      </c>
      <c r="AR11" s="95">
        <f aca="true" t="shared" si="23" ref="AR11:AR59">ROUND(AQ11/AQ$8*100,1)</f>
        <v>2</v>
      </c>
      <c r="AS11" s="1">
        <v>8970</v>
      </c>
      <c r="AT11" s="95">
        <f aca="true" t="shared" si="24" ref="AT11:AT59">ROUND(AS11/AS$8*100,1)</f>
        <v>2</v>
      </c>
      <c r="AU11" s="96">
        <f aca="true" t="shared" si="25" ref="AU11:AU59">AS11-AQ11</f>
        <v>-369</v>
      </c>
      <c r="AV11" s="87">
        <f aca="true" t="shared" si="26" ref="AV11:AV59">ROUND((AS11-AQ11)/AQ11*100,1)</f>
        <v>-4</v>
      </c>
      <c r="AW11" s="85">
        <v>75493</v>
      </c>
      <c r="AX11" s="95">
        <f t="shared" si="0"/>
        <v>3.7</v>
      </c>
      <c r="AY11" s="85">
        <v>76622</v>
      </c>
      <c r="AZ11" s="95">
        <f t="shared" si="1"/>
        <v>3.9</v>
      </c>
      <c r="BA11" s="85">
        <v>71269</v>
      </c>
      <c r="BB11" s="95">
        <f t="shared" si="2"/>
        <v>3.6</v>
      </c>
      <c r="BC11" s="85">
        <v>65771</v>
      </c>
      <c r="BD11" s="97">
        <f t="shared" si="3"/>
        <v>3.1</v>
      </c>
      <c r="BE11" s="92" t="s">
        <v>30</v>
      </c>
      <c r="BF11" s="93" t="s">
        <v>1</v>
      </c>
      <c r="BG11" s="30"/>
      <c r="BH11" s="92" t="s">
        <v>30</v>
      </c>
      <c r="BI11" s="93" t="s">
        <v>1</v>
      </c>
      <c r="BJ11" s="98" t="s">
        <v>65</v>
      </c>
      <c r="BK11" s="1">
        <v>69435</v>
      </c>
      <c r="BL11" s="95">
        <f aca="true" t="shared" si="27" ref="BL11:BL33">ROUND(BK11/BK$8*100,1)</f>
        <v>3.3</v>
      </c>
      <c r="BM11" s="96">
        <f aca="true" t="shared" si="28" ref="BM11:BM33">BK11-BC11</f>
        <v>3664</v>
      </c>
      <c r="BN11" s="87">
        <f aca="true" t="shared" si="29" ref="BN11:BN33">ROUND((BK11-BC11)/BC11*100,1)</f>
        <v>5.6</v>
      </c>
      <c r="BO11" s="85">
        <v>236827</v>
      </c>
      <c r="BP11" s="95">
        <f aca="true" t="shared" si="30" ref="BP11:BP59">ROUND(BO11/BO$8*100,1)</f>
        <v>6.5</v>
      </c>
      <c r="BQ11" s="85">
        <v>225771</v>
      </c>
      <c r="BR11" s="95">
        <f aca="true" t="shared" si="31" ref="BR11:BR59">ROUND(BQ11/BQ$8*100,1)</f>
        <v>6.6</v>
      </c>
      <c r="BS11" s="85">
        <v>179959</v>
      </c>
      <c r="BT11" s="95">
        <f aca="true" t="shared" si="32" ref="BT11:BT59">ROUND(BS11/BS$8*100,1)</f>
        <v>5.2</v>
      </c>
      <c r="BU11" s="85">
        <v>171318</v>
      </c>
      <c r="BV11" s="95">
        <f aca="true" t="shared" si="33" ref="BV11:BV59">ROUND(BU11/BU$8*100,1)</f>
        <v>4.9</v>
      </c>
      <c r="BW11" s="1">
        <v>165675</v>
      </c>
      <c r="BX11" s="95">
        <f aca="true" t="shared" si="34" ref="BX11:BX59">ROUND(BW11/BW$8*100,1)</f>
        <v>4.6</v>
      </c>
      <c r="BY11" s="96">
        <f aca="true" t="shared" si="35" ref="BY11:BY59">BW11-BU11</f>
        <v>-5643</v>
      </c>
      <c r="BZ11" s="87">
        <f aca="true" t="shared" si="36" ref="BZ11:BZ59">ROUND((BW11-BU11)/BU11*100,1)</f>
        <v>-3.3</v>
      </c>
      <c r="CA11" s="85">
        <v>6259674</v>
      </c>
      <c r="CB11" s="95">
        <f aca="true" t="shared" si="37" ref="CB11:CB59">ROUND(CA11/CA$8*100,1)</f>
        <v>5.1</v>
      </c>
      <c r="CC11" s="85">
        <v>6387665</v>
      </c>
      <c r="CD11" s="95">
        <f aca="true" t="shared" si="38" ref="CD11:CD59">ROUND(CC11/CC$8*100,1)</f>
        <v>5.7</v>
      </c>
      <c r="CE11" s="99" t="s">
        <v>30</v>
      </c>
      <c r="CF11" s="93" t="s">
        <v>1</v>
      </c>
      <c r="CG11" s="30"/>
      <c r="CH11" s="92" t="s">
        <v>30</v>
      </c>
      <c r="CI11" s="93" t="s">
        <v>1</v>
      </c>
      <c r="CJ11" s="98" t="s">
        <v>65</v>
      </c>
      <c r="CK11" s="85">
        <v>4584027</v>
      </c>
      <c r="CL11" s="95">
        <f aca="true" t="shared" si="39" ref="CL11:CL59">ROUND(CK11/CK$8*100,1)</f>
        <v>4.1</v>
      </c>
      <c r="CM11" s="85">
        <v>4209570</v>
      </c>
      <c r="CN11" s="95">
        <f t="shared" si="4"/>
        <v>3.7</v>
      </c>
      <c r="CO11" s="1">
        <v>4073826</v>
      </c>
      <c r="CP11" s="95">
        <f t="shared" si="5"/>
        <v>3.5</v>
      </c>
      <c r="CQ11" s="86">
        <f aca="true" t="shared" si="40" ref="CQ11:CQ59">CO11-CM11</f>
        <v>-135744</v>
      </c>
      <c r="CR11" s="87">
        <f aca="true" t="shared" si="41" ref="CR11:CR59">ROUND((CO11-CM11)/CM11*100,1)</f>
        <v>-3.2</v>
      </c>
      <c r="CS11" s="85">
        <v>43107</v>
      </c>
      <c r="CT11" s="95">
        <f aca="true" t="shared" si="42" ref="CT11:CT59">ROUND(CS11/$CS$8,3)*100</f>
        <v>3.5000000000000004</v>
      </c>
      <c r="CU11" s="95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</row>
    <row r="12" spans="1:113" ht="14.25" customHeight="1">
      <c r="A12" s="90"/>
      <c r="B12" s="29"/>
      <c r="C12" s="30"/>
      <c r="D12" s="92" t="s">
        <v>31</v>
      </c>
      <c r="E12" s="93" t="s">
        <v>2</v>
      </c>
      <c r="F12" s="94" t="s">
        <v>65</v>
      </c>
      <c r="G12" s="83">
        <v>22</v>
      </c>
      <c r="H12" s="95">
        <f t="shared" si="6"/>
        <v>0.5</v>
      </c>
      <c r="I12" s="85">
        <v>17</v>
      </c>
      <c r="J12" s="95">
        <f t="shared" si="7"/>
        <v>0.4</v>
      </c>
      <c r="K12" s="85">
        <v>17</v>
      </c>
      <c r="L12" s="95">
        <f t="shared" si="8"/>
        <v>0.4</v>
      </c>
      <c r="M12" s="85">
        <v>14</v>
      </c>
      <c r="N12" s="95">
        <f t="shared" si="9"/>
        <v>0.4</v>
      </c>
      <c r="O12" s="1">
        <v>16</v>
      </c>
      <c r="P12" s="95">
        <f t="shared" si="10"/>
        <v>0.4</v>
      </c>
      <c r="Q12" s="96">
        <f t="shared" si="11"/>
        <v>2</v>
      </c>
      <c r="R12" s="87">
        <f t="shared" si="12"/>
        <v>14.3</v>
      </c>
      <c r="S12" s="85">
        <v>329</v>
      </c>
      <c r="T12" s="95">
        <f t="shared" si="13"/>
        <v>0.2</v>
      </c>
      <c r="U12" s="85">
        <v>270</v>
      </c>
      <c r="V12" s="95">
        <f t="shared" si="14"/>
        <v>0.2</v>
      </c>
      <c r="W12" s="85">
        <v>192</v>
      </c>
      <c r="X12" s="95">
        <f t="shared" si="15"/>
        <v>0.1</v>
      </c>
      <c r="Y12" s="85">
        <v>175</v>
      </c>
      <c r="Z12" s="95">
        <f t="shared" si="16"/>
        <v>0.1</v>
      </c>
      <c r="AA12" s="1">
        <v>352</v>
      </c>
      <c r="AB12" s="95">
        <f t="shared" si="17"/>
        <v>0.3</v>
      </c>
      <c r="AC12" s="96">
        <f t="shared" si="18"/>
        <v>177</v>
      </c>
      <c r="AD12" s="88">
        <f t="shared" si="19"/>
        <v>101.1</v>
      </c>
      <c r="AE12" s="92" t="s">
        <v>31</v>
      </c>
      <c r="AF12" s="93" t="s">
        <v>2</v>
      </c>
      <c r="AG12" s="30"/>
      <c r="AH12" s="92" t="s">
        <v>31</v>
      </c>
      <c r="AI12" s="93" t="s">
        <v>2</v>
      </c>
      <c r="AJ12" s="94" t="s">
        <v>65</v>
      </c>
      <c r="AK12" s="83">
        <v>1269</v>
      </c>
      <c r="AL12" s="95">
        <f t="shared" si="20"/>
        <v>0.2</v>
      </c>
      <c r="AM12" s="85">
        <v>914</v>
      </c>
      <c r="AN12" s="95">
        <f t="shared" si="21"/>
        <v>0.2</v>
      </c>
      <c r="AO12" s="85">
        <v>545</v>
      </c>
      <c r="AP12" s="95">
        <f t="shared" si="22"/>
        <v>0.1</v>
      </c>
      <c r="AQ12" s="85">
        <v>459</v>
      </c>
      <c r="AR12" s="95">
        <f t="shared" si="23"/>
        <v>0.1</v>
      </c>
      <c r="AS12" s="1">
        <v>937</v>
      </c>
      <c r="AT12" s="95">
        <f t="shared" si="24"/>
        <v>0.2</v>
      </c>
      <c r="AU12" s="96">
        <f t="shared" si="25"/>
        <v>478</v>
      </c>
      <c r="AV12" s="87">
        <f t="shared" si="26"/>
        <v>104.1</v>
      </c>
      <c r="AW12" s="85">
        <v>1111</v>
      </c>
      <c r="AX12" s="95">
        <f t="shared" si="0"/>
        <v>0.1</v>
      </c>
      <c r="AY12" s="85">
        <v>693</v>
      </c>
      <c r="AZ12" s="95">
        <f t="shared" si="1"/>
        <v>0</v>
      </c>
      <c r="BA12" s="85">
        <v>225</v>
      </c>
      <c r="BB12" s="95">
        <f t="shared" si="2"/>
        <v>0</v>
      </c>
      <c r="BC12" s="85">
        <v>193</v>
      </c>
      <c r="BD12" s="97">
        <f t="shared" si="3"/>
        <v>0</v>
      </c>
      <c r="BE12" s="92" t="s">
        <v>31</v>
      </c>
      <c r="BF12" s="93" t="s">
        <v>2</v>
      </c>
      <c r="BG12" s="30"/>
      <c r="BH12" s="92" t="s">
        <v>31</v>
      </c>
      <c r="BI12" s="93" t="s">
        <v>2</v>
      </c>
      <c r="BJ12" s="98" t="s">
        <v>65</v>
      </c>
      <c r="BK12" s="1">
        <v>1029</v>
      </c>
      <c r="BL12" s="95">
        <f t="shared" si="27"/>
        <v>0</v>
      </c>
      <c r="BM12" s="96">
        <f t="shared" si="28"/>
        <v>836</v>
      </c>
      <c r="BN12" s="87">
        <f t="shared" si="29"/>
        <v>433.2</v>
      </c>
      <c r="BO12" s="85">
        <v>3095</v>
      </c>
      <c r="BP12" s="95">
        <f t="shared" si="30"/>
        <v>0.1</v>
      </c>
      <c r="BQ12" s="85">
        <v>2099</v>
      </c>
      <c r="BR12" s="95">
        <f t="shared" si="31"/>
        <v>0.1</v>
      </c>
      <c r="BS12" s="85">
        <v>1127</v>
      </c>
      <c r="BT12" s="95">
        <f t="shared" si="32"/>
        <v>0</v>
      </c>
      <c r="BU12" s="85">
        <v>998</v>
      </c>
      <c r="BV12" s="95">
        <f t="shared" si="33"/>
        <v>0</v>
      </c>
      <c r="BW12" s="1">
        <v>2926</v>
      </c>
      <c r="BX12" s="95">
        <f t="shared" si="34"/>
        <v>0.1</v>
      </c>
      <c r="BY12" s="96">
        <f t="shared" si="35"/>
        <v>1928</v>
      </c>
      <c r="BZ12" s="87">
        <f t="shared" si="36"/>
        <v>193.2</v>
      </c>
      <c r="CA12" s="85">
        <v>173904</v>
      </c>
      <c r="CB12" s="95">
        <f t="shared" si="37"/>
        <v>0.1</v>
      </c>
      <c r="CC12" s="85">
        <v>125634</v>
      </c>
      <c r="CD12" s="95">
        <f t="shared" si="38"/>
        <v>0.1</v>
      </c>
      <c r="CE12" s="99" t="s">
        <v>31</v>
      </c>
      <c r="CF12" s="93" t="s">
        <v>2</v>
      </c>
      <c r="CG12" s="30"/>
      <c r="CH12" s="92" t="s">
        <v>31</v>
      </c>
      <c r="CI12" s="93" t="s">
        <v>2</v>
      </c>
      <c r="CJ12" s="98" t="s">
        <v>65</v>
      </c>
      <c r="CK12" s="85">
        <v>85286</v>
      </c>
      <c r="CL12" s="95">
        <f t="shared" si="39"/>
        <v>0.1</v>
      </c>
      <c r="CM12" s="85">
        <v>76098</v>
      </c>
      <c r="CN12" s="95">
        <f t="shared" si="4"/>
        <v>0.1</v>
      </c>
      <c r="CO12" s="1">
        <v>179396</v>
      </c>
      <c r="CP12" s="95">
        <f t="shared" si="5"/>
        <v>0.2</v>
      </c>
      <c r="CQ12" s="86">
        <f t="shared" si="40"/>
        <v>103298</v>
      </c>
      <c r="CR12" s="87">
        <f t="shared" si="41"/>
        <v>135.7</v>
      </c>
      <c r="CS12" s="85">
        <v>1807</v>
      </c>
      <c r="CT12" s="95">
        <f t="shared" si="42"/>
        <v>0.1</v>
      </c>
      <c r="CU12" s="95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</row>
    <row r="13" spans="1:113" ht="14.25" customHeight="1">
      <c r="A13" s="29"/>
      <c r="B13" s="29"/>
      <c r="C13" s="30"/>
      <c r="D13" s="92" t="s">
        <v>32</v>
      </c>
      <c r="E13" s="93" t="s">
        <v>3</v>
      </c>
      <c r="F13" s="94" t="s">
        <v>65</v>
      </c>
      <c r="G13" s="83">
        <v>270</v>
      </c>
      <c r="H13" s="95">
        <f t="shared" si="6"/>
        <v>6.5</v>
      </c>
      <c r="I13" s="85">
        <v>253</v>
      </c>
      <c r="J13" s="95">
        <f t="shared" si="7"/>
        <v>6.5</v>
      </c>
      <c r="K13" s="85">
        <v>254</v>
      </c>
      <c r="L13" s="95">
        <f t="shared" si="8"/>
        <v>6.5</v>
      </c>
      <c r="M13" s="85">
        <v>218</v>
      </c>
      <c r="N13" s="95">
        <f t="shared" si="9"/>
        <v>6</v>
      </c>
      <c r="O13" s="1">
        <v>217</v>
      </c>
      <c r="P13" s="95">
        <f t="shared" si="10"/>
        <v>6</v>
      </c>
      <c r="Q13" s="96">
        <f t="shared" si="11"/>
        <v>-1</v>
      </c>
      <c r="R13" s="87">
        <f t="shared" si="12"/>
        <v>-0.5</v>
      </c>
      <c r="S13" s="85">
        <v>7215</v>
      </c>
      <c r="T13" s="95">
        <f t="shared" si="13"/>
        <v>5.3</v>
      </c>
      <c r="U13" s="85">
        <v>6697</v>
      </c>
      <c r="V13" s="95">
        <f t="shared" si="14"/>
        <v>5.1</v>
      </c>
      <c r="W13" s="85">
        <v>6247</v>
      </c>
      <c r="X13" s="95">
        <f t="shared" si="15"/>
        <v>4.8</v>
      </c>
      <c r="Y13" s="85">
        <v>5703</v>
      </c>
      <c r="Z13" s="95">
        <f t="shared" si="16"/>
        <v>4.5</v>
      </c>
      <c r="AA13" s="1">
        <v>5320</v>
      </c>
      <c r="AB13" s="95">
        <f t="shared" si="17"/>
        <v>4.3</v>
      </c>
      <c r="AC13" s="96">
        <f t="shared" si="18"/>
        <v>-383</v>
      </c>
      <c r="AD13" s="88">
        <f t="shared" si="19"/>
        <v>-6.7</v>
      </c>
      <c r="AE13" s="92" t="s">
        <v>32</v>
      </c>
      <c r="AF13" s="93" t="s">
        <v>3</v>
      </c>
      <c r="AG13" s="30"/>
      <c r="AH13" s="92" t="s">
        <v>32</v>
      </c>
      <c r="AI13" s="93" t="s">
        <v>3</v>
      </c>
      <c r="AJ13" s="94" t="s">
        <v>65</v>
      </c>
      <c r="AK13" s="83">
        <v>14773</v>
      </c>
      <c r="AL13" s="95">
        <f t="shared" si="20"/>
        <v>2.9</v>
      </c>
      <c r="AM13" s="85">
        <v>13378</v>
      </c>
      <c r="AN13" s="95">
        <f t="shared" si="21"/>
        <v>2.8</v>
      </c>
      <c r="AO13" s="85">
        <v>12529</v>
      </c>
      <c r="AP13" s="95">
        <f t="shared" si="22"/>
        <v>2.7</v>
      </c>
      <c r="AQ13" s="85">
        <v>10816</v>
      </c>
      <c r="AR13" s="95">
        <f t="shared" si="23"/>
        <v>2.3</v>
      </c>
      <c r="AS13" s="1">
        <v>10397</v>
      </c>
      <c r="AT13" s="95">
        <f t="shared" si="24"/>
        <v>2.3</v>
      </c>
      <c r="AU13" s="96">
        <f t="shared" si="25"/>
        <v>-419</v>
      </c>
      <c r="AV13" s="87">
        <f t="shared" si="26"/>
        <v>-3.9</v>
      </c>
      <c r="AW13" s="85">
        <v>14460</v>
      </c>
      <c r="AX13" s="95">
        <f t="shared" si="0"/>
        <v>0.7</v>
      </c>
      <c r="AY13" s="85">
        <v>12418</v>
      </c>
      <c r="AZ13" s="95">
        <f t="shared" si="1"/>
        <v>0.6</v>
      </c>
      <c r="BA13" s="85">
        <v>15032</v>
      </c>
      <c r="BB13" s="95">
        <f t="shared" si="2"/>
        <v>0.7</v>
      </c>
      <c r="BC13" s="85">
        <v>16262</v>
      </c>
      <c r="BD13" s="97">
        <f t="shared" si="3"/>
        <v>0.8</v>
      </c>
      <c r="BE13" s="92" t="s">
        <v>32</v>
      </c>
      <c r="BF13" s="93" t="s">
        <v>3</v>
      </c>
      <c r="BG13" s="30"/>
      <c r="BH13" s="92" t="s">
        <v>32</v>
      </c>
      <c r="BI13" s="93" t="s">
        <v>3</v>
      </c>
      <c r="BJ13" s="98" t="s">
        <v>65</v>
      </c>
      <c r="BK13" s="1">
        <v>15356</v>
      </c>
      <c r="BL13" s="95">
        <f t="shared" si="27"/>
        <v>0.7</v>
      </c>
      <c r="BM13" s="96">
        <f t="shared" si="28"/>
        <v>-906</v>
      </c>
      <c r="BN13" s="87">
        <f t="shared" si="29"/>
        <v>-5.6</v>
      </c>
      <c r="BO13" s="85">
        <v>40427</v>
      </c>
      <c r="BP13" s="95">
        <f t="shared" si="30"/>
        <v>1.1</v>
      </c>
      <c r="BQ13" s="85">
        <v>34887</v>
      </c>
      <c r="BR13" s="95">
        <f t="shared" si="31"/>
        <v>1</v>
      </c>
      <c r="BS13" s="85">
        <v>33547</v>
      </c>
      <c r="BT13" s="95">
        <f t="shared" si="32"/>
        <v>1</v>
      </c>
      <c r="BU13" s="85">
        <v>32299</v>
      </c>
      <c r="BV13" s="95">
        <f t="shared" si="33"/>
        <v>0.9</v>
      </c>
      <c r="BW13" s="1">
        <v>31238</v>
      </c>
      <c r="BX13" s="95">
        <f t="shared" si="34"/>
        <v>0.9</v>
      </c>
      <c r="BY13" s="96">
        <f t="shared" si="35"/>
        <v>-1061</v>
      </c>
      <c r="BZ13" s="87">
        <f t="shared" si="36"/>
        <v>-3.3</v>
      </c>
      <c r="CA13" s="85">
        <v>2409493</v>
      </c>
      <c r="CB13" s="95">
        <f t="shared" si="37"/>
        <v>2</v>
      </c>
      <c r="CC13" s="85">
        <v>2066286</v>
      </c>
      <c r="CD13" s="95">
        <f t="shared" si="38"/>
        <v>1.9</v>
      </c>
      <c r="CE13" s="99" t="s">
        <v>32</v>
      </c>
      <c r="CF13" s="93" t="s">
        <v>3</v>
      </c>
      <c r="CG13" s="30"/>
      <c r="CH13" s="92" t="s">
        <v>32</v>
      </c>
      <c r="CI13" s="93" t="s">
        <v>3</v>
      </c>
      <c r="CJ13" s="98" t="s">
        <v>65</v>
      </c>
      <c r="CK13" s="85">
        <v>1718875</v>
      </c>
      <c r="CL13" s="95">
        <f t="shared" si="39"/>
        <v>1.5</v>
      </c>
      <c r="CM13" s="85">
        <v>1488802</v>
      </c>
      <c r="CN13" s="95">
        <f t="shared" si="4"/>
        <v>1.3</v>
      </c>
      <c r="CO13" s="1">
        <v>1469390</v>
      </c>
      <c r="CP13" s="95">
        <f t="shared" si="5"/>
        <v>1.3</v>
      </c>
      <c r="CQ13" s="86">
        <f t="shared" si="40"/>
        <v>-19412</v>
      </c>
      <c r="CR13" s="87">
        <f t="shared" si="41"/>
        <v>-1.3</v>
      </c>
      <c r="CS13" s="85">
        <v>15195</v>
      </c>
      <c r="CT13" s="95">
        <f t="shared" si="42"/>
        <v>1.2</v>
      </c>
      <c r="CU13" s="95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</row>
    <row r="14" spans="1:113" ht="14.25" customHeight="1">
      <c r="A14" s="29"/>
      <c r="B14" s="29"/>
      <c r="C14" s="30"/>
      <c r="D14" s="92" t="s">
        <v>33</v>
      </c>
      <c r="E14" s="93" t="s">
        <v>4</v>
      </c>
      <c r="F14" s="94" t="s">
        <v>66</v>
      </c>
      <c r="G14" s="83">
        <v>180</v>
      </c>
      <c r="H14" s="95">
        <f t="shared" si="6"/>
        <v>4.3</v>
      </c>
      <c r="I14" s="85">
        <v>160</v>
      </c>
      <c r="J14" s="95">
        <f t="shared" si="7"/>
        <v>4.1</v>
      </c>
      <c r="K14" s="85">
        <v>164</v>
      </c>
      <c r="L14" s="95">
        <f t="shared" si="8"/>
        <v>4.2</v>
      </c>
      <c r="M14" s="85">
        <v>146</v>
      </c>
      <c r="N14" s="95">
        <f t="shared" si="9"/>
        <v>4</v>
      </c>
      <c r="O14" s="1">
        <v>135</v>
      </c>
      <c r="P14" s="95">
        <f t="shared" si="10"/>
        <v>3.7</v>
      </c>
      <c r="Q14" s="96">
        <f t="shared" si="11"/>
        <v>-11</v>
      </c>
      <c r="R14" s="87">
        <f t="shared" si="12"/>
        <v>-7.5</v>
      </c>
      <c r="S14" s="85">
        <v>2938</v>
      </c>
      <c r="T14" s="95">
        <f t="shared" si="13"/>
        <v>2.2</v>
      </c>
      <c r="U14" s="85">
        <v>2704</v>
      </c>
      <c r="V14" s="95">
        <f t="shared" si="14"/>
        <v>2.1</v>
      </c>
      <c r="W14" s="85">
        <v>2697</v>
      </c>
      <c r="X14" s="95">
        <f t="shared" si="15"/>
        <v>2.1</v>
      </c>
      <c r="Y14" s="85">
        <v>2555</v>
      </c>
      <c r="Z14" s="95">
        <f t="shared" si="16"/>
        <v>2</v>
      </c>
      <c r="AA14" s="1">
        <v>2557</v>
      </c>
      <c r="AB14" s="95">
        <f t="shared" si="17"/>
        <v>2.1</v>
      </c>
      <c r="AC14" s="96">
        <f t="shared" si="18"/>
        <v>2</v>
      </c>
      <c r="AD14" s="88">
        <f t="shared" si="19"/>
        <v>0.1</v>
      </c>
      <c r="AE14" s="92" t="s">
        <v>33</v>
      </c>
      <c r="AF14" s="93" t="s">
        <v>4</v>
      </c>
      <c r="AG14" s="30"/>
      <c r="AH14" s="92" t="s">
        <v>33</v>
      </c>
      <c r="AI14" s="93" t="s">
        <v>4</v>
      </c>
      <c r="AJ14" s="94" t="s">
        <v>66</v>
      </c>
      <c r="AK14" s="83">
        <v>10677</v>
      </c>
      <c r="AL14" s="95">
        <f t="shared" si="20"/>
        <v>2.1</v>
      </c>
      <c r="AM14" s="85">
        <v>9810</v>
      </c>
      <c r="AN14" s="95">
        <f t="shared" si="21"/>
        <v>2.1</v>
      </c>
      <c r="AO14" s="85">
        <v>9634</v>
      </c>
      <c r="AP14" s="95">
        <f t="shared" si="22"/>
        <v>2</v>
      </c>
      <c r="AQ14" s="85">
        <v>9421</v>
      </c>
      <c r="AR14" s="95">
        <f t="shared" si="23"/>
        <v>2</v>
      </c>
      <c r="AS14" s="1">
        <v>8738</v>
      </c>
      <c r="AT14" s="95">
        <f t="shared" si="24"/>
        <v>1.9</v>
      </c>
      <c r="AU14" s="96">
        <f t="shared" si="25"/>
        <v>-683</v>
      </c>
      <c r="AV14" s="87">
        <f t="shared" si="26"/>
        <v>-7.2</v>
      </c>
      <c r="AW14" s="85">
        <v>42898</v>
      </c>
      <c r="AX14" s="95">
        <f t="shared" si="0"/>
        <v>2.1</v>
      </c>
      <c r="AY14" s="85">
        <v>40353</v>
      </c>
      <c r="AZ14" s="95">
        <f t="shared" si="1"/>
        <v>2</v>
      </c>
      <c r="BA14" s="85">
        <v>41332</v>
      </c>
      <c r="BB14" s="95">
        <f t="shared" si="2"/>
        <v>2.1</v>
      </c>
      <c r="BC14" s="85">
        <v>43671</v>
      </c>
      <c r="BD14" s="97">
        <f t="shared" si="3"/>
        <v>2.1</v>
      </c>
      <c r="BE14" s="92" t="s">
        <v>33</v>
      </c>
      <c r="BF14" s="93" t="s">
        <v>4</v>
      </c>
      <c r="BG14" s="30"/>
      <c r="BH14" s="92" t="s">
        <v>33</v>
      </c>
      <c r="BI14" s="93" t="s">
        <v>4</v>
      </c>
      <c r="BJ14" s="98" t="s">
        <v>66</v>
      </c>
      <c r="BK14" s="1">
        <v>41443</v>
      </c>
      <c r="BL14" s="95">
        <f t="shared" si="27"/>
        <v>1.9</v>
      </c>
      <c r="BM14" s="96">
        <f t="shared" si="28"/>
        <v>-2228</v>
      </c>
      <c r="BN14" s="87">
        <f t="shared" si="29"/>
        <v>-5.1</v>
      </c>
      <c r="BO14" s="85">
        <v>69536</v>
      </c>
      <c r="BP14" s="95">
        <f t="shared" si="30"/>
        <v>1.9</v>
      </c>
      <c r="BQ14" s="85">
        <v>65539</v>
      </c>
      <c r="BR14" s="95">
        <f t="shared" si="31"/>
        <v>1.9</v>
      </c>
      <c r="BS14" s="85">
        <v>65395</v>
      </c>
      <c r="BT14" s="95">
        <f t="shared" si="32"/>
        <v>1.9</v>
      </c>
      <c r="BU14" s="85">
        <v>71069</v>
      </c>
      <c r="BV14" s="95">
        <f t="shared" si="33"/>
        <v>2</v>
      </c>
      <c r="BW14" s="1">
        <v>68502</v>
      </c>
      <c r="BX14" s="95">
        <f t="shared" si="34"/>
        <v>1.9</v>
      </c>
      <c r="BY14" s="96">
        <f t="shared" si="35"/>
        <v>-2567</v>
      </c>
      <c r="BZ14" s="87">
        <f t="shared" si="36"/>
        <v>-3.6</v>
      </c>
      <c r="CA14" s="85">
        <v>2319217</v>
      </c>
      <c r="CB14" s="95">
        <f t="shared" si="37"/>
        <v>1.9</v>
      </c>
      <c r="CC14" s="85">
        <v>2197182</v>
      </c>
      <c r="CD14" s="95">
        <f t="shared" si="38"/>
        <v>2</v>
      </c>
      <c r="CE14" s="99" t="s">
        <v>33</v>
      </c>
      <c r="CF14" s="93" t="s">
        <v>4</v>
      </c>
      <c r="CG14" s="30"/>
      <c r="CH14" s="92" t="s">
        <v>33</v>
      </c>
      <c r="CI14" s="93" t="s">
        <v>4</v>
      </c>
      <c r="CJ14" s="98" t="s">
        <v>66</v>
      </c>
      <c r="CK14" s="85">
        <v>2086590</v>
      </c>
      <c r="CL14" s="95">
        <f t="shared" si="39"/>
        <v>1.9</v>
      </c>
      <c r="CM14" s="85">
        <v>2524292</v>
      </c>
      <c r="CN14" s="95">
        <f t="shared" si="4"/>
        <v>2.2</v>
      </c>
      <c r="CO14" s="1">
        <v>2438423</v>
      </c>
      <c r="CP14" s="95">
        <f t="shared" si="5"/>
        <v>2.1</v>
      </c>
      <c r="CQ14" s="86">
        <f t="shared" si="40"/>
        <v>-85869</v>
      </c>
      <c r="CR14" s="87">
        <f t="shared" si="41"/>
        <v>-3.4</v>
      </c>
      <c r="CS14" s="85">
        <v>25896</v>
      </c>
      <c r="CT14" s="95">
        <f t="shared" si="42"/>
        <v>2.1</v>
      </c>
      <c r="CU14" s="95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</row>
    <row r="15" spans="1:113" ht="14.25" customHeight="1">
      <c r="A15" s="29"/>
      <c r="B15" s="29"/>
      <c r="C15" s="30"/>
      <c r="D15" s="92" t="s">
        <v>34</v>
      </c>
      <c r="E15" s="93" t="s">
        <v>5</v>
      </c>
      <c r="F15" s="94" t="s">
        <v>65</v>
      </c>
      <c r="G15" s="83">
        <v>129</v>
      </c>
      <c r="H15" s="95">
        <f t="shared" si="6"/>
        <v>3.1</v>
      </c>
      <c r="I15" s="85">
        <v>108</v>
      </c>
      <c r="J15" s="95">
        <f t="shared" si="7"/>
        <v>2.8</v>
      </c>
      <c r="K15" s="85">
        <v>114</v>
      </c>
      <c r="L15" s="95">
        <f t="shared" si="8"/>
        <v>2.9</v>
      </c>
      <c r="M15" s="85">
        <v>97</v>
      </c>
      <c r="N15" s="95">
        <f t="shared" si="9"/>
        <v>2.7</v>
      </c>
      <c r="O15" s="1">
        <v>101</v>
      </c>
      <c r="P15" s="95">
        <f t="shared" si="10"/>
        <v>2.8</v>
      </c>
      <c r="Q15" s="96">
        <f t="shared" si="11"/>
        <v>4</v>
      </c>
      <c r="R15" s="87">
        <f t="shared" si="12"/>
        <v>4.1</v>
      </c>
      <c r="S15" s="85">
        <v>1096</v>
      </c>
      <c r="T15" s="95">
        <f t="shared" si="13"/>
        <v>0.8</v>
      </c>
      <c r="U15" s="85">
        <v>971</v>
      </c>
      <c r="V15" s="95">
        <f t="shared" si="14"/>
        <v>0.7</v>
      </c>
      <c r="W15" s="85">
        <v>1070</v>
      </c>
      <c r="X15" s="95">
        <f t="shared" si="15"/>
        <v>0.8</v>
      </c>
      <c r="Y15" s="85">
        <v>984</v>
      </c>
      <c r="Z15" s="95">
        <f t="shared" si="16"/>
        <v>0.8</v>
      </c>
      <c r="AA15" s="1">
        <v>975</v>
      </c>
      <c r="AB15" s="95">
        <f t="shared" si="17"/>
        <v>0.8</v>
      </c>
      <c r="AC15" s="96">
        <f t="shared" si="18"/>
        <v>-9</v>
      </c>
      <c r="AD15" s="88">
        <f t="shared" si="19"/>
        <v>-0.9</v>
      </c>
      <c r="AE15" s="92" t="s">
        <v>34</v>
      </c>
      <c r="AF15" s="93" t="s">
        <v>5</v>
      </c>
      <c r="AG15" s="30"/>
      <c r="AH15" s="92" t="s">
        <v>34</v>
      </c>
      <c r="AI15" s="93" t="s">
        <v>5</v>
      </c>
      <c r="AJ15" s="94" t="s">
        <v>65</v>
      </c>
      <c r="AK15" s="83">
        <v>3380</v>
      </c>
      <c r="AL15" s="95">
        <f t="shared" si="20"/>
        <v>0.7</v>
      </c>
      <c r="AM15" s="85">
        <v>2973</v>
      </c>
      <c r="AN15" s="95">
        <f t="shared" si="21"/>
        <v>0.6</v>
      </c>
      <c r="AO15" s="85">
        <v>3271</v>
      </c>
      <c r="AP15" s="95">
        <f t="shared" si="22"/>
        <v>0.7</v>
      </c>
      <c r="AQ15" s="85">
        <v>3128</v>
      </c>
      <c r="AR15" s="95">
        <f t="shared" si="23"/>
        <v>0.7</v>
      </c>
      <c r="AS15" s="1">
        <v>3020</v>
      </c>
      <c r="AT15" s="95">
        <f t="shared" si="24"/>
        <v>0.7</v>
      </c>
      <c r="AU15" s="96">
        <f t="shared" si="25"/>
        <v>-108</v>
      </c>
      <c r="AV15" s="87">
        <f t="shared" si="26"/>
        <v>-3.5</v>
      </c>
      <c r="AW15" s="85">
        <v>7362</v>
      </c>
      <c r="AX15" s="95">
        <f t="shared" si="0"/>
        <v>0.4</v>
      </c>
      <c r="AY15" s="85">
        <v>6512</v>
      </c>
      <c r="AZ15" s="95">
        <f t="shared" si="1"/>
        <v>0.3</v>
      </c>
      <c r="BA15" s="85">
        <v>7963</v>
      </c>
      <c r="BB15" s="95">
        <f t="shared" si="2"/>
        <v>0.4</v>
      </c>
      <c r="BC15" s="85">
        <v>7571</v>
      </c>
      <c r="BD15" s="97">
        <f t="shared" si="3"/>
        <v>0.4</v>
      </c>
      <c r="BE15" s="92" t="s">
        <v>34</v>
      </c>
      <c r="BF15" s="93" t="s">
        <v>5</v>
      </c>
      <c r="BG15" s="30"/>
      <c r="BH15" s="92" t="s">
        <v>34</v>
      </c>
      <c r="BI15" s="93" t="s">
        <v>5</v>
      </c>
      <c r="BJ15" s="98" t="s">
        <v>65</v>
      </c>
      <c r="BK15" s="1">
        <v>7010</v>
      </c>
      <c r="BL15" s="95">
        <f t="shared" si="27"/>
        <v>0.3</v>
      </c>
      <c r="BM15" s="96">
        <f t="shared" si="28"/>
        <v>-561</v>
      </c>
      <c r="BN15" s="87">
        <f t="shared" si="29"/>
        <v>-7.4</v>
      </c>
      <c r="BO15" s="85">
        <v>14369</v>
      </c>
      <c r="BP15" s="95">
        <f t="shared" si="30"/>
        <v>0.4</v>
      </c>
      <c r="BQ15" s="85">
        <v>11932</v>
      </c>
      <c r="BR15" s="95">
        <f t="shared" si="31"/>
        <v>0.3</v>
      </c>
      <c r="BS15" s="85">
        <v>14282</v>
      </c>
      <c r="BT15" s="95">
        <f t="shared" si="32"/>
        <v>0.4</v>
      </c>
      <c r="BU15" s="85">
        <v>13633</v>
      </c>
      <c r="BV15" s="95">
        <f t="shared" si="33"/>
        <v>0.4</v>
      </c>
      <c r="BW15" s="1">
        <v>13687</v>
      </c>
      <c r="BX15" s="95">
        <f t="shared" si="34"/>
        <v>0.4</v>
      </c>
      <c r="BY15" s="96">
        <f t="shared" si="35"/>
        <v>54</v>
      </c>
      <c r="BZ15" s="87">
        <f t="shared" si="36"/>
        <v>0.4</v>
      </c>
      <c r="CA15" s="85">
        <v>662321</v>
      </c>
      <c r="CB15" s="95">
        <f t="shared" si="37"/>
        <v>0.5</v>
      </c>
      <c r="CC15" s="85">
        <v>510139</v>
      </c>
      <c r="CD15" s="95">
        <f t="shared" si="38"/>
        <v>0.5</v>
      </c>
      <c r="CE15" s="99" t="s">
        <v>34</v>
      </c>
      <c r="CF15" s="93" t="s">
        <v>5</v>
      </c>
      <c r="CG15" s="30"/>
      <c r="CH15" s="92" t="s">
        <v>34</v>
      </c>
      <c r="CI15" s="93" t="s">
        <v>5</v>
      </c>
      <c r="CJ15" s="98" t="s">
        <v>65</v>
      </c>
      <c r="CK15" s="85">
        <v>585969</v>
      </c>
      <c r="CL15" s="95">
        <f t="shared" si="39"/>
        <v>0.5</v>
      </c>
      <c r="CM15" s="85">
        <v>568034</v>
      </c>
      <c r="CN15" s="95">
        <f t="shared" si="4"/>
        <v>0.5</v>
      </c>
      <c r="CO15" s="1">
        <v>629861</v>
      </c>
      <c r="CP15" s="95">
        <f t="shared" si="5"/>
        <v>0.5</v>
      </c>
      <c r="CQ15" s="86">
        <f t="shared" si="40"/>
        <v>61827</v>
      </c>
      <c r="CR15" s="87">
        <f t="shared" si="41"/>
        <v>10.9</v>
      </c>
      <c r="CS15" s="85">
        <v>6363</v>
      </c>
      <c r="CT15" s="95">
        <f t="shared" si="42"/>
        <v>0.5</v>
      </c>
      <c r="CU15" s="95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</row>
    <row r="16" spans="1:113" ht="14.25" customHeight="1">
      <c r="A16" s="29"/>
      <c r="B16" s="29"/>
      <c r="C16" s="30"/>
      <c r="D16" s="92" t="s">
        <v>35</v>
      </c>
      <c r="E16" s="93" t="s">
        <v>6</v>
      </c>
      <c r="F16" s="94" t="s">
        <v>66</v>
      </c>
      <c r="G16" s="83">
        <v>95</v>
      </c>
      <c r="H16" s="95">
        <f t="shared" si="6"/>
        <v>2.3</v>
      </c>
      <c r="I16" s="85">
        <v>96</v>
      </c>
      <c r="J16" s="95">
        <f t="shared" si="7"/>
        <v>2.5</v>
      </c>
      <c r="K16" s="85">
        <v>89</v>
      </c>
      <c r="L16" s="95">
        <f t="shared" si="8"/>
        <v>2.3</v>
      </c>
      <c r="M16" s="85">
        <v>85</v>
      </c>
      <c r="N16" s="95">
        <f t="shared" si="9"/>
        <v>2.3</v>
      </c>
      <c r="O16" s="1">
        <v>88</v>
      </c>
      <c r="P16" s="95">
        <f t="shared" si="10"/>
        <v>2.4</v>
      </c>
      <c r="Q16" s="96">
        <f t="shared" si="11"/>
        <v>3</v>
      </c>
      <c r="R16" s="87">
        <f t="shared" si="12"/>
        <v>3.5</v>
      </c>
      <c r="S16" s="85">
        <v>3893</v>
      </c>
      <c r="T16" s="95">
        <f t="shared" si="13"/>
        <v>2.9</v>
      </c>
      <c r="U16" s="85">
        <v>3848</v>
      </c>
      <c r="V16" s="95">
        <f t="shared" si="14"/>
        <v>2.9</v>
      </c>
      <c r="W16" s="85">
        <v>3541</v>
      </c>
      <c r="X16" s="95">
        <f t="shared" si="15"/>
        <v>2.7</v>
      </c>
      <c r="Y16" s="85">
        <v>3484</v>
      </c>
      <c r="Z16" s="95">
        <f t="shared" si="16"/>
        <v>2.8</v>
      </c>
      <c r="AA16" s="1">
        <v>3424</v>
      </c>
      <c r="AB16" s="95">
        <f t="shared" si="17"/>
        <v>2.8</v>
      </c>
      <c r="AC16" s="96">
        <f t="shared" si="18"/>
        <v>-60</v>
      </c>
      <c r="AD16" s="88">
        <f t="shared" si="19"/>
        <v>-1.7</v>
      </c>
      <c r="AE16" s="92" t="s">
        <v>35</v>
      </c>
      <c r="AF16" s="93" t="s">
        <v>6</v>
      </c>
      <c r="AG16" s="30"/>
      <c r="AH16" s="92" t="s">
        <v>35</v>
      </c>
      <c r="AI16" s="93" t="s">
        <v>6</v>
      </c>
      <c r="AJ16" s="94" t="s">
        <v>66</v>
      </c>
      <c r="AK16" s="83">
        <v>20743</v>
      </c>
      <c r="AL16" s="95">
        <f t="shared" si="20"/>
        <v>4</v>
      </c>
      <c r="AM16" s="85">
        <v>19994</v>
      </c>
      <c r="AN16" s="95">
        <f t="shared" si="21"/>
        <v>4.2</v>
      </c>
      <c r="AO16" s="85">
        <v>18260</v>
      </c>
      <c r="AP16" s="95">
        <f t="shared" si="22"/>
        <v>3.9</v>
      </c>
      <c r="AQ16" s="85">
        <v>18360</v>
      </c>
      <c r="AR16" s="95">
        <f t="shared" si="23"/>
        <v>3.9</v>
      </c>
      <c r="AS16" s="1">
        <v>18586</v>
      </c>
      <c r="AT16" s="95">
        <f t="shared" si="24"/>
        <v>4.1</v>
      </c>
      <c r="AU16" s="96">
        <f t="shared" si="25"/>
        <v>226</v>
      </c>
      <c r="AV16" s="87">
        <f t="shared" si="26"/>
        <v>1.2</v>
      </c>
      <c r="AW16" s="85">
        <v>92285</v>
      </c>
      <c r="AX16" s="95">
        <f t="shared" si="0"/>
        <v>4.5</v>
      </c>
      <c r="AY16" s="85">
        <v>92454</v>
      </c>
      <c r="AZ16" s="95">
        <f t="shared" si="1"/>
        <v>4.7</v>
      </c>
      <c r="BA16" s="85">
        <v>93678</v>
      </c>
      <c r="BB16" s="95">
        <f t="shared" si="2"/>
        <v>4.7</v>
      </c>
      <c r="BC16" s="85">
        <v>93447</v>
      </c>
      <c r="BD16" s="97">
        <f t="shared" si="3"/>
        <v>4.5</v>
      </c>
      <c r="BE16" s="92" t="s">
        <v>35</v>
      </c>
      <c r="BF16" s="93" t="s">
        <v>6</v>
      </c>
      <c r="BG16" s="30"/>
      <c r="BH16" s="92" t="s">
        <v>35</v>
      </c>
      <c r="BI16" s="93" t="s">
        <v>6</v>
      </c>
      <c r="BJ16" s="98" t="s">
        <v>66</v>
      </c>
      <c r="BK16" s="1">
        <v>100730</v>
      </c>
      <c r="BL16" s="95">
        <f t="shared" si="27"/>
        <v>4.7</v>
      </c>
      <c r="BM16" s="96">
        <f t="shared" si="28"/>
        <v>7283</v>
      </c>
      <c r="BN16" s="87">
        <f t="shared" si="29"/>
        <v>7.8</v>
      </c>
      <c r="BO16" s="85">
        <v>195085</v>
      </c>
      <c r="BP16" s="95">
        <f t="shared" si="30"/>
        <v>5.3</v>
      </c>
      <c r="BQ16" s="85">
        <v>193194</v>
      </c>
      <c r="BR16" s="95">
        <f t="shared" si="31"/>
        <v>5.6</v>
      </c>
      <c r="BS16" s="85">
        <v>188147</v>
      </c>
      <c r="BT16" s="95">
        <f t="shared" si="32"/>
        <v>5.5</v>
      </c>
      <c r="BU16" s="85">
        <v>199404</v>
      </c>
      <c r="BV16" s="95">
        <f t="shared" si="33"/>
        <v>5.7</v>
      </c>
      <c r="BW16" s="1">
        <v>200988</v>
      </c>
      <c r="BX16" s="95">
        <f t="shared" si="34"/>
        <v>5.6</v>
      </c>
      <c r="BY16" s="96">
        <f t="shared" si="35"/>
        <v>1584</v>
      </c>
      <c r="BZ16" s="87">
        <f t="shared" si="36"/>
        <v>0.8</v>
      </c>
      <c r="CA16" s="85">
        <v>8690124</v>
      </c>
      <c r="CB16" s="95">
        <f t="shared" si="37"/>
        <v>7</v>
      </c>
      <c r="CC16" s="85">
        <v>8454903</v>
      </c>
      <c r="CD16" s="95">
        <f t="shared" si="38"/>
        <v>7.6</v>
      </c>
      <c r="CE16" s="99" t="s">
        <v>35</v>
      </c>
      <c r="CF16" s="93" t="s">
        <v>6</v>
      </c>
      <c r="CG16" s="30"/>
      <c r="CH16" s="92" t="s">
        <v>35</v>
      </c>
      <c r="CI16" s="93" t="s">
        <v>6</v>
      </c>
      <c r="CJ16" s="98" t="s">
        <v>66</v>
      </c>
      <c r="CK16" s="85">
        <v>7958206</v>
      </c>
      <c r="CL16" s="95">
        <f t="shared" si="39"/>
        <v>7.1</v>
      </c>
      <c r="CM16" s="85">
        <v>9187597</v>
      </c>
      <c r="CN16" s="95">
        <f t="shared" si="4"/>
        <v>8.2</v>
      </c>
      <c r="CO16" s="1">
        <v>8912776</v>
      </c>
      <c r="CP16" s="95">
        <f t="shared" si="5"/>
        <v>7.7</v>
      </c>
      <c r="CQ16" s="86">
        <f t="shared" si="40"/>
        <v>-274821</v>
      </c>
      <c r="CR16" s="87">
        <f t="shared" si="41"/>
        <v>-3</v>
      </c>
      <c r="CS16" s="85">
        <v>96033</v>
      </c>
      <c r="CT16" s="95">
        <f t="shared" si="42"/>
        <v>7.7</v>
      </c>
      <c r="CU16" s="95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</row>
    <row r="17" spans="1:113" ht="14.25" customHeight="1">
      <c r="A17" s="29"/>
      <c r="B17" s="29"/>
      <c r="C17" s="30"/>
      <c r="D17" s="92" t="s">
        <v>36</v>
      </c>
      <c r="E17" s="93" t="s">
        <v>90</v>
      </c>
      <c r="F17" s="94" t="s">
        <v>65</v>
      </c>
      <c r="G17" s="83">
        <v>346</v>
      </c>
      <c r="H17" s="95">
        <f t="shared" si="6"/>
        <v>8.3</v>
      </c>
      <c r="I17" s="85">
        <v>295</v>
      </c>
      <c r="J17" s="95">
        <f t="shared" si="7"/>
        <v>7.6</v>
      </c>
      <c r="K17" s="85">
        <v>291</v>
      </c>
      <c r="L17" s="95">
        <f t="shared" si="8"/>
        <v>7.5</v>
      </c>
      <c r="M17" s="85">
        <v>274</v>
      </c>
      <c r="N17" s="95">
        <f t="shared" si="9"/>
        <v>7.6</v>
      </c>
      <c r="O17" s="1">
        <v>270</v>
      </c>
      <c r="P17" s="95">
        <f t="shared" si="10"/>
        <v>7.4</v>
      </c>
      <c r="Q17" s="96">
        <f t="shared" si="11"/>
        <v>-4</v>
      </c>
      <c r="R17" s="87">
        <f t="shared" si="12"/>
        <v>-1.5</v>
      </c>
      <c r="S17" s="85">
        <v>7588</v>
      </c>
      <c r="T17" s="95">
        <f t="shared" si="13"/>
        <v>5.6</v>
      </c>
      <c r="U17" s="85">
        <v>6095</v>
      </c>
      <c r="V17" s="95">
        <f t="shared" si="14"/>
        <v>4.7</v>
      </c>
      <c r="W17" s="85">
        <v>5942</v>
      </c>
      <c r="X17" s="95">
        <f t="shared" si="15"/>
        <v>4.6</v>
      </c>
      <c r="Y17" s="85">
        <v>5846</v>
      </c>
      <c r="Z17" s="95">
        <f t="shared" si="16"/>
        <v>4.6</v>
      </c>
      <c r="AA17" s="1">
        <v>5759</v>
      </c>
      <c r="AB17" s="95">
        <f t="shared" si="17"/>
        <v>4.6</v>
      </c>
      <c r="AC17" s="96">
        <f t="shared" si="18"/>
        <v>-87</v>
      </c>
      <c r="AD17" s="88">
        <f t="shared" si="19"/>
        <v>-1.5</v>
      </c>
      <c r="AE17" s="92" t="s">
        <v>36</v>
      </c>
      <c r="AF17" s="93" t="s">
        <v>90</v>
      </c>
      <c r="AG17" s="30"/>
      <c r="AH17" s="92" t="s">
        <v>36</v>
      </c>
      <c r="AI17" s="93" t="s">
        <v>90</v>
      </c>
      <c r="AJ17" s="94" t="s">
        <v>65</v>
      </c>
      <c r="AK17" s="83">
        <v>34948</v>
      </c>
      <c r="AL17" s="95">
        <f t="shared" si="20"/>
        <v>6.8</v>
      </c>
      <c r="AM17" s="85">
        <v>22873</v>
      </c>
      <c r="AN17" s="95">
        <f t="shared" si="21"/>
        <v>4.8</v>
      </c>
      <c r="AO17" s="85">
        <v>21787</v>
      </c>
      <c r="AP17" s="95">
        <f t="shared" si="22"/>
        <v>4.6</v>
      </c>
      <c r="AQ17" s="85">
        <v>21739</v>
      </c>
      <c r="AR17" s="95">
        <f t="shared" si="23"/>
        <v>4.7</v>
      </c>
      <c r="AS17" s="1">
        <v>20312</v>
      </c>
      <c r="AT17" s="95">
        <f t="shared" si="24"/>
        <v>4.5</v>
      </c>
      <c r="AU17" s="96">
        <f t="shared" si="25"/>
        <v>-1427</v>
      </c>
      <c r="AV17" s="87">
        <f t="shared" si="26"/>
        <v>-6.6</v>
      </c>
      <c r="AW17" s="85">
        <v>77653</v>
      </c>
      <c r="AX17" s="95">
        <f t="shared" si="0"/>
        <v>3.8</v>
      </c>
      <c r="AY17" s="85">
        <v>62527</v>
      </c>
      <c r="AZ17" s="95">
        <f t="shared" si="1"/>
        <v>3.2</v>
      </c>
      <c r="BA17" s="85">
        <v>61947</v>
      </c>
      <c r="BB17" s="95">
        <f t="shared" si="2"/>
        <v>3.1</v>
      </c>
      <c r="BC17" s="85">
        <v>65666</v>
      </c>
      <c r="BD17" s="97">
        <f t="shared" si="3"/>
        <v>3.1</v>
      </c>
      <c r="BE17" s="92" t="s">
        <v>36</v>
      </c>
      <c r="BF17" s="93" t="s">
        <v>90</v>
      </c>
      <c r="BG17" s="30"/>
      <c r="BH17" s="92" t="s">
        <v>36</v>
      </c>
      <c r="BI17" s="93" t="s">
        <v>90</v>
      </c>
      <c r="BJ17" s="98" t="s">
        <v>65</v>
      </c>
      <c r="BK17" s="1">
        <v>59715</v>
      </c>
      <c r="BL17" s="95">
        <f t="shared" si="27"/>
        <v>2.8</v>
      </c>
      <c r="BM17" s="96">
        <f t="shared" si="28"/>
        <v>-5951</v>
      </c>
      <c r="BN17" s="87">
        <f t="shared" si="29"/>
        <v>-9.1</v>
      </c>
      <c r="BO17" s="85">
        <v>157852</v>
      </c>
      <c r="BP17" s="95">
        <f t="shared" si="30"/>
        <v>4.3</v>
      </c>
      <c r="BQ17" s="85">
        <v>112631</v>
      </c>
      <c r="BR17" s="95">
        <f t="shared" si="31"/>
        <v>3.3</v>
      </c>
      <c r="BS17" s="85">
        <v>110515</v>
      </c>
      <c r="BT17" s="95">
        <f t="shared" si="32"/>
        <v>3.2</v>
      </c>
      <c r="BU17" s="85">
        <v>112667</v>
      </c>
      <c r="BV17" s="95">
        <f t="shared" si="33"/>
        <v>3.2</v>
      </c>
      <c r="BW17" s="1">
        <v>105823</v>
      </c>
      <c r="BX17" s="95">
        <f t="shared" si="34"/>
        <v>3</v>
      </c>
      <c r="BY17" s="96">
        <f t="shared" si="35"/>
        <v>-6844</v>
      </c>
      <c r="BZ17" s="87">
        <f t="shared" si="36"/>
        <v>-6.1</v>
      </c>
      <c r="CA17" s="85">
        <v>7177676</v>
      </c>
      <c r="CB17" s="95">
        <f t="shared" si="37"/>
        <v>5.8</v>
      </c>
      <c r="CC17" s="85">
        <v>4479644</v>
      </c>
      <c r="CD17" s="95">
        <f t="shared" si="38"/>
        <v>4</v>
      </c>
      <c r="CE17" s="99" t="s">
        <v>36</v>
      </c>
      <c r="CF17" s="93" t="s">
        <v>90</v>
      </c>
      <c r="CG17" s="30"/>
      <c r="CH17" s="92" t="s">
        <v>36</v>
      </c>
      <c r="CI17" s="93" t="s">
        <v>90</v>
      </c>
      <c r="CJ17" s="98" t="s">
        <v>65</v>
      </c>
      <c r="CK17" s="85">
        <v>4340204</v>
      </c>
      <c r="CL17" s="95">
        <f t="shared" si="39"/>
        <v>3.9</v>
      </c>
      <c r="CM17" s="85">
        <v>4258976</v>
      </c>
      <c r="CN17" s="95">
        <f t="shared" si="4"/>
        <v>3.8</v>
      </c>
      <c r="CO17" s="1">
        <v>4315853</v>
      </c>
      <c r="CP17" s="95">
        <f t="shared" si="5"/>
        <v>3.7</v>
      </c>
      <c r="CQ17" s="86">
        <f t="shared" si="40"/>
        <v>56877</v>
      </c>
      <c r="CR17" s="87">
        <f t="shared" si="41"/>
        <v>1.3</v>
      </c>
      <c r="CS17" s="85">
        <v>43963</v>
      </c>
      <c r="CT17" s="95">
        <f t="shared" si="42"/>
        <v>3.5000000000000004</v>
      </c>
      <c r="CU17" s="95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</row>
    <row r="18" spans="1:113" ht="14.25" customHeight="1">
      <c r="A18" s="29"/>
      <c r="B18" s="29"/>
      <c r="C18" s="30"/>
      <c r="D18" s="92" t="s">
        <v>37</v>
      </c>
      <c r="E18" s="93" t="s">
        <v>7</v>
      </c>
      <c r="F18" s="94" t="s">
        <v>66</v>
      </c>
      <c r="G18" s="83">
        <v>47</v>
      </c>
      <c r="H18" s="95">
        <f t="shared" si="6"/>
        <v>1.1</v>
      </c>
      <c r="I18" s="85">
        <v>42</v>
      </c>
      <c r="J18" s="95">
        <f t="shared" si="7"/>
        <v>1.1</v>
      </c>
      <c r="K18" s="85">
        <v>42</v>
      </c>
      <c r="L18" s="95">
        <f t="shared" si="8"/>
        <v>1.1</v>
      </c>
      <c r="M18" s="85">
        <v>41</v>
      </c>
      <c r="N18" s="95">
        <f t="shared" si="9"/>
        <v>1.1</v>
      </c>
      <c r="O18" s="1">
        <v>41</v>
      </c>
      <c r="P18" s="95">
        <f t="shared" si="10"/>
        <v>1.1</v>
      </c>
      <c r="Q18" s="96">
        <f t="shared" si="11"/>
        <v>0</v>
      </c>
      <c r="R18" s="87">
        <f t="shared" si="12"/>
        <v>0</v>
      </c>
      <c r="S18" s="85">
        <v>1727</v>
      </c>
      <c r="T18" s="95">
        <f t="shared" si="13"/>
        <v>1.3</v>
      </c>
      <c r="U18" s="85">
        <v>1576</v>
      </c>
      <c r="V18" s="95">
        <f t="shared" si="14"/>
        <v>1.2</v>
      </c>
      <c r="W18" s="85">
        <v>1647</v>
      </c>
      <c r="X18" s="95">
        <f t="shared" si="15"/>
        <v>1.3</v>
      </c>
      <c r="Y18" s="85">
        <v>1696</v>
      </c>
      <c r="Z18" s="95">
        <f t="shared" si="16"/>
        <v>1.3</v>
      </c>
      <c r="AA18" s="1">
        <v>1699</v>
      </c>
      <c r="AB18" s="95">
        <f t="shared" si="17"/>
        <v>1.4</v>
      </c>
      <c r="AC18" s="96">
        <f t="shared" si="18"/>
        <v>3</v>
      </c>
      <c r="AD18" s="88">
        <f t="shared" si="19"/>
        <v>0.2</v>
      </c>
      <c r="AE18" s="92" t="s">
        <v>37</v>
      </c>
      <c r="AF18" s="93" t="s">
        <v>7</v>
      </c>
      <c r="AG18" s="30"/>
      <c r="AH18" s="92" t="s">
        <v>37</v>
      </c>
      <c r="AI18" s="93" t="s">
        <v>7</v>
      </c>
      <c r="AJ18" s="94" t="s">
        <v>66</v>
      </c>
      <c r="AK18" s="83">
        <v>7685</v>
      </c>
      <c r="AL18" s="95">
        <f t="shared" si="20"/>
        <v>1.5</v>
      </c>
      <c r="AM18" s="85">
        <v>7394</v>
      </c>
      <c r="AN18" s="95">
        <f t="shared" si="21"/>
        <v>1.5</v>
      </c>
      <c r="AO18" s="85">
        <v>7519</v>
      </c>
      <c r="AP18" s="95">
        <f t="shared" si="22"/>
        <v>1.6</v>
      </c>
      <c r="AQ18" s="85">
        <v>7917</v>
      </c>
      <c r="AR18" s="95">
        <f t="shared" si="23"/>
        <v>1.7</v>
      </c>
      <c r="AS18" s="1">
        <v>7856</v>
      </c>
      <c r="AT18" s="95">
        <f t="shared" si="24"/>
        <v>1.7</v>
      </c>
      <c r="AU18" s="96">
        <f t="shared" si="25"/>
        <v>-61</v>
      </c>
      <c r="AV18" s="87">
        <f t="shared" si="26"/>
        <v>-0.8</v>
      </c>
      <c r="AW18" s="85">
        <v>37674</v>
      </c>
      <c r="AX18" s="95">
        <f t="shared" si="0"/>
        <v>1.8</v>
      </c>
      <c r="AY18" s="85">
        <v>34011</v>
      </c>
      <c r="AZ18" s="95">
        <f t="shared" si="1"/>
        <v>1.7</v>
      </c>
      <c r="BA18" s="85">
        <v>38315</v>
      </c>
      <c r="BB18" s="95">
        <f t="shared" si="2"/>
        <v>1.9</v>
      </c>
      <c r="BC18" s="85">
        <v>38946</v>
      </c>
      <c r="BD18" s="97">
        <f t="shared" si="3"/>
        <v>1.9</v>
      </c>
      <c r="BE18" s="92" t="s">
        <v>37</v>
      </c>
      <c r="BF18" s="93" t="s">
        <v>7</v>
      </c>
      <c r="BG18" s="30"/>
      <c r="BH18" s="92" t="s">
        <v>37</v>
      </c>
      <c r="BI18" s="93" t="s">
        <v>7</v>
      </c>
      <c r="BJ18" s="98" t="s">
        <v>66</v>
      </c>
      <c r="BK18" s="1">
        <v>39044</v>
      </c>
      <c r="BL18" s="95">
        <f t="shared" si="27"/>
        <v>1.8</v>
      </c>
      <c r="BM18" s="96">
        <f t="shared" si="28"/>
        <v>98</v>
      </c>
      <c r="BN18" s="87">
        <f t="shared" si="29"/>
        <v>0.3</v>
      </c>
      <c r="BO18" s="85">
        <v>78579</v>
      </c>
      <c r="BP18" s="95">
        <f t="shared" si="30"/>
        <v>2.1</v>
      </c>
      <c r="BQ18" s="85">
        <v>75184</v>
      </c>
      <c r="BR18" s="95">
        <f t="shared" si="31"/>
        <v>2.2</v>
      </c>
      <c r="BS18" s="85">
        <v>80102</v>
      </c>
      <c r="BT18" s="95">
        <f t="shared" si="32"/>
        <v>2.3</v>
      </c>
      <c r="BU18" s="85">
        <v>79139</v>
      </c>
      <c r="BV18" s="95">
        <f t="shared" si="33"/>
        <v>2.3</v>
      </c>
      <c r="BW18" s="1">
        <v>78652</v>
      </c>
      <c r="BX18" s="95">
        <f t="shared" si="34"/>
        <v>2.2</v>
      </c>
      <c r="BY18" s="96">
        <f t="shared" si="35"/>
        <v>-487</v>
      </c>
      <c r="BZ18" s="87">
        <f t="shared" si="36"/>
        <v>-0.6</v>
      </c>
      <c r="CA18" s="85">
        <v>3714464</v>
      </c>
      <c r="CB18" s="95">
        <f t="shared" si="37"/>
        <v>3</v>
      </c>
      <c r="CC18" s="85">
        <v>3865702</v>
      </c>
      <c r="CD18" s="95">
        <f t="shared" si="38"/>
        <v>3.5</v>
      </c>
      <c r="CE18" s="99" t="s">
        <v>37</v>
      </c>
      <c r="CF18" s="93" t="s">
        <v>7</v>
      </c>
      <c r="CG18" s="30"/>
      <c r="CH18" s="92" t="s">
        <v>37</v>
      </c>
      <c r="CI18" s="93" t="s">
        <v>7</v>
      </c>
      <c r="CJ18" s="98" t="s">
        <v>66</v>
      </c>
      <c r="CK18" s="85">
        <v>3904772</v>
      </c>
      <c r="CL18" s="95">
        <f t="shared" si="39"/>
        <v>3.5</v>
      </c>
      <c r="CM18" s="85">
        <v>3663963</v>
      </c>
      <c r="CN18" s="95">
        <f t="shared" si="4"/>
        <v>3.3</v>
      </c>
      <c r="CO18" s="1">
        <v>3657808</v>
      </c>
      <c r="CP18" s="95">
        <f t="shared" si="5"/>
        <v>3.2</v>
      </c>
      <c r="CQ18" s="86">
        <f t="shared" si="40"/>
        <v>-6155</v>
      </c>
      <c r="CR18" s="87">
        <f t="shared" si="41"/>
        <v>-0.2</v>
      </c>
      <c r="CS18" s="85">
        <v>37906</v>
      </c>
      <c r="CT18" s="95">
        <f t="shared" si="42"/>
        <v>3</v>
      </c>
      <c r="CU18" s="95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</row>
    <row r="19" spans="1:113" ht="14.25" customHeight="1">
      <c r="A19" s="29"/>
      <c r="B19" s="29"/>
      <c r="C19" s="30"/>
      <c r="D19" s="92" t="s">
        <v>38</v>
      </c>
      <c r="E19" s="93" t="s">
        <v>8</v>
      </c>
      <c r="F19" s="94" t="s">
        <v>66</v>
      </c>
      <c r="G19" s="83">
        <v>25</v>
      </c>
      <c r="H19" s="95">
        <f t="shared" si="6"/>
        <v>0.6</v>
      </c>
      <c r="I19" s="85">
        <v>25</v>
      </c>
      <c r="J19" s="95">
        <f t="shared" si="7"/>
        <v>0.6</v>
      </c>
      <c r="K19" s="85">
        <v>24</v>
      </c>
      <c r="L19" s="95">
        <f t="shared" si="8"/>
        <v>0.6</v>
      </c>
      <c r="M19" s="85">
        <v>23</v>
      </c>
      <c r="N19" s="95">
        <f t="shared" si="9"/>
        <v>0.6</v>
      </c>
      <c r="O19" s="1">
        <v>20</v>
      </c>
      <c r="P19" s="95">
        <f t="shared" si="10"/>
        <v>0.6</v>
      </c>
      <c r="Q19" s="96">
        <f t="shared" si="11"/>
        <v>-3</v>
      </c>
      <c r="R19" s="87">
        <f t="shared" si="12"/>
        <v>-13</v>
      </c>
      <c r="S19" s="85">
        <v>528</v>
      </c>
      <c r="T19" s="95">
        <f t="shared" si="13"/>
        <v>0.4</v>
      </c>
      <c r="U19" s="85">
        <v>537</v>
      </c>
      <c r="V19" s="95">
        <f t="shared" si="14"/>
        <v>0.4</v>
      </c>
      <c r="W19" s="85">
        <v>516</v>
      </c>
      <c r="X19" s="95">
        <f t="shared" si="15"/>
        <v>0.4</v>
      </c>
      <c r="Y19" s="85">
        <v>492</v>
      </c>
      <c r="Z19" s="95">
        <f t="shared" si="16"/>
        <v>0.4</v>
      </c>
      <c r="AA19" s="1">
        <v>465</v>
      </c>
      <c r="AB19" s="95">
        <f t="shared" si="17"/>
        <v>0.4</v>
      </c>
      <c r="AC19" s="96">
        <f t="shared" si="18"/>
        <v>-27</v>
      </c>
      <c r="AD19" s="88">
        <f t="shared" si="19"/>
        <v>-5.5</v>
      </c>
      <c r="AE19" s="92" t="s">
        <v>38</v>
      </c>
      <c r="AF19" s="93" t="s">
        <v>8</v>
      </c>
      <c r="AG19" s="30"/>
      <c r="AH19" s="92" t="s">
        <v>38</v>
      </c>
      <c r="AI19" s="93" t="s">
        <v>8</v>
      </c>
      <c r="AJ19" s="94" t="s">
        <v>66</v>
      </c>
      <c r="AK19" s="83">
        <v>3983</v>
      </c>
      <c r="AL19" s="95">
        <f t="shared" si="20"/>
        <v>0.8</v>
      </c>
      <c r="AM19" s="85">
        <v>3696</v>
      </c>
      <c r="AN19" s="95">
        <f t="shared" si="21"/>
        <v>0.8</v>
      </c>
      <c r="AO19" s="85">
        <v>3618</v>
      </c>
      <c r="AP19" s="95">
        <f t="shared" si="22"/>
        <v>0.8</v>
      </c>
      <c r="AQ19" s="85">
        <v>3693</v>
      </c>
      <c r="AR19" s="95">
        <f t="shared" si="23"/>
        <v>0.8</v>
      </c>
      <c r="AS19" s="1">
        <v>3778</v>
      </c>
      <c r="AT19" s="95">
        <f t="shared" si="24"/>
        <v>0.8</v>
      </c>
      <c r="AU19" s="96">
        <f t="shared" si="25"/>
        <v>85</v>
      </c>
      <c r="AV19" s="87">
        <f t="shared" si="26"/>
        <v>2.3</v>
      </c>
      <c r="AW19" s="85">
        <v>167688</v>
      </c>
      <c r="AX19" s="95">
        <f t="shared" si="0"/>
        <v>8.2</v>
      </c>
      <c r="AY19" s="85">
        <v>162572</v>
      </c>
      <c r="AZ19" s="95">
        <f t="shared" si="1"/>
        <v>8.3</v>
      </c>
      <c r="BA19" s="85">
        <v>184456</v>
      </c>
      <c r="BB19" s="95">
        <f t="shared" si="2"/>
        <v>9.2</v>
      </c>
      <c r="BC19" s="85">
        <v>207444</v>
      </c>
      <c r="BD19" s="97">
        <f t="shared" si="3"/>
        <v>9.9</v>
      </c>
      <c r="BE19" s="92" t="s">
        <v>38</v>
      </c>
      <c r="BF19" s="93" t="s">
        <v>8</v>
      </c>
      <c r="BG19" s="30"/>
      <c r="BH19" s="92" t="s">
        <v>38</v>
      </c>
      <c r="BI19" s="93" t="s">
        <v>8</v>
      </c>
      <c r="BJ19" s="98" t="s">
        <v>66</v>
      </c>
      <c r="BK19" s="1">
        <v>273223</v>
      </c>
      <c r="BL19" s="95">
        <f t="shared" si="27"/>
        <v>12.8</v>
      </c>
      <c r="BM19" s="96">
        <f t="shared" si="28"/>
        <v>65779</v>
      </c>
      <c r="BN19" s="87">
        <f t="shared" si="29"/>
        <v>31.7</v>
      </c>
      <c r="BO19" s="85">
        <v>292133</v>
      </c>
      <c r="BP19" s="95">
        <f t="shared" si="30"/>
        <v>8</v>
      </c>
      <c r="BQ19" s="85">
        <v>272745</v>
      </c>
      <c r="BR19" s="95">
        <f t="shared" si="31"/>
        <v>7.9</v>
      </c>
      <c r="BS19" s="85">
        <v>300288</v>
      </c>
      <c r="BT19" s="95">
        <f t="shared" si="32"/>
        <v>8.8</v>
      </c>
      <c r="BU19" s="85">
        <v>329558</v>
      </c>
      <c r="BV19" s="95">
        <f t="shared" si="33"/>
        <v>9.4</v>
      </c>
      <c r="BW19" s="1">
        <v>393194</v>
      </c>
      <c r="BX19" s="95">
        <f t="shared" si="34"/>
        <v>11</v>
      </c>
      <c r="BY19" s="96">
        <f t="shared" si="35"/>
        <v>63636</v>
      </c>
      <c r="BZ19" s="87">
        <f t="shared" si="36"/>
        <v>19.3</v>
      </c>
      <c r="CA19" s="85">
        <v>2529416</v>
      </c>
      <c r="CB19" s="95">
        <f t="shared" si="37"/>
        <v>2</v>
      </c>
      <c r="CC19" s="85">
        <v>337471</v>
      </c>
      <c r="CD19" s="95">
        <f t="shared" si="38"/>
        <v>0.3</v>
      </c>
      <c r="CE19" s="99" t="s">
        <v>38</v>
      </c>
      <c r="CF19" s="93" t="s">
        <v>8</v>
      </c>
      <c r="CG19" s="30"/>
      <c r="CH19" s="92" t="s">
        <v>38</v>
      </c>
      <c r="CI19" s="93" t="s">
        <v>8</v>
      </c>
      <c r="CJ19" s="98" t="s">
        <v>66</v>
      </c>
      <c r="CK19" s="85">
        <v>965079</v>
      </c>
      <c r="CL19" s="95">
        <f t="shared" si="39"/>
        <v>0.9</v>
      </c>
      <c r="CM19" s="85">
        <v>2142442</v>
      </c>
      <c r="CN19" s="95">
        <f t="shared" si="4"/>
        <v>1.9</v>
      </c>
      <c r="CO19" s="1">
        <v>2703248</v>
      </c>
      <c r="CP19" s="95">
        <f t="shared" si="5"/>
        <v>2.3</v>
      </c>
      <c r="CQ19" s="86">
        <f t="shared" si="40"/>
        <v>560806</v>
      </c>
      <c r="CR19" s="87">
        <f t="shared" si="41"/>
        <v>26.2</v>
      </c>
      <c r="CS19" s="85">
        <v>24409</v>
      </c>
      <c r="CT19" s="95">
        <f t="shared" si="42"/>
        <v>2</v>
      </c>
      <c r="CU19" s="95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</row>
    <row r="20" spans="1:113" ht="14.25" customHeight="1">
      <c r="A20" s="29"/>
      <c r="B20" s="29"/>
      <c r="C20" s="30"/>
      <c r="D20" s="92" t="s">
        <v>39</v>
      </c>
      <c r="E20" s="93" t="s">
        <v>9</v>
      </c>
      <c r="F20" s="94" t="s">
        <v>66</v>
      </c>
      <c r="G20" s="83">
        <v>165</v>
      </c>
      <c r="H20" s="95">
        <f t="shared" si="6"/>
        <v>4</v>
      </c>
      <c r="I20" s="85">
        <v>170</v>
      </c>
      <c r="J20" s="95">
        <f t="shared" si="7"/>
        <v>4.4</v>
      </c>
      <c r="K20" s="85">
        <v>168</v>
      </c>
      <c r="L20" s="95">
        <f t="shared" si="8"/>
        <v>4.3</v>
      </c>
      <c r="M20" s="85">
        <v>161</v>
      </c>
      <c r="N20" s="95">
        <f t="shared" si="9"/>
        <v>4.4</v>
      </c>
      <c r="O20" s="1">
        <v>167</v>
      </c>
      <c r="P20" s="95">
        <f t="shared" si="10"/>
        <v>4.6</v>
      </c>
      <c r="Q20" s="96">
        <f t="shared" si="11"/>
        <v>6</v>
      </c>
      <c r="R20" s="87">
        <f t="shared" si="12"/>
        <v>3.7</v>
      </c>
      <c r="S20" s="85">
        <v>6024</v>
      </c>
      <c r="T20" s="95">
        <f t="shared" si="13"/>
        <v>4.4</v>
      </c>
      <c r="U20" s="85">
        <v>5802</v>
      </c>
      <c r="V20" s="95">
        <f t="shared" si="14"/>
        <v>4.4</v>
      </c>
      <c r="W20" s="85">
        <v>5763</v>
      </c>
      <c r="X20" s="95">
        <f t="shared" si="15"/>
        <v>4.4</v>
      </c>
      <c r="Y20" s="85">
        <v>5700</v>
      </c>
      <c r="Z20" s="95">
        <f t="shared" si="16"/>
        <v>4.5</v>
      </c>
      <c r="AA20" s="1">
        <v>5708</v>
      </c>
      <c r="AB20" s="95">
        <f t="shared" si="17"/>
        <v>4.6</v>
      </c>
      <c r="AC20" s="96">
        <f t="shared" si="18"/>
        <v>8</v>
      </c>
      <c r="AD20" s="88">
        <f t="shared" si="19"/>
        <v>0.1</v>
      </c>
      <c r="AE20" s="92" t="s">
        <v>39</v>
      </c>
      <c r="AF20" s="93" t="s">
        <v>9</v>
      </c>
      <c r="AG20" s="30"/>
      <c r="AH20" s="92" t="s">
        <v>39</v>
      </c>
      <c r="AI20" s="93" t="s">
        <v>9</v>
      </c>
      <c r="AJ20" s="94" t="s">
        <v>66</v>
      </c>
      <c r="AK20" s="83">
        <v>18779</v>
      </c>
      <c r="AL20" s="95">
        <f t="shared" si="20"/>
        <v>3.6</v>
      </c>
      <c r="AM20" s="85">
        <v>18251</v>
      </c>
      <c r="AN20" s="95">
        <f t="shared" si="21"/>
        <v>3.8</v>
      </c>
      <c r="AO20" s="85">
        <v>17926</v>
      </c>
      <c r="AP20" s="95">
        <f t="shared" si="22"/>
        <v>3.8</v>
      </c>
      <c r="AQ20" s="85">
        <v>17865</v>
      </c>
      <c r="AR20" s="95">
        <f t="shared" si="23"/>
        <v>3.8</v>
      </c>
      <c r="AS20" s="1">
        <v>18284</v>
      </c>
      <c r="AT20" s="95">
        <f t="shared" si="24"/>
        <v>4</v>
      </c>
      <c r="AU20" s="96">
        <f t="shared" si="25"/>
        <v>419</v>
      </c>
      <c r="AV20" s="87">
        <f t="shared" si="26"/>
        <v>2.3</v>
      </c>
      <c r="AW20" s="85">
        <v>41606</v>
      </c>
      <c r="AX20" s="95">
        <f t="shared" si="0"/>
        <v>2</v>
      </c>
      <c r="AY20" s="85">
        <v>39023</v>
      </c>
      <c r="AZ20" s="95">
        <f t="shared" si="1"/>
        <v>2</v>
      </c>
      <c r="BA20" s="85">
        <v>42620</v>
      </c>
      <c r="BB20" s="95">
        <f t="shared" si="2"/>
        <v>2.1</v>
      </c>
      <c r="BC20" s="85">
        <v>41312</v>
      </c>
      <c r="BD20" s="97">
        <f t="shared" si="3"/>
        <v>2</v>
      </c>
      <c r="BE20" s="92" t="s">
        <v>39</v>
      </c>
      <c r="BF20" s="93" t="s">
        <v>9</v>
      </c>
      <c r="BG20" s="30"/>
      <c r="BH20" s="92" t="s">
        <v>39</v>
      </c>
      <c r="BI20" s="93" t="s">
        <v>9</v>
      </c>
      <c r="BJ20" s="98" t="s">
        <v>66</v>
      </c>
      <c r="BK20" s="1">
        <v>43423</v>
      </c>
      <c r="BL20" s="95">
        <f t="shared" si="27"/>
        <v>2</v>
      </c>
      <c r="BM20" s="96">
        <f t="shared" si="28"/>
        <v>2111</v>
      </c>
      <c r="BN20" s="87">
        <f t="shared" si="29"/>
        <v>5.1</v>
      </c>
      <c r="BO20" s="85">
        <v>76947</v>
      </c>
      <c r="BP20" s="95">
        <f t="shared" si="30"/>
        <v>2.1</v>
      </c>
      <c r="BQ20" s="85">
        <v>71971</v>
      </c>
      <c r="BR20" s="95">
        <f t="shared" si="31"/>
        <v>2.1</v>
      </c>
      <c r="BS20" s="85">
        <v>81230</v>
      </c>
      <c r="BT20" s="95">
        <f t="shared" si="32"/>
        <v>2.4</v>
      </c>
      <c r="BU20" s="85">
        <v>79797</v>
      </c>
      <c r="BV20" s="95">
        <f t="shared" si="33"/>
        <v>2.3</v>
      </c>
      <c r="BW20" s="1">
        <v>80264</v>
      </c>
      <c r="BX20" s="95">
        <f t="shared" si="34"/>
        <v>2.2</v>
      </c>
      <c r="BY20" s="96">
        <f t="shared" si="35"/>
        <v>467</v>
      </c>
      <c r="BZ20" s="87">
        <f t="shared" si="36"/>
        <v>0.6</v>
      </c>
      <c r="CA20" s="85">
        <v>2950869</v>
      </c>
      <c r="CB20" s="95">
        <f t="shared" si="37"/>
        <v>2.4</v>
      </c>
      <c r="CC20" s="85">
        <v>2737838</v>
      </c>
      <c r="CD20" s="95">
        <f t="shared" si="38"/>
        <v>2.5</v>
      </c>
      <c r="CE20" s="99" t="s">
        <v>39</v>
      </c>
      <c r="CF20" s="93" t="s">
        <v>9</v>
      </c>
      <c r="CG20" s="30"/>
      <c r="CH20" s="92" t="s">
        <v>39</v>
      </c>
      <c r="CI20" s="93" t="s">
        <v>9</v>
      </c>
      <c r="CJ20" s="98" t="s">
        <v>66</v>
      </c>
      <c r="CK20" s="85">
        <v>3353333</v>
      </c>
      <c r="CL20" s="95">
        <f t="shared" si="39"/>
        <v>3</v>
      </c>
      <c r="CM20" s="85">
        <v>3329382</v>
      </c>
      <c r="CN20" s="95">
        <f t="shared" si="4"/>
        <v>3</v>
      </c>
      <c r="CO20" s="1">
        <v>3197508</v>
      </c>
      <c r="CP20" s="95">
        <f t="shared" si="5"/>
        <v>2.8</v>
      </c>
      <c r="CQ20" s="86">
        <f t="shared" si="40"/>
        <v>-131874</v>
      </c>
      <c r="CR20" s="87">
        <f t="shared" si="41"/>
        <v>-4</v>
      </c>
      <c r="CS20" s="85">
        <v>35194</v>
      </c>
      <c r="CT20" s="95">
        <f t="shared" si="42"/>
        <v>2.8000000000000003</v>
      </c>
      <c r="CU20" s="95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</row>
    <row r="21" spans="1:113" ht="14.25" customHeight="1">
      <c r="A21" s="29"/>
      <c r="B21" s="29"/>
      <c r="C21" s="30"/>
      <c r="D21" s="92" t="s">
        <v>40</v>
      </c>
      <c r="E21" s="93" t="s">
        <v>10</v>
      </c>
      <c r="F21" s="94" t="s">
        <v>66</v>
      </c>
      <c r="G21" s="83">
        <v>28</v>
      </c>
      <c r="H21" s="95">
        <f t="shared" si="6"/>
        <v>0.7</v>
      </c>
      <c r="I21" s="85">
        <v>25</v>
      </c>
      <c r="J21" s="95">
        <f t="shared" si="7"/>
        <v>0.6</v>
      </c>
      <c r="K21" s="85">
        <v>27</v>
      </c>
      <c r="L21" s="95">
        <f t="shared" si="8"/>
        <v>0.7</v>
      </c>
      <c r="M21" s="85">
        <v>25</v>
      </c>
      <c r="N21" s="95">
        <f t="shared" si="9"/>
        <v>0.7</v>
      </c>
      <c r="O21" s="1">
        <v>26</v>
      </c>
      <c r="P21" s="95">
        <f t="shared" si="10"/>
        <v>0.7</v>
      </c>
      <c r="Q21" s="96">
        <f t="shared" si="11"/>
        <v>1</v>
      </c>
      <c r="R21" s="87">
        <f t="shared" si="12"/>
        <v>4</v>
      </c>
      <c r="S21" s="85">
        <v>1973</v>
      </c>
      <c r="T21" s="95">
        <f t="shared" si="13"/>
        <v>1.4</v>
      </c>
      <c r="U21" s="85">
        <v>1785</v>
      </c>
      <c r="V21" s="95">
        <f t="shared" si="14"/>
        <v>1.4</v>
      </c>
      <c r="W21" s="85">
        <v>1795</v>
      </c>
      <c r="X21" s="95">
        <f t="shared" si="15"/>
        <v>1.4</v>
      </c>
      <c r="Y21" s="85">
        <v>1800</v>
      </c>
      <c r="Z21" s="95">
        <f t="shared" si="16"/>
        <v>1.4</v>
      </c>
      <c r="AA21" s="1">
        <v>1810</v>
      </c>
      <c r="AB21" s="95">
        <f t="shared" si="17"/>
        <v>1.5</v>
      </c>
      <c r="AC21" s="96">
        <f t="shared" si="18"/>
        <v>10</v>
      </c>
      <c r="AD21" s="88">
        <f t="shared" si="19"/>
        <v>0.6</v>
      </c>
      <c r="AE21" s="92" t="s">
        <v>40</v>
      </c>
      <c r="AF21" s="93" t="s">
        <v>10</v>
      </c>
      <c r="AG21" s="30"/>
      <c r="AH21" s="92" t="s">
        <v>40</v>
      </c>
      <c r="AI21" s="93" t="s">
        <v>10</v>
      </c>
      <c r="AJ21" s="94" t="s">
        <v>66</v>
      </c>
      <c r="AK21" s="83">
        <v>10275</v>
      </c>
      <c r="AL21" s="95">
        <f t="shared" si="20"/>
        <v>2</v>
      </c>
      <c r="AM21" s="85">
        <v>9356</v>
      </c>
      <c r="AN21" s="95">
        <f t="shared" si="21"/>
        <v>2</v>
      </c>
      <c r="AO21" s="85">
        <v>9649</v>
      </c>
      <c r="AP21" s="95">
        <f t="shared" si="22"/>
        <v>2.1</v>
      </c>
      <c r="AQ21" s="85">
        <v>9364</v>
      </c>
      <c r="AR21" s="95">
        <f t="shared" si="23"/>
        <v>2</v>
      </c>
      <c r="AS21" s="1">
        <v>9287</v>
      </c>
      <c r="AT21" s="95">
        <f t="shared" si="24"/>
        <v>2.1</v>
      </c>
      <c r="AU21" s="96">
        <f t="shared" si="25"/>
        <v>-77</v>
      </c>
      <c r="AV21" s="87">
        <f t="shared" si="26"/>
        <v>-0.8</v>
      </c>
      <c r="AW21" s="85">
        <v>25109</v>
      </c>
      <c r="AX21" s="95">
        <f t="shared" si="0"/>
        <v>1.2</v>
      </c>
      <c r="AY21" s="85">
        <v>24774</v>
      </c>
      <c r="AZ21" s="95">
        <f t="shared" si="1"/>
        <v>1.3</v>
      </c>
      <c r="BA21" s="85">
        <v>27881</v>
      </c>
      <c r="BB21" s="95">
        <f t="shared" si="2"/>
        <v>1.4</v>
      </c>
      <c r="BC21" s="85">
        <v>31378</v>
      </c>
      <c r="BD21" s="97">
        <f t="shared" si="3"/>
        <v>1.5</v>
      </c>
      <c r="BE21" s="92" t="s">
        <v>40</v>
      </c>
      <c r="BF21" s="93" t="s">
        <v>10</v>
      </c>
      <c r="BG21" s="30"/>
      <c r="BH21" s="92" t="s">
        <v>40</v>
      </c>
      <c r="BI21" s="93" t="s">
        <v>10</v>
      </c>
      <c r="BJ21" s="98" t="s">
        <v>66</v>
      </c>
      <c r="BK21" s="1">
        <v>34133</v>
      </c>
      <c r="BL21" s="95">
        <f t="shared" si="27"/>
        <v>1.6</v>
      </c>
      <c r="BM21" s="96">
        <f t="shared" si="28"/>
        <v>2755</v>
      </c>
      <c r="BN21" s="87">
        <f t="shared" si="29"/>
        <v>8.8</v>
      </c>
      <c r="BO21" s="85">
        <v>46685</v>
      </c>
      <c r="BP21" s="95">
        <f t="shared" si="30"/>
        <v>1.3</v>
      </c>
      <c r="BQ21" s="85">
        <v>44168</v>
      </c>
      <c r="BR21" s="95">
        <f t="shared" si="31"/>
        <v>1.3</v>
      </c>
      <c r="BS21" s="85">
        <v>48250</v>
      </c>
      <c r="BT21" s="95">
        <f t="shared" si="32"/>
        <v>1.4</v>
      </c>
      <c r="BU21" s="85">
        <v>54177</v>
      </c>
      <c r="BV21" s="95">
        <f t="shared" si="33"/>
        <v>1.5</v>
      </c>
      <c r="BW21" s="1">
        <v>56963</v>
      </c>
      <c r="BX21" s="95">
        <f t="shared" si="34"/>
        <v>1.6</v>
      </c>
      <c r="BY21" s="96">
        <f t="shared" si="35"/>
        <v>2786</v>
      </c>
      <c r="BZ21" s="87">
        <f t="shared" si="36"/>
        <v>5.1</v>
      </c>
      <c r="CA21" s="85">
        <v>1944778</v>
      </c>
      <c r="CB21" s="95">
        <f t="shared" si="37"/>
        <v>1.6</v>
      </c>
      <c r="CC21" s="85">
        <v>1536587</v>
      </c>
      <c r="CD21" s="95">
        <f t="shared" si="38"/>
        <v>1.4</v>
      </c>
      <c r="CE21" s="99" t="s">
        <v>40</v>
      </c>
      <c r="CF21" s="93" t="s">
        <v>10</v>
      </c>
      <c r="CG21" s="30"/>
      <c r="CH21" s="92" t="s">
        <v>40</v>
      </c>
      <c r="CI21" s="93" t="s">
        <v>10</v>
      </c>
      <c r="CJ21" s="98" t="s">
        <v>66</v>
      </c>
      <c r="CK21" s="85">
        <v>1722393</v>
      </c>
      <c r="CL21" s="95">
        <f t="shared" si="39"/>
        <v>1.5</v>
      </c>
      <c r="CM21" s="85">
        <v>1782187</v>
      </c>
      <c r="CN21" s="95">
        <f t="shared" si="4"/>
        <v>1.6</v>
      </c>
      <c r="CO21" s="1">
        <v>1736287</v>
      </c>
      <c r="CP21" s="95">
        <f t="shared" si="5"/>
        <v>1.5</v>
      </c>
      <c r="CQ21" s="86">
        <f t="shared" si="40"/>
        <v>-45900</v>
      </c>
      <c r="CR21" s="87">
        <f t="shared" si="41"/>
        <v>-2.6</v>
      </c>
      <c r="CS21" s="85">
        <v>23706</v>
      </c>
      <c r="CT21" s="95">
        <f t="shared" si="42"/>
        <v>1.9</v>
      </c>
      <c r="CU21" s="95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</row>
    <row r="22" spans="1:113" ht="14.25" customHeight="1">
      <c r="A22" s="29"/>
      <c r="B22" s="29"/>
      <c r="C22" s="30"/>
      <c r="D22" s="92" t="s">
        <v>41</v>
      </c>
      <c r="E22" s="93" t="s">
        <v>11</v>
      </c>
      <c r="F22" s="94" t="s">
        <v>65</v>
      </c>
      <c r="G22" s="83">
        <v>12</v>
      </c>
      <c r="H22" s="95">
        <f t="shared" si="6"/>
        <v>0.3</v>
      </c>
      <c r="I22" s="85">
        <v>11</v>
      </c>
      <c r="J22" s="95">
        <f t="shared" si="7"/>
        <v>0.3</v>
      </c>
      <c r="K22" s="85">
        <v>10</v>
      </c>
      <c r="L22" s="95">
        <f t="shared" si="8"/>
        <v>0.3</v>
      </c>
      <c r="M22" s="85">
        <v>10</v>
      </c>
      <c r="N22" s="95">
        <f t="shared" si="9"/>
        <v>0.3</v>
      </c>
      <c r="O22" s="1">
        <v>9</v>
      </c>
      <c r="P22" s="95">
        <f t="shared" si="10"/>
        <v>0.2</v>
      </c>
      <c r="Q22" s="96">
        <f t="shared" si="11"/>
        <v>-1</v>
      </c>
      <c r="R22" s="87">
        <f t="shared" si="12"/>
        <v>-10</v>
      </c>
      <c r="S22" s="85">
        <v>264</v>
      </c>
      <c r="T22" s="95">
        <f t="shared" si="13"/>
        <v>0.2</v>
      </c>
      <c r="U22" s="85">
        <v>261</v>
      </c>
      <c r="V22" s="95">
        <f t="shared" si="14"/>
        <v>0.2</v>
      </c>
      <c r="W22" s="85">
        <v>217</v>
      </c>
      <c r="X22" s="95">
        <f t="shared" si="15"/>
        <v>0.2</v>
      </c>
      <c r="Y22" s="85">
        <v>219</v>
      </c>
      <c r="Z22" s="95">
        <f t="shared" si="16"/>
        <v>0.2</v>
      </c>
      <c r="AA22" s="1">
        <v>204</v>
      </c>
      <c r="AB22" s="95">
        <f t="shared" si="17"/>
        <v>0.2</v>
      </c>
      <c r="AC22" s="96">
        <f t="shared" si="18"/>
        <v>-15</v>
      </c>
      <c r="AD22" s="88">
        <f t="shared" si="19"/>
        <v>-6.8</v>
      </c>
      <c r="AE22" s="92" t="s">
        <v>41</v>
      </c>
      <c r="AF22" s="93" t="s">
        <v>11</v>
      </c>
      <c r="AG22" s="30"/>
      <c r="AH22" s="92" t="s">
        <v>41</v>
      </c>
      <c r="AI22" s="93" t="s">
        <v>11</v>
      </c>
      <c r="AJ22" s="94" t="s">
        <v>65</v>
      </c>
      <c r="AK22" s="83">
        <v>535</v>
      </c>
      <c r="AL22" s="95">
        <f t="shared" si="20"/>
        <v>0.1</v>
      </c>
      <c r="AM22" s="85">
        <v>562</v>
      </c>
      <c r="AN22" s="95">
        <f t="shared" si="21"/>
        <v>0.1</v>
      </c>
      <c r="AO22" s="85">
        <v>493</v>
      </c>
      <c r="AP22" s="95">
        <f t="shared" si="22"/>
        <v>0.1</v>
      </c>
      <c r="AQ22" s="85">
        <v>500</v>
      </c>
      <c r="AR22" s="95">
        <f t="shared" si="23"/>
        <v>0.1</v>
      </c>
      <c r="AS22" s="1">
        <v>426</v>
      </c>
      <c r="AT22" s="95">
        <f t="shared" si="24"/>
        <v>0.1</v>
      </c>
      <c r="AU22" s="96">
        <f t="shared" si="25"/>
        <v>-74</v>
      </c>
      <c r="AV22" s="87">
        <f t="shared" si="26"/>
        <v>-14.8</v>
      </c>
      <c r="AW22" s="85">
        <v>1321</v>
      </c>
      <c r="AX22" s="95">
        <f t="shared" si="0"/>
        <v>0.1</v>
      </c>
      <c r="AY22" s="85">
        <v>1277</v>
      </c>
      <c r="AZ22" s="95">
        <f t="shared" si="1"/>
        <v>0.1</v>
      </c>
      <c r="BA22" s="85">
        <v>1513</v>
      </c>
      <c r="BB22" s="95">
        <f t="shared" si="2"/>
        <v>0.1</v>
      </c>
      <c r="BC22" s="85">
        <v>1412</v>
      </c>
      <c r="BD22" s="97">
        <f t="shared" si="3"/>
        <v>0.1</v>
      </c>
      <c r="BE22" s="92" t="s">
        <v>41</v>
      </c>
      <c r="BF22" s="93" t="s">
        <v>11</v>
      </c>
      <c r="BG22" s="30"/>
      <c r="BH22" s="92" t="s">
        <v>41</v>
      </c>
      <c r="BI22" s="93" t="s">
        <v>11</v>
      </c>
      <c r="BJ22" s="98" t="s">
        <v>65</v>
      </c>
      <c r="BK22" s="1">
        <v>1501</v>
      </c>
      <c r="BL22" s="95">
        <f t="shared" si="27"/>
        <v>0.1</v>
      </c>
      <c r="BM22" s="96">
        <f t="shared" si="28"/>
        <v>89</v>
      </c>
      <c r="BN22" s="87">
        <f t="shared" si="29"/>
        <v>6.3</v>
      </c>
      <c r="BO22" s="85">
        <v>2714</v>
      </c>
      <c r="BP22" s="95">
        <f t="shared" si="30"/>
        <v>0.1</v>
      </c>
      <c r="BQ22" s="85">
        <v>2716</v>
      </c>
      <c r="BR22" s="95">
        <f t="shared" si="31"/>
        <v>0.1</v>
      </c>
      <c r="BS22" s="85">
        <v>2862</v>
      </c>
      <c r="BT22" s="95">
        <f t="shared" si="32"/>
        <v>0.1</v>
      </c>
      <c r="BU22" s="85">
        <v>2990</v>
      </c>
      <c r="BV22" s="95">
        <f t="shared" si="33"/>
        <v>0.1</v>
      </c>
      <c r="BW22" s="1">
        <v>3052</v>
      </c>
      <c r="BX22" s="95">
        <f t="shared" si="34"/>
        <v>0.1</v>
      </c>
      <c r="BY22" s="96">
        <f t="shared" si="35"/>
        <v>62</v>
      </c>
      <c r="BZ22" s="87">
        <f t="shared" si="36"/>
        <v>2.1</v>
      </c>
      <c r="CA22" s="85">
        <v>134025</v>
      </c>
      <c r="CB22" s="95">
        <f t="shared" si="37"/>
        <v>0.1</v>
      </c>
      <c r="CC22" s="85">
        <v>134257</v>
      </c>
      <c r="CD22" s="95">
        <f t="shared" si="38"/>
        <v>0.1</v>
      </c>
      <c r="CE22" s="99" t="s">
        <v>41</v>
      </c>
      <c r="CF22" s="93" t="s">
        <v>11</v>
      </c>
      <c r="CG22" s="30"/>
      <c r="CH22" s="92" t="s">
        <v>41</v>
      </c>
      <c r="CI22" s="93" t="s">
        <v>11</v>
      </c>
      <c r="CJ22" s="98" t="s">
        <v>65</v>
      </c>
      <c r="CK22" s="85">
        <v>129026</v>
      </c>
      <c r="CL22" s="95">
        <f t="shared" si="39"/>
        <v>0.1</v>
      </c>
      <c r="CM22" s="85">
        <v>148932</v>
      </c>
      <c r="CN22" s="95">
        <f t="shared" si="4"/>
        <v>0.1</v>
      </c>
      <c r="CO22" s="1">
        <v>147242</v>
      </c>
      <c r="CP22" s="95">
        <f t="shared" si="5"/>
        <v>0.1</v>
      </c>
      <c r="CQ22" s="86">
        <f t="shared" si="40"/>
        <v>-1690</v>
      </c>
      <c r="CR22" s="87">
        <f t="shared" si="41"/>
        <v>-1.1</v>
      </c>
      <c r="CS22" s="85">
        <v>1478</v>
      </c>
      <c r="CT22" s="95">
        <f t="shared" si="42"/>
        <v>0.1</v>
      </c>
      <c r="CU22" s="95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</row>
    <row r="23" spans="1:113" ht="14.25" customHeight="1">
      <c r="A23" s="29"/>
      <c r="B23" s="29"/>
      <c r="C23" s="30"/>
      <c r="D23" s="92" t="s">
        <v>42</v>
      </c>
      <c r="E23" s="93" t="s">
        <v>12</v>
      </c>
      <c r="F23" s="94" t="s">
        <v>66</v>
      </c>
      <c r="G23" s="83">
        <v>218</v>
      </c>
      <c r="H23" s="95">
        <f t="shared" si="6"/>
        <v>5.2</v>
      </c>
      <c r="I23" s="85">
        <v>207</v>
      </c>
      <c r="J23" s="95">
        <f t="shared" si="7"/>
        <v>5.3</v>
      </c>
      <c r="K23" s="85">
        <v>213</v>
      </c>
      <c r="L23" s="95">
        <f t="shared" si="8"/>
        <v>5.5</v>
      </c>
      <c r="M23" s="85">
        <v>198</v>
      </c>
      <c r="N23" s="95">
        <f t="shared" si="9"/>
        <v>5.5</v>
      </c>
      <c r="O23" s="1">
        <v>196</v>
      </c>
      <c r="P23" s="95">
        <f t="shared" si="10"/>
        <v>5.4</v>
      </c>
      <c r="Q23" s="96">
        <f t="shared" si="11"/>
        <v>-2</v>
      </c>
      <c r="R23" s="87">
        <f t="shared" si="12"/>
        <v>-1</v>
      </c>
      <c r="S23" s="85">
        <v>5625</v>
      </c>
      <c r="T23" s="95">
        <f t="shared" si="13"/>
        <v>4.1</v>
      </c>
      <c r="U23" s="85">
        <v>5810</v>
      </c>
      <c r="V23" s="95">
        <f t="shared" si="14"/>
        <v>4.4</v>
      </c>
      <c r="W23" s="85">
        <v>5728</v>
      </c>
      <c r="X23" s="95">
        <f t="shared" si="15"/>
        <v>4.4</v>
      </c>
      <c r="Y23" s="85">
        <v>5196</v>
      </c>
      <c r="Z23" s="95">
        <f t="shared" si="16"/>
        <v>4.1</v>
      </c>
      <c r="AA23" s="1">
        <v>5180</v>
      </c>
      <c r="AB23" s="95">
        <f t="shared" si="17"/>
        <v>4.2</v>
      </c>
      <c r="AC23" s="96">
        <f t="shared" si="18"/>
        <v>-16</v>
      </c>
      <c r="AD23" s="88">
        <f t="shared" si="19"/>
        <v>-0.3</v>
      </c>
      <c r="AE23" s="92" t="s">
        <v>42</v>
      </c>
      <c r="AF23" s="93" t="s">
        <v>12</v>
      </c>
      <c r="AG23" s="30"/>
      <c r="AH23" s="92" t="s">
        <v>42</v>
      </c>
      <c r="AI23" s="93" t="s">
        <v>12</v>
      </c>
      <c r="AJ23" s="94" t="s">
        <v>66</v>
      </c>
      <c r="AK23" s="83">
        <v>21501</v>
      </c>
      <c r="AL23" s="95">
        <f t="shared" si="20"/>
        <v>4.2</v>
      </c>
      <c r="AM23" s="85">
        <v>21218</v>
      </c>
      <c r="AN23" s="95">
        <f t="shared" si="21"/>
        <v>4.4</v>
      </c>
      <c r="AO23" s="85">
        <v>20889</v>
      </c>
      <c r="AP23" s="95">
        <f t="shared" si="22"/>
        <v>4.4</v>
      </c>
      <c r="AQ23" s="85">
        <v>19699</v>
      </c>
      <c r="AR23" s="95">
        <f t="shared" si="23"/>
        <v>4.2</v>
      </c>
      <c r="AS23" s="1">
        <v>18666</v>
      </c>
      <c r="AT23" s="95">
        <f t="shared" si="24"/>
        <v>4.1</v>
      </c>
      <c r="AU23" s="96">
        <f t="shared" si="25"/>
        <v>-1033</v>
      </c>
      <c r="AV23" s="87">
        <f t="shared" si="26"/>
        <v>-5.2</v>
      </c>
      <c r="AW23" s="85">
        <v>57595</v>
      </c>
      <c r="AX23" s="95">
        <f t="shared" si="0"/>
        <v>2.8</v>
      </c>
      <c r="AY23" s="85">
        <v>52250</v>
      </c>
      <c r="AZ23" s="95">
        <f t="shared" si="1"/>
        <v>2.7</v>
      </c>
      <c r="BA23" s="85">
        <v>48720</v>
      </c>
      <c r="BB23" s="95">
        <f t="shared" si="2"/>
        <v>2.4</v>
      </c>
      <c r="BC23" s="85">
        <v>47938</v>
      </c>
      <c r="BD23" s="97">
        <f t="shared" si="3"/>
        <v>2.3</v>
      </c>
      <c r="BE23" s="92" t="s">
        <v>42</v>
      </c>
      <c r="BF23" s="93" t="s">
        <v>12</v>
      </c>
      <c r="BG23" s="30"/>
      <c r="BH23" s="92" t="s">
        <v>42</v>
      </c>
      <c r="BI23" s="93" t="s">
        <v>12</v>
      </c>
      <c r="BJ23" s="98" t="s">
        <v>66</v>
      </c>
      <c r="BK23" s="1">
        <v>46283</v>
      </c>
      <c r="BL23" s="95">
        <f t="shared" si="27"/>
        <v>2.2</v>
      </c>
      <c r="BM23" s="96">
        <f t="shared" si="28"/>
        <v>-1655</v>
      </c>
      <c r="BN23" s="87">
        <f t="shared" si="29"/>
        <v>-3.5</v>
      </c>
      <c r="BO23" s="85">
        <v>116825</v>
      </c>
      <c r="BP23" s="95">
        <f t="shared" si="30"/>
        <v>3.2</v>
      </c>
      <c r="BQ23" s="85">
        <v>106519</v>
      </c>
      <c r="BR23" s="95">
        <f t="shared" si="31"/>
        <v>3.1</v>
      </c>
      <c r="BS23" s="85">
        <v>108010</v>
      </c>
      <c r="BT23" s="95">
        <f t="shared" si="32"/>
        <v>3.1</v>
      </c>
      <c r="BU23" s="85">
        <v>101696</v>
      </c>
      <c r="BV23" s="95">
        <f t="shared" si="33"/>
        <v>2.9</v>
      </c>
      <c r="BW23" s="1">
        <v>92757</v>
      </c>
      <c r="BX23" s="95">
        <f t="shared" si="34"/>
        <v>2.6</v>
      </c>
      <c r="BY23" s="96">
        <f t="shared" si="35"/>
        <v>-8939</v>
      </c>
      <c r="BZ23" s="87">
        <f t="shared" si="36"/>
        <v>-8.8</v>
      </c>
      <c r="CA23" s="85">
        <v>5252456</v>
      </c>
      <c r="CB23" s="95">
        <f t="shared" si="37"/>
        <v>4.3</v>
      </c>
      <c r="CC23" s="85">
        <v>4860201</v>
      </c>
      <c r="CD23" s="95">
        <f t="shared" si="38"/>
        <v>4.4</v>
      </c>
      <c r="CE23" s="99" t="s">
        <v>42</v>
      </c>
      <c r="CF23" s="93" t="s">
        <v>12</v>
      </c>
      <c r="CG23" s="30"/>
      <c r="CH23" s="92" t="s">
        <v>42</v>
      </c>
      <c r="CI23" s="93" t="s">
        <v>12</v>
      </c>
      <c r="CJ23" s="98" t="s">
        <v>66</v>
      </c>
      <c r="CK23" s="85">
        <v>5343865</v>
      </c>
      <c r="CL23" s="95">
        <f t="shared" si="39"/>
        <v>4.8</v>
      </c>
      <c r="CM23" s="85">
        <v>4809824</v>
      </c>
      <c r="CN23" s="95">
        <f t="shared" si="4"/>
        <v>4.3</v>
      </c>
      <c r="CO23" s="1">
        <v>4205828</v>
      </c>
      <c r="CP23" s="95">
        <f t="shared" si="5"/>
        <v>3.6</v>
      </c>
      <c r="CQ23" s="86">
        <f t="shared" si="40"/>
        <v>-603996</v>
      </c>
      <c r="CR23" s="87">
        <f t="shared" si="41"/>
        <v>-12.6</v>
      </c>
      <c r="CS23" s="85">
        <v>44640</v>
      </c>
      <c r="CT23" s="95">
        <f t="shared" si="42"/>
        <v>3.5999999999999996</v>
      </c>
      <c r="CU23" s="95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</row>
    <row r="24" spans="1:113" ht="14.25" customHeight="1">
      <c r="A24" s="29"/>
      <c r="B24" s="29"/>
      <c r="C24" s="30"/>
      <c r="D24" s="92" t="s">
        <v>43</v>
      </c>
      <c r="E24" s="93" t="s">
        <v>13</v>
      </c>
      <c r="F24" s="94" t="s">
        <v>66</v>
      </c>
      <c r="G24" s="83">
        <v>59</v>
      </c>
      <c r="H24" s="95">
        <f t="shared" si="6"/>
        <v>1.4</v>
      </c>
      <c r="I24" s="85">
        <v>56</v>
      </c>
      <c r="J24" s="95">
        <f t="shared" si="7"/>
        <v>1.4</v>
      </c>
      <c r="K24" s="85">
        <v>52</v>
      </c>
      <c r="L24" s="95">
        <f t="shared" si="8"/>
        <v>1.3</v>
      </c>
      <c r="M24" s="85">
        <v>53</v>
      </c>
      <c r="N24" s="95">
        <f t="shared" si="9"/>
        <v>1.5</v>
      </c>
      <c r="O24" s="1">
        <v>50</v>
      </c>
      <c r="P24" s="95">
        <f t="shared" si="10"/>
        <v>1.4</v>
      </c>
      <c r="Q24" s="96">
        <f t="shared" si="11"/>
        <v>-3</v>
      </c>
      <c r="R24" s="87">
        <f t="shared" si="12"/>
        <v>-5.7</v>
      </c>
      <c r="S24" s="85">
        <v>2150</v>
      </c>
      <c r="T24" s="95">
        <f t="shared" si="13"/>
        <v>1.6</v>
      </c>
      <c r="U24" s="85">
        <v>2101</v>
      </c>
      <c r="V24" s="95">
        <f t="shared" si="14"/>
        <v>1.6</v>
      </c>
      <c r="W24" s="85">
        <v>2111</v>
      </c>
      <c r="X24" s="95">
        <f t="shared" si="15"/>
        <v>1.6</v>
      </c>
      <c r="Y24" s="85">
        <v>2098</v>
      </c>
      <c r="Z24" s="95">
        <f t="shared" si="16"/>
        <v>1.7</v>
      </c>
      <c r="AA24" s="1">
        <v>2088</v>
      </c>
      <c r="AB24" s="95">
        <f t="shared" si="17"/>
        <v>1.7</v>
      </c>
      <c r="AC24" s="96">
        <f t="shared" si="18"/>
        <v>-10</v>
      </c>
      <c r="AD24" s="88">
        <f t="shared" si="19"/>
        <v>-0.5</v>
      </c>
      <c r="AE24" s="92" t="s">
        <v>43</v>
      </c>
      <c r="AF24" s="93" t="s">
        <v>13</v>
      </c>
      <c r="AG24" s="30"/>
      <c r="AH24" s="92" t="s">
        <v>43</v>
      </c>
      <c r="AI24" s="93" t="s">
        <v>13</v>
      </c>
      <c r="AJ24" s="94" t="s">
        <v>66</v>
      </c>
      <c r="AK24" s="83">
        <v>10584</v>
      </c>
      <c r="AL24" s="95">
        <f t="shared" si="20"/>
        <v>2</v>
      </c>
      <c r="AM24" s="85">
        <v>10241</v>
      </c>
      <c r="AN24" s="95">
        <f t="shared" si="21"/>
        <v>2.1</v>
      </c>
      <c r="AO24" s="85">
        <v>10236</v>
      </c>
      <c r="AP24" s="95">
        <f t="shared" si="22"/>
        <v>2.2</v>
      </c>
      <c r="AQ24" s="85">
        <v>10819</v>
      </c>
      <c r="AR24" s="95">
        <f t="shared" si="23"/>
        <v>2.3</v>
      </c>
      <c r="AS24" s="1">
        <v>11467</v>
      </c>
      <c r="AT24" s="95">
        <f t="shared" si="24"/>
        <v>2.5</v>
      </c>
      <c r="AU24" s="96">
        <f t="shared" si="25"/>
        <v>648</v>
      </c>
      <c r="AV24" s="87">
        <f t="shared" si="26"/>
        <v>6</v>
      </c>
      <c r="AW24" s="85">
        <v>67035</v>
      </c>
      <c r="AX24" s="95">
        <f t="shared" si="0"/>
        <v>3.3</v>
      </c>
      <c r="AY24" s="85">
        <v>68835</v>
      </c>
      <c r="AZ24" s="95">
        <f t="shared" si="1"/>
        <v>3.5</v>
      </c>
      <c r="BA24" s="85">
        <v>83729</v>
      </c>
      <c r="BB24" s="95">
        <f t="shared" si="2"/>
        <v>4.2</v>
      </c>
      <c r="BC24" s="85">
        <v>108815</v>
      </c>
      <c r="BD24" s="97">
        <f t="shared" si="3"/>
        <v>5.2</v>
      </c>
      <c r="BE24" s="92" t="s">
        <v>43</v>
      </c>
      <c r="BF24" s="93" t="s">
        <v>13</v>
      </c>
      <c r="BG24" s="30"/>
      <c r="BH24" s="92" t="s">
        <v>43</v>
      </c>
      <c r="BI24" s="93" t="s">
        <v>13</v>
      </c>
      <c r="BJ24" s="98" t="s">
        <v>66</v>
      </c>
      <c r="BK24" s="1">
        <v>125425</v>
      </c>
      <c r="BL24" s="95">
        <f t="shared" si="27"/>
        <v>5.9</v>
      </c>
      <c r="BM24" s="96">
        <f t="shared" si="28"/>
        <v>16610</v>
      </c>
      <c r="BN24" s="87">
        <f t="shared" si="29"/>
        <v>15.3</v>
      </c>
      <c r="BO24" s="85">
        <v>106377</v>
      </c>
      <c r="BP24" s="95">
        <f t="shared" si="30"/>
        <v>2.9</v>
      </c>
      <c r="BQ24" s="85">
        <v>108476</v>
      </c>
      <c r="BR24" s="95">
        <f t="shared" si="31"/>
        <v>3.2</v>
      </c>
      <c r="BS24" s="85">
        <v>118889</v>
      </c>
      <c r="BT24" s="95">
        <f t="shared" si="32"/>
        <v>3.5</v>
      </c>
      <c r="BU24" s="85">
        <v>147455</v>
      </c>
      <c r="BV24" s="95">
        <f t="shared" si="33"/>
        <v>4.2</v>
      </c>
      <c r="BW24" s="1">
        <v>182483</v>
      </c>
      <c r="BX24" s="95">
        <f t="shared" si="34"/>
        <v>5.1</v>
      </c>
      <c r="BY24" s="96">
        <f t="shared" si="35"/>
        <v>35028</v>
      </c>
      <c r="BZ24" s="87">
        <f t="shared" si="36"/>
        <v>23.8</v>
      </c>
      <c r="CA24" s="85">
        <v>3297995</v>
      </c>
      <c r="CB24" s="95">
        <f t="shared" si="37"/>
        <v>2.7</v>
      </c>
      <c r="CC24" s="85">
        <v>3185785</v>
      </c>
      <c r="CD24" s="95">
        <f t="shared" si="38"/>
        <v>2.9</v>
      </c>
      <c r="CE24" s="99" t="s">
        <v>43</v>
      </c>
      <c r="CF24" s="93" t="s">
        <v>13</v>
      </c>
      <c r="CG24" s="30"/>
      <c r="CH24" s="92" t="s">
        <v>43</v>
      </c>
      <c r="CI24" s="93" t="s">
        <v>13</v>
      </c>
      <c r="CJ24" s="98" t="s">
        <v>66</v>
      </c>
      <c r="CK24" s="85">
        <v>3179519</v>
      </c>
      <c r="CL24" s="95">
        <f t="shared" si="39"/>
        <v>2.8</v>
      </c>
      <c r="CM24" s="85">
        <v>3582191</v>
      </c>
      <c r="CN24" s="95">
        <f t="shared" si="4"/>
        <v>3.2</v>
      </c>
      <c r="CO24" s="1">
        <v>5424439</v>
      </c>
      <c r="CP24" s="95">
        <f t="shared" si="5"/>
        <v>4.7</v>
      </c>
      <c r="CQ24" s="86">
        <f t="shared" si="40"/>
        <v>1842248</v>
      </c>
      <c r="CR24" s="87">
        <f t="shared" si="41"/>
        <v>51.4</v>
      </c>
      <c r="CS24" s="85">
        <v>55458</v>
      </c>
      <c r="CT24" s="95">
        <f t="shared" si="42"/>
        <v>4.5</v>
      </c>
      <c r="CU24" s="95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</row>
    <row r="25" spans="1:113" ht="14.25" customHeight="1">
      <c r="A25" s="29"/>
      <c r="B25" s="29"/>
      <c r="C25" s="30"/>
      <c r="D25" s="92" t="s">
        <v>44</v>
      </c>
      <c r="E25" s="93" t="s">
        <v>14</v>
      </c>
      <c r="F25" s="94" t="s">
        <v>66</v>
      </c>
      <c r="G25" s="83">
        <v>40</v>
      </c>
      <c r="H25" s="95">
        <f t="shared" si="6"/>
        <v>1</v>
      </c>
      <c r="I25" s="85">
        <v>38</v>
      </c>
      <c r="J25" s="95">
        <f t="shared" si="7"/>
        <v>1</v>
      </c>
      <c r="K25" s="85">
        <v>39</v>
      </c>
      <c r="L25" s="95">
        <f t="shared" si="8"/>
        <v>1</v>
      </c>
      <c r="M25" s="85">
        <v>31</v>
      </c>
      <c r="N25" s="95">
        <f t="shared" si="9"/>
        <v>0.9</v>
      </c>
      <c r="O25" s="1">
        <v>35</v>
      </c>
      <c r="P25" s="95">
        <f t="shared" si="10"/>
        <v>1</v>
      </c>
      <c r="Q25" s="96">
        <f t="shared" si="11"/>
        <v>4</v>
      </c>
      <c r="R25" s="87">
        <f t="shared" si="12"/>
        <v>12.9</v>
      </c>
      <c r="S25" s="85">
        <v>1580</v>
      </c>
      <c r="T25" s="95">
        <f t="shared" si="13"/>
        <v>1.2</v>
      </c>
      <c r="U25" s="85">
        <v>1618</v>
      </c>
      <c r="V25" s="95">
        <f t="shared" si="14"/>
        <v>1.2</v>
      </c>
      <c r="W25" s="85">
        <v>1679</v>
      </c>
      <c r="X25" s="95">
        <f t="shared" si="15"/>
        <v>1.3</v>
      </c>
      <c r="Y25" s="85">
        <v>1749</v>
      </c>
      <c r="Z25" s="95">
        <f t="shared" si="16"/>
        <v>1.4</v>
      </c>
      <c r="AA25" s="1">
        <v>1850</v>
      </c>
      <c r="AB25" s="95">
        <f t="shared" si="17"/>
        <v>1.5</v>
      </c>
      <c r="AC25" s="96">
        <f t="shared" si="18"/>
        <v>101</v>
      </c>
      <c r="AD25" s="88">
        <f t="shared" si="19"/>
        <v>5.8</v>
      </c>
      <c r="AE25" s="92" t="s">
        <v>44</v>
      </c>
      <c r="AF25" s="93" t="s">
        <v>14</v>
      </c>
      <c r="AG25" s="30"/>
      <c r="AH25" s="92" t="s">
        <v>44</v>
      </c>
      <c r="AI25" s="93" t="s">
        <v>14</v>
      </c>
      <c r="AJ25" s="94" t="s">
        <v>66</v>
      </c>
      <c r="AK25" s="83">
        <v>7150</v>
      </c>
      <c r="AL25" s="95">
        <f t="shared" si="20"/>
        <v>1.4</v>
      </c>
      <c r="AM25" s="85">
        <v>6723</v>
      </c>
      <c r="AN25" s="95">
        <f t="shared" si="21"/>
        <v>1.4</v>
      </c>
      <c r="AO25" s="85">
        <v>6774</v>
      </c>
      <c r="AP25" s="95">
        <f t="shared" si="22"/>
        <v>1.4</v>
      </c>
      <c r="AQ25" s="85">
        <v>6838</v>
      </c>
      <c r="AR25" s="95">
        <f t="shared" si="23"/>
        <v>1.5</v>
      </c>
      <c r="AS25" s="1">
        <v>7576</v>
      </c>
      <c r="AT25" s="95">
        <f t="shared" si="24"/>
        <v>1.7</v>
      </c>
      <c r="AU25" s="96">
        <f t="shared" si="25"/>
        <v>738</v>
      </c>
      <c r="AV25" s="87">
        <f t="shared" si="26"/>
        <v>10.8</v>
      </c>
      <c r="AW25" s="85">
        <v>29343</v>
      </c>
      <c r="AX25" s="95">
        <f t="shared" si="0"/>
        <v>1.4</v>
      </c>
      <c r="AY25" s="85">
        <v>32816</v>
      </c>
      <c r="AZ25" s="95">
        <f t="shared" si="1"/>
        <v>1.7</v>
      </c>
      <c r="BA25" s="85">
        <v>37072</v>
      </c>
      <c r="BB25" s="95">
        <f t="shared" si="2"/>
        <v>1.8</v>
      </c>
      <c r="BC25" s="85">
        <v>35798</v>
      </c>
      <c r="BD25" s="97">
        <f t="shared" si="3"/>
        <v>1.7</v>
      </c>
      <c r="BE25" s="92" t="s">
        <v>44</v>
      </c>
      <c r="BF25" s="93" t="s">
        <v>14</v>
      </c>
      <c r="BG25" s="30"/>
      <c r="BH25" s="92" t="s">
        <v>44</v>
      </c>
      <c r="BI25" s="93" t="s">
        <v>14</v>
      </c>
      <c r="BJ25" s="98" t="s">
        <v>66</v>
      </c>
      <c r="BK25" s="1">
        <v>41806</v>
      </c>
      <c r="BL25" s="95">
        <f t="shared" si="27"/>
        <v>2</v>
      </c>
      <c r="BM25" s="96">
        <f t="shared" si="28"/>
        <v>6008</v>
      </c>
      <c r="BN25" s="87">
        <f t="shared" si="29"/>
        <v>16.8</v>
      </c>
      <c r="BO25" s="85">
        <v>67904</v>
      </c>
      <c r="BP25" s="95">
        <f t="shared" si="30"/>
        <v>1.9</v>
      </c>
      <c r="BQ25" s="85">
        <v>62453</v>
      </c>
      <c r="BR25" s="95">
        <f t="shared" si="31"/>
        <v>1.8</v>
      </c>
      <c r="BS25" s="85">
        <v>64566</v>
      </c>
      <c r="BT25" s="95">
        <f t="shared" si="32"/>
        <v>1.9</v>
      </c>
      <c r="BU25" s="85">
        <v>63527</v>
      </c>
      <c r="BV25" s="95">
        <f t="shared" si="33"/>
        <v>1.8</v>
      </c>
      <c r="BW25" s="1">
        <v>74614</v>
      </c>
      <c r="BX25" s="95">
        <f t="shared" si="34"/>
        <v>2.1</v>
      </c>
      <c r="BY25" s="96">
        <f t="shared" si="35"/>
        <v>11087</v>
      </c>
      <c r="BZ25" s="87">
        <f t="shared" si="36"/>
        <v>17.5</v>
      </c>
      <c r="CA25" s="85">
        <v>3404245</v>
      </c>
      <c r="CB25" s="95">
        <f t="shared" si="37"/>
        <v>2.8</v>
      </c>
      <c r="CC25" s="85">
        <v>2745450</v>
      </c>
      <c r="CD25" s="95">
        <f t="shared" si="38"/>
        <v>2.5</v>
      </c>
      <c r="CE25" s="99" t="s">
        <v>44</v>
      </c>
      <c r="CF25" s="93" t="s">
        <v>14</v>
      </c>
      <c r="CG25" s="30"/>
      <c r="CH25" s="92" t="s">
        <v>44</v>
      </c>
      <c r="CI25" s="93" t="s">
        <v>14</v>
      </c>
      <c r="CJ25" s="98" t="s">
        <v>66</v>
      </c>
      <c r="CK25" s="85">
        <v>2394768</v>
      </c>
      <c r="CL25" s="95">
        <f t="shared" si="39"/>
        <v>2.1</v>
      </c>
      <c r="CM25" s="85">
        <v>2339882</v>
      </c>
      <c r="CN25" s="95">
        <f t="shared" si="4"/>
        <v>2.1</v>
      </c>
      <c r="CO25" s="1">
        <v>2910251</v>
      </c>
      <c r="CP25" s="95">
        <f t="shared" si="5"/>
        <v>2.5</v>
      </c>
      <c r="CQ25" s="86">
        <f t="shared" si="40"/>
        <v>570369</v>
      </c>
      <c r="CR25" s="87">
        <f t="shared" si="41"/>
        <v>24.4</v>
      </c>
      <c r="CS25" s="85">
        <v>31847</v>
      </c>
      <c r="CT25" s="95">
        <f t="shared" si="42"/>
        <v>2.6</v>
      </c>
      <c r="CU25" s="95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</row>
    <row r="26" spans="1:113" ht="14.25" customHeight="1">
      <c r="A26" s="29"/>
      <c r="B26" s="29"/>
      <c r="C26" s="30"/>
      <c r="D26" s="92" t="s">
        <v>45</v>
      </c>
      <c r="E26" s="93" t="s">
        <v>15</v>
      </c>
      <c r="F26" s="94" t="s">
        <v>66</v>
      </c>
      <c r="G26" s="83">
        <v>378</v>
      </c>
      <c r="H26" s="95">
        <f t="shared" si="6"/>
        <v>9.1</v>
      </c>
      <c r="I26" s="85">
        <v>362</v>
      </c>
      <c r="J26" s="95">
        <f t="shared" si="7"/>
        <v>9.3</v>
      </c>
      <c r="K26" s="85">
        <v>359</v>
      </c>
      <c r="L26" s="95">
        <f t="shared" si="8"/>
        <v>9.2</v>
      </c>
      <c r="M26" s="85">
        <v>341</v>
      </c>
      <c r="N26" s="95">
        <f t="shared" si="9"/>
        <v>9.4</v>
      </c>
      <c r="O26" s="1">
        <v>343</v>
      </c>
      <c r="P26" s="95">
        <f t="shared" si="10"/>
        <v>9.4</v>
      </c>
      <c r="Q26" s="96">
        <f t="shared" si="11"/>
        <v>2</v>
      </c>
      <c r="R26" s="87">
        <f t="shared" si="12"/>
        <v>0.6</v>
      </c>
      <c r="S26" s="85">
        <v>8858</v>
      </c>
      <c r="T26" s="95">
        <f t="shared" si="13"/>
        <v>6.5</v>
      </c>
      <c r="U26" s="85">
        <v>8691</v>
      </c>
      <c r="V26" s="95">
        <f t="shared" si="14"/>
        <v>6.6</v>
      </c>
      <c r="W26" s="85">
        <v>8451</v>
      </c>
      <c r="X26" s="95">
        <f t="shared" si="15"/>
        <v>6.5</v>
      </c>
      <c r="Y26" s="85">
        <v>8262</v>
      </c>
      <c r="Z26" s="95">
        <f t="shared" si="16"/>
        <v>6.6</v>
      </c>
      <c r="AA26" s="1">
        <v>8083</v>
      </c>
      <c r="AB26" s="95">
        <f t="shared" si="17"/>
        <v>6.5</v>
      </c>
      <c r="AC26" s="96">
        <f t="shared" si="18"/>
        <v>-179</v>
      </c>
      <c r="AD26" s="88">
        <f t="shared" si="19"/>
        <v>-2.2</v>
      </c>
      <c r="AE26" s="92" t="s">
        <v>45</v>
      </c>
      <c r="AF26" s="93" t="s">
        <v>15</v>
      </c>
      <c r="AG26" s="30"/>
      <c r="AH26" s="92" t="s">
        <v>45</v>
      </c>
      <c r="AI26" s="93" t="s">
        <v>15</v>
      </c>
      <c r="AJ26" s="94" t="s">
        <v>66</v>
      </c>
      <c r="AK26" s="83">
        <v>35127</v>
      </c>
      <c r="AL26" s="95">
        <f t="shared" si="20"/>
        <v>6.8</v>
      </c>
      <c r="AM26" s="85">
        <v>33717</v>
      </c>
      <c r="AN26" s="95">
        <f t="shared" si="21"/>
        <v>7.1</v>
      </c>
      <c r="AO26" s="85">
        <v>32611</v>
      </c>
      <c r="AP26" s="95">
        <f t="shared" si="22"/>
        <v>6.9</v>
      </c>
      <c r="AQ26" s="85">
        <v>31784</v>
      </c>
      <c r="AR26" s="95">
        <f t="shared" si="23"/>
        <v>6.8</v>
      </c>
      <c r="AS26" s="1">
        <v>30893</v>
      </c>
      <c r="AT26" s="95">
        <f t="shared" si="24"/>
        <v>6.8</v>
      </c>
      <c r="AU26" s="96">
        <f t="shared" si="25"/>
        <v>-891</v>
      </c>
      <c r="AV26" s="87">
        <f t="shared" si="26"/>
        <v>-2.8</v>
      </c>
      <c r="AW26" s="85">
        <v>110134</v>
      </c>
      <c r="AX26" s="95">
        <f t="shared" si="0"/>
        <v>5.4</v>
      </c>
      <c r="AY26" s="85">
        <v>95206</v>
      </c>
      <c r="AZ26" s="95">
        <f t="shared" si="1"/>
        <v>4.8</v>
      </c>
      <c r="BA26" s="85">
        <v>82009</v>
      </c>
      <c r="BB26" s="95">
        <f t="shared" si="2"/>
        <v>4.1</v>
      </c>
      <c r="BC26" s="85">
        <v>83449</v>
      </c>
      <c r="BD26" s="97">
        <f t="shared" si="3"/>
        <v>4</v>
      </c>
      <c r="BE26" s="92" t="s">
        <v>45</v>
      </c>
      <c r="BF26" s="93" t="s">
        <v>15</v>
      </c>
      <c r="BG26" s="30"/>
      <c r="BH26" s="92" t="s">
        <v>45</v>
      </c>
      <c r="BI26" s="93" t="s">
        <v>15</v>
      </c>
      <c r="BJ26" s="98" t="s">
        <v>66</v>
      </c>
      <c r="BK26" s="1">
        <v>87638</v>
      </c>
      <c r="BL26" s="95">
        <f t="shared" si="27"/>
        <v>4.1</v>
      </c>
      <c r="BM26" s="96">
        <f t="shared" si="28"/>
        <v>4189</v>
      </c>
      <c r="BN26" s="87">
        <f t="shared" si="29"/>
        <v>5</v>
      </c>
      <c r="BO26" s="85">
        <v>197718</v>
      </c>
      <c r="BP26" s="95">
        <f t="shared" si="30"/>
        <v>5.4</v>
      </c>
      <c r="BQ26" s="85">
        <v>180080</v>
      </c>
      <c r="BR26" s="95">
        <f t="shared" si="31"/>
        <v>5.2</v>
      </c>
      <c r="BS26" s="85">
        <v>169504</v>
      </c>
      <c r="BT26" s="95">
        <f t="shared" si="32"/>
        <v>4.9</v>
      </c>
      <c r="BU26" s="85">
        <v>161848</v>
      </c>
      <c r="BV26" s="95">
        <f t="shared" si="33"/>
        <v>4.6</v>
      </c>
      <c r="BW26" s="1">
        <v>177343</v>
      </c>
      <c r="BX26" s="95">
        <f t="shared" si="34"/>
        <v>5</v>
      </c>
      <c r="BY26" s="96">
        <f t="shared" si="35"/>
        <v>15495</v>
      </c>
      <c r="BZ26" s="87">
        <f t="shared" si="36"/>
        <v>9.6</v>
      </c>
      <c r="CA26" s="85">
        <v>7721974</v>
      </c>
      <c r="CB26" s="95">
        <f t="shared" si="37"/>
        <v>6.3</v>
      </c>
      <c r="CC26" s="85">
        <v>7193099</v>
      </c>
      <c r="CD26" s="95">
        <f t="shared" si="38"/>
        <v>6.4</v>
      </c>
      <c r="CE26" s="99" t="s">
        <v>45</v>
      </c>
      <c r="CF26" s="93" t="s">
        <v>15</v>
      </c>
      <c r="CG26" s="30"/>
      <c r="CH26" s="92" t="s">
        <v>45</v>
      </c>
      <c r="CI26" s="93" t="s">
        <v>15</v>
      </c>
      <c r="CJ26" s="98" t="s">
        <v>66</v>
      </c>
      <c r="CK26" s="85">
        <v>7834584</v>
      </c>
      <c r="CL26" s="95">
        <f t="shared" si="39"/>
        <v>7</v>
      </c>
      <c r="CM26" s="85">
        <v>6699989</v>
      </c>
      <c r="CN26" s="95">
        <f t="shared" si="4"/>
        <v>6</v>
      </c>
      <c r="CO26" s="1">
        <v>8043027</v>
      </c>
      <c r="CP26" s="95">
        <f t="shared" si="5"/>
        <v>6.9</v>
      </c>
      <c r="CQ26" s="86">
        <f t="shared" si="40"/>
        <v>1343038</v>
      </c>
      <c r="CR26" s="87">
        <f t="shared" si="41"/>
        <v>20</v>
      </c>
      <c r="CS26" s="85">
        <v>85932</v>
      </c>
      <c r="CT26" s="95">
        <f t="shared" si="42"/>
        <v>6.9</v>
      </c>
      <c r="CU26" s="95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</row>
    <row r="27" spans="1:113" ht="14.25" customHeight="1">
      <c r="A27" s="29"/>
      <c r="B27" s="29"/>
      <c r="C27" s="30"/>
      <c r="D27" s="92" t="s">
        <v>46</v>
      </c>
      <c r="E27" s="93" t="s">
        <v>16</v>
      </c>
      <c r="F27" s="94" t="s">
        <v>67</v>
      </c>
      <c r="G27" s="83">
        <v>303</v>
      </c>
      <c r="H27" s="95">
        <f t="shared" si="6"/>
        <v>7.3</v>
      </c>
      <c r="I27" s="85">
        <v>278</v>
      </c>
      <c r="J27" s="95">
        <f t="shared" si="7"/>
        <v>7.1</v>
      </c>
      <c r="K27" s="85">
        <v>298</v>
      </c>
      <c r="L27" s="95">
        <f t="shared" si="8"/>
        <v>7.6</v>
      </c>
      <c r="M27" s="85">
        <v>287</v>
      </c>
      <c r="N27" s="95">
        <f t="shared" si="9"/>
        <v>7.9</v>
      </c>
      <c r="O27" s="1">
        <v>306</v>
      </c>
      <c r="P27" s="95">
        <f t="shared" si="10"/>
        <v>8.4</v>
      </c>
      <c r="Q27" s="96">
        <f t="shared" si="11"/>
        <v>19</v>
      </c>
      <c r="R27" s="87">
        <f t="shared" si="12"/>
        <v>6.6</v>
      </c>
      <c r="S27" s="85">
        <v>8645</v>
      </c>
      <c r="T27" s="95">
        <f t="shared" si="13"/>
        <v>6.3</v>
      </c>
      <c r="U27" s="85">
        <v>7820</v>
      </c>
      <c r="V27" s="95">
        <f t="shared" si="14"/>
        <v>6</v>
      </c>
      <c r="W27" s="85">
        <v>8397</v>
      </c>
      <c r="X27" s="95">
        <f t="shared" si="15"/>
        <v>6.5</v>
      </c>
      <c r="Y27" s="85">
        <v>8926</v>
      </c>
      <c r="Z27" s="95">
        <f t="shared" si="16"/>
        <v>7.1</v>
      </c>
      <c r="AA27" s="1">
        <v>9229</v>
      </c>
      <c r="AB27" s="95">
        <f t="shared" si="17"/>
        <v>7.4</v>
      </c>
      <c r="AC27" s="96">
        <f t="shared" si="18"/>
        <v>303</v>
      </c>
      <c r="AD27" s="88">
        <f t="shared" si="19"/>
        <v>3.4</v>
      </c>
      <c r="AE27" s="92" t="s">
        <v>46</v>
      </c>
      <c r="AF27" s="93" t="s">
        <v>16</v>
      </c>
      <c r="AG27" s="30"/>
      <c r="AH27" s="92" t="s">
        <v>46</v>
      </c>
      <c r="AI27" s="93" t="s">
        <v>16</v>
      </c>
      <c r="AJ27" s="94" t="s">
        <v>67</v>
      </c>
      <c r="AK27" s="83">
        <v>38946</v>
      </c>
      <c r="AL27" s="95">
        <f t="shared" si="20"/>
        <v>7.5</v>
      </c>
      <c r="AM27" s="85">
        <v>34671</v>
      </c>
      <c r="AN27" s="95">
        <f t="shared" si="21"/>
        <v>7.3</v>
      </c>
      <c r="AO27" s="85">
        <v>36547</v>
      </c>
      <c r="AP27" s="95">
        <f t="shared" si="22"/>
        <v>7.8</v>
      </c>
      <c r="AQ27" s="85">
        <v>39129</v>
      </c>
      <c r="AR27" s="95">
        <f t="shared" si="23"/>
        <v>8.4</v>
      </c>
      <c r="AS27" s="1">
        <v>40195</v>
      </c>
      <c r="AT27" s="95">
        <f t="shared" si="24"/>
        <v>8.9</v>
      </c>
      <c r="AU27" s="96">
        <f t="shared" si="25"/>
        <v>1066</v>
      </c>
      <c r="AV27" s="87">
        <f t="shared" si="26"/>
        <v>2.7</v>
      </c>
      <c r="AW27" s="85">
        <v>138137</v>
      </c>
      <c r="AX27" s="95">
        <f t="shared" si="0"/>
        <v>6.7</v>
      </c>
      <c r="AY27" s="85">
        <v>98931</v>
      </c>
      <c r="AZ27" s="95">
        <f t="shared" si="1"/>
        <v>5</v>
      </c>
      <c r="BA27" s="85">
        <v>91176</v>
      </c>
      <c r="BB27" s="95">
        <f t="shared" si="2"/>
        <v>4.5</v>
      </c>
      <c r="BC27" s="85">
        <v>127041</v>
      </c>
      <c r="BD27" s="97">
        <f t="shared" si="3"/>
        <v>6.1</v>
      </c>
      <c r="BE27" s="92" t="s">
        <v>46</v>
      </c>
      <c r="BF27" s="93" t="s">
        <v>16</v>
      </c>
      <c r="BG27" s="30"/>
      <c r="BH27" s="92" t="s">
        <v>46</v>
      </c>
      <c r="BI27" s="93" t="s">
        <v>16</v>
      </c>
      <c r="BJ27" s="98" t="s">
        <v>67</v>
      </c>
      <c r="BK27" s="1">
        <v>138572</v>
      </c>
      <c r="BL27" s="95">
        <f t="shared" si="27"/>
        <v>6.5</v>
      </c>
      <c r="BM27" s="96">
        <f t="shared" si="28"/>
        <v>11531</v>
      </c>
      <c r="BN27" s="87">
        <f t="shared" si="29"/>
        <v>9.1</v>
      </c>
      <c r="BO27" s="85">
        <v>221805</v>
      </c>
      <c r="BP27" s="95">
        <f t="shared" si="30"/>
        <v>6.1</v>
      </c>
      <c r="BQ27" s="85">
        <v>155708</v>
      </c>
      <c r="BR27" s="95">
        <f t="shared" si="31"/>
        <v>4.5</v>
      </c>
      <c r="BS27" s="85">
        <v>159877</v>
      </c>
      <c r="BT27" s="95">
        <f t="shared" si="32"/>
        <v>4.7</v>
      </c>
      <c r="BU27" s="85">
        <v>222738</v>
      </c>
      <c r="BV27" s="95">
        <f t="shared" si="33"/>
        <v>6.3</v>
      </c>
      <c r="BW27" s="1">
        <v>231360</v>
      </c>
      <c r="BX27" s="95">
        <f t="shared" si="34"/>
        <v>6.5</v>
      </c>
      <c r="BY27" s="96">
        <f t="shared" si="35"/>
        <v>8622</v>
      </c>
      <c r="BZ27" s="87">
        <f t="shared" si="36"/>
        <v>3.9</v>
      </c>
      <c r="CA27" s="85">
        <v>7622478</v>
      </c>
      <c r="CB27" s="95">
        <f t="shared" si="37"/>
        <v>6.2</v>
      </c>
      <c r="CC27" s="85">
        <v>4759744</v>
      </c>
      <c r="CD27" s="95">
        <f t="shared" si="38"/>
        <v>4.3</v>
      </c>
      <c r="CE27" s="99" t="s">
        <v>46</v>
      </c>
      <c r="CF27" s="93" t="s">
        <v>16</v>
      </c>
      <c r="CG27" s="30"/>
      <c r="CH27" s="92" t="s">
        <v>46</v>
      </c>
      <c r="CI27" s="93" t="s">
        <v>16</v>
      </c>
      <c r="CJ27" s="98" t="s">
        <v>67</v>
      </c>
      <c r="CK27" s="85">
        <v>6565432</v>
      </c>
      <c r="CL27" s="95">
        <f t="shared" si="39"/>
        <v>5.9</v>
      </c>
      <c r="CM27" s="85">
        <v>9019122</v>
      </c>
      <c r="CN27" s="95">
        <f t="shared" si="4"/>
        <v>8</v>
      </c>
      <c r="CO27" s="1">
        <v>8383539</v>
      </c>
      <c r="CP27" s="95">
        <f t="shared" si="5"/>
        <v>7.2</v>
      </c>
      <c r="CQ27" s="86">
        <f t="shared" si="40"/>
        <v>-635583</v>
      </c>
      <c r="CR27" s="87">
        <f t="shared" si="41"/>
        <v>-7</v>
      </c>
      <c r="CS27" s="85">
        <v>89079</v>
      </c>
      <c r="CT27" s="95">
        <f t="shared" si="42"/>
        <v>7.199999999999999</v>
      </c>
      <c r="CU27" s="95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</row>
    <row r="28" spans="1:113" ht="14.25" customHeight="1">
      <c r="A28" s="29"/>
      <c r="B28" s="29"/>
      <c r="C28" s="30"/>
      <c r="D28" s="92" t="s">
        <v>47</v>
      </c>
      <c r="E28" s="93" t="s">
        <v>17</v>
      </c>
      <c r="F28" s="94" t="s">
        <v>67</v>
      </c>
      <c r="G28" s="83">
        <v>169</v>
      </c>
      <c r="H28" s="95">
        <f t="shared" si="6"/>
        <v>4</v>
      </c>
      <c r="I28" s="85">
        <v>149</v>
      </c>
      <c r="J28" s="95">
        <f t="shared" si="7"/>
        <v>3.8</v>
      </c>
      <c r="K28" s="85">
        <v>139</v>
      </c>
      <c r="L28" s="95">
        <f t="shared" si="8"/>
        <v>3.6</v>
      </c>
      <c r="M28" s="85">
        <v>122</v>
      </c>
      <c r="N28" s="95">
        <f t="shared" si="9"/>
        <v>3.4</v>
      </c>
      <c r="O28" s="1">
        <v>115</v>
      </c>
      <c r="P28" s="95">
        <f t="shared" si="10"/>
        <v>3.2</v>
      </c>
      <c r="Q28" s="96">
        <f t="shared" si="11"/>
        <v>-7</v>
      </c>
      <c r="R28" s="87">
        <f t="shared" si="12"/>
        <v>-5.7</v>
      </c>
      <c r="S28" s="85">
        <v>8540</v>
      </c>
      <c r="T28" s="95">
        <f t="shared" si="13"/>
        <v>6.3</v>
      </c>
      <c r="U28" s="85">
        <v>8576</v>
      </c>
      <c r="V28" s="95">
        <f t="shared" si="14"/>
        <v>6.6</v>
      </c>
      <c r="W28" s="85">
        <v>9253</v>
      </c>
      <c r="X28" s="95">
        <f t="shared" si="15"/>
        <v>7.1</v>
      </c>
      <c r="Y28" s="85">
        <v>8318</v>
      </c>
      <c r="Z28" s="95">
        <f t="shared" si="16"/>
        <v>6.6</v>
      </c>
      <c r="AA28" s="1">
        <v>7157</v>
      </c>
      <c r="AB28" s="95">
        <f t="shared" si="17"/>
        <v>5.8</v>
      </c>
      <c r="AC28" s="96">
        <f t="shared" si="18"/>
        <v>-1161</v>
      </c>
      <c r="AD28" s="88">
        <f t="shared" si="19"/>
        <v>-14</v>
      </c>
      <c r="AE28" s="92" t="s">
        <v>47</v>
      </c>
      <c r="AF28" s="93" t="s">
        <v>17</v>
      </c>
      <c r="AG28" s="30"/>
      <c r="AH28" s="92" t="s">
        <v>47</v>
      </c>
      <c r="AI28" s="93" t="s">
        <v>17</v>
      </c>
      <c r="AJ28" s="94" t="s">
        <v>67</v>
      </c>
      <c r="AK28" s="83">
        <v>34298</v>
      </c>
      <c r="AL28" s="95">
        <f t="shared" si="20"/>
        <v>6.6</v>
      </c>
      <c r="AM28" s="85">
        <v>32865</v>
      </c>
      <c r="AN28" s="95">
        <f t="shared" si="21"/>
        <v>6.9</v>
      </c>
      <c r="AO28" s="85">
        <v>39478</v>
      </c>
      <c r="AP28" s="95">
        <f t="shared" si="22"/>
        <v>8.4</v>
      </c>
      <c r="AQ28" s="85">
        <v>37870</v>
      </c>
      <c r="AR28" s="95">
        <f t="shared" si="23"/>
        <v>8.1</v>
      </c>
      <c r="AS28" s="1">
        <v>30772</v>
      </c>
      <c r="AT28" s="95">
        <f t="shared" si="24"/>
        <v>6.8</v>
      </c>
      <c r="AU28" s="96">
        <f t="shared" si="25"/>
        <v>-7098</v>
      </c>
      <c r="AV28" s="87">
        <f t="shared" si="26"/>
        <v>-18.7</v>
      </c>
      <c r="AW28" s="85">
        <v>175246</v>
      </c>
      <c r="AX28" s="95">
        <f t="shared" si="0"/>
        <v>8.5</v>
      </c>
      <c r="AY28" s="85">
        <v>195258</v>
      </c>
      <c r="AZ28" s="95">
        <f t="shared" si="1"/>
        <v>9.9</v>
      </c>
      <c r="BA28" s="85">
        <v>236878</v>
      </c>
      <c r="BB28" s="95">
        <f t="shared" si="2"/>
        <v>11.8</v>
      </c>
      <c r="BC28" s="85">
        <v>262848</v>
      </c>
      <c r="BD28" s="97">
        <f t="shared" si="3"/>
        <v>12.5</v>
      </c>
      <c r="BE28" s="92" t="s">
        <v>47</v>
      </c>
      <c r="BF28" s="93" t="s">
        <v>17</v>
      </c>
      <c r="BG28" s="30"/>
      <c r="BH28" s="92" t="s">
        <v>47</v>
      </c>
      <c r="BI28" s="93" t="s">
        <v>17</v>
      </c>
      <c r="BJ28" s="98" t="s">
        <v>67</v>
      </c>
      <c r="BK28" s="1">
        <v>176044</v>
      </c>
      <c r="BL28" s="95">
        <f t="shared" si="27"/>
        <v>8.3</v>
      </c>
      <c r="BM28" s="96">
        <f t="shared" si="28"/>
        <v>-86804</v>
      </c>
      <c r="BN28" s="87">
        <f t="shared" si="29"/>
        <v>-33</v>
      </c>
      <c r="BO28" s="85">
        <v>254812</v>
      </c>
      <c r="BP28" s="95">
        <f t="shared" si="30"/>
        <v>7</v>
      </c>
      <c r="BQ28" s="85">
        <v>267880</v>
      </c>
      <c r="BR28" s="95">
        <f t="shared" si="31"/>
        <v>7.8</v>
      </c>
      <c r="BS28" s="85">
        <v>333896</v>
      </c>
      <c r="BT28" s="95">
        <f t="shared" si="32"/>
        <v>9.7</v>
      </c>
      <c r="BU28" s="85">
        <v>337608</v>
      </c>
      <c r="BV28" s="95">
        <f t="shared" si="33"/>
        <v>9.6</v>
      </c>
      <c r="BW28" s="1">
        <v>253324</v>
      </c>
      <c r="BX28" s="95">
        <f t="shared" si="34"/>
        <v>7.1</v>
      </c>
      <c r="BY28" s="96">
        <f t="shared" si="35"/>
        <v>-84284</v>
      </c>
      <c r="BZ28" s="87">
        <f t="shared" si="36"/>
        <v>-25</v>
      </c>
      <c r="CA28" s="85">
        <v>28628717</v>
      </c>
      <c r="CB28" s="95">
        <f t="shared" si="37"/>
        <v>23.2</v>
      </c>
      <c r="CC28" s="85">
        <v>6385139</v>
      </c>
      <c r="CD28" s="95">
        <f t="shared" si="38"/>
        <v>5.7</v>
      </c>
      <c r="CE28" s="99" t="s">
        <v>47</v>
      </c>
      <c r="CF28" s="93" t="s">
        <v>17</v>
      </c>
      <c r="CG28" s="30"/>
      <c r="CH28" s="92" t="s">
        <v>47</v>
      </c>
      <c r="CI28" s="93" t="s">
        <v>17</v>
      </c>
      <c r="CJ28" s="98" t="s">
        <v>67</v>
      </c>
      <c r="CK28" s="85">
        <v>8968118</v>
      </c>
      <c r="CL28" s="95">
        <f t="shared" si="39"/>
        <v>8</v>
      </c>
      <c r="CM28" s="85">
        <v>6768009</v>
      </c>
      <c r="CN28" s="95">
        <f t="shared" si="4"/>
        <v>6</v>
      </c>
      <c r="CO28" s="1">
        <v>7025288</v>
      </c>
      <c r="CP28" s="95">
        <f t="shared" si="5"/>
        <v>6.1</v>
      </c>
      <c r="CQ28" s="86">
        <f t="shared" si="40"/>
        <v>257279</v>
      </c>
      <c r="CR28" s="87">
        <f t="shared" si="41"/>
        <v>3.8</v>
      </c>
      <c r="CS28" s="85">
        <v>74980</v>
      </c>
      <c r="CT28" s="95">
        <f t="shared" si="42"/>
        <v>6</v>
      </c>
      <c r="CU28" s="95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</row>
    <row r="29" spans="1:113" ht="14.25" customHeight="1">
      <c r="A29" s="29"/>
      <c r="B29" s="29"/>
      <c r="C29" s="30"/>
      <c r="D29" s="92" t="s">
        <v>48</v>
      </c>
      <c r="E29" s="93" t="s">
        <v>68</v>
      </c>
      <c r="F29" s="94" t="s">
        <v>67</v>
      </c>
      <c r="G29" s="83">
        <v>71</v>
      </c>
      <c r="H29" s="95">
        <f t="shared" si="6"/>
        <v>1.7</v>
      </c>
      <c r="I29" s="85">
        <v>67</v>
      </c>
      <c r="J29" s="95">
        <f t="shared" si="7"/>
        <v>1.7</v>
      </c>
      <c r="K29" s="85">
        <v>61</v>
      </c>
      <c r="L29" s="95">
        <f t="shared" si="8"/>
        <v>1.6</v>
      </c>
      <c r="M29" s="85">
        <v>54</v>
      </c>
      <c r="N29" s="95">
        <f t="shared" si="9"/>
        <v>1.5</v>
      </c>
      <c r="O29" s="1">
        <v>48</v>
      </c>
      <c r="P29" s="95">
        <f t="shared" si="10"/>
        <v>1.3</v>
      </c>
      <c r="Q29" s="96">
        <f t="shared" si="11"/>
        <v>-6</v>
      </c>
      <c r="R29" s="87">
        <f t="shared" si="12"/>
        <v>-11.1</v>
      </c>
      <c r="S29" s="85">
        <v>5168</v>
      </c>
      <c r="T29" s="95">
        <f t="shared" si="13"/>
        <v>3.8</v>
      </c>
      <c r="U29" s="85">
        <v>5337</v>
      </c>
      <c r="V29" s="95">
        <f t="shared" si="14"/>
        <v>4.1</v>
      </c>
      <c r="W29" s="85">
        <v>4447</v>
      </c>
      <c r="X29" s="95">
        <f t="shared" si="15"/>
        <v>3.4</v>
      </c>
      <c r="Y29" s="85">
        <v>4136</v>
      </c>
      <c r="Z29" s="95">
        <f t="shared" si="16"/>
        <v>3.3</v>
      </c>
      <c r="AA29" s="1">
        <v>3607</v>
      </c>
      <c r="AB29" s="95">
        <f t="shared" si="17"/>
        <v>2.9</v>
      </c>
      <c r="AC29" s="96">
        <f t="shared" si="18"/>
        <v>-529</v>
      </c>
      <c r="AD29" s="88">
        <f t="shared" si="19"/>
        <v>-12.8</v>
      </c>
      <c r="AE29" s="92" t="s">
        <v>48</v>
      </c>
      <c r="AF29" s="93" t="s">
        <v>68</v>
      </c>
      <c r="AG29" s="30"/>
      <c r="AH29" s="92" t="s">
        <v>48</v>
      </c>
      <c r="AI29" s="93" t="s">
        <v>68</v>
      </c>
      <c r="AJ29" s="94" t="s">
        <v>67</v>
      </c>
      <c r="AK29" s="83">
        <v>21456</v>
      </c>
      <c r="AL29" s="95">
        <f t="shared" si="20"/>
        <v>4.2</v>
      </c>
      <c r="AM29" s="85">
        <v>24740</v>
      </c>
      <c r="AN29" s="95">
        <f t="shared" si="21"/>
        <v>5.2</v>
      </c>
      <c r="AO29" s="85">
        <v>19352</v>
      </c>
      <c r="AP29" s="95">
        <f t="shared" si="22"/>
        <v>4.1</v>
      </c>
      <c r="AQ29" s="85">
        <v>20457</v>
      </c>
      <c r="AR29" s="95">
        <f t="shared" si="23"/>
        <v>4.4</v>
      </c>
      <c r="AS29" s="1">
        <v>17143</v>
      </c>
      <c r="AT29" s="95">
        <f t="shared" si="24"/>
        <v>3.8</v>
      </c>
      <c r="AU29" s="96">
        <f t="shared" si="25"/>
        <v>-3314</v>
      </c>
      <c r="AV29" s="87">
        <f t="shared" si="26"/>
        <v>-16.2</v>
      </c>
      <c r="AW29" s="85">
        <v>125972</v>
      </c>
      <c r="AX29" s="95">
        <f t="shared" si="0"/>
        <v>6.1</v>
      </c>
      <c r="AY29" s="85">
        <v>139870</v>
      </c>
      <c r="AZ29" s="95">
        <f t="shared" si="1"/>
        <v>7.1</v>
      </c>
      <c r="BA29" s="85">
        <v>108692</v>
      </c>
      <c r="BB29" s="95">
        <f t="shared" si="2"/>
        <v>5.4</v>
      </c>
      <c r="BC29" s="85">
        <v>97548</v>
      </c>
      <c r="BD29" s="97">
        <f t="shared" si="3"/>
        <v>4.7</v>
      </c>
      <c r="BE29" s="92" t="s">
        <v>48</v>
      </c>
      <c r="BF29" s="93" t="s">
        <v>68</v>
      </c>
      <c r="BG29" s="30"/>
      <c r="BH29" s="92" t="s">
        <v>48</v>
      </c>
      <c r="BI29" s="93" t="s">
        <v>68</v>
      </c>
      <c r="BJ29" s="98" t="s">
        <v>67</v>
      </c>
      <c r="BK29" s="1">
        <v>96983</v>
      </c>
      <c r="BL29" s="95">
        <f t="shared" si="27"/>
        <v>4.5</v>
      </c>
      <c r="BM29" s="96">
        <f t="shared" si="28"/>
        <v>-565</v>
      </c>
      <c r="BN29" s="87">
        <f t="shared" si="29"/>
        <v>-0.6</v>
      </c>
      <c r="BO29" s="85">
        <v>161610</v>
      </c>
      <c r="BP29" s="95">
        <f t="shared" si="30"/>
        <v>4.4</v>
      </c>
      <c r="BQ29" s="85">
        <v>186757</v>
      </c>
      <c r="BR29" s="95">
        <f t="shared" si="31"/>
        <v>5.4</v>
      </c>
      <c r="BS29" s="85">
        <v>146409</v>
      </c>
      <c r="BT29" s="95">
        <f t="shared" si="32"/>
        <v>4.3</v>
      </c>
      <c r="BU29" s="85">
        <v>133154</v>
      </c>
      <c r="BV29" s="95">
        <f t="shared" si="33"/>
        <v>3.8</v>
      </c>
      <c r="BW29" s="1">
        <v>135480</v>
      </c>
      <c r="BX29" s="95">
        <f t="shared" si="34"/>
        <v>3.8</v>
      </c>
      <c r="BY29" s="96">
        <f t="shared" si="35"/>
        <v>2326</v>
      </c>
      <c r="BZ29" s="87">
        <f t="shared" si="36"/>
        <v>1.7</v>
      </c>
      <c r="CA29" s="100">
        <v>0</v>
      </c>
      <c r="CB29" s="100">
        <v>0</v>
      </c>
      <c r="CC29" s="85">
        <v>4212983</v>
      </c>
      <c r="CD29" s="95">
        <f t="shared" si="38"/>
        <v>3.8</v>
      </c>
      <c r="CE29" s="99" t="s">
        <v>48</v>
      </c>
      <c r="CF29" s="93" t="s">
        <v>68</v>
      </c>
      <c r="CG29" s="30"/>
      <c r="CH29" s="92" t="s">
        <v>48</v>
      </c>
      <c r="CI29" s="93" t="s">
        <v>68</v>
      </c>
      <c r="CJ29" s="98" t="s">
        <v>67</v>
      </c>
      <c r="CK29" s="85">
        <v>2990787</v>
      </c>
      <c r="CL29" s="95">
        <f t="shared" si="39"/>
        <v>2.7</v>
      </c>
      <c r="CM29" s="85">
        <v>3084163</v>
      </c>
      <c r="CN29" s="95">
        <f t="shared" si="4"/>
        <v>2.7</v>
      </c>
      <c r="CO29" s="1">
        <v>3244570</v>
      </c>
      <c r="CP29" s="95">
        <f t="shared" si="5"/>
        <v>2.8</v>
      </c>
      <c r="CQ29" s="86">
        <f t="shared" si="40"/>
        <v>160407</v>
      </c>
      <c r="CR29" s="87">
        <f t="shared" si="41"/>
        <v>5.2</v>
      </c>
      <c r="CS29" s="85">
        <v>37564</v>
      </c>
      <c r="CT29" s="95">
        <f t="shared" si="42"/>
        <v>3</v>
      </c>
      <c r="CU29" s="95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</row>
    <row r="30" spans="1:113" ht="14.25" customHeight="1">
      <c r="A30" s="29"/>
      <c r="B30" s="29"/>
      <c r="C30" s="30"/>
      <c r="D30" s="92" t="s">
        <v>49</v>
      </c>
      <c r="E30" s="93" t="s">
        <v>91</v>
      </c>
      <c r="F30" s="94" t="s">
        <v>67</v>
      </c>
      <c r="G30" s="83">
        <v>165</v>
      </c>
      <c r="H30" s="95">
        <f t="shared" si="6"/>
        <v>4</v>
      </c>
      <c r="I30" s="85">
        <v>153</v>
      </c>
      <c r="J30" s="95">
        <f t="shared" si="7"/>
        <v>3.9</v>
      </c>
      <c r="K30" s="85">
        <v>154</v>
      </c>
      <c r="L30" s="95">
        <f t="shared" si="8"/>
        <v>4</v>
      </c>
      <c r="M30" s="85">
        <v>149</v>
      </c>
      <c r="N30" s="95">
        <f t="shared" si="9"/>
        <v>4.1</v>
      </c>
      <c r="O30" s="1">
        <v>141</v>
      </c>
      <c r="P30" s="95">
        <f t="shared" si="10"/>
        <v>3.9</v>
      </c>
      <c r="Q30" s="96">
        <f t="shared" si="11"/>
        <v>-8</v>
      </c>
      <c r="R30" s="87">
        <f t="shared" si="12"/>
        <v>-5.4</v>
      </c>
      <c r="S30" s="85">
        <v>17228</v>
      </c>
      <c r="T30" s="95">
        <f t="shared" si="13"/>
        <v>12.6</v>
      </c>
      <c r="U30" s="85">
        <v>15927</v>
      </c>
      <c r="V30" s="95">
        <f t="shared" si="14"/>
        <v>12.2</v>
      </c>
      <c r="W30" s="85">
        <v>17067</v>
      </c>
      <c r="X30" s="95">
        <f t="shared" si="15"/>
        <v>13.2</v>
      </c>
      <c r="Y30" s="85">
        <v>16001</v>
      </c>
      <c r="Z30" s="95">
        <f t="shared" si="16"/>
        <v>12.7</v>
      </c>
      <c r="AA30" s="1">
        <v>16574</v>
      </c>
      <c r="AB30" s="95">
        <f t="shared" si="17"/>
        <v>13.4</v>
      </c>
      <c r="AC30" s="96">
        <f t="shared" si="18"/>
        <v>573</v>
      </c>
      <c r="AD30" s="88">
        <f t="shared" si="19"/>
        <v>3.6</v>
      </c>
      <c r="AE30" s="92" t="s">
        <v>49</v>
      </c>
      <c r="AF30" s="93" t="s">
        <v>91</v>
      </c>
      <c r="AG30" s="30"/>
      <c r="AH30" s="92" t="s">
        <v>49</v>
      </c>
      <c r="AI30" s="93" t="s">
        <v>91</v>
      </c>
      <c r="AJ30" s="94" t="s">
        <v>67</v>
      </c>
      <c r="AK30" s="83">
        <v>79312</v>
      </c>
      <c r="AL30" s="95">
        <f t="shared" si="20"/>
        <v>15.3</v>
      </c>
      <c r="AM30" s="85">
        <v>68619</v>
      </c>
      <c r="AN30" s="95">
        <f t="shared" si="21"/>
        <v>14.4</v>
      </c>
      <c r="AO30" s="85">
        <v>72498</v>
      </c>
      <c r="AP30" s="95">
        <f t="shared" si="22"/>
        <v>15.4</v>
      </c>
      <c r="AQ30" s="85">
        <v>69680</v>
      </c>
      <c r="AR30" s="95">
        <f t="shared" si="23"/>
        <v>15</v>
      </c>
      <c r="AS30" s="1">
        <v>70579</v>
      </c>
      <c r="AT30" s="95">
        <f t="shared" si="24"/>
        <v>15.6</v>
      </c>
      <c r="AU30" s="96">
        <f t="shared" si="25"/>
        <v>899</v>
      </c>
      <c r="AV30" s="87">
        <f t="shared" si="26"/>
        <v>1.3</v>
      </c>
      <c r="AW30" s="85">
        <v>219108</v>
      </c>
      <c r="AX30" s="95">
        <f t="shared" si="0"/>
        <v>10.7</v>
      </c>
      <c r="AY30" s="85">
        <v>191544</v>
      </c>
      <c r="AZ30" s="95">
        <f t="shared" si="1"/>
        <v>9.7</v>
      </c>
      <c r="BA30" s="85">
        <v>217818</v>
      </c>
      <c r="BB30" s="95">
        <f t="shared" si="2"/>
        <v>10.9</v>
      </c>
      <c r="BC30" s="85">
        <v>214617</v>
      </c>
      <c r="BD30" s="97">
        <f t="shared" si="3"/>
        <v>10.2</v>
      </c>
      <c r="BE30" s="92" t="s">
        <v>49</v>
      </c>
      <c r="BF30" s="93" t="s">
        <v>91</v>
      </c>
      <c r="BG30" s="30"/>
      <c r="BH30" s="92" t="s">
        <v>49</v>
      </c>
      <c r="BI30" s="93" t="s">
        <v>91</v>
      </c>
      <c r="BJ30" s="98" t="s">
        <v>67</v>
      </c>
      <c r="BK30" s="1">
        <v>233166</v>
      </c>
      <c r="BL30" s="95">
        <f t="shared" si="27"/>
        <v>10.9</v>
      </c>
      <c r="BM30" s="96">
        <f t="shared" si="28"/>
        <v>18549</v>
      </c>
      <c r="BN30" s="87">
        <f t="shared" si="29"/>
        <v>8.6</v>
      </c>
      <c r="BO30" s="85">
        <v>452152</v>
      </c>
      <c r="BP30" s="95">
        <f t="shared" si="30"/>
        <v>12.4</v>
      </c>
      <c r="BQ30" s="85">
        <v>394960</v>
      </c>
      <c r="BR30" s="95">
        <f t="shared" si="31"/>
        <v>11.5</v>
      </c>
      <c r="BS30" s="85">
        <v>410533</v>
      </c>
      <c r="BT30" s="95">
        <f t="shared" si="32"/>
        <v>12</v>
      </c>
      <c r="BU30" s="85">
        <v>402092</v>
      </c>
      <c r="BV30" s="95">
        <f t="shared" si="33"/>
        <v>11.4</v>
      </c>
      <c r="BW30" s="1">
        <v>436615</v>
      </c>
      <c r="BX30" s="95">
        <f t="shared" si="34"/>
        <v>12.2</v>
      </c>
      <c r="BY30" s="96">
        <f t="shared" si="35"/>
        <v>34523</v>
      </c>
      <c r="BZ30" s="87">
        <f t="shared" si="36"/>
        <v>8.6</v>
      </c>
      <c r="CA30" s="100">
        <v>0</v>
      </c>
      <c r="CB30" s="100">
        <v>0</v>
      </c>
      <c r="CC30" s="85">
        <v>16847339</v>
      </c>
      <c r="CD30" s="95">
        <f t="shared" si="38"/>
        <v>15.1</v>
      </c>
      <c r="CE30" s="99" t="s">
        <v>49</v>
      </c>
      <c r="CF30" s="93" t="s">
        <v>91</v>
      </c>
      <c r="CG30" s="30"/>
      <c r="CH30" s="92" t="s">
        <v>49</v>
      </c>
      <c r="CI30" s="93" t="s">
        <v>91</v>
      </c>
      <c r="CJ30" s="98" t="s">
        <v>67</v>
      </c>
      <c r="CK30" s="85">
        <v>16286128</v>
      </c>
      <c r="CL30" s="95">
        <f t="shared" si="39"/>
        <v>14.5</v>
      </c>
      <c r="CM30" s="85">
        <v>16335486</v>
      </c>
      <c r="CN30" s="95">
        <f t="shared" si="4"/>
        <v>14.5</v>
      </c>
      <c r="CO30" s="1">
        <v>17315536</v>
      </c>
      <c r="CP30" s="95">
        <f t="shared" si="5"/>
        <v>15</v>
      </c>
      <c r="CQ30" s="86">
        <f t="shared" si="40"/>
        <v>980050</v>
      </c>
      <c r="CR30" s="87">
        <f t="shared" si="41"/>
        <v>6</v>
      </c>
      <c r="CS30" s="85">
        <v>198064</v>
      </c>
      <c r="CT30" s="95">
        <f t="shared" si="42"/>
        <v>15.9</v>
      </c>
      <c r="CU30" s="95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</row>
    <row r="31" spans="1:113" ht="14.25" customHeight="1">
      <c r="A31" s="90"/>
      <c r="B31" s="29"/>
      <c r="C31" s="30"/>
      <c r="D31" s="92" t="s">
        <v>50</v>
      </c>
      <c r="E31" s="93" t="s">
        <v>18</v>
      </c>
      <c r="F31" s="94" t="s">
        <v>67</v>
      </c>
      <c r="G31" s="83">
        <v>104</v>
      </c>
      <c r="H31" s="95">
        <f t="shared" si="6"/>
        <v>2.5</v>
      </c>
      <c r="I31" s="85">
        <v>104</v>
      </c>
      <c r="J31" s="95">
        <f t="shared" si="7"/>
        <v>2.7</v>
      </c>
      <c r="K31" s="85">
        <v>97</v>
      </c>
      <c r="L31" s="95">
        <f t="shared" si="8"/>
        <v>2.5</v>
      </c>
      <c r="M31" s="85">
        <v>97</v>
      </c>
      <c r="N31" s="95">
        <f t="shared" si="9"/>
        <v>2.7</v>
      </c>
      <c r="O31" s="1">
        <v>95</v>
      </c>
      <c r="P31" s="95">
        <f t="shared" si="10"/>
        <v>2.6</v>
      </c>
      <c r="Q31" s="96">
        <f t="shared" si="11"/>
        <v>-2</v>
      </c>
      <c r="R31" s="87">
        <f t="shared" si="12"/>
        <v>-2.1</v>
      </c>
      <c r="S31" s="85">
        <v>6026</v>
      </c>
      <c r="T31" s="95">
        <f t="shared" si="13"/>
        <v>4.4</v>
      </c>
      <c r="U31" s="85">
        <v>6313</v>
      </c>
      <c r="V31" s="95">
        <f t="shared" si="14"/>
        <v>4.8</v>
      </c>
      <c r="W31" s="85">
        <v>5920</v>
      </c>
      <c r="X31" s="95">
        <f t="shared" si="15"/>
        <v>4.6</v>
      </c>
      <c r="Y31" s="85">
        <v>6522</v>
      </c>
      <c r="Z31" s="95">
        <f t="shared" si="16"/>
        <v>5.2</v>
      </c>
      <c r="AA31" s="1">
        <v>6441</v>
      </c>
      <c r="AB31" s="95">
        <f t="shared" si="17"/>
        <v>5.2</v>
      </c>
      <c r="AC31" s="96">
        <f t="shared" si="18"/>
        <v>-81</v>
      </c>
      <c r="AD31" s="88">
        <f t="shared" si="19"/>
        <v>-1.2</v>
      </c>
      <c r="AE31" s="92" t="s">
        <v>50</v>
      </c>
      <c r="AF31" s="93" t="s">
        <v>18</v>
      </c>
      <c r="AG31" s="30"/>
      <c r="AH31" s="92" t="s">
        <v>50</v>
      </c>
      <c r="AI31" s="93" t="s">
        <v>18</v>
      </c>
      <c r="AJ31" s="94" t="s">
        <v>67</v>
      </c>
      <c r="AK31" s="83">
        <v>26177</v>
      </c>
      <c r="AL31" s="95">
        <f t="shared" si="20"/>
        <v>5.1</v>
      </c>
      <c r="AM31" s="85">
        <v>26019</v>
      </c>
      <c r="AN31" s="95">
        <f t="shared" si="21"/>
        <v>5.4</v>
      </c>
      <c r="AO31" s="85">
        <v>25560</v>
      </c>
      <c r="AP31" s="95">
        <f t="shared" si="22"/>
        <v>5.4</v>
      </c>
      <c r="AQ31" s="85">
        <v>26598</v>
      </c>
      <c r="AR31" s="95">
        <f t="shared" si="23"/>
        <v>5.7</v>
      </c>
      <c r="AS31" s="1">
        <v>27221</v>
      </c>
      <c r="AT31" s="95">
        <f t="shared" si="24"/>
        <v>6</v>
      </c>
      <c r="AU31" s="96">
        <f t="shared" si="25"/>
        <v>623</v>
      </c>
      <c r="AV31" s="87">
        <f t="shared" si="26"/>
        <v>2.3</v>
      </c>
      <c r="AW31" s="85">
        <v>74062</v>
      </c>
      <c r="AX31" s="95">
        <f t="shared" si="0"/>
        <v>3.6</v>
      </c>
      <c r="AY31" s="85">
        <v>82492</v>
      </c>
      <c r="AZ31" s="95">
        <f t="shared" si="1"/>
        <v>4.2</v>
      </c>
      <c r="BA31" s="85">
        <v>92612</v>
      </c>
      <c r="BB31" s="95">
        <f t="shared" si="2"/>
        <v>4.6</v>
      </c>
      <c r="BC31" s="85">
        <v>93410</v>
      </c>
      <c r="BD31" s="97">
        <f t="shared" si="3"/>
        <v>4.5</v>
      </c>
      <c r="BE31" s="92" t="s">
        <v>50</v>
      </c>
      <c r="BF31" s="93" t="s">
        <v>18</v>
      </c>
      <c r="BG31" s="30"/>
      <c r="BH31" s="92" t="s">
        <v>50</v>
      </c>
      <c r="BI31" s="93" t="s">
        <v>18</v>
      </c>
      <c r="BJ31" s="98" t="s">
        <v>67</v>
      </c>
      <c r="BK31" s="1">
        <v>107887</v>
      </c>
      <c r="BL31" s="95">
        <f t="shared" si="27"/>
        <v>5.1</v>
      </c>
      <c r="BM31" s="96">
        <f t="shared" si="28"/>
        <v>14477</v>
      </c>
      <c r="BN31" s="87">
        <f t="shared" si="29"/>
        <v>15.5</v>
      </c>
      <c r="BO31" s="85">
        <v>124663</v>
      </c>
      <c r="BP31" s="95">
        <f t="shared" si="30"/>
        <v>3.4</v>
      </c>
      <c r="BQ31" s="85">
        <v>136091</v>
      </c>
      <c r="BR31" s="95">
        <f t="shared" si="31"/>
        <v>4</v>
      </c>
      <c r="BS31" s="85">
        <v>143216</v>
      </c>
      <c r="BT31" s="95">
        <f t="shared" si="32"/>
        <v>4.2</v>
      </c>
      <c r="BU31" s="85">
        <v>139424</v>
      </c>
      <c r="BV31" s="95">
        <f t="shared" si="33"/>
        <v>4</v>
      </c>
      <c r="BW31" s="1">
        <v>155649</v>
      </c>
      <c r="BX31" s="95">
        <f t="shared" si="34"/>
        <v>4.4</v>
      </c>
      <c r="BY31" s="96">
        <f t="shared" si="35"/>
        <v>16225</v>
      </c>
      <c r="BZ31" s="87">
        <f t="shared" si="36"/>
        <v>11.6</v>
      </c>
      <c r="CA31" s="85">
        <v>4257745</v>
      </c>
      <c r="CB31" s="95">
        <f t="shared" si="37"/>
        <v>3.4</v>
      </c>
      <c r="CC31" s="85">
        <v>4468214</v>
      </c>
      <c r="CD31" s="95">
        <f t="shared" si="38"/>
        <v>4</v>
      </c>
      <c r="CE31" s="99" t="s">
        <v>50</v>
      </c>
      <c r="CF31" s="93" t="s">
        <v>18</v>
      </c>
      <c r="CG31" s="30"/>
      <c r="CH31" s="92" t="s">
        <v>50</v>
      </c>
      <c r="CI31" s="93" t="s">
        <v>18</v>
      </c>
      <c r="CJ31" s="98" t="s">
        <v>67</v>
      </c>
      <c r="CK31" s="85">
        <v>4505288</v>
      </c>
      <c r="CL31" s="95">
        <f t="shared" si="39"/>
        <v>4</v>
      </c>
      <c r="CM31" s="85">
        <v>4002655</v>
      </c>
      <c r="CN31" s="95">
        <f t="shared" si="4"/>
        <v>3.6</v>
      </c>
      <c r="CO31" s="1">
        <v>4357634</v>
      </c>
      <c r="CP31" s="95">
        <f t="shared" si="5"/>
        <v>3.8</v>
      </c>
      <c r="CQ31" s="86">
        <f t="shared" si="40"/>
        <v>354979</v>
      </c>
      <c r="CR31" s="87">
        <f t="shared" si="41"/>
        <v>8.9</v>
      </c>
      <c r="CS31" s="85">
        <v>47209</v>
      </c>
      <c r="CT31" s="95">
        <f t="shared" si="42"/>
        <v>3.8</v>
      </c>
      <c r="CU31" s="95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</row>
    <row r="32" spans="1:113" ht="14.25" customHeight="1">
      <c r="A32" s="90"/>
      <c r="B32" s="29"/>
      <c r="C32" s="30"/>
      <c r="D32" s="92" t="s">
        <v>51</v>
      </c>
      <c r="E32" s="93" t="s">
        <v>19</v>
      </c>
      <c r="F32" s="94" t="s">
        <v>67</v>
      </c>
      <c r="G32" s="83">
        <v>47</v>
      </c>
      <c r="H32" s="95">
        <f t="shared" si="6"/>
        <v>1.1</v>
      </c>
      <c r="I32" s="85">
        <v>46</v>
      </c>
      <c r="J32" s="95">
        <f t="shared" si="7"/>
        <v>1.2</v>
      </c>
      <c r="K32" s="85">
        <v>43</v>
      </c>
      <c r="L32" s="95">
        <f t="shared" si="8"/>
        <v>1.1</v>
      </c>
      <c r="M32" s="85">
        <v>39</v>
      </c>
      <c r="N32" s="95">
        <f t="shared" si="9"/>
        <v>1.1</v>
      </c>
      <c r="O32" s="1">
        <v>41</v>
      </c>
      <c r="P32" s="95">
        <f t="shared" si="10"/>
        <v>1.1</v>
      </c>
      <c r="Q32" s="96">
        <f t="shared" si="11"/>
        <v>2</v>
      </c>
      <c r="R32" s="87">
        <f t="shared" si="12"/>
        <v>5.1</v>
      </c>
      <c r="S32" s="85">
        <v>1971</v>
      </c>
      <c r="T32" s="95">
        <f t="shared" si="13"/>
        <v>1.4</v>
      </c>
      <c r="U32" s="85">
        <v>2443</v>
      </c>
      <c r="V32" s="95">
        <f t="shared" si="14"/>
        <v>1.9</v>
      </c>
      <c r="W32" s="85">
        <v>1204</v>
      </c>
      <c r="X32" s="95">
        <f t="shared" si="15"/>
        <v>0.9</v>
      </c>
      <c r="Y32" s="85">
        <v>1252</v>
      </c>
      <c r="Z32" s="95">
        <f t="shared" si="16"/>
        <v>1</v>
      </c>
      <c r="AA32" s="1">
        <v>1202</v>
      </c>
      <c r="AB32" s="95">
        <f t="shared" si="17"/>
        <v>1</v>
      </c>
      <c r="AC32" s="96">
        <f t="shared" si="18"/>
        <v>-50</v>
      </c>
      <c r="AD32" s="88">
        <f t="shared" si="19"/>
        <v>-4</v>
      </c>
      <c r="AE32" s="92" t="s">
        <v>51</v>
      </c>
      <c r="AF32" s="93" t="s">
        <v>19</v>
      </c>
      <c r="AG32" s="30"/>
      <c r="AH32" s="92" t="s">
        <v>51</v>
      </c>
      <c r="AI32" s="93" t="s">
        <v>19</v>
      </c>
      <c r="AJ32" s="94" t="s">
        <v>67</v>
      </c>
      <c r="AK32" s="83">
        <v>8756</v>
      </c>
      <c r="AL32" s="95">
        <f t="shared" si="20"/>
        <v>1.7</v>
      </c>
      <c r="AM32" s="85">
        <v>8944</v>
      </c>
      <c r="AN32" s="95">
        <f t="shared" si="21"/>
        <v>1.9</v>
      </c>
      <c r="AO32" s="85">
        <v>3426</v>
      </c>
      <c r="AP32" s="95">
        <f t="shared" si="22"/>
        <v>0.7</v>
      </c>
      <c r="AQ32" s="85">
        <v>3624</v>
      </c>
      <c r="AR32" s="95">
        <f t="shared" si="23"/>
        <v>0.8</v>
      </c>
      <c r="AS32" s="1">
        <v>3408</v>
      </c>
      <c r="AT32" s="95">
        <f t="shared" si="24"/>
        <v>0.8</v>
      </c>
      <c r="AU32" s="96">
        <f t="shared" si="25"/>
        <v>-216</v>
      </c>
      <c r="AV32" s="87">
        <f t="shared" si="26"/>
        <v>-6</v>
      </c>
      <c r="AW32" s="85">
        <v>26358</v>
      </c>
      <c r="AX32" s="95">
        <f t="shared" si="0"/>
        <v>1.3</v>
      </c>
      <c r="AY32" s="85">
        <v>32540</v>
      </c>
      <c r="AZ32" s="95">
        <f t="shared" si="1"/>
        <v>1.7</v>
      </c>
      <c r="BA32" s="85">
        <v>7197</v>
      </c>
      <c r="BB32" s="95">
        <f t="shared" si="2"/>
        <v>0.4</v>
      </c>
      <c r="BC32" s="85">
        <v>6746</v>
      </c>
      <c r="BD32" s="97">
        <f t="shared" si="3"/>
        <v>0.3</v>
      </c>
      <c r="BE32" s="92" t="s">
        <v>51</v>
      </c>
      <c r="BF32" s="93" t="s">
        <v>19</v>
      </c>
      <c r="BG32" s="30"/>
      <c r="BH32" s="92" t="s">
        <v>51</v>
      </c>
      <c r="BI32" s="93" t="s">
        <v>19</v>
      </c>
      <c r="BJ32" s="98" t="s">
        <v>67</v>
      </c>
      <c r="BK32" s="1">
        <v>7032</v>
      </c>
      <c r="BL32" s="95">
        <f t="shared" si="27"/>
        <v>0.3</v>
      </c>
      <c r="BM32" s="96">
        <f t="shared" si="28"/>
        <v>286</v>
      </c>
      <c r="BN32" s="87">
        <f t="shared" si="29"/>
        <v>4.2</v>
      </c>
      <c r="BO32" s="85">
        <v>42979</v>
      </c>
      <c r="BP32" s="95">
        <f t="shared" si="30"/>
        <v>1.2</v>
      </c>
      <c r="BQ32" s="85">
        <v>48422</v>
      </c>
      <c r="BR32" s="95">
        <f t="shared" si="31"/>
        <v>1.4</v>
      </c>
      <c r="BS32" s="85">
        <v>14908</v>
      </c>
      <c r="BT32" s="95">
        <f t="shared" si="32"/>
        <v>0.4</v>
      </c>
      <c r="BU32" s="85">
        <v>15715</v>
      </c>
      <c r="BV32" s="95">
        <f t="shared" si="33"/>
        <v>0.4</v>
      </c>
      <c r="BW32" s="1">
        <v>16034</v>
      </c>
      <c r="BX32" s="95">
        <f t="shared" si="34"/>
        <v>0.4</v>
      </c>
      <c r="BY32" s="96">
        <f t="shared" si="35"/>
        <v>319</v>
      </c>
      <c r="BZ32" s="87">
        <f t="shared" si="36"/>
        <v>2</v>
      </c>
      <c r="CA32" s="85">
        <v>1504748</v>
      </c>
      <c r="CB32" s="95">
        <f t="shared" si="37"/>
        <v>1.2</v>
      </c>
      <c r="CC32" s="85">
        <v>1468364</v>
      </c>
      <c r="CD32" s="95">
        <f t="shared" si="38"/>
        <v>1.3</v>
      </c>
      <c r="CE32" s="99" t="s">
        <v>51</v>
      </c>
      <c r="CF32" s="93" t="s">
        <v>19</v>
      </c>
      <c r="CG32" s="30"/>
      <c r="CH32" s="92" t="s">
        <v>51</v>
      </c>
      <c r="CI32" s="93" t="s">
        <v>19</v>
      </c>
      <c r="CJ32" s="98" t="s">
        <v>67</v>
      </c>
      <c r="CK32" s="85">
        <v>718582</v>
      </c>
      <c r="CL32" s="95">
        <f t="shared" si="39"/>
        <v>0.6</v>
      </c>
      <c r="CM32" s="85">
        <v>826974</v>
      </c>
      <c r="CN32" s="95">
        <f t="shared" si="4"/>
        <v>0.7</v>
      </c>
      <c r="CO32" s="1">
        <v>844338</v>
      </c>
      <c r="CP32" s="95">
        <f t="shared" si="5"/>
        <v>0.7</v>
      </c>
      <c r="CQ32" s="86">
        <f t="shared" si="40"/>
        <v>17364</v>
      </c>
      <c r="CR32" s="87">
        <f t="shared" si="41"/>
        <v>2.1</v>
      </c>
      <c r="CS32" s="85">
        <v>8600</v>
      </c>
      <c r="CT32" s="95">
        <f t="shared" si="42"/>
        <v>0.7000000000000001</v>
      </c>
      <c r="CU32" s="95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</row>
    <row r="33" spans="1:113" ht="14.25" customHeight="1">
      <c r="A33" s="90"/>
      <c r="B33" s="51"/>
      <c r="C33" s="30"/>
      <c r="D33" s="92" t="s">
        <v>52</v>
      </c>
      <c r="E33" s="93" t="s">
        <v>20</v>
      </c>
      <c r="F33" s="94" t="s">
        <v>65</v>
      </c>
      <c r="G33" s="83">
        <v>152</v>
      </c>
      <c r="H33" s="95">
        <f t="shared" si="6"/>
        <v>3.6</v>
      </c>
      <c r="I33" s="85">
        <v>146</v>
      </c>
      <c r="J33" s="95">
        <f t="shared" si="7"/>
        <v>3.7</v>
      </c>
      <c r="K33" s="85">
        <v>140</v>
      </c>
      <c r="L33" s="95">
        <f t="shared" si="8"/>
        <v>3.6</v>
      </c>
      <c r="M33" s="85">
        <v>127</v>
      </c>
      <c r="N33" s="95">
        <f t="shared" si="9"/>
        <v>3.5</v>
      </c>
      <c r="O33" s="1">
        <v>142</v>
      </c>
      <c r="P33" s="95">
        <f t="shared" si="10"/>
        <v>3.9</v>
      </c>
      <c r="Q33" s="96">
        <f t="shared" si="11"/>
        <v>15</v>
      </c>
      <c r="R33" s="87">
        <f t="shared" si="12"/>
        <v>11.8</v>
      </c>
      <c r="S33" s="85">
        <v>1890</v>
      </c>
      <c r="T33" s="95">
        <f t="shared" si="13"/>
        <v>1.4</v>
      </c>
      <c r="U33" s="85">
        <v>1778</v>
      </c>
      <c r="V33" s="95">
        <f t="shared" si="14"/>
        <v>1.4</v>
      </c>
      <c r="W33" s="85">
        <v>1700</v>
      </c>
      <c r="X33" s="95">
        <f t="shared" si="15"/>
        <v>1.3</v>
      </c>
      <c r="Y33" s="85">
        <v>1570</v>
      </c>
      <c r="Z33" s="95">
        <f t="shared" si="16"/>
        <v>1.2</v>
      </c>
      <c r="AA33" s="1">
        <v>1840</v>
      </c>
      <c r="AB33" s="95">
        <f t="shared" si="17"/>
        <v>1.5</v>
      </c>
      <c r="AC33" s="96">
        <f t="shared" si="18"/>
        <v>270</v>
      </c>
      <c r="AD33" s="88">
        <f t="shared" si="19"/>
        <v>17.2</v>
      </c>
      <c r="AE33" s="92" t="s">
        <v>52</v>
      </c>
      <c r="AF33" s="93" t="s">
        <v>20</v>
      </c>
      <c r="AG33" s="30"/>
      <c r="AH33" s="92" t="s">
        <v>52</v>
      </c>
      <c r="AI33" s="93" t="s">
        <v>20</v>
      </c>
      <c r="AJ33" s="94" t="s">
        <v>65</v>
      </c>
      <c r="AK33" s="83">
        <v>6946</v>
      </c>
      <c r="AL33" s="95">
        <f t="shared" si="20"/>
        <v>1.3</v>
      </c>
      <c r="AM33" s="85">
        <v>6132</v>
      </c>
      <c r="AN33" s="95">
        <f t="shared" si="21"/>
        <v>1.3</v>
      </c>
      <c r="AO33" s="85">
        <v>5711</v>
      </c>
      <c r="AP33" s="95">
        <f t="shared" si="22"/>
        <v>1.2</v>
      </c>
      <c r="AQ33" s="85">
        <v>5541</v>
      </c>
      <c r="AR33" s="95">
        <f t="shared" si="23"/>
        <v>1.2</v>
      </c>
      <c r="AS33" s="1">
        <v>6187</v>
      </c>
      <c r="AT33" s="95">
        <f t="shared" si="24"/>
        <v>1.4</v>
      </c>
      <c r="AU33" s="96">
        <f t="shared" si="25"/>
        <v>646</v>
      </c>
      <c r="AV33" s="87">
        <f t="shared" si="26"/>
        <v>11.7</v>
      </c>
      <c r="AW33" s="85">
        <v>26994</v>
      </c>
      <c r="AX33" s="95">
        <f t="shared" si="0"/>
        <v>1.3</v>
      </c>
      <c r="AY33" s="85">
        <v>25956</v>
      </c>
      <c r="AZ33" s="95">
        <f t="shared" si="1"/>
        <v>1.3</v>
      </c>
      <c r="BA33" s="85">
        <v>24334</v>
      </c>
      <c r="BB33" s="95">
        <f t="shared" si="2"/>
        <v>1.2</v>
      </c>
      <c r="BC33" s="85">
        <v>24237</v>
      </c>
      <c r="BD33" s="97">
        <f t="shared" si="3"/>
        <v>1.2</v>
      </c>
      <c r="BE33" s="92" t="s">
        <v>52</v>
      </c>
      <c r="BF33" s="93" t="s">
        <v>20</v>
      </c>
      <c r="BG33" s="30"/>
      <c r="BH33" s="92" t="s">
        <v>52</v>
      </c>
      <c r="BI33" s="93" t="s">
        <v>20</v>
      </c>
      <c r="BJ33" s="98" t="s">
        <v>65</v>
      </c>
      <c r="BK33" s="1">
        <v>26559</v>
      </c>
      <c r="BL33" s="95">
        <f t="shared" si="27"/>
        <v>1.2</v>
      </c>
      <c r="BM33" s="96">
        <f t="shared" si="28"/>
        <v>2322</v>
      </c>
      <c r="BN33" s="87">
        <f t="shared" si="29"/>
        <v>9.6</v>
      </c>
      <c r="BO33" s="85">
        <v>41825</v>
      </c>
      <c r="BP33" s="95">
        <f t="shared" si="30"/>
        <v>1.1</v>
      </c>
      <c r="BQ33" s="85">
        <v>39942</v>
      </c>
      <c r="BR33" s="95">
        <f t="shared" si="31"/>
        <v>1.2</v>
      </c>
      <c r="BS33" s="85">
        <v>38077</v>
      </c>
      <c r="BT33" s="95">
        <f t="shared" si="32"/>
        <v>1.1</v>
      </c>
      <c r="BU33" s="85">
        <v>37804</v>
      </c>
      <c r="BV33" s="95">
        <f t="shared" si="33"/>
        <v>1.1</v>
      </c>
      <c r="BW33" s="1">
        <v>39869</v>
      </c>
      <c r="BX33" s="95">
        <f t="shared" si="34"/>
        <v>1.1</v>
      </c>
      <c r="BY33" s="96">
        <f t="shared" si="35"/>
        <v>2065</v>
      </c>
      <c r="BZ33" s="87">
        <f t="shared" si="36"/>
        <v>5.5</v>
      </c>
      <c r="CA33" s="85">
        <v>1273015</v>
      </c>
      <c r="CB33" s="95">
        <f t="shared" si="37"/>
        <v>1</v>
      </c>
      <c r="CC33" s="85">
        <v>1230561</v>
      </c>
      <c r="CD33" s="95">
        <f t="shared" si="38"/>
        <v>1.1</v>
      </c>
      <c r="CE33" s="99" t="s">
        <v>52</v>
      </c>
      <c r="CF33" s="93" t="s">
        <v>20</v>
      </c>
      <c r="CG33" s="30"/>
      <c r="CH33" s="92" t="s">
        <v>52</v>
      </c>
      <c r="CI33" s="93" t="s">
        <v>20</v>
      </c>
      <c r="CJ33" s="98" t="s">
        <v>65</v>
      </c>
      <c r="CK33" s="85">
        <v>1199304</v>
      </c>
      <c r="CL33" s="95">
        <f t="shared" si="39"/>
        <v>1.1</v>
      </c>
      <c r="CM33" s="85">
        <v>1221874</v>
      </c>
      <c r="CN33" s="95">
        <f t="shared" si="4"/>
        <v>1.1</v>
      </c>
      <c r="CO33" s="1">
        <v>1196623</v>
      </c>
      <c r="CP33" s="95">
        <f t="shared" si="5"/>
        <v>1</v>
      </c>
      <c r="CQ33" s="86">
        <f t="shared" si="40"/>
        <v>-25251</v>
      </c>
      <c r="CR33" s="87">
        <f t="shared" si="41"/>
        <v>-2.1</v>
      </c>
      <c r="CS33" s="85">
        <v>12734</v>
      </c>
      <c r="CT33" s="95">
        <f t="shared" si="42"/>
        <v>1</v>
      </c>
      <c r="CU33" s="95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</row>
    <row r="34" spans="1:113" ht="14.25" customHeight="1">
      <c r="A34" s="29"/>
      <c r="B34" s="63"/>
      <c r="C34" s="30"/>
      <c r="D34" s="94"/>
      <c r="E34" s="93"/>
      <c r="F34" s="93"/>
      <c r="G34" s="101"/>
      <c r="H34" s="95"/>
      <c r="I34" s="102"/>
      <c r="J34" s="95"/>
      <c r="K34" s="102"/>
      <c r="L34" s="95"/>
      <c r="M34" s="102"/>
      <c r="N34" s="95"/>
      <c r="O34" s="103"/>
      <c r="P34" s="95"/>
      <c r="Q34" s="86"/>
      <c r="R34" s="87"/>
      <c r="S34" s="102"/>
      <c r="T34" s="95"/>
      <c r="U34" s="102"/>
      <c r="V34" s="95"/>
      <c r="W34" s="102"/>
      <c r="X34" s="95"/>
      <c r="Y34" s="102"/>
      <c r="Z34" s="95"/>
      <c r="AA34" s="103"/>
      <c r="AB34" s="95"/>
      <c r="AC34" s="86"/>
      <c r="AD34" s="88"/>
      <c r="AE34" s="94"/>
      <c r="AF34" s="93"/>
      <c r="AG34" s="30"/>
      <c r="AH34" s="94"/>
      <c r="AI34" s="93"/>
      <c r="AJ34" s="93"/>
      <c r="AK34" s="101"/>
      <c r="AL34" s="95"/>
      <c r="AM34" s="102"/>
      <c r="AN34" s="95"/>
      <c r="AO34" s="102"/>
      <c r="AP34" s="95"/>
      <c r="AQ34" s="102"/>
      <c r="AR34" s="95"/>
      <c r="AS34" s="103"/>
      <c r="AT34" s="95"/>
      <c r="AU34" s="86"/>
      <c r="AV34" s="87"/>
      <c r="AW34" s="102"/>
      <c r="AX34" s="95"/>
      <c r="AY34" s="102"/>
      <c r="AZ34" s="95"/>
      <c r="BA34" s="102"/>
      <c r="BB34" s="95"/>
      <c r="BC34" s="102"/>
      <c r="BD34" s="97"/>
      <c r="BE34" s="94"/>
      <c r="BF34" s="93"/>
      <c r="BG34" s="30"/>
      <c r="BH34" s="94"/>
      <c r="BI34" s="93"/>
      <c r="BJ34" s="104"/>
      <c r="BK34" s="103"/>
      <c r="BL34" s="95"/>
      <c r="BM34" s="86"/>
      <c r="BN34" s="87"/>
      <c r="BO34" s="102"/>
      <c r="BP34" s="95"/>
      <c r="BQ34" s="102"/>
      <c r="BR34" s="95"/>
      <c r="BS34" s="102"/>
      <c r="BT34" s="95"/>
      <c r="BU34" s="102"/>
      <c r="BV34" s="95"/>
      <c r="BW34" s="103"/>
      <c r="BX34" s="95"/>
      <c r="BY34" s="86"/>
      <c r="BZ34" s="87"/>
      <c r="CA34" s="102"/>
      <c r="CB34" s="95"/>
      <c r="CC34" s="102"/>
      <c r="CD34" s="95"/>
      <c r="CE34" s="105"/>
      <c r="CF34" s="93"/>
      <c r="CG34" s="30"/>
      <c r="CH34" s="94"/>
      <c r="CI34" s="93"/>
      <c r="CJ34" s="104"/>
      <c r="CK34" s="102"/>
      <c r="CL34" s="95"/>
      <c r="CM34" s="102"/>
      <c r="CN34" s="95"/>
      <c r="CO34" s="103"/>
      <c r="CP34" s="95"/>
      <c r="CQ34" s="91"/>
      <c r="CR34" s="87"/>
      <c r="CS34" s="102"/>
      <c r="CT34" s="95"/>
      <c r="CU34" s="95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</row>
    <row r="35" spans="1:113" ht="14.25" customHeight="1">
      <c r="A35" s="106"/>
      <c r="B35" s="65"/>
      <c r="C35" s="30"/>
      <c r="D35" s="94"/>
      <c r="E35" s="107" t="s">
        <v>55</v>
      </c>
      <c r="F35" s="108"/>
      <c r="G35" s="109">
        <f>SUM(G36:G38)</f>
        <v>3303</v>
      </c>
      <c r="H35" s="84">
        <f t="shared" si="6"/>
        <v>79.1</v>
      </c>
      <c r="I35" s="110">
        <f>SUM(I36:I38)</f>
        <v>3069</v>
      </c>
      <c r="J35" s="84">
        <f t="shared" si="7"/>
        <v>78.6</v>
      </c>
      <c r="K35" s="110">
        <f>SUM(K36:K38)</f>
        <v>3082</v>
      </c>
      <c r="L35" s="84">
        <f t="shared" si="8"/>
        <v>79.1</v>
      </c>
      <c r="M35" s="110">
        <f>SUM(M36:M38)</f>
        <v>2820</v>
      </c>
      <c r="N35" s="84">
        <f t="shared" si="9"/>
        <v>77.8</v>
      </c>
      <c r="O35" s="111">
        <f>SUM(O36:O38)</f>
        <v>2844</v>
      </c>
      <c r="P35" s="84">
        <f t="shared" si="10"/>
        <v>78.3</v>
      </c>
      <c r="Q35" s="110">
        <f t="shared" si="11"/>
        <v>24</v>
      </c>
      <c r="R35" s="84">
        <f t="shared" si="12"/>
        <v>0.9</v>
      </c>
      <c r="S35" s="110">
        <f>SUM(S36:S38)</f>
        <v>38153</v>
      </c>
      <c r="T35" s="84">
        <f t="shared" si="13"/>
        <v>27.9</v>
      </c>
      <c r="U35" s="110">
        <f>SUM(U36:U38)</f>
        <v>35880</v>
      </c>
      <c r="V35" s="84">
        <f t="shared" si="14"/>
        <v>27.4</v>
      </c>
      <c r="W35" s="110">
        <f>SUM(W36:W38)</f>
        <v>35344</v>
      </c>
      <c r="X35" s="84">
        <f t="shared" si="15"/>
        <v>27.3</v>
      </c>
      <c r="Y35" s="110">
        <f>SUM(Y36:Y38)</f>
        <v>33280</v>
      </c>
      <c r="Z35" s="84">
        <f t="shared" si="16"/>
        <v>26.4</v>
      </c>
      <c r="AA35" s="111">
        <f>SUM(AA36:AA38)</f>
        <v>32282</v>
      </c>
      <c r="AB35" s="84">
        <f t="shared" si="17"/>
        <v>26.1</v>
      </c>
      <c r="AC35" s="110">
        <f t="shared" si="18"/>
        <v>-998</v>
      </c>
      <c r="AD35" s="89">
        <f t="shared" si="19"/>
        <v>-3</v>
      </c>
      <c r="AE35" s="112" t="s">
        <v>55</v>
      </c>
      <c r="AF35" s="112"/>
      <c r="AG35" s="30"/>
      <c r="AH35" s="94"/>
      <c r="AI35" s="107" t="s">
        <v>55</v>
      </c>
      <c r="AJ35" s="108"/>
      <c r="AK35" s="109">
        <f>SUM(AK36:AK38)</f>
        <v>111231</v>
      </c>
      <c r="AL35" s="84">
        <f t="shared" si="20"/>
        <v>21.5</v>
      </c>
      <c r="AM35" s="110">
        <f>SUM(AM36:AM38)</f>
        <v>99929</v>
      </c>
      <c r="AN35" s="84">
        <f t="shared" si="21"/>
        <v>20.9</v>
      </c>
      <c r="AO35" s="110">
        <f>SUM(AO36:AO38)</f>
        <v>97624</v>
      </c>
      <c r="AP35" s="84">
        <f t="shared" si="22"/>
        <v>20.8</v>
      </c>
      <c r="AQ35" s="110">
        <f>SUM(AQ36:AQ38)</f>
        <v>94446</v>
      </c>
      <c r="AR35" s="84">
        <f t="shared" si="23"/>
        <v>20.3</v>
      </c>
      <c r="AS35" s="111">
        <v>90725</v>
      </c>
      <c r="AT35" s="84">
        <f t="shared" si="24"/>
        <v>20</v>
      </c>
      <c r="AU35" s="110">
        <f t="shared" si="25"/>
        <v>-3721</v>
      </c>
      <c r="AV35" s="84">
        <f t="shared" si="26"/>
        <v>-3.9</v>
      </c>
      <c r="AW35" s="110">
        <f>SUM(AW36:AW38)</f>
        <v>271090</v>
      </c>
      <c r="AX35" s="84">
        <f t="shared" si="0"/>
        <v>13.2</v>
      </c>
      <c r="AY35" s="110">
        <f>SUM(AY36:AY38)</f>
        <v>241742</v>
      </c>
      <c r="AZ35" s="84">
        <f t="shared" si="1"/>
        <v>12.3</v>
      </c>
      <c r="BA35" s="110">
        <f>SUM(BA36:BA38)</f>
        <v>250784</v>
      </c>
      <c r="BB35" s="84">
        <f t="shared" si="2"/>
        <v>12.5</v>
      </c>
      <c r="BC35" s="110">
        <f>SUM(BC36:BC38)</f>
        <v>247816</v>
      </c>
      <c r="BD35" s="89">
        <f t="shared" si="3"/>
        <v>11.8</v>
      </c>
      <c r="BE35" s="112" t="s">
        <v>55</v>
      </c>
      <c r="BF35" s="112"/>
      <c r="BG35" s="30"/>
      <c r="BH35" s="94"/>
      <c r="BI35" s="107" t="s">
        <v>55</v>
      </c>
      <c r="BJ35" s="113"/>
      <c r="BK35" s="111">
        <f>SUM(BK36:BK38)</f>
        <v>254688</v>
      </c>
      <c r="BL35" s="84">
        <f aca="true" t="shared" si="43" ref="BL35:BL47">ROUND(BK35/BK$8*100,1)</f>
        <v>11.9</v>
      </c>
      <c r="BM35" s="110">
        <f aca="true" t="shared" si="44" ref="BM35:BM47">BK35-BC35</f>
        <v>6872</v>
      </c>
      <c r="BN35" s="84">
        <f aca="true" t="shared" si="45" ref="BN35:BN47">ROUND((BK35-BC35)/BC35*100,1)</f>
        <v>2.8</v>
      </c>
      <c r="BO35" s="110">
        <f>SUM(BO36:BO38)</f>
        <v>538158</v>
      </c>
      <c r="BP35" s="84">
        <f t="shared" si="30"/>
        <v>14.7</v>
      </c>
      <c r="BQ35" s="110">
        <f>SUM(BQ36:BQ38)</f>
        <v>486273</v>
      </c>
      <c r="BR35" s="84">
        <f t="shared" si="31"/>
        <v>14.2</v>
      </c>
      <c r="BS35" s="110">
        <f>SUM(BS36:BS38)</f>
        <v>492242</v>
      </c>
      <c r="BT35" s="84">
        <f t="shared" si="32"/>
        <v>14.4</v>
      </c>
      <c r="BU35" s="110">
        <f>SUM(BU36:BU38)</f>
        <v>480161</v>
      </c>
      <c r="BV35" s="84">
        <f t="shared" si="33"/>
        <v>13.7</v>
      </c>
      <c r="BW35" s="111">
        <v>467327</v>
      </c>
      <c r="BX35" s="84">
        <f t="shared" si="34"/>
        <v>13.1</v>
      </c>
      <c r="BY35" s="110">
        <f t="shared" si="35"/>
        <v>-12834</v>
      </c>
      <c r="BZ35" s="84">
        <f t="shared" si="36"/>
        <v>-2.7</v>
      </c>
      <c r="CA35" s="110">
        <v>25368038</v>
      </c>
      <c r="CB35" s="84">
        <f t="shared" si="37"/>
        <v>20.6</v>
      </c>
      <c r="CC35" s="110">
        <v>23208330</v>
      </c>
      <c r="CD35" s="84">
        <f t="shared" si="38"/>
        <v>20.8</v>
      </c>
      <c r="CE35" s="114" t="s">
        <v>55</v>
      </c>
      <c r="CF35" s="112"/>
      <c r="CG35" s="30"/>
      <c r="CH35" s="94"/>
      <c r="CI35" s="107" t="s">
        <v>55</v>
      </c>
      <c r="CJ35" s="113"/>
      <c r="CK35" s="110">
        <v>22938255</v>
      </c>
      <c r="CL35" s="84">
        <f t="shared" si="39"/>
        <v>20.5</v>
      </c>
      <c r="CM35" s="110">
        <v>22076436</v>
      </c>
      <c r="CN35" s="84">
        <f t="shared" si="4"/>
        <v>19.6</v>
      </c>
      <c r="CO35" s="111">
        <v>20208470</v>
      </c>
      <c r="CP35" s="84">
        <f t="shared" si="5"/>
        <v>17.5</v>
      </c>
      <c r="CQ35" s="115">
        <f t="shared" si="40"/>
        <v>-1867966</v>
      </c>
      <c r="CR35" s="116">
        <f t="shared" si="41"/>
        <v>-8.5</v>
      </c>
      <c r="CS35" s="110">
        <v>202085</v>
      </c>
      <c r="CT35" s="84">
        <f t="shared" si="42"/>
        <v>16.2</v>
      </c>
      <c r="CU35" s="84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</row>
    <row r="36" spans="1:99" s="30" customFormat="1" ht="14.25" customHeight="1">
      <c r="A36" s="106"/>
      <c r="B36" s="117"/>
      <c r="E36" s="118" t="s">
        <v>92</v>
      </c>
      <c r="F36" s="119"/>
      <c r="G36" s="83">
        <v>1736</v>
      </c>
      <c r="H36" s="95">
        <f t="shared" si="6"/>
        <v>41.6</v>
      </c>
      <c r="I36" s="85">
        <v>1567</v>
      </c>
      <c r="J36" s="95">
        <f t="shared" si="7"/>
        <v>40.1</v>
      </c>
      <c r="K36" s="85">
        <v>1634</v>
      </c>
      <c r="L36" s="95">
        <f t="shared" si="8"/>
        <v>41.9</v>
      </c>
      <c r="M36" s="85">
        <v>1437</v>
      </c>
      <c r="N36" s="95">
        <f t="shared" si="9"/>
        <v>39.6</v>
      </c>
      <c r="O36" s="1">
        <v>1582</v>
      </c>
      <c r="P36" s="95">
        <f t="shared" si="10"/>
        <v>43.6</v>
      </c>
      <c r="Q36" s="96">
        <f t="shared" si="11"/>
        <v>145</v>
      </c>
      <c r="R36" s="87">
        <f t="shared" si="12"/>
        <v>10.1</v>
      </c>
      <c r="S36" s="85">
        <v>10497</v>
      </c>
      <c r="T36" s="95">
        <f t="shared" si="13"/>
        <v>7.7</v>
      </c>
      <c r="U36" s="85">
        <v>9595</v>
      </c>
      <c r="V36" s="95">
        <f t="shared" si="14"/>
        <v>7.3</v>
      </c>
      <c r="W36" s="85">
        <v>9873</v>
      </c>
      <c r="X36" s="95">
        <f t="shared" si="15"/>
        <v>7.6</v>
      </c>
      <c r="Y36" s="85">
        <v>8859</v>
      </c>
      <c r="Z36" s="95">
        <f t="shared" si="16"/>
        <v>7</v>
      </c>
      <c r="AA36" s="1">
        <v>9746</v>
      </c>
      <c r="AB36" s="95">
        <f t="shared" si="17"/>
        <v>7.9</v>
      </c>
      <c r="AC36" s="96">
        <f t="shared" si="18"/>
        <v>887</v>
      </c>
      <c r="AD36" s="88">
        <f t="shared" si="19"/>
        <v>10</v>
      </c>
      <c r="AE36" s="120" t="s">
        <v>93</v>
      </c>
      <c r="AF36" s="120"/>
      <c r="AI36" s="118" t="s">
        <v>92</v>
      </c>
      <c r="AJ36" s="121"/>
      <c r="AK36" s="83">
        <v>27021</v>
      </c>
      <c r="AL36" s="95">
        <f t="shared" si="20"/>
        <v>5.2</v>
      </c>
      <c r="AM36" s="85">
        <v>24227</v>
      </c>
      <c r="AN36" s="95">
        <f t="shared" si="21"/>
        <v>5.1</v>
      </c>
      <c r="AO36" s="85">
        <v>24143</v>
      </c>
      <c r="AP36" s="95">
        <f t="shared" si="22"/>
        <v>5.1</v>
      </c>
      <c r="AQ36" s="85">
        <v>22393</v>
      </c>
      <c r="AR36" s="95">
        <f t="shared" si="23"/>
        <v>4.8</v>
      </c>
      <c r="AS36" s="1">
        <v>24344</v>
      </c>
      <c r="AT36" s="95">
        <f t="shared" si="24"/>
        <v>5.4</v>
      </c>
      <c r="AU36" s="96">
        <f t="shared" si="25"/>
        <v>1951</v>
      </c>
      <c r="AV36" s="87">
        <f t="shared" si="26"/>
        <v>8.7</v>
      </c>
      <c r="AW36" s="85">
        <v>56034</v>
      </c>
      <c r="AX36" s="95">
        <f t="shared" si="0"/>
        <v>2.7</v>
      </c>
      <c r="AY36" s="85">
        <v>50000</v>
      </c>
      <c r="AZ36" s="95">
        <f t="shared" si="1"/>
        <v>2.5</v>
      </c>
      <c r="BA36" s="85">
        <v>49592</v>
      </c>
      <c r="BB36" s="95">
        <f t="shared" si="2"/>
        <v>2.5</v>
      </c>
      <c r="BC36" s="85">
        <v>44420</v>
      </c>
      <c r="BD36" s="97">
        <f t="shared" si="3"/>
        <v>2.1</v>
      </c>
      <c r="BE36" s="120" t="s">
        <v>93</v>
      </c>
      <c r="BF36" s="120"/>
      <c r="BI36" s="118" t="s">
        <v>92</v>
      </c>
      <c r="BJ36" s="122"/>
      <c r="BK36" s="1">
        <v>51682</v>
      </c>
      <c r="BL36" s="95">
        <f t="shared" si="43"/>
        <v>2.4</v>
      </c>
      <c r="BM36" s="96">
        <f t="shared" si="44"/>
        <v>7262</v>
      </c>
      <c r="BN36" s="87">
        <f t="shared" si="45"/>
        <v>16.3</v>
      </c>
      <c r="BO36" s="85">
        <v>114803</v>
      </c>
      <c r="BP36" s="95">
        <f t="shared" si="30"/>
        <v>3.1</v>
      </c>
      <c r="BQ36" s="85">
        <v>103974</v>
      </c>
      <c r="BR36" s="95">
        <f t="shared" si="31"/>
        <v>3</v>
      </c>
      <c r="BS36" s="85">
        <v>103284</v>
      </c>
      <c r="BT36" s="95">
        <f t="shared" si="32"/>
        <v>3</v>
      </c>
      <c r="BU36" s="85">
        <v>93072</v>
      </c>
      <c r="BV36" s="95">
        <f t="shared" si="33"/>
        <v>2.6</v>
      </c>
      <c r="BW36" s="1">
        <v>105606</v>
      </c>
      <c r="BX36" s="95">
        <f t="shared" si="34"/>
        <v>3</v>
      </c>
      <c r="BY36" s="96">
        <f t="shared" si="35"/>
        <v>12534</v>
      </c>
      <c r="BZ36" s="87">
        <f t="shared" si="36"/>
        <v>13.5</v>
      </c>
      <c r="CA36" s="85">
        <v>5582891</v>
      </c>
      <c r="CB36" s="95">
        <f t="shared" si="37"/>
        <v>4.5</v>
      </c>
      <c r="CC36" s="85">
        <v>5122704</v>
      </c>
      <c r="CD36" s="95">
        <f t="shared" si="38"/>
        <v>4.6</v>
      </c>
      <c r="CE36" s="123" t="s">
        <v>93</v>
      </c>
      <c r="CF36" s="120"/>
      <c r="CI36" s="118" t="s">
        <v>92</v>
      </c>
      <c r="CJ36" s="122"/>
      <c r="CK36" s="85">
        <v>5097285</v>
      </c>
      <c r="CL36" s="95">
        <f t="shared" si="39"/>
        <v>4.5</v>
      </c>
      <c r="CM36" s="85">
        <v>4615056</v>
      </c>
      <c r="CN36" s="95">
        <f t="shared" si="4"/>
        <v>4.1</v>
      </c>
      <c r="CO36" s="1">
        <v>5114978</v>
      </c>
      <c r="CP36" s="95">
        <f t="shared" si="5"/>
        <v>4.4</v>
      </c>
      <c r="CQ36" s="96">
        <f t="shared" si="40"/>
        <v>499922</v>
      </c>
      <c r="CR36" s="87">
        <f t="shared" si="41"/>
        <v>10.8</v>
      </c>
      <c r="CS36" s="85">
        <v>51150</v>
      </c>
      <c r="CT36" s="95">
        <f t="shared" si="42"/>
        <v>4.1000000000000005</v>
      </c>
      <c r="CU36" s="95"/>
    </row>
    <row r="37" spans="1:103" ht="14.25" customHeight="1">
      <c r="A37" s="117"/>
      <c r="B37" s="117"/>
      <c r="C37" s="30"/>
      <c r="D37" s="30"/>
      <c r="E37" s="118" t="s">
        <v>94</v>
      </c>
      <c r="F37" s="124"/>
      <c r="G37" s="83">
        <v>1016</v>
      </c>
      <c r="H37" s="95">
        <f t="shared" si="6"/>
        <v>24.3</v>
      </c>
      <c r="I37" s="85">
        <v>987</v>
      </c>
      <c r="J37" s="95">
        <f t="shared" si="7"/>
        <v>25.3</v>
      </c>
      <c r="K37" s="85">
        <v>922</v>
      </c>
      <c r="L37" s="95">
        <f t="shared" si="8"/>
        <v>23.7</v>
      </c>
      <c r="M37" s="85">
        <v>881</v>
      </c>
      <c r="N37" s="95">
        <f t="shared" si="9"/>
        <v>24.3</v>
      </c>
      <c r="O37" s="1">
        <v>788</v>
      </c>
      <c r="P37" s="95">
        <f t="shared" si="10"/>
        <v>21.7</v>
      </c>
      <c r="Q37" s="96">
        <f t="shared" si="11"/>
        <v>-93</v>
      </c>
      <c r="R37" s="87">
        <f t="shared" si="12"/>
        <v>-10.6</v>
      </c>
      <c r="S37" s="85">
        <v>14067</v>
      </c>
      <c r="T37" s="95">
        <f t="shared" si="13"/>
        <v>10.3</v>
      </c>
      <c r="U37" s="85">
        <v>13549</v>
      </c>
      <c r="V37" s="95">
        <f t="shared" si="14"/>
        <v>10.4</v>
      </c>
      <c r="W37" s="85">
        <v>12531</v>
      </c>
      <c r="X37" s="95">
        <f t="shared" si="15"/>
        <v>9.7</v>
      </c>
      <c r="Y37" s="85">
        <v>12012</v>
      </c>
      <c r="Z37" s="95">
        <f t="shared" si="16"/>
        <v>9.5</v>
      </c>
      <c r="AA37" s="1">
        <v>10850</v>
      </c>
      <c r="AB37" s="95">
        <f t="shared" si="17"/>
        <v>8.8</v>
      </c>
      <c r="AC37" s="96">
        <f t="shared" si="18"/>
        <v>-1162</v>
      </c>
      <c r="AD37" s="88">
        <f t="shared" si="19"/>
        <v>-9.7</v>
      </c>
      <c r="AE37" s="120" t="s">
        <v>95</v>
      </c>
      <c r="AF37" s="120"/>
      <c r="AG37" s="30"/>
      <c r="AH37" s="30"/>
      <c r="AI37" s="118" t="s">
        <v>94</v>
      </c>
      <c r="AJ37" s="125"/>
      <c r="AK37" s="83">
        <v>42569</v>
      </c>
      <c r="AL37" s="95">
        <f t="shared" si="20"/>
        <v>8.2</v>
      </c>
      <c r="AM37" s="85">
        <v>38960</v>
      </c>
      <c r="AN37" s="95">
        <f t="shared" si="21"/>
        <v>8.2</v>
      </c>
      <c r="AO37" s="85">
        <v>36155</v>
      </c>
      <c r="AP37" s="95">
        <f t="shared" si="22"/>
        <v>7.7</v>
      </c>
      <c r="AQ37" s="85">
        <v>35202</v>
      </c>
      <c r="AR37" s="95">
        <f t="shared" si="23"/>
        <v>7.6</v>
      </c>
      <c r="AS37" s="1">
        <v>31284</v>
      </c>
      <c r="AT37" s="95">
        <f t="shared" si="24"/>
        <v>6.9</v>
      </c>
      <c r="AU37" s="96">
        <f t="shared" si="25"/>
        <v>-3918</v>
      </c>
      <c r="AV37" s="87">
        <f t="shared" si="26"/>
        <v>-11.1</v>
      </c>
      <c r="AW37" s="85">
        <v>99623</v>
      </c>
      <c r="AX37" s="95">
        <f t="shared" si="0"/>
        <v>4.8</v>
      </c>
      <c r="AY37" s="85">
        <v>87442</v>
      </c>
      <c r="AZ37" s="95">
        <f t="shared" si="1"/>
        <v>4.4</v>
      </c>
      <c r="BA37" s="85">
        <v>84582</v>
      </c>
      <c r="BB37" s="95">
        <f t="shared" si="2"/>
        <v>4.2</v>
      </c>
      <c r="BC37" s="85">
        <v>84992</v>
      </c>
      <c r="BD37" s="97">
        <f t="shared" si="3"/>
        <v>4.1</v>
      </c>
      <c r="BE37" s="120" t="s">
        <v>95</v>
      </c>
      <c r="BF37" s="120"/>
      <c r="BG37" s="30"/>
      <c r="BH37" s="30"/>
      <c r="BI37" s="118" t="s">
        <v>94</v>
      </c>
      <c r="BJ37" s="126"/>
      <c r="BK37" s="1">
        <v>78955</v>
      </c>
      <c r="BL37" s="95">
        <f t="shared" si="43"/>
        <v>3.7</v>
      </c>
      <c r="BM37" s="96">
        <f t="shared" si="44"/>
        <v>-6037</v>
      </c>
      <c r="BN37" s="87">
        <f t="shared" si="45"/>
        <v>-7.1</v>
      </c>
      <c r="BO37" s="85">
        <v>197855</v>
      </c>
      <c r="BP37" s="95">
        <f t="shared" si="30"/>
        <v>5.4</v>
      </c>
      <c r="BQ37" s="85">
        <v>178726</v>
      </c>
      <c r="BR37" s="95">
        <f t="shared" si="31"/>
        <v>5.2</v>
      </c>
      <c r="BS37" s="85">
        <v>168006</v>
      </c>
      <c r="BT37" s="95">
        <f t="shared" si="32"/>
        <v>4.9</v>
      </c>
      <c r="BU37" s="85">
        <v>164716</v>
      </c>
      <c r="BV37" s="95">
        <f t="shared" si="33"/>
        <v>4.7</v>
      </c>
      <c r="BW37" s="1">
        <v>151679</v>
      </c>
      <c r="BX37" s="95">
        <f t="shared" si="34"/>
        <v>4.2</v>
      </c>
      <c r="BY37" s="96">
        <f t="shared" si="35"/>
        <v>-13037</v>
      </c>
      <c r="BZ37" s="87">
        <f t="shared" si="36"/>
        <v>-7.9</v>
      </c>
      <c r="CA37" s="85">
        <v>9335488</v>
      </c>
      <c r="CB37" s="95">
        <f t="shared" si="37"/>
        <v>7.6</v>
      </c>
      <c r="CC37" s="85">
        <v>8659624</v>
      </c>
      <c r="CD37" s="95">
        <f t="shared" si="38"/>
        <v>7.8</v>
      </c>
      <c r="CE37" s="123" t="s">
        <v>95</v>
      </c>
      <c r="CF37" s="120"/>
      <c r="CG37" s="30"/>
      <c r="CH37" s="30"/>
      <c r="CI37" s="118" t="s">
        <v>94</v>
      </c>
      <c r="CJ37" s="126"/>
      <c r="CK37" s="85">
        <v>7922214</v>
      </c>
      <c r="CL37" s="95">
        <f t="shared" si="39"/>
        <v>7.1</v>
      </c>
      <c r="CM37" s="85">
        <v>7570965</v>
      </c>
      <c r="CN37" s="95">
        <f t="shared" si="4"/>
        <v>6.7</v>
      </c>
      <c r="CO37" s="1">
        <v>6917635</v>
      </c>
      <c r="CP37" s="95">
        <f t="shared" si="5"/>
        <v>6</v>
      </c>
      <c r="CQ37" s="96">
        <f t="shared" si="40"/>
        <v>-653330</v>
      </c>
      <c r="CR37" s="87">
        <f t="shared" si="41"/>
        <v>-8.6</v>
      </c>
      <c r="CS37" s="85">
        <v>69176</v>
      </c>
      <c r="CT37" s="95">
        <f t="shared" si="42"/>
        <v>5.6000000000000005</v>
      </c>
      <c r="CU37" s="95"/>
      <c r="CV37" s="27"/>
      <c r="CW37" s="27"/>
      <c r="CX37" s="27"/>
      <c r="CY37" s="27"/>
    </row>
    <row r="38" spans="1:103" ht="14.25" customHeight="1">
      <c r="A38" s="117"/>
      <c r="B38" s="117"/>
      <c r="C38" s="30"/>
      <c r="D38" s="30"/>
      <c r="E38" s="118" t="s">
        <v>96</v>
      </c>
      <c r="F38" s="124"/>
      <c r="G38" s="83">
        <v>551</v>
      </c>
      <c r="H38" s="95">
        <f t="shared" si="6"/>
        <v>13.2</v>
      </c>
      <c r="I38" s="85">
        <v>515</v>
      </c>
      <c r="J38" s="95">
        <f t="shared" si="7"/>
        <v>13.2</v>
      </c>
      <c r="K38" s="85">
        <v>526</v>
      </c>
      <c r="L38" s="95">
        <f t="shared" si="8"/>
        <v>13.5</v>
      </c>
      <c r="M38" s="85">
        <v>502</v>
      </c>
      <c r="N38" s="95">
        <f t="shared" si="9"/>
        <v>13.8</v>
      </c>
      <c r="O38" s="1">
        <v>474</v>
      </c>
      <c r="P38" s="95">
        <f t="shared" si="10"/>
        <v>13.1</v>
      </c>
      <c r="Q38" s="96">
        <f t="shared" si="11"/>
        <v>-28</v>
      </c>
      <c r="R38" s="87">
        <f t="shared" si="12"/>
        <v>-5.6</v>
      </c>
      <c r="S38" s="85">
        <v>13589</v>
      </c>
      <c r="T38" s="95">
        <f t="shared" si="13"/>
        <v>10</v>
      </c>
      <c r="U38" s="85">
        <v>12736</v>
      </c>
      <c r="V38" s="95">
        <f t="shared" si="14"/>
        <v>9.7</v>
      </c>
      <c r="W38" s="85">
        <v>12940</v>
      </c>
      <c r="X38" s="95">
        <f t="shared" si="15"/>
        <v>10</v>
      </c>
      <c r="Y38" s="85">
        <v>12409</v>
      </c>
      <c r="Z38" s="95">
        <f t="shared" si="16"/>
        <v>9.9</v>
      </c>
      <c r="AA38" s="1">
        <v>11686</v>
      </c>
      <c r="AB38" s="95">
        <f t="shared" si="17"/>
        <v>9.4</v>
      </c>
      <c r="AC38" s="96">
        <f t="shared" si="18"/>
        <v>-723</v>
      </c>
      <c r="AD38" s="88">
        <f t="shared" si="19"/>
        <v>-5.8</v>
      </c>
      <c r="AE38" s="120" t="s">
        <v>97</v>
      </c>
      <c r="AF38" s="120"/>
      <c r="AG38" s="30"/>
      <c r="AH38" s="30"/>
      <c r="AI38" s="118" t="s">
        <v>96</v>
      </c>
      <c r="AJ38" s="125"/>
      <c r="AK38" s="83">
        <v>41641</v>
      </c>
      <c r="AL38" s="95">
        <f t="shared" si="20"/>
        <v>8.1</v>
      </c>
      <c r="AM38" s="85">
        <v>36742</v>
      </c>
      <c r="AN38" s="95">
        <f t="shared" si="21"/>
        <v>7.7</v>
      </c>
      <c r="AO38" s="85">
        <v>37326</v>
      </c>
      <c r="AP38" s="95">
        <f t="shared" si="22"/>
        <v>7.9</v>
      </c>
      <c r="AQ38" s="85">
        <v>36851</v>
      </c>
      <c r="AR38" s="95">
        <f t="shared" si="23"/>
        <v>7.9</v>
      </c>
      <c r="AS38" s="1">
        <v>35097</v>
      </c>
      <c r="AT38" s="95">
        <f t="shared" si="24"/>
        <v>7.8</v>
      </c>
      <c r="AU38" s="96">
        <f t="shared" si="25"/>
        <v>-1754</v>
      </c>
      <c r="AV38" s="87">
        <f t="shared" si="26"/>
        <v>-4.8</v>
      </c>
      <c r="AW38" s="85">
        <v>115433</v>
      </c>
      <c r="AX38" s="95">
        <f t="shared" si="0"/>
        <v>5.6</v>
      </c>
      <c r="AY38" s="85">
        <v>104300</v>
      </c>
      <c r="AZ38" s="95">
        <f t="shared" si="1"/>
        <v>5.3</v>
      </c>
      <c r="BA38" s="85">
        <v>116610</v>
      </c>
      <c r="BB38" s="95">
        <f t="shared" si="2"/>
        <v>5.8</v>
      </c>
      <c r="BC38" s="85">
        <v>118404</v>
      </c>
      <c r="BD38" s="97">
        <f t="shared" si="3"/>
        <v>5.7</v>
      </c>
      <c r="BE38" s="120" t="s">
        <v>97</v>
      </c>
      <c r="BF38" s="120"/>
      <c r="BG38" s="30"/>
      <c r="BH38" s="30"/>
      <c r="BI38" s="118" t="s">
        <v>96</v>
      </c>
      <c r="BJ38" s="126"/>
      <c r="BK38" s="1">
        <v>124051</v>
      </c>
      <c r="BL38" s="95">
        <f t="shared" si="43"/>
        <v>5.8</v>
      </c>
      <c r="BM38" s="96">
        <f t="shared" si="44"/>
        <v>5647</v>
      </c>
      <c r="BN38" s="87">
        <f t="shared" si="45"/>
        <v>4.8</v>
      </c>
      <c r="BO38" s="85">
        <v>225500</v>
      </c>
      <c r="BP38" s="95">
        <f t="shared" si="30"/>
        <v>6.2</v>
      </c>
      <c r="BQ38" s="85">
        <v>203573</v>
      </c>
      <c r="BR38" s="95">
        <f t="shared" si="31"/>
        <v>5.9</v>
      </c>
      <c r="BS38" s="85">
        <v>220952</v>
      </c>
      <c r="BT38" s="95">
        <f t="shared" si="32"/>
        <v>6.4</v>
      </c>
      <c r="BU38" s="85">
        <v>222373</v>
      </c>
      <c r="BV38" s="95">
        <f t="shared" si="33"/>
        <v>6.3</v>
      </c>
      <c r="BW38" s="1">
        <v>210043</v>
      </c>
      <c r="BX38" s="95">
        <f t="shared" si="34"/>
        <v>5.9</v>
      </c>
      <c r="BY38" s="96">
        <f t="shared" si="35"/>
        <v>-12330</v>
      </c>
      <c r="BZ38" s="87">
        <f t="shared" si="36"/>
        <v>-5.5</v>
      </c>
      <c r="CA38" s="85">
        <v>10449659</v>
      </c>
      <c r="CB38" s="95">
        <f t="shared" si="37"/>
        <v>8.5</v>
      </c>
      <c r="CC38" s="85">
        <v>9426002</v>
      </c>
      <c r="CD38" s="95">
        <f t="shared" si="38"/>
        <v>8.4</v>
      </c>
      <c r="CE38" s="123" t="s">
        <v>97</v>
      </c>
      <c r="CF38" s="120"/>
      <c r="CG38" s="30"/>
      <c r="CH38" s="30"/>
      <c r="CI38" s="118" t="s">
        <v>96</v>
      </c>
      <c r="CJ38" s="126"/>
      <c r="CK38" s="85">
        <v>9918756</v>
      </c>
      <c r="CL38" s="95">
        <f t="shared" si="39"/>
        <v>8.9</v>
      </c>
      <c r="CM38" s="85">
        <v>9890415</v>
      </c>
      <c r="CN38" s="95">
        <f t="shared" si="4"/>
        <v>8.8</v>
      </c>
      <c r="CO38" s="1">
        <v>8175857</v>
      </c>
      <c r="CP38" s="95">
        <f t="shared" si="5"/>
        <v>7.1</v>
      </c>
      <c r="CQ38" s="127">
        <f t="shared" si="40"/>
        <v>-1714558</v>
      </c>
      <c r="CR38" s="87">
        <f t="shared" si="41"/>
        <v>-17.3</v>
      </c>
      <c r="CS38" s="85">
        <v>81759</v>
      </c>
      <c r="CT38" s="95">
        <f t="shared" si="42"/>
        <v>6.6000000000000005</v>
      </c>
      <c r="CU38" s="95"/>
      <c r="CV38" s="27"/>
      <c r="CW38" s="27"/>
      <c r="CX38" s="27"/>
      <c r="CY38" s="27"/>
    </row>
    <row r="39" spans="1:103" ht="14.25" customHeight="1">
      <c r="A39" s="117"/>
      <c r="B39" s="117"/>
      <c r="C39" s="30"/>
      <c r="D39" s="117"/>
      <c r="E39" s="107" t="s">
        <v>54</v>
      </c>
      <c r="F39" s="108"/>
      <c r="G39" s="109">
        <f>SUM(G40:G43)</f>
        <v>810</v>
      </c>
      <c r="H39" s="84">
        <f t="shared" si="6"/>
        <v>19.4</v>
      </c>
      <c r="I39" s="110">
        <f>SUM(I40:I43)</f>
        <v>772</v>
      </c>
      <c r="J39" s="84">
        <f t="shared" si="7"/>
        <v>19.8</v>
      </c>
      <c r="K39" s="110">
        <f>SUM(K40:K43)</f>
        <v>752</v>
      </c>
      <c r="L39" s="84">
        <f t="shared" si="8"/>
        <v>19.3</v>
      </c>
      <c r="M39" s="110">
        <f>SUM(M40:M43)</f>
        <v>748</v>
      </c>
      <c r="N39" s="84">
        <f t="shared" si="9"/>
        <v>20.6</v>
      </c>
      <c r="O39" s="111">
        <f>SUM(O40:O43)</f>
        <v>732</v>
      </c>
      <c r="P39" s="84">
        <f t="shared" si="10"/>
        <v>20.2</v>
      </c>
      <c r="Q39" s="110">
        <f t="shared" si="11"/>
        <v>-16</v>
      </c>
      <c r="R39" s="84">
        <f t="shared" si="12"/>
        <v>-2.1</v>
      </c>
      <c r="S39" s="110">
        <f>SUM(S40:S43)</f>
        <v>61281</v>
      </c>
      <c r="T39" s="84">
        <f t="shared" si="13"/>
        <v>44.9</v>
      </c>
      <c r="U39" s="110">
        <f>SUM(U40:U43)</f>
        <v>57375</v>
      </c>
      <c r="V39" s="84">
        <f t="shared" si="14"/>
        <v>43.9</v>
      </c>
      <c r="W39" s="110">
        <f>SUM(W40:W43)</f>
        <v>56664</v>
      </c>
      <c r="X39" s="84">
        <f t="shared" si="15"/>
        <v>43.7</v>
      </c>
      <c r="Y39" s="110">
        <f>SUM(Y40:Y43)</f>
        <v>58206</v>
      </c>
      <c r="Z39" s="84">
        <f t="shared" si="16"/>
        <v>46.2</v>
      </c>
      <c r="AA39" s="111">
        <f>SUM(AA40:AA43)</f>
        <v>58013</v>
      </c>
      <c r="AB39" s="84">
        <f t="shared" si="17"/>
        <v>46.8</v>
      </c>
      <c r="AC39" s="110">
        <f t="shared" si="18"/>
        <v>-193</v>
      </c>
      <c r="AD39" s="89">
        <f t="shared" si="19"/>
        <v>-0.3</v>
      </c>
      <c r="AE39" s="112" t="s">
        <v>54</v>
      </c>
      <c r="AF39" s="112"/>
      <c r="AG39" s="30"/>
      <c r="AH39" s="94"/>
      <c r="AI39" s="107" t="s">
        <v>54</v>
      </c>
      <c r="AJ39" s="108"/>
      <c r="AK39" s="109">
        <f>SUM(AK40:AK43)</f>
        <v>219169</v>
      </c>
      <c r="AL39" s="84">
        <f t="shared" si="20"/>
        <v>42.4</v>
      </c>
      <c r="AM39" s="110">
        <f>SUM(AM40:AM43)</f>
        <v>196130</v>
      </c>
      <c r="AN39" s="84">
        <f t="shared" si="21"/>
        <v>41</v>
      </c>
      <c r="AO39" s="110">
        <f>SUM(AO40:AO43)</f>
        <v>190157</v>
      </c>
      <c r="AP39" s="84">
        <f t="shared" si="22"/>
        <v>40.4</v>
      </c>
      <c r="AQ39" s="110">
        <f>SUM(AQ40:AQ43)</f>
        <v>195543</v>
      </c>
      <c r="AR39" s="84">
        <f t="shared" si="23"/>
        <v>42</v>
      </c>
      <c r="AS39" s="111">
        <f>SUM(AS40:AS43)</f>
        <v>199530</v>
      </c>
      <c r="AT39" s="84">
        <f t="shared" si="24"/>
        <v>44.1</v>
      </c>
      <c r="AU39" s="110">
        <f t="shared" si="25"/>
        <v>3987</v>
      </c>
      <c r="AV39" s="84">
        <f t="shared" si="26"/>
        <v>2</v>
      </c>
      <c r="AW39" s="110">
        <f>SUM(AW40:AW43)</f>
        <v>1048556</v>
      </c>
      <c r="AX39" s="84">
        <f t="shared" si="0"/>
        <v>51</v>
      </c>
      <c r="AY39" s="110">
        <f>SUM(AY40:AY43)</f>
        <v>758738</v>
      </c>
      <c r="AZ39" s="84">
        <f t="shared" si="1"/>
        <v>38.5</v>
      </c>
      <c r="BA39" s="110">
        <f>SUM(BA40:BA43)</f>
        <v>742208</v>
      </c>
      <c r="BB39" s="84">
        <f t="shared" si="2"/>
        <v>37</v>
      </c>
      <c r="BC39" s="110">
        <f>SUM(BC40:BC43)</f>
        <v>1040729</v>
      </c>
      <c r="BD39" s="89">
        <f t="shared" si="3"/>
        <v>49.7</v>
      </c>
      <c r="BE39" s="112" t="s">
        <v>54</v>
      </c>
      <c r="BF39" s="112"/>
      <c r="BG39" s="30"/>
      <c r="BH39" s="94"/>
      <c r="BI39" s="107" t="s">
        <v>54</v>
      </c>
      <c r="BJ39" s="113"/>
      <c r="BK39" s="111">
        <f>SUM(BK40:BK43)</f>
        <v>1156009</v>
      </c>
      <c r="BL39" s="84">
        <f t="shared" si="43"/>
        <v>54.2</v>
      </c>
      <c r="BM39" s="110">
        <f t="shared" si="44"/>
        <v>115280</v>
      </c>
      <c r="BN39" s="84">
        <f t="shared" si="45"/>
        <v>11.1</v>
      </c>
      <c r="BO39" s="110">
        <f>SUM(BO40:BO43)</f>
        <v>1891438</v>
      </c>
      <c r="BP39" s="84">
        <f t="shared" si="30"/>
        <v>51.7</v>
      </c>
      <c r="BQ39" s="110">
        <f>SUM(BQ40:BQ43)</f>
        <v>1369712</v>
      </c>
      <c r="BR39" s="84">
        <f t="shared" si="31"/>
        <v>39.9</v>
      </c>
      <c r="BS39" s="110">
        <v>1307259</v>
      </c>
      <c r="BT39" s="84">
        <f t="shared" si="32"/>
        <v>38.1</v>
      </c>
      <c r="BU39" s="110">
        <f>SUM(BU40:BU43)</f>
        <v>1762712</v>
      </c>
      <c r="BV39" s="84">
        <f t="shared" si="33"/>
        <v>50.2</v>
      </c>
      <c r="BW39" s="111">
        <f>SUM(BW40:BW43)</f>
        <v>1902587</v>
      </c>
      <c r="BX39" s="84">
        <f t="shared" si="34"/>
        <v>53.3</v>
      </c>
      <c r="BY39" s="110">
        <f t="shared" si="35"/>
        <v>139875</v>
      </c>
      <c r="BZ39" s="84">
        <f t="shared" si="36"/>
        <v>7.9</v>
      </c>
      <c r="CA39" s="110">
        <v>57872140</v>
      </c>
      <c r="CB39" s="84">
        <f t="shared" si="37"/>
        <v>46.9</v>
      </c>
      <c r="CC39" s="110">
        <v>46281149</v>
      </c>
      <c r="CD39" s="84">
        <f t="shared" si="38"/>
        <v>41.5</v>
      </c>
      <c r="CE39" s="114" t="s">
        <v>54</v>
      </c>
      <c r="CF39" s="112"/>
      <c r="CG39" s="30"/>
      <c r="CH39" s="94"/>
      <c r="CI39" s="107" t="s">
        <v>54</v>
      </c>
      <c r="CJ39" s="113"/>
      <c r="CK39" s="110">
        <v>45651252</v>
      </c>
      <c r="CL39" s="84">
        <f t="shared" si="39"/>
        <v>40.7</v>
      </c>
      <c r="CM39" s="110">
        <v>50836653</v>
      </c>
      <c r="CN39" s="84">
        <f t="shared" si="4"/>
        <v>45.2</v>
      </c>
      <c r="CO39" s="111">
        <v>54383318</v>
      </c>
      <c r="CP39" s="84">
        <f t="shared" si="5"/>
        <v>47</v>
      </c>
      <c r="CQ39" s="115">
        <f t="shared" si="40"/>
        <v>3546665</v>
      </c>
      <c r="CR39" s="116">
        <f t="shared" si="41"/>
        <v>7</v>
      </c>
      <c r="CS39" s="110">
        <v>577193</v>
      </c>
      <c r="CT39" s="84">
        <f t="shared" si="42"/>
        <v>46.300000000000004</v>
      </c>
      <c r="CU39" s="84"/>
      <c r="CV39" s="27"/>
      <c r="CW39" s="27"/>
      <c r="CX39" s="27"/>
      <c r="CY39" s="27"/>
    </row>
    <row r="40" spans="1:103" ht="14.25" customHeight="1">
      <c r="A40" s="117"/>
      <c r="B40" s="117"/>
      <c r="C40" s="30"/>
      <c r="D40" s="30"/>
      <c r="E40" s="118" t="s">
        <v>98</v>
      </c>
      <c r="F40" s="128"/>
      <c r="G40" s="83">
        <v>341</v>
      </c>
      <c r="H40" s="95">
        <f t="shared" si="6"/>
        <v>8.2</v>
      </c>
      <c r="I40" s="85">
        <v>322</v>
      </c>
      <c r="J40" s="95">
        <f t="shared" si="7"/>
        <v>8.2</v>
      </c>
      <c r="K40" s="85">
        <v>311</v>
      </c>
      <c r="L40" s="95">
        <f t="shared" si="8"/>
        <v>8</v>
      </c>
      <c r="M40" s="85">
        <v>306</v>
      </c>
      <c r="N40" s="95">
        <f t="shared" si="9"/>
        <v>8.4</v>
      </c>
      <c r="O40" s="1">
        <v>310</v>
      </c>
      <c r="P40" s="95">
        <f t="shared" si="10"/>
        <v>8.5</v>
      </c>
      <c r="Q40" s="96">
        <f t="shared" si="11"/>
        <v>4</v>
      </c>
      <c r="R40" s="87">
        <f t="shared" si="12"/>
        <v>1.3</v>
      </c>
      <c r="S40" s="85">
        <v>13117</v>
      </c>
      <c r="T40" s="95">
        <f t="shared" si="13"/>
        <v>9.6</v>
      </c>
      <c r="U40" s="85">
        <v>12368</v>
      </c>
      <c r="V40" s="95">
        <f t="shared" si="14"/>
        <v>9.5</v>
      </c>
      <c r="W40" s="85">
        <v>12100</v>
      </c>
      <c r="X40" s="95">
        <f t="shared" si="15"/>
        <v>9.3</v>
      </c>
      <c r="Y40" s="85">
        <v>11909</v>
      </c>
      <c r="Z40" s="95">
        <f t="shared" si="16"/>
        <v>9.5</v>
      </c>
      <c r="AA40" s="1">
        <v>12055</v>
      </c>
      <c r="AB40" s="95">
        <f t="shared" si="17"/>
        <v>9.7</v>
      </c>
      <c r="AC40" s="96">
        <f t="shared" si="18"/>
        <v>146</v>
      </c>
      <c r="AD40" s="88">
        <f t="shared" si="19"/>
        <v>1.2</v>
      </c>
      <c r="AE40" s="120" t="s">
        <v>99</v>
      </c>
      <c r="AF40" s="120"/>
      <c r="AG40" s="30"/>
      <c r="AH40" s="30"/>
      <c r="AI40" s="118" t="s">
        <v>98</v>
      </c>
      <c r="AJ40" s="129"/>
      <c r="AK40" s="83">
        <v>43493</v>
      </c>
      <c r="AL40" s="95">
        <f t="shared" si="20"/>
        <v>8.4</v>
      </c>
      <c r="AM40" s="85">
        <v>40079</v>
      </c>
      <c r="AN40" s="95">
        <f t="shared" si="21"/>
        <v>8.4</v>
      </c>
      <c r="AO40" s="85">
        <v>37909</v>
      </c>
      <c r="AP40" s="95">
        <f t="shared" si="22"/>
        <v>8.1</v>
      </c>
      <c r="AQ40" s="85">
        <v>36758</v>
      </c>
      <c r="AR40" s="95">
        <f t="shared" si="23"/>
        <v>7.9</v>
      </c>
      <c r="AS40" s="1">
        <v>37191</v>
      </c>
      <c r="AT40" s="95">
        <f t="shared" si="24"/>
        <v>8.2</v>
      </c>
      <c r="AU40" s="96">
        <f t="shared" si="25"/>
        <v>433</v>
      </c>
      <c r="AV40" s="87">
        <f t="shared" si="26"/>
        <v>1.2</v>
      </c>
      <c r="AW40" s="85">
        <v>167963</v>
      </c>
      <c r="AX40" s="95">
        <f t="shared" si="0"/>
        <v>8.2</v>
      </c>
      <c r="AY40" s="85">
        <v>168882</v>
      </c>
      <c r="AZ40" s="95">
        <f t="shared" si="1"/>
        <v>8.6</v>
      </c>
      <c r="BA40" s="85">
        <v>155427</v>
      </c>
      <c r="BB40" s="95">
        <f t="shared" si="2"/>
        <v>7.8</v>
      </c>
      <c r="BC40" s="85">
        <v>157691</v>
      </c>
      <c r="BD40" s="97">
        <f t="shared" si="3"/>
        <v>7.5</v>
      </c>
      <c r="BE40" s="120" t="s">
        <v>99</v>
      </c>
      <c r="BF40" s="120"/>
      <c r="BG40" s="30"/>
      <c r="BH40" s="30"/>
      <c r="BI40" s="118" t="s">
        <v>98</v>
      </c>
      <c r="BJ40" s="130"/>
      <c r="BK40" s="1">
        <v>151918</v>
      </c>
      <c r="BL40" s="95">
        <f t="shared" si="43"/>
        <v>7.1</v>
      </c>
      <c r="BM40" s="96">
        <f t="shared" si="44"/>
        <v>-5773</v>
      </c>
      <c r="BN40" s="87">
        <f t="shared" si="45"/>
        <v>-3.7</v>
      </c>
      <c r="BO40" s="85">
        <v>277124</v>
      </c>
      <c r="BP40" s="95">
        <f t="shared" si="30"/>
        <v>7.6</v>
      </c>
      <c r="BQ40" s="85">
        <v>269438</v>
      </c>
      <c r="BR40" s="95">
        <f t="shared" si="31"/>
        <v>7.8</v>
      </c>
      <c r="BS40" s="85">
        <v>251516</v>
      </c>
      <c r="BT40" s="95">
        <f t="shared" si="32"/>
        <v>7.3</v>
      </c>
      <c r="BU40" s="85">
        <v>254100</v>
      </c>
      <c r="BV40" s="95">
        <f t="shared" si="33"/>
        <v>7.2</v>
      </c>
      <c r="BW40" s="1">
        <v>257196</v>
      </c>
      <c r="BX40" s="95">
        <f t="shared" si="34"/>
        <v>7.2</v>
      </c>
      <c r="BY40" s="96">
        <f t="shared" si="35"/>
        <v>3096</v>
      </c>
      <c r="BZ40" s="87">
        <f t="shared" si="36"/>
        <v>1.2</v>
      </c>
      <c r="CA40" s="85">
        <v>9811272</v>
      </c>
      <c r="CB40" s="95">
        <f t="shared" si="37"/>
        <v>7.9</v>
      </c>
      <c r="CC40" s="85">
        <v>8718095</v>
      </c>
      <c r="CD40" s="95">
        <f t="shared" si="38"/>
        <v>7.8</v>
      </c>
      <c r="CE40" s="123" t="s">
        <v>99</v>
      </c>
      <c r="CF40" s="120"/>
      <c r="CG40" s="30"/>
      <c r="CH40" s="30"/>
      <c r="CI40" s="118" t="s">
        <v>98</v>
      </c>
      <c r="CJ40" s="130"/>
      <c r="CK40" s="85">
        <v>8598949</v>
      </c>
      <c r="CL40" s="95">
        <f t="shared" si="39"/>
        <v>7.7</v>
      </c>
      <c r="CM40" s="85">
        <v>8504480</v>
      </c>
      <c r="CN40" s="95">
        <f t="shared" si="4"/>
        <v>7.6</v>
      </c>
      <c r="CO40" s="1">
        <v>9606086</v>
      </c>
      <c r="CP40" s="95">
        <f t="shared" si="5"/>
        <v>8.3</v>
      </c>
      <c r="CQ40" s="96">
        <f t="shared" si="40"/>
        <v>1101606</v>
      </c>
      <c r="CR40" s="87">
        <f t="shared" si="41"/>
        <v>13</v>
      </c>
      <c r="CS40" s="85">
        <v>100658</v>
      </c>
      <c r="CT40" s="95">
        <f t="shared" si="42"/>
        <v>8.1</v>
      </c>
      <c r="CU40" s="95"/>
      <c r="CV40" s="27"/>
      <c r="CW40" s="27"/>
      <c r="CX40" s="27"/>
      <c r="CY40" s="27"/>
    </row>
    <row r="41" spans="1:103" ht="14.25" customHeight="1">
      <c r="A41" s="117"/>
      <c r="B41" s="117"/>
      <c r="C41" s="30"/>
      <c r="D41" s="30"/>
      <c r="E41" s="118" t="s">
        <v>100</v>
      </c>
      <c r="F41" s="128"/>
      <c r="G41" s="83">
        <v>292</v>
      </c>
      <c r="H41" s="95">
        <f t="shared" si="6"/>
        <v>7</v>
      </c>
      <c r="I41" s="85">
        <v>287</v>
      </c>
      <c r="J41" s="95">
        <f t="shared" si="7"/>
        <v>7.4</v>
      </c>
      <c r="K41" s="85">
        <v>267</v>
      </c>
      <c r="L41" s="95">
        <f t="shared" si="8"/>
        <v>6.9</v>
      </c>
      <c r="M41" s="85">
        <v>273</v>
      </c>
      <c r="N41" s="95">
        <f t="shared" si="9"/>
        <v>7.5</v>
      </c>
      <c r="O41" s="1">
        <v>240</v>
      </c>
      <c r="P41" s="95">
        <f t="shared" si="10"/>
        <v>6.6</v>
      </c>
      <c r="Q41" s="96">
        <f t="shared" si="11"/>
        <v>-33</v>
      </c>
      <c r="R41" s="87">
        <f t="shared" si="12"/>
        <v>-12.1</v>
      </c>
      <c r="S41" s="85">
        <v>20025</v>
      </c>
      <c r="T41" s="95">
        <f t="shared" si="13"/>
        <v>14.7</v>
      </c>
      <c r="U41" s="85">
        <v>19610</v>
      </c>
      <c r="V41" s="95">
        <f t="shared" si="14"/>
        <v>15</v>
      </c>
      <c r="W41" s="85">
        <v>18244</v>
      </c>
      <c r="X41" s="95">
        <f t="shared" si="15"/>
        <v>14.1</v>
      </c>
      <c r="Y41" s="85">
        <v>19077</v>
      </c>
      <c r="Z41" s="95">
        <f t="shared" si="16"/>
        <v>15.2</v>
      </c>
      <c r="AA41" s="1">
        <v>16912</v>
      </c>
      <c r="AB41" s="95">
        <f t="shared" si="17"/>
        <v>13.7</v>
      </c>
      <c r="AC41" s="96">
        <f t="shared" si="18"/>
        <v>-2165</v>
      </c>
      <c r="AD41" s="88">
        <f t="shared" si="19"/>
        <v>-11.3</v>
      </c>
      <c r="AE41" s="120" t="s">
        <v>101</v>
      </c>
      <c r="AF41" s="120"/>
      <c r="AG41" s="30"/>
      <c r="AH41" s="30"/>
      <c r="AI41" s="118" t="s">
        <v>100</v>
      </c>
      <c r="AJ41" s="129"/>
      <c r="AK41" s="83">
        <v>68379</v>
      </c>
      <c r="AL41" s="95">
        <f t="shared" si="20"/>
        <v>13.2</v>
      </c>
      <c r="AM41" s="85">
        <v>62507</v>
      </c>
      <c r="AN41" s="95">
        <f t="shared" si="21"/>
        <v>13.1</v>
      </c>
      <c r="AO41" s="85">
        <v>56834</v>
      </c>
      <c r="AP41" s="95">
        <f t="shared" si="22"/>
        <v>12.1</v>
      </c>
      <c r="AQ41" s="85">
        <v>60079</v>
      </c>
      <c r="AR41" s="95">
        <f t="shared" si="23"/>
        <v>12.9</v>
      </c>
      <c r="AS41" s="1">
        <v>52283</v>
      </c>
      <c r="AT41" s="95">
        <f t="shared" si="24"/>
        <v>11.6</v>
      </c>
      <c r="AU41" s="96">
        <f t="shared" si="25"/>
        <v>-7796</v>
      </c>
      <c r="AV41" s="87">
        <f t="shared" si="26"/>
        <v>-13</v>
      </c>
      <c r="AW41" s="85">
        <v>266779</v>
      </c>
      <c r="AX41" s="95">
        <f t="shared" si="0"/>
        <v>13</v>
      </c>
      <c r="AY41" s="85">
        <v>245618</v>
      </c>
      <c r="AZ41" s="95">
        <f t="shared" si="1"/>
        <v>12.5</v>
      </c>
      <c r="BA41" s="85">
        <v>222336</v>
      </c>
      <c r="BB41" s="95">
        <f t="shared" si="2"/>
        <v>11.1</v>
      </c>
      <c r="BC41" s="85">
        <v>254806</v>
      </c>
      <c r="BD41" s="97">
        <f t="shared" si="3"/>
        <v>12.2</v>
      </c>
      <c r="BE41" s="120" t="s">
        <v>101</v>
      </c>
      <c r="BF41" s="120"/>
      <c r="BG41" s="30"/>
      <c r="BH41" s="30"/>
      <c r="BI41" s="118" t="s">
        <v>100</v>
      </c>
      <c r="BJ41" s="130"/>
      <c r="BK41" s="1">
        <v>219984</v>
      </c>
      <c r="BL41" s="95">
        <f t="shared" si="43"/>
        <v>10.3</v>
      </c>
      <c r="BM41" s="96">
        <f t="shared" si="44"/>
        <v>-34822</v>
      </c>
      <c r="BN41" s="87">
        <f t="shared" si="45"/>
        <v>-13.7</v>
      </c>
      <c r="BO41" s="85">
        <v>484443</v>
      </c>
      <c r="BP41" s="95">
        <f t="shared" si="30"/>
        <v>13.2</v>
      </c>
      <c r="BQ41" s="85">
        <v>429253</v>
      </c>
      <c r="BR41" s="95">
        <f t="shared" si="31"/>
        <v>12.5</v>
      </c>
      <c r="BS41" s="85">
        <v>374544</v>
      </c>
      <c r="BT41" s="95">
        <f t="shared" si="32"/>
        <v>10.9</v>
      </c>
      <c r="BU41" s="85">
        <v>417592</v>
      </c>
      <c r="BV41" s="95">
        <f t="shared" si="33"/>
        <v>11.9</v>
      </c>
      <c r="BW41" s="1">
        <v>360046</v>
      </c>
      <c r="BX41" s="95">
        <f t="shared" si="34"/>
        <v>10.1</v>
      </c>
      <c r="BY41" s="96">
        <f t="shared" si="35"/>
        <v>-57546</v>
      </c>
      <c r="BZ41" s="87">
        <f t="shared" si="36"/>
        <v>-13.8</v>
      </c>
      <c r="CA41" s="85">
        <v>16538058</v>
      </c>
      <c r="CB41" s="95">
        <f t="shared" si="37"/>
        <v>13.4</v>
      </c>
      <c r="CC41" s="85">
        <v>14004543</v>
      </c>
      <c r="CD41" s="95">
        <f t="shared" si="38"/>
        <v>12.5</v>
      </c>
      <c r="CE41" s="123" t="s">
        <v>101</v>
      </c>
      <c r="CF41" s="120"/>
      <c r="CG41" s="30"/>
      <c r="CH41" s="30"/>
      <c r="CI41" s="118" t="s">
        <v>100</v>
      </c>
      <c r="CJ41" s="130"/>
      <c r="CK41" s="85">
        <v>13406448</v>
      </c>
      <c r="CL41" s="95">
        <f t="shared" si="39"/>
        <v>12</v>
      </c>
      <c r="CM41" s="85">
        <v>14315824</v>
      </c>
      <c r="CN41" s="95">
        <f t="shared" si="4"/>
        <v>12.7</v>
      </c>
      <c r="CO41" s="1">
        <v>12401948</v>
      </c>
      <c r="CP41" s="95">
        <f t="shared" si="5"/>
        <v>10.7</v>
      </c>
      <c r="CQ41" s="127">
        <f t="shared" si="40"/>
        <v>-1913876</v>
      </c>
      <c r="CR41" s="87">
        <f t="shared" si="41"/>
        <v>-13.4</v>
      </c>
      <c r="CS41" s="85">
        <v>133224</v>
      </c>
      <c r="CT41" s="95">
        <f t="shared" si="42"/>
        <v>10.7</v>
      </c>
      <c r="CU41" s="95"/>
      <c r="CV41" s="27"/>
      <c r="CW41" s="27"/>
      <c r="CX41" s="27"/>
      <c r="CY41" s="27"/>
    </row>
    <row r="42" spans="1:103" ht="14.25" customHeight="1">
      <c r="A42" s="117"/>
      <c r="B42" s="117"/>
      <c r="C42" s="30"/>
      <c r="D42" s="30"/>
      <c r="E42" s="118" t="s">
        <v>102</v>
      </c>
      <c r="F42" s="128"/>
      <c r="G42" s="83">
        <v>134</v>
      </c>
      <c r="H42" s="95">
        <f t="shared" si="6"/>
        <v>3.2</v>
      </c>
      <c r="I42" s="85">
        <v>127</v>
      </c>
      <c r="J42" s="95">
        <f t="shared" si="7"/>
        <v>3.3</v>
      </c>
      <c r="K42" s="85">
        <v>150</v>
      </c>
      <c r="L42" s="95">
        <f t="shared" si="8"/>
        <v>3.8</v>
      </c>
      <c r="M42" s="85">
        <v>133</v>
      </c>
      <c r="N42" s="95">
        <f t="shared" si="9"/>
        <v>3.7</v>
      </c>
      <c r="O42" s="1">
        <v>140</v>
      </c>
      <c r="P42" s="95">
        <f t="shared" si="10"/>
        <v>3.9</v>
      </c>
      <c r="Q42" s="96">
        <f t="shared" si="11"/>
        <v>7</v>
      </c>
      <c r="R42" s="87">
        <f t="shared" si="12"/>
        <v>5.3</v>
      </c>
      <c r="S42" s="85">
        <v>17749</v>
      </c>
      <c r="T42" s="95">
        <f t="shared" si="13"/>
        <v>13</v>
      </c>
      <c r="U42" s="85">
        <v>16802</v>
      </c>
      <c r="V42" s="95">
        <f t="shared" si="14"/>
        <v>12.8</v>
      </c>
      <c r="W42" s="85">
        <v>20313</v>
      </c>
      <c r="X42" s="95">
        <f t="shared" si="15"/>
        <v>15.7</v>
      </c>
      <c r="Y42" s="85">
        <v>18143</v>
      </c>
      <c r="Z42" s="95">
        <f t="shared" si="16"/>
        <v>14.4</v>
      </c>
      <c r="AA42" s="1">
        <v>18600</v>
      </c>
      <c r="AB42" s="95">
        <f t="shared" si="17"/>
        <v>15</v>
      </c>
      <c r="AC42" s="96">
        <f t="shared" si="18"/>
        <v>457</v>
      </c>
      <c r="AD42" s="88">
        <f t="shared" si="19"/>
        <v>2.5</v>
      </c>
      <c r="AE42" s="120" t="s">
        <v>103</v>
      </c>
      <c r="AF42" s="120"/>
      <c r="AG42" s="30"/>
      <c r="AH42" s="30"/>
      <c r="AI42" s="118" t="s">
        <v>102</v>
      </c>
      <c r="AJ42" s="129"/>
      <c r="AK42" s="83">
        <v>62060</v>
      </c>
      <c r="AL42" s="95">
        <f t="shared" si="20"/>
        <v>12</v>
      </c>
      <c r="AM42" s="85">
        <v>57802</v>
      </c>
      <c r="AN42" s="95">
        <f t="shared" si="21"/>
        <v>12.1</v>
      </c>
      <c r="AO42" s="85">
        <v>69445</v>
      </c>
      <c r="AP42" s="95">
        <f t="shared" si="22"/>
        <v>14.8</v>
      </c>
      <c r="AQ42" s="85">
        <v>60933</v>
      </c>
      <c r="AR42" s="95">
        <f t="shared" si="23"/>
        <v>13.1</v>
      </c>
      <c r="AS42" s="1">
        <v>65542</v>
      </c>
      <c r="AT42" s="95">
        <f t="shared" si="24"/>
        <v>14.5</v>
      </c>
      <c r="AU42" s="96">
        <f t="shared" si="25"/>
        <v>4609</v>
      </c>
      <c r="AV42" s="87">
        <f t="shared" si="26"/>
        <v>7.6</v>
      </c>
      <c r="AW42" s="85">
        <v>222199</v>
      </c>
      <c r="AX42" s="95">
        <f t="shared" si="0"/>
        <v>10.8</v>
      </c>
      <c r="AY42" s="85">
        <v>219038</v>
      </c>
      <c r="AZ42" s="95">
        <f t="shared" si="1"/>
        <v>11.1</v>
      </c>
      <c r="BA42" s="85">
        <v>268820</v>
      </c>
      <c r="BB42" s="95">
        <f t="shared" si="2"/>
        <v>13.4</v>
      </c>
      <c r="BC42" s="85">
        <v>237997</v>
      </c>
      <c r="BD42" s="97">
        <f t="shared" si="3"/>
        <v>11.4</v>
      </c>
      <c r="BE42" s="120" t="s">
        <v>103</v>
      </c>
      <c r="BF42" s="120"/>
      <c r="BG42" s="30"/>
      <c r="BH42" s="30"/>
      <c r="BI42" s="118" t="s">
        <v>102</v>
      </c>
      <c r="BJ42" s="130"/>
      <c r="BK42" s="1">
        <v>236031</v>
      </c>
      <c r="BL42" s="95">
        <f t="shared" si="43"/>
        <v>11.1</v>
      </c>
      <c r="BM42" s="96">
        <f t="shared" si="44"/>
        <v>-1966</v>
      </c>
      <c r="BN42" s="87">
        <f t="shared" si="45"/>
        <v>-0.8</v>
      </c>
      <c r="BO42" s="85">
        <v>408303</v>
      </c>
      <c r="BP42" s="95">
        <f t="shared" si="30"/>
        <v>11.2</v>
      </c>
      <c r="BQ42" s="85">
        <v>417853</v>
      </c>
      <c r="BR42" s="95">
        <f t="shared" si="31"/>
        <v>12.2</v>
      </c>
      <c r="BS42" s="85">
        <v>490885</v>
      </c>
      <c r="BT42" s="95">
        <f t="shared" si="32"/>
        <v>14.3</v>
      </c>
      <c r="BU42" s="85">
        <v>451372</v>
      </c>
      <c r="BV42" s="95">
        <f t="shared" si="33"/>
        <v>12.8</v>
      </c>
      <c r="BW42" s="1">
        <v>484494</v>
      </c>
      <c r="BX42" s="95">
        <f t="shared" si="34"/>
        <v>13.6</v>
      </c>
      <c r="BY42" s="96">
        <f t="shared" si="35"/>
        <v>33122</v>
      </c>
      <c r="BZ42" s="87">
        <f t="shared" si="36"/>
        <v>7.3</v>
      </c>
      <c r="CA42" s="85">
        <v>13877135</v>
      </c>
      <c r="CB42" s="95">
        <f t="shared" si="37"/>
        <v>11.2</v>
      </c>
      <c r="CC42" s="85">
        <v>15181962</v>
      </c>
      <c r="CD42" s="95">
        <f t="shared" si="38"/>
        <v>13.6</v>
      </c>
      <c r="CE42" s="123" t="s">
        <v>103</v>
      </c>
      <c r="CF42" s="120"/>
      <c r="CG42" s="30"/>
      <c r="CH42" s="30"/>
      <c r="CI42" s="118" t="s">
        <v>102</v>
      </c>
      <c r="CJ42" s="130"/>
      <c r="CK42" s="85">
        <v>18036681</v>
      </c>
      <c r="CL42" s="95">
        <f t="shared" si="39"/>
        <v>16.1</v>
      </c>
      <c r="CM42" s="85">
        <v>16986345</v>
      </c>
      <c r="CN42" s="95">
        <f t="shared" si="4"/>
        <v>15.1</v>
      </c>
      <c r="CO42" s="1">
        <v>17749563</v>
      </c>
      <c r="CP42" s="95">
        <f t="shared" si="5"/>
        <v>15.3</v>
      </c>
      <c r="CQ42" s="96">
        <f t="shared" si="40"/>
        <v>763218</v>
      </c>
      <c r="CR42" s="87">
        <f t="shared" si="41"/>
        <v>4.5</v>
      </c>
      <c r="CS42" s="85">
        <v>191029</v>
      </c>
      <c r="CT42" s="95">
        <f t="shared" si="42"/>
        <v>15.299999999999999</v>
      </c>
      <c r="CU42" s="95"/>
      <c r="CV42" s="27"/>
      <c r="CW42" s="27"/>
      <c r="CX42" s="27"/>
      <c r="CY42" s="27"/>
    </row>
    <row r="43" spans="1:103" ht="14.25" customHeight="1">
      <c r="A43" s="117"/>
      <c r="B43" s="117"/>
      <c r="C43" s="30"/>
      <c r="D43" s="30"/>
      <c r="E43" s="118" t="s">
        <v>104</v>
      </c>
      <c r="F43" s="128"/>
      <c r="G43" s="83">
        <v>43</v>
      </c>
      <c r="H43" s="95">
        <f t="shared" si="6"/>
        <v>1</v>
      </c>
      <c r="I43" s="85">
        <v>36</v>
      </c>
      <c r="J43" s="95">
        <f t="shared" si="7"/>
        <v>0.9</v>
      </c>
      <c r="K43" s="85">
        <v>24</v>
      </c>
      <c r="L43" s="95">
        <f t="shared" si="8"/>
        <v>0.6</v>
      </c>
      <c r="M43" s="85">
        <v>36</v>
      </c>
      <c r="N43" s="95">
        <f t="shared" si="9"/>
        <v>1</v>
      </c>
      <c r="O43" s="1">
        <v>42</v>
      </c>
      <c r="P43" s="95">
        <f t="shared" si="10"/>
        <v>1.2</v>
      </c>
      <c r="Q43" s="96">
        <f t="shared" si="11"/>
        <v>6</v>
      </c>
      <c r="R43" s="87">
        <f t="shared" si="12"/>
        <v>16.7</v>
      </c>
      <c r="S43" s="85">
        <v>10390</v>
      </c>
      <c r="T43" s="95">
        <f t="shared" si="13"/>
        <v>7.6</v>
      </c>
      <c r="U43" s="85">
        <v>8595</v>
      </c>
      <c r="V43" s="95">
        <f t="shared" si="14"/>
        <v>6.6</v>
      </c>
      <c r="W43" s="85">
        <v>6007</v>
      </c>
      <c r="X43" s="95">
        <f t="shared" si="15"/>
        <v>4.6</v>
      </c>
      <c r="Y43" s="85">
        <v>9077</v>
      </c>
      <c r="Z43" s="95">
        <f t="shared" si="16"/>
        <v>7.2</v>
      </c>
      <c r="AA43" s="1">
        <v>10446</v>
      </c>
      <c r="AB43" s="95">
        <f t="shared" si="17"/>
        <v>8.4</v>
      </c>
      <c r="AC43" s="96">
        <f t="shared" si="18"/>
        <v>1369</v>
      </c>
      <c r="AD43" s="88">
        <f t="shared" si="19"/>
        <v>15.1</v>
      </c>
      <c r="AE43" s="120" t="s">
        <v>105</v>
      </c>
      <c r="AF43" s="120"/>
      <c r="AG43" s="30"/>
      <c r="AH43" s="30"/>
      <c r="AI43" s="118" t="s">
        <v>104</v>
      </c>
      <c r="AJ43" s="129"/>
      <c r="AK43" s="83">
        <v>45237</v>
      </c>
      <c r="AL43" s="95">
        <f t="shared" si="20"/>
        <v>8.8</v>
      </c>
      <c r="AM43" s="85">
        <v>35742</v>
      </c>
      <c r="AN43" s="95">
        <f t="shared" si="21"/>
        <v>7.5</v>
      </c>
      <c r="AO43" s="85">
        <v>25969</v>
      </c>
      <c r="AP43" s="95">
        <f t="shared" si="22"/>
        <v>5.5</v>
      </c>
      <c r="AQ43" s="85">
        <v>37773</v>
      </c>
      <c r="AR43" s="95">
        <f t="shared" si="23"/>
        <v>8.1</v>
      </c>
      <c r="AS43" s="1">
        <v>44514</v>
      </c>
      <c r="AT43" s="95">
        <f t="shared" si="24"/>
        <v>9.8</v>
      </c>
      <c r="AU43" s="96">
        <f t="shared" si="25"/>
        <v>6741</v>
      </c>
      <c r="AV43" s="87">
        <f t="shared" si="26"/>
        <v>17.8</v>
      </c>
      <c r="AW43" s="85">
        <v>391615</v>
      </c>
      <c r="AX43" s="95">
        <f t="shared" si="0"/>
        <v>19.1</v>
      </c>
      <c r="AY43" s="85">
        <v>125200</v>
      </c>
      <c r="AZ43" s="95">
        <f t="shared" si="1"/>
        <v>6.4</v>
      </c>
      <c r="BA43" s="85">
        <v>95625</v>
      </c>
      <c r="BB43" s="95">
        <f t="shared" si="2"/>
        <v>4.8</v>
      </c>
      <c r="BC43" s="85">
        <v>390235</v>
      </c>
      <c r="BD43" s="97">
        <f t="shared" si="3"/>
        <v>18.6</v>
      </c>
      <c r="BE43" s="120" t="s">
        <v>105</v>
      </c>
      <c r="BF43" s="120"/>
      <c r="BG43" s="30"/>
      <c r="BH43" s="30"/>
      <c r="BI43" s="118" t="s">
        <v>104</v>
      </c>
      <c r="BJ43" s="130"/>
      <c r="BK43" s="1">
        <v>548076</v>
      </c>
      <c r="BL43" s="95">
        <f t="shared" si="43"/>
        <v>25.7</v>
      </c>
      <c r="BM43" s="96">
        <f t="shared" si="44"/>
        <v>157841</v>
      </c>
      <c r="BN43" s="87">
        <f t="shared" si="45"/>
        <v>40.4</v>
      </c>
      <c r="BO43" s="85">
        <v>721568</v>
      </c>
      <c r="BP43" s="95">
        <f t="shared" si="30"/>
        <v>19.7</v>
      </c>
      <c r="BQ43" s="85">
        <v>253168</v>
      </c>
      <c r="BR43" s="95">
        <f t="shared" si="31"/>
        <v>7.4</v>
      </c>
      <c r="BS43" s="85">
        <v>190313</v>
      </c>
      <c r="BT43" s="95">
        <f t="shared" si="32"/>
        <v>5.5</v>
      </c>
      <c r="BU43" s="85">
        <v>639648</v>
      </c>
      <c r="BV43" s="95">
        <f t="shared" si="33"/>
        <v>18.2</v>
      </c>
      <c r="BW43" s="1">
        <v>800851</v>
      </c>
      <c r="BX43" s="95">
        <f t="shared" si="34"/>
        <v>22.4</v>
      </c>
      <c r="BY43" s="96">
        <f t="shared" si="35"/>
        <v>161203</v>
      </c>
      <c r="BZ43" s="87">
        <f t="shared" si="36"/>
        <v>25.2</v>
      </c>
      <c r="CA43" s="85">
        <v>17645675</v>
      </c>
      <c r="CB43" s="95">
        <f t="shared" si="37"/>
        <v>14.3</v>
      </c>
      <c r="CC43" s="85">
        <v>8376549</v>
      </c>
      <c r="CD43" s="95">
        <f t="shared" si="38"/>
        <v>7.5</v>
      </c>
      <c r="CE43" s="123" t="s">
        <v>105</v>
      </c>
      <c r="CF43" s="120"/>
      <c r="CG43" s="30"/>
      <c r="CH43" s="30"/>
      <c r="CI43" s="118" t="s">
        <v>104</v>
      </c>
      <c r="CJ43" s="130"/>
      <c r="CK43" s="85">
        <v>5609174</v>
      </c>
      <c r="CL43" s="95">
        <f t="shared" si="39"/>
        <v>5</v>
      </c>
      <c r="CM43" s="85">
        <v>11030004</v>
      </c>
      <c r="CN43" s="95">
        <f t="shared" si="4"/>
        <v>9.8</v>
      </c>
      <c r="CO43" s="1">
        <v>14625721</v>
      </c>
      <c r="CP43" s="95">
        <f t="shared" si="5"/>
        <v>12.6</v>
      </c>
      <c r="CQ43" s="96">
        <f t="shared" si="40"/>
        <v>3595717</v>
      </c>
      <c r="CR43" s="87">
        <f t="shared" si="41"/>
        <v>32.6</v>
      </c>
      <c r="CS43" s="85">
        <v>152282</v>
      </c>
      <c r="CT43" s="95">
        <f t="shared" si="42"/>
        <v>12.2</v>
      </c>
      <c r="CU43" s="95"/>
      <c r="CV43" s="27"/>
      <c r="CW43" s="27"/>
      <c r="CX43" s="27"/>
      <c r="CY43" s="27"/>
    </row>
    <row r="44" spans="1:99" ht="14.25" customHeight="1">
      <c r="A44" s="117"/>
      <c r="B44" s="117"/>
      <c r="C44" s="30"/>
      <c r="D44" s="117"/>
      <c r="E44" s="107" t="s">
        <v>53</v>
      </c>
      <c r="F44" s="108"/>
      <c r="G44" s="109">
        <f>SUM(G45:G47)</f>
        <v>61</v>
      </c>
      <c r="H44" s="84">
        <f t="shared" si="6"/>
        <v>1.5</v>
      </c>
      <c r="I44" s="110">
        <f>SUM(I45:I47)</f>
        <v>63</v>
      </c>
      <c r="J44" s="84">
        <f t="shared" si="7"/>
        <v>1.6</v>
      </c>
      <c r="K44" s="110">
        <f>SUM(K45:K47)</f>
        <v>63</v>
      </c>
      <c r="L44" s="84">
        <f t="shared" si="8"/>
        <v>1.6</v>
      </c>
      <c r="M44" s="110">
        <f>SUM(M45:M47)</f>
        <v>58</v>
      </c>
      <c r="N44" s="84">
        <f t="shared" si="9"/>
        <v>1.6</v>
      </c>
      <c r="O44" s="111">
        <f>SUM(O45:O47)</f>
        <v>56</v>
      </c>
      <c r="P44" s="84">
        <f t="shared" si="10"/>
        <v>1.5</v>
      </c>
      <c r="Q44" s="110">
        <f t="shared" si="11"/>
        <v>-2</v>
      </c>
      <c r="R44" s="84">
        <f t="shared" si="12"/>
        <v>-3.4</v>
      </c>
      <c r="S44" s="110">
        <f>SUM(S45:S47)</f>
        <v>37131</v>
      </c>
      <c r="T44" s="84">
        <f t="shared" si="13"/>
        <v>27.2</v>
      </c>
      <c r="U44" s="110">
        <f>SUM(U45:U47)</f>
        <v>37529</v>
      </c>
      <c r="V44" s="84">
        <f t="shared" si="14"/>
        <v>28.7</v>
      </c>
      <c r="W44" s="110">
        <f>SUM(W45:W47)</f>
        <v>37515</v>
      </c>
      <c r="X44" s="84">
        <f t="shared" si="15"/>
        <v>29</v>
      </c>
      <c r="Y44" s="110">
        <f>SUM(Y45:Y47)</f>
        <v>34381</v>
      </c>
      <c r="Z44" s="84">
        <f t="shared" si="16"/>
        <v>27.3</v>
      </c>
      <c r="AA44" s="111">
        <f>SUM(AA45:AA47)</f>
        <v>33587</v>
      </c>
      <c r="AB44" s="84">
        <f t="shared" si="17"/>
        <v>27.1</v>
      </c>
      <c r="AC44" s="110">
        <f t="shared" si="18"/>
        <v>-794</v>
      </c>
      <c r="AD44" s="89">
        <f t="shared" si="19"/>
        <v>-2.3</v>
      </c>
      <c r="AE44" s="112" t="s">
        <v>53</v>
      </c>
      <c r="AF44" s="112"/>
      <c r="AG44" s="30"/>
      <c r="AH44" s="94"/>
      <c r="AI44" s="107" t="s">
        <v>53</v>
      </c>
      <c r="AJ44" s="108"/>
      <c r="AK44" s="109">
        <f>SUM(AK45:AK47)</f>
        <v>186293</v>
      </c>
      <c r="AL44" s="84">
        <f t="shared" si="20"/>
        <v>36.1</v>
      </c>
      <c r="AM44" s="110">
        <f>SUM(AM45:AM47)</f>
        <v>181965</v>
      </c>
      <c r="AN44" s="84">
        <f t="shared" si="21"/>
        <v>38.1</v>
      </c>
      <c r="AO44" s="110">
        <f>SUM(AO45:AO47)</f>
        <v>182429</v>
      </c>
      <c r="AP44" s="84">
        <f t="shared" si="22"/>
        <v>38.8</v>
      </c>
      <c r="AQ44" s="110">
        <f>SUM(AQ45:AQ47)</f>
        <v>175596</v>
      </c>
      <c r="AR44" s="84">
        <f t="shared" si="23"/>
        <v>37.7</v>
      </c>
      <c r="AS44" s="111">
        <v>162397</v>
      </c>
      <c r="AT44" s="84">
        <f t="shared" si="24"/>
        <v>35.9</v>
      </c>
      <c r="AU44" s="115">
        <f t="shared" si="25"/>
        <v>-13199</v>
      </c>
      <c r="AV44" s="84">
        <f t="shared" si="26"/>
        <v>-7.5</v>
      </c>
      <c r="AW44" s="110">
        <f>SUM(AW45:AW47)</f>
        <v>734560</v>
      </c>
      <c r="AX44" s="84">
        <f t="shared" si="0"/>
        <v>35.8</v>
      </c>
      <c r="AY44" s="110">
        <f>SUM(AY45:AY47)</f>
        <v>969256</v>
      </c>
      <c r="AZ44" s="84">
        <f t="shared" si="1"/>
        <v>49.2</v>
      </c>
      <c r="BA44" s="110">
        <f>SUM(BA45:BA47)</f>
        <v>1011879</v>
      </c>
      <c r="BB44" s="84">
        <f t="shared" si="2"/>
        <v>50.5</v>
      </c>
      <c r="BC44" s="110">
        <f>SUM(BC45:BC47)</f>
        <v>806813</v>
      </c>
      <c r="BD44" s="89">
        <f t="shared" si="3"/>
        <v>38.5</v>
      </c>
      <c r="BE44" s="112" t="s">
        <v>53</v>
      </c>
      <c r="BF44" s="112"/>
      <c r="BG44" s="30"/>
      <c r="BH44" s="94"/>
      <c r="BI44" s="107" t="s">
        <v>53</v>
      </c>
      <c r="BJ44" s="113"/>
      <c r="BK44" s="111">
        <f>SUM(BK45:BK47)</f>
        <v>722765</v>
      </c>
      <c r="BL44" s="84">
        <f t="shared" si="43"/>
        <v>33.9</v>
      </c>
      <c r="BM44" s="110">
        <f t="shared" si="44"/>
        <v>-84048</v>
      </c>
      <c r="BN44" s="84">
        <f t="shared" si="45"/>
        <v>-10.4</v>
      </c>
      <c r="BO44" s="110">
        <f>SUM(BO45:BO47)</f>
        <v>1229252</v>
      </c>
      <c r="BP44" s="84">
        <f t="shared" si="30"/>
        <v>33.6</v>
      </c>
      <c r="BQ44" s="110">
        <f>SUM(BQ45:BQ47)</f>
        <v>1580297</v>
      </c>
      <c r="BR44" s="84">
        <f t="shared" si="31"/>
        <v>46</v>
      </c>
      <c r="BS44" s="110">
        <v>1630536</v>
      </c>
      <c r="BT44" s="84">
        <f t="shared" si="32"/>
        <v>47.5</v>
      </c>
      <c r="BU44" s="110">
        <f>SUM(BU45:BU47)</f>
        <v>1270718</v>
      </c>
      <c r="BV44" s="84">
        <f t="shared" si="33"/>
        <v>36.2</v>
      </c>
      <c r="BW44" s="111">
        <v>1200324</v>
      </c>
      <c r="BX44" s="84">
        <f t="shared" si="34"/>
        <v>33.6</v>
      </c>
      <c r="BY44" s="110">
        <f t="shared" si="35"/>
        <v>-70394</v>
      </c>
      <c r="BZ44" s="84">
        <f t="shared" si="36"/>
        <v>-5.5</v>
      </c>
      <c r="CA44" s="110">
        <v>40201257</v>
      </c>
      <c r="CB44" s="84">
        <f t="shared" si="37"/>
        <v>32.6</v>
      </c>
      <c r="CC44" s="110">
        <v>42109140</v>
      </c>
      <c r="CD44" s="84">
        <f t="shared" si="38"/>
        <v>37.7</v>
      </c>
      <c r="CE44" s="114" t="s">
        <v>53</v>
      </c>
      <c r="CF44" s="112"/>
      <c r="CG44" s="30"/>
      <c r="CH44" s="94"/>
      <c r="CI44" s="107" t="s">
        <v>53</v>
      </c>
      <c r="CJ44" s="113"/>
      <c r="CK44" s="110">
        <v>43486436</v>
      </c>
      <c r="CL44" s="84">
        <f t="shared" si="39"/>
        <v>38.8</v>
      </c>
      <c r="CM44" s="110">
        <v>39483645</v>
      </c>
      <c r="CN44" s="84">
        <f t="shared" si="4"/>
        <v>35.1</v>
      </c>
      <c r="CO44" s="111">
        <v>41171932</v>
      </c>
      <c r="CP44" s="84">
        <f t="shared" si="5"/>
        <v>35.6</v>
      </c>
      <c r="CQ44" s="115">
        <f t="shared" si="40"/>
        <v>1688287</v>
      </c>
      <c r="CR44" s="116">
        <f t="shared" si="41"/>
        <v>4.3</v>
      </c>
      <c r="CS44" s="110">
        <v>466083</v>
      </c>
      <c r="CT44" s="84">
        <f t="shared" si="42"/>
        <v>37.4</v>
      </c>
      <c r="CU44" s="84"/>
    </row>
    <row r="45" spans="1:99" ht="14.25" customHeight="1">
      <c r="A45" s="117"/>
      <c r="B45" s="117"/>
      <c r="C45" s="30"/>
      <c r="D45" s="30"/>
      <c r="E45" s="118" t="s">
        <v>106</v>
      </c>
      <c r="F45" s="128"/>
      <c r="G45" s="83">
        <v>30</v>
      </c>
      <c r="H45" s="95">
        <f t="shared" si="6"/>
        <v>0.7</v>
      </c>
      <c r="I45" s="85">
        <v>31</v>
      </c>
      <c r="J45" s="95">
        <f t="shared" si="7"/>
        <v>0.8</v>
      </c>
      <c r="K45" s="85">
        <v>30</v>
      </c>
      <c r="L45" s="95">
        <f t="shared" si="8"/>
        <v>0.8</v>
      </c>
      <c r="M45" s="85">
        <v>28</v>
      </c>
      <c r="N45" s="95">
        <f t="shared" si="9"/>
        <v>0.8</v>
      </c>
      <c r="O45" s="1">
        <v>27</v>
      </c>
      <c r="P45" s="95">
        <f t="shared" si="10"/>
        <v>0.7</v>
      </c>
      <c r="Q45" s="96">
        <f t="shared" si="11"/>
        <v>-1</v>
      </c>
      <c r="R45" s="87">
        <f t="shared" si="12"/>
        <v>-3.6</v>
      </c>
      <c r="S45" s="85">
        <v>11440</v>
      </c>
      <c r="T45" s="95">
        <f t="shared" si="13"/>
        <v>8.4</v>
      </c>
      <c r="U45" s="85">
        <v>11699</v>
      </c>
      <c r="V45" s="95">
        <f t="shared" si="14"/>
        <v>8.9</v>
      </c>
      <c r="W45" s="85">
        <v>11033</v>
      </c>
      <c r="X45" s="95">
        <f t="shared" si="15"/>
        <v>8.5</v>
      </c>
      <c r="Y45" s="85">
        <v>10305</v>
      </c>
      <c r="Z45" s="95">
        <f t="shared" si="16"/>
        <v>8.2</v>
      </c>
      <c r="AA45" s="1">
        <v>10130</v>
      </c>
      <c r="AB45" s="95">
        <f t="shared" si="17"/>
        <v>8.2</v>
      </c>
      <c r="AC45" s="96">
        <f t="shared" si="18"/>
        <v>-175</v>
      </c>
      <c r="AD45" s="88">
        <f t="shared" si="19"/>
        <v>-1.7</v>
      </c>
      <c r="AE45" s="120" t="s">
        <v>107</v>
      </c>
      <c r="AF45" s="120"/>
      <c r="AG45" s="30"/>
      <c r="AH45" s="30"/>
      <c r="AI45" s="118" t="s">
        <v>106</v>
      </c>
      <c r="AJ45" s="129"/>
      <c r="AK45" s="83">
        <v>46783</v>
      </c>
      <c r="AL45" s="95">
        <f t="shared" si="20"/>
        <v>9.1</v>
      </c>
      <c r="AM45" s="85">
        <v>54680</v>
      </c>
      <c r="AN45" s="95">
        <f t="shared" si="21"/>
        <v>11.4</v>
      </c>
      <c r="AO45" s="85">
        <v>48557</v>
      </c>
      <c r="AP45" s="95">
        <f t="shared" si="22"/>
        <v>10.3</v>
      </c>
      <c r="AQ45" s="85">
        <v>49038</v>
      </c>
      <c r="AR45" s="95">
        <f t="shared" si="23"/>
        <v>10.5</v>
      </c>
      <c r="AS45" s="1">
        <v>44438</v>
      </c>
      <c r="AT45" s="95">
        <f t="shared" si="24"/>
        <v>9.8</v>
      </c>
      <c r="AU45" s="96">
        <f t="shared" si="25"/>
        <v>-4600</v>
      </c>
      <c r="AV45" s="87">
        <f t="shared" si="26"/>
        <v>-9.4</v>
      </c>
      <c r="AW45" s="85">
        <v>207971</v>
      </c>
      <c r="AX45" s="95">
        <f t="shared" si="0"/>
        <v>10.1</v>
      </c>
      <c r="AY45" s="85">
        <v>440812</v>
      </c>
      <c r="AZ45" s="95">
        <f t="shared" si="1"/>
        <v>22.4</v>
      </c>
      <c r="BA45" s="85">
        <v>476109</v>
      </c>
      <c r="BB45" s="95">
        <f t="shared" si="2"/>
        <v>23.7</v>
      </c>
      <c r="BC45" s="85">
        <v>293035</v>
      </c>
      <c r="BD45" s="97">
        <f t="shared" si="3"/>
        <v>14</v>
      </c>
      <c r="BE45" s="120" t="s">
        <v>107</v>
      </c>
      <c r="BF45" s="120"/>
      <c r="BG45" s="30"/>
      <c r="BH45" s="30"/>
      <c r="BI45" s="118" t="s">
        <v>106</v>
      </c>
      <c r="BJ45" s="130"/>
      <c r="BK45" s="1">
        <v>236533</v>
      </c>
      <c r="BL45" s="95">
        <f t="shared" si="43"/>
        <v>11.1</v>
      </c>
      <c r="BM45" s="96">
        <f t="shared" si="44"/>
        <v>-56502</v>
      </c>
      <c r="BN45" s="87">
        <f t="shared" si="45"/>
        <v>-19.3</v>
      </c>
      <c r="BO45" s="85">
        <v>385490</v>
      </c>
      <c r="BP45" s="95">
        <f t="shared" si="30"/>
        <v>10.5</v>
      </c>
      <c r="BQ45" s="85">
        <v>718696</v>
      </c>
      <c r="BR45" s="95">
        <f t="shared" si="31"/>
        <v>20.9</v>
      </c>
      <c r="BS45" s="85">
        <v>750966</v>
      </c>
      <c r="BT45" s="95">
        <f t="shared" si="32"/>
        <v>21.9</v>
      </c>
      <c r="BU45" s="85">
        <v>444859</v>
      </c>
      <c r="BV45" s="95">
        <f t="shared" si="33"/>
        <v>12.7</v>
      </c>
      <c r="BW45" s="1">
        <v>391133</v>
      </c>
      <c r="BX45" s="95">
        <f t="shared" si="34"/>
        <v>11</v>
      </c>
      <c r="BY45" s="96">
        <f t="shared" si="35"/>
        <v>-53726</v>
      </c>
      <c r="BZ45" s="87">
        <f t="shared" si="36"/>
        <v>-12.1</v>
      </c>
      <c r="CA45" s="85">
        <v>14620567</v>
      </c>
      <c r="CB45" s="95">
        <f t="shared" si="37"/>
        <v>11.8</v>
      </c>
      <c r="CC45" s="85">
        <v>14474477</v>
      </c>
      <c r="CD45" s="95">
        <f t="shared" si="38"/>
        <v>13</v>
      </c>
      <c r="CE45" s="123" t="s">
        <v>107</v>
      </c>
      <c r="CF45" s="120"/>
      <c r="CG45" s="30"/>
      <c r="CH45" s="30"/>
      <c r="CI45" s="118" t="s">
        <v>106</v>
      </c>
      <c r="CJ45" s="130"/>
      <c r="CK45" s="85">
        <v>14668087</v>
      </c>
      <c r="CL45" s="95">
        <f t="shared" si="39"/>
        <v>13.1</v>
      </c>
      <c r="CM45" s="85">
        <v>13085725</v>
      </c>
      <c r="CN45" s="95">
        <f t="shared" si="4"/>
        <v>11.6</v>
      </c>
      <c r="CO45" s="1">
        <v>13503421</v>
      </c>
      <c r="CP45" s="95">
        <f t="shared" si="5"/>
        <v>11.7</v>
      </c>
      <c r="CQ45" s="127">
        <f t="shared" si="40"/>
        <v>417696</v>
      </c>
      <c r="CR45" s="87">
        <f t="shared" si="41"/>
        <v>3.2</v>
      </c>
      <c r="CS45" s="85">
        <v>149944</v>
      </c>
      <c r="CT45" s="95">
        <f t="shared" si="42"/>
        <v>12</v>
      </c>
      <c r="CU45" s="95"/>
    </row>
    <row r="46" spans="1:99" ht="14.25" customHeight="1">
      <c r="A46" s="106"/>
      <c r="B46" s="117"/>
      <c r="C46" s="30"/>
      <c r="D46" s="30"/>
      <c r="E46" s="118" t="s">
        <v>108</v>
      </c>
      <c r="F46" s="128"/>
      <c r="G46" s="83">
        <v>25</v>
      </c>
      <c r="H46" s="95">
        <f t="shared" si="6"/>
        <v>0.6</v>
      </c>
      <c r="I46" s="85">
        <v>25</v>
      </c>
      <c r="J46" s="95">
        <f t="shared" si="7"/>
        <v>0.6</v>
      </c>
      <c r="K46" s="85">
        <v>28</v>
      </c>
      <c r="L46" s="95">
        <f t="shared" si="8"/>
        <v>0.7</v>
      </c>
      <c r="M46" s="85">
        <v>24</v>
      </c>
      <c r="N46" s="95">
        <f t="shared" si="9"/>
        <v>0.7</v>
      </c>
      <c r="O46" s="1">
        <v>24</v>
      </c>
      <c r="P46" s="95">
        <f t="shared" si="10"/>
        <v>0.7</v>
      </c>
      <c r="Q46" s="96">
        <f t="shared" si="11"/>
        <v>0</v>
      </c>
      <c r="R46" s="87">
        <f t="shared" si="12"/>
        <v>0</v>
      </c>
      <c r="S46" s="85">
        <v>17743</v>
      </c>
      <c r="T46" s="95">
        <f t="shared" si="13"/>
        <v>13</v>
      </c>
      <c r="U46" s="85">
        <v>17195</v>
      </c>
      <c r="V46" s="95">
        <f t="shared" si="14"/>
        <v>13.1</v>
      </c>
      <c r="W46" s="85">
        <v>20117</v>
      </c>
      <c r="X46" s="95">
        <f t="shared" si="15"/>
        <v>15.5</v>
      </c>
      <c r="Y46" s="85">
        <v>16801</v>
      </c>
      <c r="Z46" s="95">
        <f t="shared" si="16"/>
        <v>13.3</v>
      </c>
      <c r="AA46" s="1">
        <v>17420</v>
      </c>
      <c r="AB46" s="95">
        <f t="shared" si="17"/>
        <v>14.1</v>
      </c>
      <c r="AC46" s="96">
        <f t="shared" si="18"/>
        <v>619</v>
      </c>
      <c r="AD46" s="88">
        <f t="shared" si="19"/>
        <v>3.7</v>
      </c>
      <c r="AE46" s="120" t="s">
        <v>109</v>
      </c>
      <c r="AF46" s="120"/>
      <c r="AG46" s="30"/>
      <c r="AH46" s="30"/>
      <c r="AI46" s="118" t="s">
        <v>108</v>
      </c>
      <c r="AJ46" s="129"/>
      <c r="AK46" s="83">
        <v>100469</v>
      </c>
      <c r="AL46" s="95">
        <f t="shared" si="20"/>
        <v>19.4</v>
      </c>
      <c r="AM46" s="85">
        <v>83331</v>
      </c>
      <c r="AN46" s="95">
        <f t="shared" si="21"/>
        <v>17.4</v>
      </c>
      <c r="AO46" s="85">
        <v>99960</v>
      </c>
      <c r="AP46" s="95">
        <f t="shared" si="22"/>
        <v>21.3</v>
      </c>
      <c r="AQ46" s="85">
        <v>88282</v>
      </c>
      <c r="AR46" s="95">
        <f t="shared" si="23"/>
        <v>19</v>
      </c>
      <c r="AS46" s="1">
        <v>84280</v>
      </c>
      <c r="AT46" s="95">
        <f t="shared" si="24"/>
        <v>18.6</v>
      </c>
      <c r="AU46" s="96">
        <f t="shared" si="25"/>
        <v>-4002</v>
      </c>
      <c r="AV46" s="87">
        <f t="shared" si="26"/>
        <v>-4.5</v>
      </c>
      <c r="AW46" s="85">
        <v>348103</v>
      </c>
      <c r="AX46" s="95">
        <f t="shared" si="0"/>
        <v>16.9</v>
      </c>
      <c r="AY46" s="85">
        <v>357832</v>
      </c>
      <c r="AZ46" s="95">
        <f t="shared" si="1"/>
        <v>18.2</v>
      </c>
      <c r="BA46" s="85">
        <v>391974</v>
      </c>
      <c r="BB46" s="95">
        <f t="shared" si="2"/>
        <v>19.6</v>
      </c>
      <c r="BC46" s="85">
        <v>371803</v>
      </c>
      <c r="BD46" s="97">
        <f t="shared" si="3"/>
        <v>17.7</v>
      </c>
      <c r="BE46" s="120" t="s">
        <v>109</v>
      </c>
      <c r="BF46" s="120"/>
      <c r="BG46" s="30"/>
      <c r="BH46" s="30"/>
      <c r="BI46" s="118" t="s">
        <v>108</v>
      </c>
      <c r="BJ46" s="130"/>
      <c r="BK46" s="1">
        <v>335663</v>
      </c>
      <c r="BL46" s="95">
        <f t="shared" si="43"/>
        <v>15.7</v>
      </c>
      <c r="BM46" s="96">
        <f t="shared" si="44"/>
        <v>-36140</v>
      </c>
      <c r="BN46" s="87">
        <f t="shared" si="45"/>
        <v>-9.7</v>
      </c>
      <c r="BO46" s="85">
        <v>576584</v>
      </c>
      <c r="BP46" s="95">
        <f t="shared" si="30"/>
        <v>15.8</v>
      </c>
      <c r="BQ46" s="85">
        <v>596077</v>
      </c>
      <c r="BR46" s="95">
        <f t="shared" si="31"/>
        <v>17.3</v>
      </c>
      <c r="BS46" s="85">
        <v>669885</v>
      </c>
      <c r="BT46" s="95">
        <f t="shared" si="32"/>
        <v>19.5</v>
      </c>
      <c r="BU46" s="85">
        <v>629842</v>
      </c>
      <c r="BV46" s="95">
        <f t="shared" si="33"/>
        <v>17.9</v>
      </c>
      <c r="BW46" s="1">
        <v>579325</v>
      </c>
      <c r="BX46" s="95">
        <f t="shared" si="34"/>
        <v>16.2</v>
      </c>
      <c r="BY46" s="96">
        <f t="shared" si="35"/>
        <v>-50517</v>
      </c>
      <c r="BZ46" s="87">
        <f t="shared" si="36"/>
        <v>-8</v>
      </c>
      <c r="CA46" s="85">
        <v>18610683</v>
      </c>
      <c r="CB46" s="95">
        <f t="shared" si="37"/>
        <v>15.1</v>
      </c>
      <c r="CC46" s="85">
        <v>20315276</v>
      </c>
      <c r="CD46" s="95">
        <f t="shared" si="38"/>
        <v>18.2</v>
      </c>
      <c r="CE46" s="123" t="s">
        <v>109</v>
      </c>
      <c r="CF46" s="120"/>
      <c r="CG46" s="30"/>
      <c r="CH46" s="30"/>
      <c r="CI46" s="118" t="s">
        <v>108</v>
      </c>
      <c r="CJ46" s="130"/>
      <c r="CK46" s="85">
        <v>23000911</v>
      </c>
      <c r="CL46" s="95">
        <f t="shared" si="39"/>
        <v>20.5</v>
      </c>
      <c r="CM46" s="85">
        <v>21749425</v>
      </c>
      <c r="CN46" s="95">
        <f t="shared" si="4"/>
        <v>19.4</v>
      </c>
      <c r="CO46" s="1">
        <v>20948873</v>
      </c>
      <c r="CP46" s="95">
        <f t="shared" si="5"/>
        <v>18.1</v>
      </c>
      <c r="CQ46" s="127">
        <f t="shared" si="40"/>
        <v>-800552</v>
      </c>
      <c r="CR46" s="87">
        <f t="shared" si="41"/>
        <v>-3.7</v>
      </c>
      <c r="CS46" s="85">
        <v>238320</v>
      </c>
      <c r="CT46" s="95">
        <f t="shared" si="42"/>
        <v>19.1</v>
      </c>
      <c r="CU46" s="95"/>
    </row>
    <row r="47" spans="1:99" ht="14.25" customHeight="1">
      <c r="A47" s="106"/>
      <c r="B47" s="117"/>
      <c r="C47" s="30"/>
      <c r="D47" s="30"/>
      <c r="E47" s="118" t="s">
        <v>21</v>
      </c>
      <c r="F47" s="128"/>
      <c r="G47" s="83">
        <v>6</v>
      </c>
      <c r="H47" s="95">
        <f t="shared" si="6"/>
        <v>0.1</v>
      </c>
      <c r="I47" s="85">
        <v>7</v>
      </c>
      <c r="J47" s="95">
        <f t="shared" si="7"/>
        <v>0.2</v>
      </c>
      <c r="K47" s="85">
        <v>5</v>
      </c>
      <c r="L47" s="95">
        <f t="shared" si="8"/>
        <v>0.1</v>
      </c>
      <c r="M47" s="85">
        <v>6</v>
      </c>
      <c r="N47" s="95">
        <f t="shared" si="9"/>
        <v>0.2</v>
      </c>
      <c r="O47" s="1">
        <v>5</v>
      </c>
      <c r="P47" s="95">
        <f t="shared" si="10"/>
        <v>0.1</v>
      </c>
      <c r="Q47" s="96">
        <f t="shared" si="11"/>
        <v>-1</v>
      </c>
      <c r="R47" s="87">
        <f t="shared" si="12"/>
        <v>-16.7</v>
      </c>
      <c r="S47" s="85">
        <v>7948</v>
      </c>
      <c r="T47" s="95">
        <f t="shared" si="13"/>
        <v>5.8</v>
      </c>
      <c r="U47" s="85">
        <v>8635</v>
      </c>
      <c r="V47" s="95">
        <f t="shared" si="14"/>
        <v>6.6</v>
      </c>
      <c r="W47" s="85">
        <v>6365</v>
      </c>
      <c r="X47" s="95">
        <f t="shared" si="15"/>
        <v>4.9</v>
      </c>
      <c r="Y47" s="85">
        <v>7275</v>
      </c>
      <c r="Z47" s="95">
        <f t="shared" si="16"/>
        <v>5.8</v>
      </c>
      <c r="AA47" s="1">
        <v>6037</v>
      </c>
      <c r="AB47" s="95">
        <f t="shared" si="17"/>
        <v>4.9</v>
      </c>
      <c r="AC47" s="96">
        <f t="shared" si="18"/>
        <v>-1238</v>
      </c>
      <c r="AD47" s="88">
        <f t="shared" si="19"/>
        <v>-17</v>
      </c>
      <c r="AE47" s="120" t="s">
        <v>21</v>
      </c>
      <c r="AF47" s="120"/>
      <c r="AG47" s="30"/>
      <c r="AH47" s="30"/>
      <c r="AI47" s="118" t="s">
        <v>21</v>
      </c>
      <c r="AJ47" s="130"/>
      <c r="AK47" s="85">
        <v>39041</v>
      </c>
      <c r="AL47" s="95">
        <f t="shared" si="20"/>
        <v>7.6</v>
      </c>
      <c r="AM47" s="85">
        <v>43954</v>
      </c>
      <c r="AN47" s="95">
        <f t="shared" si="21"/>
        <v>9.2</v>
      </c>
      <c r="AO47" s="85">
        <v>33912</v>
      </c>
      <c r="AP47" s="95">
        <f t="shared" si="22"/>
        <v>7.2</v>
      </c>
      <c r="AQ47" s="85">
        <v>38276</v>
      </c>
      <c r="AR47" s="95">
        <f t="shared" si="23"/>
        <v>8.2</v>
      </c>
      <c r="AS47" s="1">
        <v>33679</v>
      </c>
      <c r="AT47" s="95">
        <f t="shared" si="24"/>
        <v>7.4</v>
      </c>
      <c r="AU47" s="96">
        <f t="shared" si="25"/>
        <v>-4597</v>
      </c>
      <c r="AV47" s="87">
        <f t="shared" si="26"/>
        <v>-12</v>
      </c>
      <c r="AW47" s="85">
        <v>178486</v>
      </c>
      <c r="AX47" s="95">
        <f t="shared" si="0"/>
        <v>8.7</v>
      </c>
      <c r="AY47" s="85">
        <v>170612</v>
      </c>
      <c r="AZ47" s="95">
        <f t="shared" si="1"/>
        <v>8.7</v>
      </c>
      <c r="BA47" s="85">
        <v>143796</v>
      </c>
      <c r="BB47" s="95">
        <f t="shared" si="2"/>
        <v>7.2</v>
      </c>
      <c r="BC47" s="85">
        <v>141975</v>
      </c>
      <c r="BD47" s="97">
        <f t="shared" si="3"/>
        <v>6.8</v>
      </c>
      <c r="BE47" s="120" t="s">
        <v>21</v>
      </c>
      <c r="BF47" s="120"/>
      <c r="BG47" s="30"/>
      <c r="BH47" s="30"/>
      <c r="BI47" s="118" t="s">
        <v>21</v>
      </c>
      <c r="BJ47" s="130"/>
      <c r="BK47" s="1">
        <v>150569</v>
      </c>
      <c r="BL47" s="95">
        <f t="shared" si="43"/>
        <v>7.1</v>
      </c>
      <c r="BM47" s="96">
        <f t="shared" si="44"/>
        <v>8594</v>
      </c>
      <c r="BN47" s="87">
        <f t="shared" si="45"/>
        <v>6.1</v>
      </c>
      <c r="BO47" s="85">
        <v>267178</v>
      </c>
      <c r="BP47" s="95">
        <f t="shared" si="30"/>
        <v>7.3</v>
      </c>
      <c r="BQ47" s="85">
        <v>265524</v>
      </c>
      <c r="BR47" s="95">
        <f t="shared" si="31"/>
        <v>7.7</v>
      </c>
      <c r="BS47" s="85">
        <v>209686</v>
      </c>
      <c r="BT47" s="95">
        <f t="shared" si="32"/>
        <v>6.1</v>
      </c>
      <c r="BU47" s="85">
        <v>196017</v>
      </c>
      <c r="BV47" s="95">
        <f t="shared" si="33"/>
        <v>5.6</v>
      </c>
      <c r="BW47" s="1">
        <v>229865</v>
      </c>
      <c r="BX47" s="95">
        <f t="shared" si="34"/>
        <v>6.4</v>
      </c>
      <c r="BY47" s="96">
        <f t="shared" si="35"/>
        <v>33848</v>
      </c>
      <c r="BZ47" s="87">
        <f t="shared" si="36"/>
        <v>17.3</v>
      </c>
      <c r="CA47" s="85">
        <v>6970007</v>
      </c>
      <c r="CB47" s="95">
        <f t="shared" si="37"/>
        <v>5.6</v>
      </c>
      <c r="CC47" s="85">
        <v>7319387</v>
      </c>
      <c r="CD47" s="95">
        <f t="shared" si="38"/>
        <v>6.6</v>
      </c>
      <c r="CE47" s="123" t="s">
        <v>21</v>
      </c>
      <c r="CF47" s="120"/>
      <c r="CG47" s="30"/>
      <c r="CH47" s="30"/>
      <c r="CI47" s="118" t="s">
        <v>21</v>
      </c>
      <c r="CJ47" s="130"/>
      <c r="CK47" s="85">
        <v>5817438</v>
      </c>
      <c r="CL47" s="95">
        <f t="shared" si="39"/>
        <v>5.2</v>
      </c>
      <c r="CM47" s="85">
        <v>4648495</v>
      </c>
      <c r="CN47" s="95">
        <f t="shared" si="4"/>
        <v>4.1</v>
      </c>
      <c r="CO47" s="1">
        <v>6719638</v>
      </c>
      <c r="CP47" s="95">
        <f t="shared" si="5"/>
        <v>5.8</v>
      </c>
      <c r="CQ47" s="127">
        <f t="shared" si="40"/>
        <v>2071143</v>
      </c>
      <c r="CR47" s="87">
        <f t="shared" si="41"/>
        <v>44.6</v>
      </c>
      <c r="CS47" s="85">
        <v>77819</v>
      </c>
      <c r="CT47" s="95">
        <f t="shared" si="42"/>
        <v>6.2</v>
      </c>
      <c r="CU47" s="95"/>
    </row>
    <row r="48" spans="1:99" ht="14.25" customHeight="1">
      <c r="A48" s="29"/>
      <c r="B48" s="63"/>
      <c r="C48" s="30"/>
      <c r="D48" s="30"/>
      <c r="E48" s="30"/>
      <c r="F48" s="30"/>
      <c r="G48" s="131"/>
      <c r="H48" s="117"/>
      <c r="I48" s="117"/>
      <c r="J48" s="117"/>
      <c r="K48" s="117"/>
      <c r="L48" s="117"/>
      <c r="M48" s="117"/>
      <c r="N48" s="117"/>
      <c r="O48" s="108"/>
      <c r="P48" s="117"/>
      <c r="Q48" s="132"/>
      <c r="R48" s="132"/>
      <c r="S48" s="117"/>
      <c r="T48" s="117"/>
      <c r="U48" s="117"/>
      <c r="V48" s="117"/>
      <c r="W48" s="117"/>
      <c r="X48" s="117"/>
      <c r="Y48" s="117"/>
      <c r="Z48" s="117"/>
      <c r="AA48" s="108"/>
      <c r="AB48" s="117"/>
      <c r="AC48" s="132"/>
      <c r="AD48" s="133"/>
      <c r="AE48" s="30"/>
      <c r="AF48" s="30"/>
      <c r="AG48" s="30"/>
      <c r="AH48" s="30"/>
      <c r="AI48" s="30"/>
      <c r="AJ48" s="90"/>
      <c r="AK48" s="117"/>
      <c r="AL48" s="117"/>
      <c r="AM48" s="117"/>
      <c r="AN48" s="117"/>
      <c r="AO48" s="117"/>
      <c r="AP48" s="117"/>
      <c r="AQ48" s="117"/>
      <c r="AR48" s="117"/>
      <c r="AS48" s="108"/>
      <c r="AT48" s="117"/>
      <c r="AU48" s="132"/>
      <c r="AV48" s="132"/>
      <c r="AW48" s="117"/>
      <c r="AX48" s="117"/>
      <c r="AY48" s="117"/>
      <c r="AZ48" s="117"/>
      <c r="BA48" s="117"/>
      <c r="BB48" s="117"/>
      <c r="BC48" s="117"/>
      <c r="BD48" s="106"/>
      <c r="BE48" s="30"/>
      <c r="BF48" s="30"/>
      <c r="BG48" s="30"/>
      <c r="BH48" s="30"/>
      <c r="BI48" s="30"/>
      <c r="BJ48" s="90"/>
      <c r="BK48" s="108"/>
      <c r="BL48" s="117"/>
      <c r="BM48" s="132"/>
      <c r="BN48" s="132"/>
      <c r="BO48" s="117"/>
      <c r="BP48" s="117"/>
      <c r="BQ48" s="117"/>
      <c r="BR48" s="117"/>
      <c r="BS48" s="117"/>
      <c r="BT48" s="117"/>
      <c r="BU48" s="117"/>
      <c r="BV48" s="117"/>
      <c r="BW48" s="108"/>
      <c r="BX48" s="117"/>
      <c r="BY48" s="132"/>
      <c r="BZ48" s="132"/>
      <c r="CA48" s="117"/>
      <c r="CB48" s="117"/>
      <c r="CC48" s="117"/>
      <c r="CD48" s="117"/>
      <c r="CE48" s="81"/>
      <c r="CF48" s="30"/>
      <c r="CG48" s="30"/>
      <c r="CH48" s="30"/>
      <c r="CI48" s="30"/>
      <c r="CJ48" s="90"/>
      <c r="CK48" s="117"/>
      <c r="CL48" s="117"/>
      <c r="CM48" s="117"/>
      <c r="CN48" s="117"/>
      <c r="CO48" s="108"/>
      <c r="CP48" s="117"/>
      <c r="CQ48" s="8"/>
      <c r="CR48" s="132"/>
      <c r="CS48" s="117"/>
      <c r="CT48" s="117"/>
      <c r="CU48" s="117"/>
    </row>
    <row r="49" spans="1:99" s="30" customFormat="1" ht="14.25" customHeight="1">
      <c r="A49" s="134"/>
      <c r="B49" s="135"/>
      <c r="C49" s="136" t="s">
        <v>22</v>
      </c>
      <c r="D49" s="136"/>
      <c r="E49" s="136"/>
      <c r="F49" s="136"/>
      <c r="G49" s="83">
        <v>478</v>
      </c>
      <c r="H49" s="95">
        <f t="shared" si="6"/>
        <v>11.5</v>
      </c>
      <c r="I49" s="85">
        <v>460</v>
      </c>
      <c r="J49" s="95">
        <f t="shared" si="7"/>
        <v>11.8</v>
      </c>
      <c r="K49" s="85">
        <v>466</v>
      </c>
      <c r="L49" s="95">
        <f t="shared" si="8"/>
        <v>12</v>
      </c>
      <c r="M49" s="85">
        <v>421</v>
      </c>
      <c r="N49" s="95">
        <f t="shared" si="9"/>
        <v>11.6</v>
      </c>
      <c r="O49" s="1">
        <v>425</v>
      </c>
      <c r="P49" s="95">
        <f t="shared" si="10"/>
        <v>11.7</v>
      </c>
      <c r="Q49" s="96">
        <f t="shared" si="11"/>
        <v>4</v>
      </c>
      <c r="R49" s="87">
        <f t="shared" si="12"/>
        <v>1</v>
      </c>
      <c r="S49" s="85">
        <v>25093</v>
      </c>
      <c r="T49" s="95">
        <f t="shared" si="13"/>
        <v>18.4</v>
      </c>
      <c r="U49" s="85">
        <v>24888</v>
      </c>
      <c r="V49" s="95">
        <f t="shared" si="14"/>
        <v>19</v>
      </c>
      <c r="W49" s="85">
        <v>24615</v>
      </c>
      <c r="X49" s="95">
        <f t="shared" si="15"/>
        <v>19</v>
      </c>
      <c r="Y49" s="85">
        <v>24411</v>
      </c>
      <c r="Z49" s="95">
        <f t="shared" si="16"/>
        <v>19.4</v>
      </c>
      <c r="AA49" s="1">
        <v>24424</v>
      </c>
      <c r="AB49" s="95">
        <f t="shared" si="17"/>
        <v>19.7</v>
      </c>
      <c r="AC49" s="96">
        <f t="shared" si="18"/>
        <v>13</v>
      </c>
      <c r="AD49" s="88">
        <f t="shared" si="19"/>
        <v>0.1</v>
      </c>
      <c r="AE49" s="29" t="s">
        <v>75</v>
      </c>
      <c r="AG49" s="136" t="s">
        <v>22</v>
      </c>
      <c r="AH49" s="136"/>
      <c r="AI49" s="136"/>
      <c r="AJ49" s="134"/>
      <c r="AK49" s="85">
        <v>100693</v>
      </c>
      <c r="AL49" s="95">
        <f t="shared" si="20"/>
        <v>19.5</v>
      </c>
      <c r="AM49" s="85">
        <v>99492</v>
      </c>
      <c r="AN49" s="95">
        <f t="shared" si="21"/>
        <v>20.8</v>
      </c>
      <c r="AO49" s="85">
        <v>97350</v>
      </c>
      <c r="AP49" s="95">
        <f t="shared" si="22"/>
        <v>20.7</v>
      </c>
      <c r="AQ49" s="85">
        <v>98606</v>
      </c>
      <c r="AR49" s="95">
        <f t="shared" si="23"/>
        <v>21.2</v>
      </c>
      <c r="AS49" s="1">
        <v>98485</v>
      </c>
      <c r="AT49" s="95">
        <f t="shared" si="24"/>
        <v>21.8</v>
      </c>
      <c r="AU49" s="96">
        <f t="shared" si="25"/>
        <v>-121</v>
      </c>
      <c r="AV49" s="87">
        <f t="shared" si="26"/>
        <v>-0.1</v>
      </c>
      <c r="AW49" s="85">
        <v>351759</v>
      </c>
      <c r="AX49" s="95">
        <f t="shared" si="0"/>
        <v>17.1</v>
      </c>
      <c r="AY49" s="85">
        <v>360013</v>
      </c>
      <c r="AZ49" s="95">
        <f t="shared" si="1"/>
        <v>18.3</v>
      </c>
      <c r="BA49" s="85">
        <v>360088</v>
      </c>
      <c r="BB49" s="95">
        <f t="shared" si="2"/>
        <v>18</v>
      </c>
      <c r="BC49" s="85">
        <v>331775</v>
      </c>
      <c r="BD49" s="97">
        <f t="shared" si="3"/>
        <v>15.8</v>
      </c>
      <c r="BE49" s="29" t="s">
        <v>75</v>
      </c>
      <c r="BG49" s="136" t="s">
        <v>22</v>
      </c>
      <c r="BH49" s="136"/>
      <c r="BI49" s="136"/>
      <c r="BJ49" s="134"/>
      <c r="BK49" s="1">
        <v>358430</v>
      </c>
      <c r="BL49" s="95">
        <f aca="true" t="shared" si="46" ref="BL49:BL55">ROUND(BK49/BK$8*100,1)</f>
        <v>16.8</v>
      </c>
      <c r="BM49" s="96">
        <f aca="true" t="shared" si="47" ref="BM49:BM55">BK49-BC49</f>
        <v>26655</v>
      </c>
      <c r="BN49" s="87">
        <f aca="true" t="shared" si="48" ref="BN49:BN55">ROUND((BK49-BC49)/BC49*100,1)</f>
        <v>8</v>
      </c>
      <c r="BO49" s="85">
        <v>602093</v>
      </c>
      <c r="BP49" s="95">
        <f t="shared" si="30"/>
        <v>16.5</v>
      </c>
      <c r="BQ49" s="85">
        <v>586296</v>
      </c>
      <c r="BR49" s="95">
        <f t="shared" si="31"/>
        <v>17.1</v>
      </c>
      <c r="BS49" s="85">
        <v>582128</v>
      </c>
      <c r="BT49" s="95">
        <f t="shared" si="32"/>
        <v>17</v>
      </c>
      <c r="BU49" s="85">
        <v>541082</v>
      </c>
      <c r="BV49" s="95">
        <f t="shared" si="33"/>
        <v>15.4</v>
      </c>
      <c r="BW49" s="1">
        <v>585783</v>
      </c>
      <c r="BX49" s="95">
        <f t="shared" si="34"/>
        <v>16.4</v>
      </c>
      <c r="BY49" s="96">
        <f t="shared" si="35"/>
        <v>44701</v>
      </c>
      <c r="BZ49" s="87">
        <f t="shared" si="36"/>
        <v>8.3</v>
      </c>
      <c r="CA49" s="85">
        <v>21609682</v>
      </c>
      <c r="CB49" s="95">
        <f t="shared" si="37"/>
        <v>17.5</v>
      </c>
      <c r="CC49" s="85">
        <v>19484703</v>
      </c>
      <c r="CD49" s="95">
        <f t="shared" si="38"/>
        <v>17.5</v>
      </c>
      <c r="CE49" s="137" t="s">
        <v>75</v>
      </c>
      <c r="CG49" s="136" t="s">
        <v>22</v>
      </c>
      <c r="CH49" s="136"/>
      <c r="CI49" s="136"/>
      <c r="CJ49" s="134"/>
      <c r="CK49" s="85">
        <v>19393137</v>
      </c>
      <c r="CL49" s="95">
        <f t="shared" si="39"/>
        <v>17.3</v>
      </c>
      <c r="CM49" s="85">
        <v>18245630</v>
      </c>
      <c r="CN49" s="95">
        <f t="shared" si="4"/>
        <v>16.2</v>
      </c>
      <c r="CO49" s="1">
        <v>20030514</v>
      </c>
      <c r="CP49" s="95">
        <f t="shared" si="5"/>
        <v>17.3</v>
      </c>
      <c r="CQ49" s="127">
        <f t="shared" si="40"/>
        <v>1784884</v>
      </c>
      <c r="CR49" s="87">
        <f t="shared" si="41"/>
        <v>9.8</v>
      </c>
      <c r="CS49" s="85">
        <v>219765</v>
      </c>
      <c r="CT49" s="95">
        <f t="shared" si="42"/>
        <v>17.599999999999998</v>
      </c>
      <c r="CU49" s="95"/>
    </row>
    <row r="50" spans="1:99" ht="14.25" customHeight="1">
      <c r="A50" s="134"/>
      <c r="B50" s="136"/>
      <c r="C50" s="136" t="s">
        <v>23</v>
      </c>
      <c r="D50" s="136"/>
      <c r="E50" s="136"/>
      <c r="F50" s="136"/>
      <c r="G50" s="83">
        <v>1717</v>
      </c>
      <c r="H50" s="95">
        <f t="shared" si="6"/>
        <v>41.1</v>
      </c>
      <c r="I50" s="85">
        <v>1596</v>
      </c>
      <c r="J50" s="95">
        <f t="shared" si="7"/>
        <v>40.9</v>
      </c>
      <c r="K50" s="85">
        <v>1564</v>
      </c>
      <c r="L50" s="95">
        <f t="shared" si="8"/>
        <v>40.1</v>
      </c>
      <c r="M50" s="85">
        <v>1458</v>
      </c>
      <c r="N50" s="95">
        <f t="shared" si="9"/>
        <v>40.2</v>
      </c>
      <c r="O50" s="1">
        <v>1461</v>
      </c>
      <c r="P50" s="95">
        <f t="shared" si="10"/>
        <v>40.2</v>
      </c>
      <c r="Q50" s="96">
        <f t="shared" si="11"/>
        <v>3</v>
      </c>
      <c r="R50" s="87">
        <f t="shared" si="12"/>
        <v>0.2</v>
      </c>
      <c r="S50" s="85">
        <v>53807</v>
      </c>
      <c r="T50" s="95">
        <f t="shared" si="13"/>
        <v>39.4</v>
      </c>
      <c r="U50" s="85">
        <v>50612</v>
      </c>
      <c r="V50" s="95">
        <f t="shared" si="14"/>
        <v>38.7</v>
      </c>
      <c r="W50" s="85">
        <v>50133</v>
      </c>
      <c r="X50" s="95">
        <f t="shared" si="15"/>
        <v>38.7</v>
      </c>
      <c r="Y50" s="85">
        <v>48464</v>
      </c>
      <c r="Z50" s="95">
        <f t="shared" si="16"/>
        <v>38.5</v>
      </c>
      <c r="AA50" s="1">
        <v>47490</v>
      </c>
      <c r="AB50" s="95">
        <f t="shared" si="17"/>
        <v>38.3</v>
      </c>
      <c r="AC50" s="96">
        <f t="shared" si="18"/>
        <v>-974</v>
      </c>
      <c r="AD50" s="88">
        <f t="shared" si="19"/>
        <v>-2</v>
      </c>
      <c r="AE50" s="29" t="s">
        <v>76</v>
      </c>
      <c r="AF50" s="138"/>
      <c r="AG50" s="136" t="s">
        <v>23</v>
      </c>
      <c r="AH50" s="136"/>
      <c r="AI50" s="136"/>
      <c r="AJ50" s="134"/>
      <c r="AK50" s="85">
        <v>225286</v>
      </c>
      <c r="AL50" s="95">
        <f t="shared" si="20"/>
        <v>43.6</v>
      </c>
      <c r="AM50" s="85">
        <v>198387</v>
      </c>
      <c r="AN50" s="95">
        <f t="shared" si="21"/>
        <v>41.5</v>
      </c>
      <c r="AO50" s="85">
        <v>195397</v>
      </c>
      <c r="AP50" s="95">
        <f t="shared" si="22"/>
        <v>41.6</v>
      </c>
      <c r="AQ50" s="85">
        <v>191380</v>
      </c>
      <c r="AR50" s="95">
        <f t="shared" si="23"/>
        <v>41.1</v>
      </c>
      <c r="AS50" s="1">
        <v>186705</v>
      </c>
      <c r="AT50" s="95">
        <f t="shared" si="24"/>
        <v>41.2</v>
      </c>
      <c r="AU50" s="96">
        <f t="shared" si="25"/>
        <v>-4675</v>
      </c>
      <c r="AV50" s="87">
        <f t="shared" si="26"/>
        <v>-2.4</v>
      </c>
      <c r="AW50" s="85">
        <v>980739</v>
      </c>
      <c r="AX50" s="95">
        <f t="shared" si="0"/>
        <v>47.7</v>
      </c>
      <c r="AY50" s="85">
        <v>922820</v>
      </c>
      <c r="AZ50" s="95">
        <f t="shared" si="1"/>
        <v>46.8</v>
      </c>
      <c r="BA50" s="85">
        <v>973328</v>
      </c>
      <c r="BB50" s="95">
        <f t="shared" si="2"/>
        <v>48.5</v>
      </c>
      <c r="BC50" s="85">
        <v>1056219</v>
      </c>
      <c r="BD50" s="97">
        <f t="shared" si="3"/>
        <v>50.4</v>
      </c>
      <c r="BE50" s="29" t="s">
        <v>76</v>
      </c>
      <c r="BF50" s="138"/>
      <c r="BG50" s="136" t="s">
        <v>23</v>
      </c>
      <c r="BH50" s="136"/>
      <c r="BI50" s="136"/>
      <c r="BJ50" s="134"/>
      <c r="BK50" s="1">
        <v>1083374</v>
      </c>
      <c r="BL50" s="95">
        <f t="shared" si="46"/>
        <v>50.8</v>
      </c>
      <c r="BM50" s="96">
        <f t="shared" si="47"/>
        <v>27155</v>
      </c>
      <c r="BN50" s="87">
        <f t="shared" si="48"/>
        <v>2.6</v>
      </c>
      <c r="BO50" s="85">
        <v>1840930</v>
      </c>
      <c r="BP50" s="95">
        <f t="shared" si="30"/>
        <v>50.3</v>
      </c>
      <c r="BQ50" s="85">
        <v>1679104</v>
      </c>
      <c r="BR50" s="95">
        <f t="shared" si="31"/>
        <v>48.9</v>
      </c>
      <c r="BS50" s="85">
        <v>1684192</v>
      </c>
      <c r="BT50" s="95">
        <f t="shared" si="32"/>
        <v>49.1</v>
      </c>
      <c r="BU50" s="85">
        <v>1793380</v>
      </c>
      <c r="BV50" s="95">
        <f t="shared" si="33"/>
        <v>51</v>
      </c>
      <c r="BW50" s="1">
        <v>1824134</v>
      </c>
      <c r="BX50" s="95">
        <f t="shared" si="34"/>
        <v>51.1</v>
      </c>
      <c r="BY50" s="96">
        <f t="shared" si="35"/>
        <v>30754</v>
      </c>
      <c r="BZ50" s="87">
        <f t="shared" si="36"/>
        <v>1.7</v>
      </c>
      <c r="CA50" s="85">
        <v>58443541</v>
      </c>
      <c r="CB50" s="95">
        <f t="shared" si="37"/>
        <v>47.3</v>
      </c>
      <c r="CC50" s="85">
        <v>49518973</v>
      </c>
      <c r="CD50" s="95">
        <f t="shared" si="38"/>
        <v>44.4</v>
      </c>
      <c r="CE50" s="137" t="s">
        <v>76</v>
      </c>
      <c r="CF50" s="138"/>
      <c r="CG50" s="136" t="s">
        <v>23</v>
      </c>
      <c r="CH50" s="136"/>
      <c r="CI50" s="136"/>
      <c r="CJ50" s="134"/>
      <c r="CK50" s="85">
        <v>48878072</v>
      </c>
      <c r="CL50" s="95">
        <f t="shared" si="39"/>
        <v>43.6</v>
      </c>
      <c r="CM50" s="85">
        <v>52209812</v>
      </c>
      <c r="CN50" s="95">
        <f t="shared" si="4"/>
        <v>46.5</v>
      </c>
      <c r="CO50" s="1">
        <v>53382879</v>
      </c>
      <c r="CP50" s="95">
        <f t="shared" si="5"/>
        <v>46.1</v>
      </c>
      <c r="CQ50" s="127">
        <f t="shared" si="40"/>
        <v>1173067</v>
      </c>
      <c r="CR50" s="87">
        <f t="shared" si="41"/>
        <v>2.2</v>
      </c>
      <c r="CS50" s="85">
        <v>574673</v>
      </c>
      <c r="CT50" s="95">
        <f t="shared" si="42"/>
        <v>46.1</v>
      </c>
      <c r="CU50" s="95"/>
    </row>
    <row r="51" spans="1:99" ht="14.25" customHeight="1">
      <c r="A51" s="136"/>
      <c r="B51" s="136"/>
      <c r="C51" s="136" t="s">
        <v>24</v>
      </c>
      <c r="D51" s="136"/>
      <c r="E51" s="136"/>
      <c r="F51" s="136"/>
      <c r="G51" s="83">
        <v>495</v>
      </c>
      <c r="H51" s="95">
        <f t="shared" si="6"/>
        <v>11.9</v>
      </c>
      <c r="I51" s="85">
        <v>461</v>
      </c>
      <c r="J51" s="95">
        <f t="shared" si="7"/>
        <v>11.8</v>
      </c>
      <c r="K51" s="85">
        <v>470</v>
      </c>
      <c r="L51" s="95">
        <f t="shared" si="8"/>
        <v>12.1</v>
      </c>
      <c r="M51" s="85">
        <v>444</v>
      </c>
      <c r="N51" s="95">
        <f t="shared" si="9"/>
        <v>12.2</v>
      </c>
      <c r="O51" s="1">
        <v>451</v>
      </c>
      <c r="P51" s="95">
        <f t="shared" si="10"/>
        <v>12.4</v>
      </c>
      <c r="Q51" s="96">
        <f t="shared" si="11"/>
        <v>7</v>
      </c>
      <c r="R51" s="87">
        <f t="shared" si="12"/>
        <v>1.6</v>
      </c>
      <c r="S51" s="85">
        <v>18641</v>
      </c>
      <c r="T51" s="95">
        <f t="shared" si="13"/>
        <v>13.6</v>
      </c>
      <c r="U51" s="85">
        <v>17528</v>
      </c>
      <c r="V51" s="95">
        <f t="shared" si="14"/>
        <v>13.4</v>
      </c>
      <c r="W51" s="85">
        <v>17227</v>
      </c>
      <c r="X51" s="95">
        <f t="shared" si="15"/>
        <v>13.3</v>
      </c>
      <c r="Y51" s="85">
        <v>17124</v>
      </c>
      <c r="Z51" s="95">
        <f t="shared" si="16"/>
        <v>13.6</v>
      </c>
      <c r="AA51" s="1">
        <v>16891</v>
      </c>
      <c r="AB51" s="95">
        <f t="shared" si="17"/>
        <v>13.6</v>
      </c>
      <c r="AC51" s="96">
        <f t="shared" si="18"/>
        <v>-233</v>
      </c>
      <c r="AD51" s="88">
        <f t="shared" si="19"/>
        <v>-1.4</v>
      </c>
      <c r="AE51" s="29" t="s">
        <v>110</v>
      </c>
      <c r="AF51" s="138"/>
      <c r="AG51" s="136" t="s">
        <v>74</v>
      </c>
      <c r="AH51" s="136"/>
      <c r="AI51" s="136"/>
      <c r="AJ51" s="134"/>
      <c r="AK51" s="85">
        <v>70873</v>
      </c>
      <c r="AL51" s="95">
        <f t="shared" si="20"/>
        <v>13.7</v>
      </c>
      <c r="AM51" s="85">
        <v>66191</v>
      </c>
      <c r="AN51" s="95">
        <f t="shared" si="21"/>
        <v>13.8</v>
      </c>
      <c r="AO51" s="85">
        <v>63077</v>
      </c>
      <c r="AP51" s="95">
        <f t="shared" si="22"/>
        <v>13.4</v>
      </c>
      <c r="AQ51" s="85">
        <v>62037</v>
      </c>
      <c r="AR51" s="95">
        <f t="shared" si="23"/>
        <v>13.3</v>
      </c>
      <c r="AS51" s="1">
        <v>61224</v>
      </c>
      <c r="AT51" s="95">
        <f t="shared" si="24"/>
        <v>13.5</v>
      </c>
      <c r="AU51" s="96">
        <f t="shared" si="25"/>
        <v>-813</v>
      </c>
      <c r="AV51" s="87">
        <f t="shared" si="26"/>
        <v>-1.3</v>
      </c>
      <c r="AW51" s="85">
        <v>232022</v>
      </c>
      <c r="AX51" s="95">
        <f t="shared" si="0"/>
        <v>11.3</v>
      </c>
      <c r="AY51" s="85">
        <v>230896</v>
      </c>
      <c r="AZ51" s="95">
        <f t="shared" si="1"/>
        <v>11.7</v>
      </c>
      <c r="BA51" s="85">
        <v>206992</v>
      </c>
      <c r="BB51" s="95">
        <f t="shared" si="2"/>
        <v>10.3</v>
      </c>
      <c r="BC51" s="85">
        <v>221438</v>
      </c>
      <c r="BD51" s="97">
        <f t="shared" si="3"/>
        <v>10.6</v>
      </c>
      <c r="BE51" s="29" t="s">
        <v>110</v>
      </c>
      <c r="BF51" s="138"/>
      <c r="BG51" s="136" t="s">
        <v>74</v>
      </c>
      <c r="BH51" s="136"/>
      <c r="BI51" s="136"/>
      <c r="BJ51" s="134"/>
      <c r="BK51" s="1">
        <v>217262</v>
      </c>
      <c r="BL51" s="95">
        <f t="shared" si="46"/>
        <v>10.2</v>
      </c>
      <c r="BM51" s="96">
        <f t="shared" si="47"/>
        <v>-4176</v>
      </c>
      <c r="BN51" s="87">
        <f t="shared" si="48"/>
        <v>-1.9</v>
      </c>
      <c r="BO51" s="85">
        <v>413365</v>
      </c>
      <c r="BP51" s="95">
        <f t="shared" si="30"/>
        <v>11.3</v>
      </c>
      <c r="BQ51" s="85">
        <v>407233</v>
      </c>
      <c r="BR51" s="95">
        <f t="shared" si="31"/>
        <v>11.9</v>
      </c>
      <c r="BS51" s="85">
        <v>399869</v>
      </c>
      <c r="BT51" s="95">
        <f t="shared" si="32"/>
        <v>11.7</v>
      </c>
      <c r="BU51" s="85">
        <v>399078</v>
      </c>
      <c r="BV51" s="95">
        <f t="shared" si="33"/>
        <v>11.4</v>
      </c>
      <c r="BW51" s="1">
        <v>407566</v>
      </c>
      <c r="BX51" s="95">
        <f t="shared" si="34"/>
        <v>11.4</v>
      </c>
      <c r="BY51" s="96">
        <f t="shared" si="35"/>
        <v>8488</v>
      </c>
      <c r="BZ51" s="87">
        <f t="shared" si="36"/>
        <v>2.1</v>
      </c>
      <c r="CA51" s="85">
        <v>15687382</v>
      </c>
      <c r="CB51" s="95">
        <f t="shared" si="37"/>
        <v>12.7</v>
      </c>
      <c r="CC51" s="85">
        <v>15540049</v>
      </c>
      <c r="CD51" s="95">
        <f t="shared" si="38"/>
        <v>13.9</v>
      </c>
      <c r="CE51" s="137" t="s">
        <v>110</v>
      </c>
      <c r="CF51" s="138"/>
      <c r="CG51" s="136" t="s">
        <v>74</v>
      </c>
      <c r="CH51" s="136"/>
      <c r="CI51" s="136"/>
      <c r="CJ51" s="134"/>
      <c r="CK51" s="85">
        <v>16965322</v>
      </c>
      <c r="CL51" s="95">
        <f t="shared" si="39"/>
        <v>15.1</v>
      </c>
      <c r="CM51" s="85">
        <v>15470457</v>
      </c>
      <c r="CN51" s="95">
        <f t="shared" si="4"/>
        <v>13.8</v>
      </c>
      <c r="CO51" s="1">
        <v>16892874</v>
      </c>
      <c r="CP51" s="95">
        <f t="shared" si="5"/>
        <v>14.6</v>
      </c>
      <c r="CQ51" s="127">
        <f t="shared" si="40"/>
        <v>1422417</v>
      </c>
      <c r="CR51" s="87">
        <f t="shared" si="41"/>
        <v>9.2</v>
      </c>
      <c r="CS51" s="85">
        <v>184521</v>
      </c>
      <c r="CT51" s="95">
        <f t="shared" si="42"/>
        <v>14.799999999999999</v>
      </c>
      <c r="CU51" s="95"/>
    </row>
    <row r="52" spans="1:99" ht="14.25" customHeight="1">
      <c r="A52" s="136"/>
      <c r="B52" s="136"/>
      <c r="C52" s="136" t="s">
        <v>25</v>
      </c>
      <c r="D52" s="136"/>
      <c r="E52" s="136"/>
      <c r="F52" s="136"/>
      <c r="G52" s="83">
        <v>237</v>
      </c>
      <c r="H52" s="95">
        <f t="shared" si="6"/>
        <v>5.7</v>
      </c>
      <c r="I52" s="85">
        <v>222</v>
      </c>
      <c r="J52" s="95">
        <f t="shared" si="7"/>
        <v>5.7</v>
      </c>
      <c r="K52" s="85">
        <v>227</v>
      </c>
      <c r="L52" s="95">
        <f t="shared" si="8"/>
        <v>5.8</v>
      </c>
      <c r="M52" s="85">
        <v>211</v>
      </c>
      <c r="N52" s="95">
        <f t="shared" si="9"/>
        <v>5.8</v>
      </c>
      <c r="O52" s="1">
        <v>210</v>
      </c>
      <c r="P52" s="95">
        <f t="shared" si="10"/>
        <v>5.8</v>
      </c>
      <c r="Q52" s="96">
        <f t="shared" si="11"/>
        <v>-1</v>
      </c>
      <c r="R52" s="87">
        <f t="shared" si="12"/>
        <v>-0.5</v>
      </c>
      <c r="S52" s="85">
        <v>7641</v>
      </c>
      <c r="T52" s="95">
        <f t="shared" si="13"/>
        <v>5.6</v>
      </c>
      <c r="U52" s="85">
        <v>7527</v>
      </c>
      <c r="V52" s="95">
        <f t="shared" si="14"/>
        <v>5.8</v>
      </c>
      <c r="W52" s="85">
        <v>7847</v>
      </c>
      <c r="X52" s="95">
        <f t="shared" si="15"/>
        <v>6.1</v>
      </c>
      <c r="Y52" s="85">
        <v>7460</v>
      </c>
      <c r="Z52" s="95">
        <f t="shared" si="16"/>
        <v>5.9</v>
      </c>
      <c r="AA52" s="1">
        <v>7473</v>
      </c>
      <c r="AB52" s="95">
        <f t="shared" si="17"/>
        <v>6</v>
      </c>
      <c r="AC52" s="96">
        <f t="shared" si="18"/>
        <v>13</v>
      </c>
      <c r="AD52" s="88">
        <f t="shared" si="19"/>
        <v>0.2</v>
      </c>
      <c r="AE52" s="29" t="s">
        <v>111</v>
      </c>
      <c r="AF52" s="138"/>
      <c r="AG52" s="136" t="s">
        <v>25</v>
      </c>
      <c r="AH52" s="136"/>
      <c r="AI52" s="136"/>
      <c r="AJ52" s="134"/>
      <c r="AK52" s="85">
        <v>22563</v>
      </c>
      <c r="AL52" s="95">
        <f t="shared" si="20"/>
        <v>4.4</v>
      </c>
      <c r="AM52" s="85">
        <v>23057</v>
      </c>
      <c r="AN52" s="95">
        <f t="shared" si="21"/>
        <v>4.8</v>
      </c>
      <c r="AO52" s="85">
        <v>24102</v>
      </c>
      <c r="AP52" s="95">
        <f t="shared" si="22"/>
        <v>5.1</v>
      </c>
      <c r="AQ52" s="85">
        <v>23507</v>
      </c>
      <c r="AR52" s="95">
        <f t="shared" si="23"/>
        <v>5</v>
      </c>
      <c r="AS52" s="1">
        <v>21527</v>
      </c>
      <c r="AT52" s="95">
        <f t="shared" si="24"/>
        <v>4.8</v>
      </c>
      <c r="AU52" s="96">
        <f t="shared" si="25"/>
        <v>-1980</v>
      </c>
      <c r="AV52" s="87">
        <f t="shared" si="26"/>
        <v>-8.4</v>
      </c>
      <c r="AW52" s="85">
        <v>66699</v>
      </c>
      <c r="AX52" s="95">
        <f t="shared" si="0"/>
        <v>3.2</v>
      </c>
      <c r="AY52" s="85">
        <v>62047</v>
      </c>
      <c r="AZ52" s="95">
        <f t="shared" si="1"/>
        <v>3.2</v>
      </c>
      <c r="BA52" s="85">
        <v>66339</v>
      </c>
      <c r="BB52" s="95">
        <f t="shared" si="2"/>
        <v>3.3</v>
      </c>
      <c r="BC52" s="85">
        <v>74073</v>
      </c>
      <c r="BD52" s="97">
        <f t="shared" si="3"/>
        <v>3.5</v>
      </c>
      <c r="BE52" s="29" t="s">
        <v>111</v>
      </c>
      <c r="BF52" s="138"/>
      <c r="BG52" s="136" t="s">
        <v>25</v>
      </c>
      <c r="BH52" s="136"/>
      <c r="BI52" s="136"/>
      <c r="BJ52" s="134"/>
      <c r="BK52" s="1">
        <v>58918</v>
      </c>
      <c r="BL52" s="95">
        <f t="shared" si="46"/>
        <v>2.8</v>
      </c>
      <c r="BM52" s="96">
        <f t="shared" si="47"/>
        <v>-15155</v>
      </c>
      <c r="BN52" s="87">
        <f t="shared" si="48"/>
        <v>-20.5</v>
      </c>
      <c r="BO52" s="85">
        <v>124432</v>
      </c>
      <c r="BP52" s="95">
        <f t="shared" si="30"/>
        <v>3.4</v>
      </c>
      <c r="BQ52" s="85">
        <v>117959</v>
      </c>
      <c r="BR52" s="95">
        <f t="shared" si="31"/>
        <v>3.4</v>
      </c>
      <c r="BS52" s="85">
        <v>125323</v>
      </c>
      <c r="BT52" s="95">
        <f t="shared" si="32"/>
        <v>3.7</v>
      </c>
      <c r="BU52" s="85">
        <v>135198</v>
      </c>
      <c r="BV52" s="95">
        <f t="shared" si="33"/>
        <v>3.8</v>
      </c>
      <c r="BW52" s="1">
        <v>105115</v>
      </c>
      <c r="BX52" s="95">
        <f t="shared" si="34"/>
        <v>2.9</v>
      </c>
      <c r="BY52" s="96">
        <f t="shared" si="35"/>
        <v>-30083</v>
      </c>
      <c r="BZ52" s="87">
        <f t="shared" si="36"/>
        <v>-22.3</v>
      </c>
      <c r="CA52" s="85">
        <v>4985712</v>
      </c>
      <c r="CB52" s="95">
        <f t="shared" si="37"/>
        <v>4</v>
      </c>
      <c r="CC52" s="85">
        <v>5005374</v>
      </c>
      <c r="CD52" s="95">
        <f t="shared" si="38"/>
        <v>4.5</v>
      </c>
      <c r="CE52" s="137" t="s">
        <v>111</v>
      </c>
      <c r="CF52" s="138"/>
      <c r="CG52" s="136" t="s">
        <v>25</v>
      </c>
      <c r="CH52" s="136"/>
      <c r="CI52" s="136"/>
      <c r="CJ52" s="134"/>
      <c r="CK52" s="85">
        <v>5201355</v>
      </c>
      <c r="CL52" s="95">
        <f t="shared" si="39"/>
        <v>4.6</v>
      </c>
      <c r="CM52" s="85">
        <v>5385892</v>
      </c>
      <c r="CN52" s="95">
        <f t="shared" si="4"/>
        <v>4.8</v>
      </c>
      <c r="CO52" s="1">
        <v>4081584</v>
      </c>
      <c r="CP52" s="95">
        <f t="shared" si="5"/>
        <v>3.5</v>
      </c>
      <c r="CQ52" s="127">
        <f t="shared" si="40"/>
        <v>-1304308</v>
      </c>
      <c r="CR52" s="87">
        <f t="shared" si="41"/>
        <v>-24.2</v>
      </c>
      <c r="CS52" s="85">
        <v>44353</v>
      </c>
      <c r="CT52" s="95">
        <f t="shared" si="42"/>
        <v>3.5999999999999996</v>
      </c>
      <c r="CU52" s="95"/>
    </row>
    <row r="53" spans="1:99" ht="14.25" customHeight="1">
      <c r="A53" s="136"/>
      <c r="B53" s="136"/>
      <c r="C53" s="136" t="s">
        <v>26</v>
      </c>
      <c r="D53" s="136"/>
      <c r="E53" s="136"/>
      <c r="F53" s="136"/>
      <c r="G53" s="83">
        <v>237</v>
      </c>
      <c r="H53" s="95">
        <f t="shared" si="6"/>
        <v>5.7</v>
      </c>
      <c r="I53" s="85">
        <v>226</v>
      </c>
      <c r="J53" s="95">
        <f t="shared" si="7"/>
        <v>5.8</v>
      </c>
      <c r="K53" s="85">
        <v>227</v>
      </c>
      <c r="L53" s="95">
        <f t="shared" si="8"/>
        <v>5.8</v>
      </c>
      <c r="M53" s="85">
        <v>208</v>
      </c>
      <c r="N53" s="95">
        <f t="shared" si="9"/>
        <v>5.7</v>
      </c>
      <c r="O53" s="1">
        <v>203</v>
      </c>
      <c r="P53" s="95">
        <f t="shared" si="10"/>
        <v>5.6</v>
      </c>
      <c r="Q53" s="96">
        <f t="shared" si="11"/>
        <v>-5</v>
      </c>
      <c r="R53" s="87">
        <f t="shared" si="12"/>
        <v>-2.4</v>
      </c>
      <c r="S53" s="85">
        <v>7253</v>
      </c>
      <c r="T53" s="95">
        <f t="shared" si="13"/>
        <v>5.3</v>
      </c>
      <c r="U53" s="85">
        <v>6993</v>
      </c>
      <c r="V53" s="95">
        <f t="shared" si="14"/>
        <v>5.3</v>
      </c>
      <c r="W53" s="85">
        <v>7220</v>
      </c>
      <c r="X53" s="95">
        <f t="shared" si="15"/>
        <v>5.6</v>
      </c>
      <c r="Y53" s="85">
        <v>6736</v>
      </c>
      <c r="Z53" s="95">
        <f t="shared" si="16"/>
        <v>5.4</v>
      </c>
      <c r="AA53" s="1">
        <v>6550</v>
      </c>
      <c r="AB53" s="95">
        <f t="shared" si="17"/>
        <v>5.3</v>
      </c>
      <c r="AC53" s="96">
        <f t="shared" si="18"/>
        <v>-186</v>
      </c>
      <c r="AD53" s="88">
        <f t="shared" si="19"/>
        <v>-2.8</v>
      </c>
      <c r="AE53" s="29" t="s">
        <v>112</v>
      </c>
      <c r="AF53" s="138"/>
      <c r="AG53" s="136" t="s">
        <v>26</v>
      </c>
      <c r="AH53" s="136"/>
      <c r="AI53" s="136"/>
      <c r="AJ53" s="134"/>
      <c r="AK53" s="85">
        <v>22551</v>
      </c>
      <c r="AL53" s="95">
        <f t="shared" si="20"/>
        <v>4.4</v>
      </c>
      <c r="AM53" s="85">
        <v>21395</v>
      </c>
      <c r="AN53" s="95">
        <f t="shared" si="21"/>
        <v>4.5</v>
      </c>
      <c r="AO53" s="85">
        <v>23770</v>
      </c>
      <c r="AP53" s="95">
        <f t="shared" si="22"/>
        <v>5.1</v>
      </c>
      <c r="AQ53" s="85">
        <v>24675</v>
      </c>
      <c r="AR53" s="95">
        <f t="shared" si="23"/>
        <v>5.3</v>
      </c>
      <c r="AS53" s="1">
        <v>21297</v>
      </c>
      <c r="AT53" s="95">
        <f t="shared" si="24"/>
        <v>4.7</v>
      </c>
      <c r="AU53" s="96">
        <f t="shared" si="25"/>
        <v>-3378</v>
      </c>
      <c r="AV53" s="87">
        <f t="shared" si="26"/>
        <v>-13.7</v>
      </c>
      <c r="AW53" s="85">
        <v>96022</v>
      </c>
      <c r="AX53" s="95">
        <f t="shared" si="0"/>
        <v>4.7</v>
      </c>
      <c r="AY53" s="85">
        <v>76438</v>
      </c>
      <c r="AZ53" s="95">
        <f t="shared" si="1"/>
        <v>3.9</v>
      </c>
      <c r="BA53" s="85">
        <v>87559</v>
      </c>
      <c r="BB53" s="95">
        <f t="shared" si="2"/>
        <v>4.4</v>
      </c>
      <c r="BC53" s="85">
        <v>98125</v>
      </c>
      <c r="BD53" s="97">
        <f t="shared" si="3"/>
        <v>4.7</v>
      </c>
      <c r="BE53" s="29" t="s">
        <v>112</v>
      </c>
      <c r="BF53" s="138"/>
      <c r="BG53" s="136" t="s">
        <v>26</v>
      </c>
      <c r="BH53" s="136"/>
      <c r="BI53" s="136"/>
      <c r="BJ53" s="134"/>
      <c r="BK53" s="1">
        <v>98100</v>
      </c>
      <c r="BL53" s="95">
        <f t="shared" si="46"/>
        <v>4.6</v>
      </c>
      <c r="BM53" s="96">
        <f t="shared" si="47"/>
        <v>-25</v>
      </c>
      <c r="BN53" s="87">
        <f t="shared" si="48"/>
        <v>0</v>
      </c>
      <c r="BO53" s="85">
        <v>145141</v>
      </c>
      <c r="BP53" s="95">
        <f t="shared" si="30"/>
        <v>4</v>
      </c>
      <c r="BQ53" s="85">
        <v>129262</v>
      </c>
      <c r="BR53" s="95">
        <f t="shared" si="31"/>
        <v>3.8</v>
      </c>
      <c r="BS53" s="85">
        <v>138635</v>
      </c>
      <c r="BT53" s="95">
        <f t="shared" si="32"/>
        <v>4</v>
      </c>
      <c r="BU53" s="85">
        <v>142378</v>
      </c>
      <c r="BV53" s="95">
        <f t="shared" si="33"/>
        <v>4.1</v>
      </c>
      <c r="BW53" s="1">
        <v>140994</v>
      </c>
      <c r="BX53" s="95">
        <f t="shared" si="34"/>
        <v>3.9</v>
      </c>
      <c r="BY53" s="96">
        <f t="shared" si="35"/>
        <v>-1384</v>
      </c>
      <c r="BZ53" s="87">
        <f t="shared" si="36"/>
        <v>-1</v>
      </c>
      <c r="CA53" s="85">
        <v>4434329</v>
      </c>
      <c r="CB53" s="95">
        <f t="shared" si="37"/>
        <v>3.6</v>
      </c>
      <c r="CC53" s="85">
        <v>4683456</v>
      </c>
      <c r="CD53" s="95">
        <f t="shared" si="38"/>
        <v>4.2</v>
      </c>
      <c r="CE53" s="137" t="s">
        <v>112</v>
      </c>
      <c r="CF53" s="138"/>
      <c r="CG53" s="136" t="s">
        <v>26</v>
      </c>
      <c r="CH53" s="136"/>
      <c r="CI53" s="136"/>
      <c r="CJ53" s="134"/>
      <c r="CK53" s="85">
        <v>4645179</v>
      </c>
      <c r="CL53" s="95">
        <f t="shared" si="39"/>
        <v>4.1</v>
      </c>
      <c r="CM53" s="85">
        <v>3985919</v>
      </c>
      <c r="CN53" s="95">
        <f t="shared" si="4"/>
        <v>3.5</v>
      </c>
      <c r="CO53" s="1">
        <v>4020252</v>
      </c>
      <c r="CP53" s="95">
        <f t="shared" si="5"/>
        <v>3.5</v>
      </c>
      <c r="CQ53" s="127">
        <f t="shared" si="40"/>
        <v>34333</v>
      </c>
      <c r="CR53" s="87">
        <f t="shared" si="41"/>
        <v>0.9</v>
      </c>
      <c r="CS53" s="85">
        <v>40965</v>
      </c>
      <c r="CT53" s="95">
        <f t="shared" si="42"/>
        <v>3.3000000000000003</v>
      </c>
      <c r="CU53" s="95"/>
    </row>
    <row r="54" spans="1:99" ht="14.25" customHeight="1">
      <c r="A54" s="136"/>
      <c r="B54" s="136"/>
      <c r="C54" s="136" t="s">
        <v>27</v>
      </c>
      <c r="D54" s="136"/>
      <c r="E54" s="136"/>
      <c r="F54" s="136"/>
      <c r="G54" s="83">
        <v>670</v>
      </c>
      <c r="H54" s="95">
        <f t="shared" si="6"/>
        <v>16.1</v>
      </c>
      <c r="I54" s="85">
        <v>617</v>
      </c>
      <c r="J54" s="95">
        <f t="shared" si="7"/>
        <v>15.8</v>
      </c>
      <c r="K54" s="85">
        <v>626</v>
      </c>
      <c r="L54" s="95">
        <f t="shared" si="8"/>
        <v>16.1</v>
      </c>
      <c r="M54" s="85">
        <v>594</v>
      </c>
      <c r="N54" s="95">
        <f t="shared" si="9"/>
        <v>16.4</v>
      </c>
      <c r="O54" s="1">
        <v>590</v>
      </c>
      <c r="P54" s="95">
        <f t="shared" si="10"/>
        <v>16.2</v>
      </c>
      <c r="Q54" s="96">
        <f t="shared" si="11"/>
        <v>-4</v>
      </c>
      <c r="R54" s="87">
        <f t="shared" si="12"/>
        <v>-0.7</v>
      </c>
      <c r="S54" s="85">
        <v>16272</v>
      </c>
      <c r="T54" s="95">
        <f t="shared" si="13"/>
        <v>11.9</v>
      </c>
      <c r="U54" s="85">
        <v>15554</v>
      </c>
      <c r="V54" s="95">
        <f t="shared" si="14"/>
        <v>11.9</v>
      </c>
      <c r="W54" s="85">
        <v>15098</v>
      </c>
      <c r="X54" s="95">
        <f t="shared" si="15"/>
        <v>11.7</v>
      </c>
      <c r="Y54" s="85">
        <v>14621</v>
      </c>
      <c r="Z54" s="95">
        <f t="shared" si="16"/>
        <v>11.6</v>
      </c>
      <c r="AA54" s="1">
        <v>14226</v>
      </c>
      <c r="AB54" s="95">
        <f t="shared" si="17"/>
        <v>11.5</v>
      </c>
      <c r="AC54" s="96">
        <f t="shared" si="18"/>
        <v>-395</v>
      </c>
      <c r="AD54" s="88">
        <f t="shared" si="19"/>
        <v>-2.7</v>
      </c>
      <c r="AE54" s="29" t="s">
        <v>113</v>
      </c>
      <c r="AF54" s="138"/>
      <c r="AG54" s="136" t="s">
        <v>27</v>
      </c>
      <c r="AH54" s="136"/>
      <c r="AI54" s="136"/>
      <c r="AJ54" s="134"/>
      <c r="AK54" s="85">
        <v>54467</v>
      </c>
      <c r="AL54" s="95">
        <f t="shared" si="20"/>
        <v>10.5</v>
      </c>
      <c r="AM54" s="85">
        <v>50028</v>
      </c>
      <c r="AN54" s="95">
        <f t="shared" si="21"/>
        <v>10.5</v>
      </c>
      <c r="AO54" s="85">
        <v>48048</v>
      </c>
      <c r="AP54" s="95">
        <f t="shared" si="22"/>
        <v>10.2</v>
      </c>
      <c r="AQ54" s="85">
        <v>47866</v>
      </c>
      <c r="AR54" s="95">
        <f t="shared" si="23"/>
        <v>10.3</v>
      </c>
      <c r="AS54" s="1">
        <v>46616</v>
      </c>
      <c r="AT54" s="95">
        <f t="shared" si="24"/>
        <v>10.3</v>
      </c>
      <c r="AU54" s="96">
        <f t="shared" si="25"/>
        <v>-1250</v>
      </c>
      <c r="AV54" s="87">
        <f t="shared" si="26"/>
        <v>-2.6</v>
      </c>
      <c r="AW54" s="85">
        <v>245351</v>
      </c>
      <c r="AX54" s="95">
        <f t="shared" si="0"/>
        <v>11.9</v>
      </c>
      <c r="AY54" s="85">
        <v>236882</v>
      </c>
      <c r="AZ54" s="95">
        <f t="shared" si="1"/>
        <v>12</v>
      </c>
      <c r="BA54" s="85">
        <v>233453</v>
      </c>
      <c r="BB54" s="95">
        <f t="shared" si="2"/>
        <v>11.6</v>
      </c>
      <c r="BC54" s="85">
        <v>238053</v>
      </c>
      <c r="BD54" s="97">
        <f t="shared" si="3"/>
        <v>11.4</v>
      </c>
      <c r="BE54" s="29" t="s">
        <v>113</v>
      </c>
      <c r="BF54" s="138"/>
      <c r="BG54" s="136" t="s">
        <v>27</v>
      </c>
      <c r="BH54" s="136"/>
      <c r="BI54" s="136"/>
      <c r="BJ54" s="134"/>
      <c r="BK54" s="1">
        <v>243209</v>
      </c>
      <c r="BL54" s="95">
        <f t="shared" si="46"/>
        <v>11.4</v>
      </c>
      <c r="BM54" s="96">
        <f t="shared" si="47"/>
        <v>5156</v>
      </c>
      <c r="BN54" s="87">
        <f t="shared" si="48"/>
        <v>2.2</v>
      </c>
      <c r="BO54" s="85">
        <v>400561</v>
      </c>
      <c r="BP54" s="95">
        <f t="shared" si="30"/>
        <v>10.9</v>
      </c>
      <c r="BQ54" s="85">
        <v>387368</v>
      </c>
      <c r="BR54" s="95">
        <f t="shared" si="31"/>
        <v>11.3</v>
      </c>
      <c r="BS54" s="85">
        <v>375821</v>
      </c>
      <c r="BT54" s="95">
        <f t="shared" si="32"/>
        <v>11</v>
      </c>
      <c r="BU54" s="85">
        <v>380841</v>
      </c>
      <c r="BV54" s="95">
        <f t="shared" si="33"/>
        <v>10.8</v>
      </c>
      <c r="BW54" s="1">
        <v>387174</v>
      </c>
      <c r="BX54" s="95">
        <f t="shared" si="34"/>
        <v>10.8</v>
      </c>
      <c r="BY54" s="96">
        <f t="shared" si="35"/>
        <v>6333</v>
      </c>
      <c r="BZ54" s="87">
        <f t="shared" si="36"/>
        <v>1.7</v>
      </c>
      <c r="CA54" s="85">
        <v>13566719</v>
      </c>
      <c r="CB54" s="95">
        <f t="shared" si="37"/>
        <v>11</v>
      </c>
      <c r="CC54" s="85">
        <v>12963725</v>
      </c>
      <c r="CD54" s="95">
        <f t="shared" si="38"/>
        <v>11.6</v>
      </c>
      <c r="CE54" s="137" t="s">
        <v>113</v>
      </c>
      <c r="CF54" s="138"/>
      <c r="CG54" s="136" t="s">
        <v>27</v>
      </c>
      <c r="CH54" s="136"/>
      <c r="CI54" s="136"/>
      <c r="CJ54" s="134"/>
      <c r="CK54" s="85">
        <v>12605804</v>
      </c>
      <c r="CL54" s="95">
        <f t="shared" si="39"/>
        <v>11.2</v>
      </c>
      <c r="CM54" s="85">
        <v>12843940</v>
      </c>
      <c r="CN54" s="95">
        <f t="shared" si="4"/>
        <v>11.4</v>
      </c>
      <c r="CO54" s="1">
        <v>13152836</v>
      </c>
      <c r="CP54" s="95">
        <f t="shared" si="5"/>
        <v>11.4</v>
      </c>
      <c r="CQ54" s="127">
        <f t="shared" si="40"/>
        <v>308896</v>
      </c>
      <c r="CR54" s="87">
        <f t="shared" si="41"/>
        <v>2.4</v>
      </c>
      <c r="CS54" s="85">
        <v>137833</v>
      </c>
      <c r="CT54" s="95">
        <f t="shared" si="42"/>
        <v>11.1</v>
      </c>
      <c r="CU54" s="95"/>
    </row>
    <row r="55" spans="1:99" ht="14.25" customHeight="1">
      <c r="A55" s="134"/>
      <c r="B55" s="139"/>
      <c r="C55" s="136" t="s">
        <v>28</v>
      </c>
      <c r="D55" s="136"/>
      <c r="E55" s="136"/>
      <c r="F55" s="136"/>
      <c r="G55" s="83">
        <v>340</v>
      </c>
      <c r="H55" s="95">
        <f t="shared" si="6"/>
        <v>8.1</v>
      </c>
      <c r="I55" s="85">
        <v>322</v>
      </c>
      <c r="J55" s="95">
        <f t="shared" si="7"/>
        <v>8.2</v>
      </c>
      <c r="K55" s="85">
        <v>317</v>
      </c>
      <c r="L55" s="95">
        <f t="shared" si="8"/>
        <v>8.1</v>
      </c>
      <c r="M55" s="85">
        <v>290</v>
      </c>
      <c r="N55" s="95">
        <f t="shared" si="9"/>
        <v>8</v>
      </c>
      <c r="O55" s="1">
        <v>292</v>
      </c>
      <c r="P55" s="95">
        <f t="shared" si="10"/>
        <v>8</v>
      </c>
      <c r="Q55" s="96">
        <f t="shared" si="11"/>
        <v>2</v>
      </c>
      <c r="R55" s="87">
        <f t="shared" si="12"/>
        <v>0.7</v>
      </c>
      <c r="S55" s="85">
        <v>7858</v>
      </c>
      <c r="T55" s="95">
        <f t="shared" si="13"/>
        <v>5.8</v>
      </c>
      <c r="U55" s="85">
        <v>7682</v>
      </c>
      <c r="V55" s="95">
        <f t="shared" si="14"/>
        <v>5.9</v>
      </c>
      <c r="W55" s="85">
        <v>7383</v>
      </c>
      <c r="X55" s="95">
        <f t="shared" si="15"/>
        <v>5.7</v>
      </c>
      <c r="Y55" s="85">
        <v>7051</v>
      </c>
      <c r="Z55" s="95">
        <f t="shared" si="16"/>
        <v>5.6</v>
      </c>
      <c r="AA55" s="1">
        <v>6828</v>
      </c>
      <c r="AB55" s="95">
        <f t="shared" si="17"/>
        <v>5.5</v>
      </c>
      <c r="AC55" s="96">
        <f t="shared" si="18"/>
        <v>-223</v>
      </c>
      <c r="AD55" s="88">
        <f t="shared" si="19"/>
        <v>-3.2</v>
      </c>
      <c r="AE55" s="29" t="s">
        <v>114</v>
      </c>
      <c r="AF55" s="138"/>
      <c r="AG55" s="136" t="s">
        <v>28</v>
      </c>
      <c r="AH55" s="136"/>
      <c r="AI55" s="136"/>
      <c r="AJ55" s="134"/>
      <c r="AK55" s="85">
        <v>20260</v>
      </c>
      <c r="AL55" s="95">
        <f t="shared" si="20"/>
        <v>3.9</v>
      </c>
      <c r="AM55" s="85">
        <v>19473</v>
      </c>
      <c r="AN55" s="95">
        <f t="shared" si="21"/>
        <v>4.1</v>
      </c>
      <c r="AO55" s="85">
        <v>18465</v>
      </c>
      <c r="AP55" s="95">
        <f t="shared" si="22"/>
        <v>3.9</v>
      </c>
      <c r="AQ55" s="85">
        <v>17516</v>
      </c>
      <c r="AR55" s="95">
        <f t="shared" si="23"/>
        <v>3.8</v>
      </c>
      <c r="AS55" s="1">
        <v>16799</v>
      </c>
      <c r="AT55" s="95">
        <f t="shared" si="24"/>
        <v>3.7</v>
      </c>
      <c r="AU55" s="96">
        <f t="shared" si="25"/>
        <v>-717</v>
      </c>
      <c r="AV55" s="87">
        <f t="shared" si="26"/>
        <v>-4.1</v>
      </c>
      <c r="AW55" s="85">
        <v>81613</v>
      </c>
      <c r="AX55" s="95">
        <f t="shared" si="0"/>
        <v>4</v>
      </c>
      <c r="AY55" s="85">
        <v>80640</v>
      </c>
      <c r="AZ55" s="95">
        <f t="shared" si="1"/>
        <v>4.1</v>
      </c>
      <c r="BA55" s="85">
        <v>77111</v>
      </c>
      <c r="BB55" s="95">
        <f t="shared" si="2"/>
        <v>3.8</v>
      </c>
      <c r="BC55" s="85">
        <v>75675</v>
      </c>
      <c r="BD55" s="97">
        <f t="shared" si="3"/>
        <v>3.6</v>
      </c>
      <c r="BE55" s="29" t="s">
        <v>114</v>
      </c>
      <c r="BF55" s="138"/>
      <c r="BG55" s="136" t="s">
        <v>28</v>
      </c>
      <c r="BH55" s="136"/>
      <c r="BI55" s="136"/>
      <c r="BJ55" s="134"/>
      <c r="BK55" s="1">
        <v>74169</v>
      </c>
      <c r="BL55" s="95">
        <f t="shared" si="46"/>
        <v>3.5</v>
      </c>
      <c r="BM55" s="96">
        <f t="shared" si="47"/>
        <v>-1506</v>
      </c>
      <c r="BN55" s="87">
        <f t="shared" si="48"/>
        <v>-2</v>
      </c>
      <c r="BO55" s="85">
        <v>132326</v>
      </c>
      <c r="BP55" s="95">
        <f t="shared" si="30"/>
        <v>3.6</v>
      </c>
      <c r="BQ55" s="85">
        <v>129061</v>
      </c>
      <c r="BR55" s="95">
        <f t="shared" si="31"/>
        <v>3.8</v>
      </c>
      <c r="BS55" s="85">
        <v>124069</v>
      </c>
      <c r="BT55" s="95">
        <f t="shared" si="32"/>
        <v>3.6</v>
      </c>
      <c r="BU55" s="85">
        <v>121634</v>
      </c>
      <c r="BV55" s="95">
        <f t="shared" si="33"/>
        <v>3.5</v>
      </c>
      <c r="BW55" s="1">
        <v>119473</v>
      </c>
      <c r="BX55" s="95">
        <f t="shared" si="34"/>
        <v>3.3</v>
      </c>
      <c r="BY55" s="96">
        <f t="shared" si="35"/>
        <v>-2161</v>
      </c>
      <c r="BZ55" s="87">
        <f t="shared" si="36"/>
        <v>-1.8</v>
      </c>
      <c r="CA55" s="85">
        <v>4714070</v>
      </c>
      <c r="CB55" s="95">
        <f t="shared" si="37"/>
        <v>3.8</v>
      </c>
      <c r="CC55" s="85">
        <v>4402339</v>
      </c>
      <c r="CD55" s="95">
        <f t="shared" si="38"/>
        <v>3.9</v>
      </c>
      <c r="CE55" s="137" t="s">
        <v>114</v>
      </c>
      <c r="CF55" s="138"/>
      <c r="CG55" s="136" t="s">
        <v>28</v>
      </c>
      <c r="CH55" s="136"/>
      <c r="CI55" s="136"/>
      <c r="CJ55" s="134"/>
      <c r="CK55" s="85">
        <v>4387074</v>
      </c>
      <c r="CL55" s="95">
        <f t="shared" si="39"/>
        <v>3.9</v>
      </c>
      <c r="CM55" s="85">
        <v>4255084</v>
      </c>
      <c r="CN55" s="95">
        <f t="shared" si="4"/>
        <v>3.8</v>
      </c>
      <c r="CO55" s="1">
        <v>4202781</v>
      </c>
      <c r="CP55" s="95">
        <f t="shared" si="5"/>
        <v>3.6</v>
      </c>
      <c r="CQ55" s="127">
        <f t="shared" si="40"/>
        <v>-52303</v>
      </c>
      <c r="CR55" s="87">
        <f t="shared" si="41"/>
        <v>-1.2</v>
      </c>
      <c r="CS55" s="85">
        <v>43252</v>
      </c>
      <c r="CT55" s="95">
        <f t="shared" si="42"/>
        <v>3.5000000000000004</v>
      </c>
      <c r="CU55" s="95"/>
    </row>
    <row r="56" spans="1:99" ht="14.25" customHeight="1">
      <c r="A56" s="29"/>
      <c r="B56" s="51"/>
      <c r="C56" s="94"/>
      <c r="D56" s="29"/>
      <c r="E56" s="93"/>
      <c r="F56" s="29"/>
      <c r="G56" s="131"/>
      <c r="H56" s="117"/>
      <c r="I56" s="117"/>
      <c r="J56" s="117"/>
      <c r="K56" s="117"/>
      <c r="L56" s="117"/>
      <c r="M56" s="117"/>
      <c r="N56" s="117"/>
      <c r="O56" s="140"/>
      <c r="P56" s="117"/>
      <c r="Q56" s="132"/>
      <c r="R56" s="132"/>
      <c r="S56" s="117"/>
      <c r="T56" s="117"/>
      <c r="U56" s="117"/>
      <c r="V56" s="117"/>
      <c r="W56" s="117"/>
      <c r="X56" s="117"/>
      <c r="Y56" s="117"/>
      <c r="Z56" s="117"/>
      <c r="AA56" s="140"/>
      <c r="AB56" s="117"/>
      <c r="AC56" s="132"/>
      <c r="AD56" s="133"/>
      <c r="AE56" s="30"/>
      <c r="AF56" s="30"/>
      <c r="AG56" s="94"/>
      <c r="AH56" s="29"/>
      <c r="AI56" s="93"/>
      <c r="AJ56" s="90"/>
      <c r="AK56" s="117"/>
      <c r="AL56" s="117"/>
      <c r="AM56" s="117"/>
      <c r="AN56" s="117"/>
      <c r="AO56" s="117"/>
      <c r="AP56" s="117"/>
      <c r="AQ56" s="117"/>
      <c r="AR56" s="117"/>
      <c r="AS56" s="140"/>
      <c r="AT56" s="117"/>
      <c r="AU56" s="132"/>
      <c r="AV56" s="132"/>
      <c r="AW56" s="117"/>
      <c r="AX56" s="117"/>
      <c r="AY56" s="117"/>
      <c r="AZ56" s="117"/>
      <c r="BA56" s="117"/>
      <c r="BB56" s="117"/>
      <c r="BC56" s="117"/>
      <c r="BD56" s="106"/>
      <c r="BE56" s="30"/>
      <c r="BF56" s="30"/>
      <c r="BG56" s="94"/>
      <c r="BH56" s="29"/>
      <c r="BI56" s="93"/>
      <c r="BJ56" s="90"/>
      <c r="BK56" s="140"/>
      <c r="BL56" s="117"/>
      <c r="BM56" s="132"/>
      <c r="BN56" s="132"/>
      <c r="BO56" s="117"/>
      <c r="BP56" s="117"/>
      <c r="BQ56" s="117"/>
      <c r="BR56" s="117"/>
      <c r="BS56" s="117"/>
      <c r="BT56" s="117"/>
      <c r="BU56" s="117"/>
      <c r="BV56" s="117"/>
      <c r="BW56" s="140"/>
      <c r="BX56" s="117"/>
      <c r="BY56" s="132"/>
      <c r="BZ56" s="132"/>
      <c r="CA56" s="117"/>
      <c r="CB56" s="117"/>
      <c r="CC56" s="117"/>
      <c r="CD56" s="117"/>
      <c r="CE56" s="81"/>
      <c r="CF56" s="30"/>
      <c r="CG56" s="94"/>
      <c r="CH56" s="29"/>
      <c r="CI56" s="93"/>
      <c r="CJ56" s="90"/>
      <c r="CK56" s="117"/>
      <c r="CL56" s="117"/>
      <c r="CM56" s="117"/>
      <c r="CN56" s="117"/>
      <c r="CO56" s="140"/>
      <c r="CP56" s="117"/>
      <c r="CQ56" s="8"/>
      <c r="CR56" s="132"/>
      <c r="CS56" s="117"/>
      <c r="CT56" s="117"/>
      <c r="CU56" s="117"/>
    </row>
    <row r="57" spans="1:113" ht="14.25" customHeight="1">
      <c r="A57" s="117"/>
      <c r="B57" s="65"/>
      <c r="C57" s="30"/>
      <c r="D57" s="141" t="s">
        <v>115</v>
      </c>
      <c r="E57" s="142"/>
      <c r="F57" s="94" t="s">
        <v>66</v>
      </c>
      <c r="G57" s="83">
        <f>G14+G16+G18+G19+G20+G21+G23+G24+G25+G26</f>
        <v>1235</v>
      </c>
      <c r="H57" s="95">
        <f t="shared" si="6"/>
        <v>29.6</v>
      </c>
      <c r="I57" s="85">
        <f>I14+I16+I18+I19+I20+I21+I23+I24+I25+I26</f>
        <v>1181</v>
      </c>
      <c r="J57" s="95">
        <f t="shared" si="7"/>
        <v>30.3</v>
      </c>
      <c r="K57" s="85">
        <f>K14+K16+K18+K19+K20+K21+K23+K24+K25+K26</f>
        <v>1177</v>
      </c>
      <c r="L57" s="95">
        <f t="shared" si="8"/>
        <v>30.2</v>
      </c>
      <c r="M57" s="85">
        <f>M14+M16+M18+M19+M20+M21+M23+M24+M25+M26</f>
        <v>1104</v>
      </c>
      <c r="N57" s="95">
        <f t="shared" si="9"/>
        <v>30.4</v>
      </c>
      <c r="O57" s="1">
        <f>O14+O16+O18+O19+O20+O21+O23+O24+O25+O26</f>
        <v>1101</v>
      </c>
      <c r="P57" s="95">
        <f t="shared" si="10"/>
        <v>30.3</v>
      </c>
      <c r="Q57" s="96">
        <f t="shared" si="11"/>
        <v>-3</v>
      </c>
      <c r="R57" s="87">
        <f t="shared" si="12"/>
        <v>-0.3</v>
      </c>
      <c r="S57" s="85">
        <f>S14+S16+S18+S19+S20+S21+S23+S24+S25+S26</f>
        <v>35296</v>
      </c>
      <c r="T57" s="95">
        <f t="shared" si="13"/>
        <v>25.8</v>
      </c>
      <c r="U57" s="85">
        <f>U14+U16+U18+U19+U20+U21+U23+U24+U25+U26</f>
        <v>34472</v>
      </c>
      <c r="V57" s="95">
        <f t="shared" si="14"/>
        <v>26.4</v>
      </c>
      <c r="W57" s="85">
        <f>W14+W16+W18+W19+W20+W21+W23+W24+W25+W26</f>
        <v>33928</v>
      </c>
      <c r="X57" s="95">
        <f t="shared" si="15"/>
        <v>26.2</v>
      </c>
      <c r="Y57" s="85">
        <f>Y14+Y16+Y18+Y19+Y20+Y21+Y23+Y24+Y25+Y26</f>
        <v>33032</v>
      </c>
      <c r="Z57" s="95">
        <f t="shared" si="16"/>
        <v>26.2</v>
      </c>
      <c r="AA57" s="1">
        <f>AA14+AA16+AA18+AA19+AA20+AA21+AA23+AA24+AA25+AA26</f>
        <v>32864</v>
      </c>
      <c r="AB57" s="95">
        <f t="shared" si="17"/>
        <v>26.5</v>
      </c>
      <c r="AC57" s="96">
        <f t="shared" si="18"/>
        <v>-168</v>
      </c>
      <c r="AD57" s="88">
        <f t="shared" si="19"/>
        <v>-0.5</v>
      </c>
      <c r="AE57" s="141" t="s">
        <v>116</v>
      </c>
      <c r="AF57" s="142"/>
      <c r="AG57" s="30"/>
      <c r="AH57" s="141" t="s">
        <v>116</v>
      </c>
      <c r="AI57" s="142"/>
      <c r="AJ57" s="98" t="s">
        <v>66</v>
      </c>
      <c r="AK57" s="85">
        <v>146505</v>
      </c>
      <c r="AL57" s="95">
        <f t="shared" si="20"/>
        <v>28.4</v>
      </c>
      <c r="AM57" s="85">
        <v>140399</v>
      </c>
      <c r="AN57" s="95">
        <f t="shared" si="21"/>
        <v>29.4</v>
      </c>
      <c r="AO57" s="85">
        <v>137116</v>
      </c>
      <c r="AP57" s="95">
        <f t="shared" si="22"/>
        <v>29.2</v>
      </c>
      <c r="AQ57" s="85">
        <v>135759</v>
      </c>
      <c r="AR57" s="95">
        <f t="shared" si="23"/>
        <v>29.2</v>
      </c>
      <c r="AS57" s="1">
        <v>135130</v>
      </c>
      <c r="AT57" s="95">
        <f t="shared" si="24"/>
        <v>29.9</v>
      </c>
      <c r="AU57" s="96">
        <f t="shared" si="25"/>
        <v>-629</v>
      </c>
      <c r="AV57" s="87">
        <f t="shared" si="26"/>
        <v>-0.5</v>
      </c>
      <c r="AW57" s="85">
        <f>AW14+AW16+AW18+AW19+AW20+AW21+AW23+AW24+AW25+AW26</f>
        <v>671367</v>
      </c>
      <c r="AX57" s="95">
        <f t="shared" si="0"/>
        <v>32.7</v>
      </c>
      <c r="AY57" s="85">
        <f>AY14+AY16+AY18+AY19+AY20+AY21+AY23+AY24+AY25+AY26</f>
        <v>642294</v>
      </c>
      <c r="AZ57" s="95">
        <f t="shared" si="1"/>
        <v>32.6</v>
      </c>
      <c r="BA57" s="85">
        <f>BA14+BA16+BA18+BA19+BA20+BA21+BA23+BA24+BA25+BA26</f>
        <v>679812</v>
      </c>
      <c r="BB57" s="95">
        <f t="shared" si="2"/>
        <v>33.9</v>
      </c>
      <c r="BC57" s="85">
        <v>732197</v>
      </c>
      <c r="BD57" s="97">
        <f t="shared" si="3"/>
        <v>34.9</v>
      </c>
      <c r="BE57" s="141" t="s">
        <v>116</v>
      </c>
      <c r="BF57" s="142"/>
      <c r="BG57" s="30"/>
      <c r="BH57" s="141" t="s">
        <v>116</v>
      </c>
      <c r="BI57" s="142"/>
      <c r="BJ57" s="98" t="s">
        <v>66</v>
      </c>
      <c r="BK57" s="1">
        <v>833147</v>
      </c>
      <c r="BL57" s="95">
        <f>ROUND(BK57/BK$8*100,1)</f>
        <v>39.1</v>
      </c>
      <c r="BM57" s="96">
        <f>BK57-BC57</f>
        <v>100950</v>
      </c>
      <c r="BN57" s="87">
        <f>ROUND((BK57-BC57)/BC57*100,1)</f>
        <v>13.8</v>
      </c>
      <c r="BO57" s="85">
        <f>BO14+BO16+BO18+BO19+BO20+BO21+BO23+BO24+BO25+BO26</f>
        <v>1247789</v>
      </c>
      <c r="BP57" s="95">
        <f t="shared" si="30"/>
        <v>34.1</v>
      </c>
      <c r="BQ57" s="85">
        <f>BQ14+BQ16+BQ18+BQ19+BQ20+BQ21+BQ23+BQ24+BQ25+BQ26</f>
        <v>1180329</v>
      </c>
      <c r="BR57" s="95">
        <f t="shared" si="31"/>
        <v>34.3</v>
      </c>
      <c r="BS57" s="85">
        <f>BS14+BS16+BS18+BS19+BS20+BS21+BS23+BS24+BS25+BS26</f>
        <v>1224381</v>
      </c>
      <c r="BT57" s="95">
        <f t="shared" si="32"/>
        <v>35.7</v>
      </c>
      <c r="BU57" s="85">
        <f>BU14+BU16+BU18+BU19+BU20+BU21+BU23+BU24+BU25+BU26</f>
        <v>1287670</v>
      </c>
      <c r="BV57" s="95">
        <f t="shared" si="33"/>
        <v>36.6</v>
      </c>
      <c r="BW57" s="1">
        <v>1405761</v>
      </c>
      <c r="BX57" s="95">
        <f t="shared" si="34"/>
        <v>39.4</v>
      </c>
      <c r="BY57" s="96">
        <f t="shared" si="35"/>
        <v>118091</v>
      </c>
      <c r="BZ57" s="87">
        <f t="shared" si="36"/>
        <v>9.2</v>
      </c>
      <c r="CA57" s="85">
        <f>CA14+CA16+CA18+CA19+CA20+CA21+CA23+CA24+CA25+CA26</f>
        <v>41825538</v>
      </c>
      <c r="CB57" s="95">
        <f t="shared" si="37"/>
        <v>33.9</v>
      </c>
      <c r="CC57" s="85">
        <f>CC14+CC16+CC18+CC19+CC20+CC21+CC23+CC24+CC25+CC26</f>
        <v>37114218</v>
      </c>
      <c r="CD57" s="95">
        <f t="shared" si="38"/>
        <v>33.3</v>
      </c>
      <c r="CE57" s="143" t="s">
        <v>116</v>
      </c>
      <c r="CF57" s="142"/>
      <c r="CG57" s="30"/>
      <c r="CH57" s="141" t="s">
        <v>116</v>
      </c>
      <c r="CI57" s="142"/>
      <c r="CJ57" s="98" t="s">
        <v>66</v>
      </c>
      <c r="CK57" s="85">
        <f>CK14+CK16+CK18+CK19+CK20+CK21+CK23+CK24+CK25+CK26</f>
        <v>38743109</v>
      </c>
      <c r="CL57" s="95">
        <f t="shared" si="39"/>
        <v>34.6</v>
      </c>
      <c r="CM57" s="85">
        <f>CM14+CM16+CM18+CM19+CM20+CM21+CM23+CM24+CM25+CM26</f>
        <v>40061749</v>
      </c>
      <c r="CN57" s="95">
        <f t="shared" si="4"/>
        <v>35.6</v>
      </c>
      <c r="CO57" s="1">
        <v>43229595</v>
      </c>
      <c r="CP57" s="95">
        <f t="shared" si="5"/>
        <v>37.3</v>
      </c>
      <c r="CQ57" s="91">
        <f t="shared" si="40"/>
        <v>3167846</v>
      </c>
      <c r="CR57" s="87">
        <f t="shared" si="41"/>
        <v>7.9</v>
      </c>
      <c r="CS57" s="85">
        <v>461023</v>
      </c>
      <c r="CT57" s="95">
        <f t="shared" si="42"/>
        <v>37</v>
      </c>
      <c r="CU57" s="95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</row>
    <row r="58" spans="1:113" ht="14.25" customHeight="1">
      <c r="A58" s="117"/>
      <c r="B58" s="131"/>
      <c r="C58" s="30"/>
      <c r="D58" s="141" t="s">
        <v>69</v>
      </c>
      <c r="E58" s="142"/>
      <c r="F58" s="94" t="s">
        <v>67</v>
      </c>
      <c r="G58" s="83">
        <f>G27+G28+G29+G30+G31+G32</f>
        <v>859</v>
      </c>
      <c r="H58" s="95">
        <f t="shared" si="6"/>
        <v>20.6</v>
      </c>
      <c r="I58" s="85">
        <f>I27+I28+I29+I30+I31+I32</f>
        <v>797</v>
      </c>
      <c r="J58" s="95">
        <f t="shared" si="7"/>
        <v>20.4</v>
      </c>
      <c r="K58" s="85">
        <f>K27+K28+K29+K30+K31+K32</f>
        <v>792</v>
      </c>
      <c r="L58" s="95">
        <f t="shared" si="8"/>
        <v>20.3</v>
      </c>
      <c r="M58" s="85">
        <f>M27+M28+M29+M30+M31+M32</f>
        <v>748</v>
      </c>
      <c r="N58" s="95">
        <f t="shared" si="9"/>
        <v>20.6</v>
      </c>
      <c r="O58" s="1">
        <f>O27+O28+O29+O30+O31+O32</f>
        <v>746</v>
      </c>
      <c r="P58" s="95">
        <f t="shared" si="10"/>
        <v>20.5</v>
      </c>
      <c r="Q58" s="96">
        <f t="shared" si="11"/>
        <v>-2</v>
      </c>
      <c r="R58" s="87">
        <f t="shared" si="12"/>
        <v>-0.3</v>
      </c>
      <c r="S58" s="85">
        <f>S27+S28+S29+S30+S31+S32</f>
        <v>47578</v>
      </c>
      <c r="T58" s="95">
        <f t="shared" si="13"/>
        <v>34.8</v>
      </c>
      <c r="U58" s="85">
        <f>U27+U28+U29+U30+U31+U32</f>
        <v>46416</v>
      </c>
      <c r="V58" s="95">
        <f t="shared" si="14"/>
        <v>35.5</v>
      </c>
      <c r="W58" s="85">
        <f>W27+W28+W29+W30+W31+W32</f>
        <v>46288</v>
      </c>
      <c r="X58" s="95">
        <f t="shared" si="15"/>
        <v>35.7</v>
      </c>
      <c r="Y58" s="85">
        <f>Y27+Y28+Y29+Y30+Y31+Y32</f>
        <v>45155</v>
      </c>
      <c r="Z58" s="95">
        <f t="shared" si="16"/>
        <v>35.9</v>
      </c>
      <c r="AA58" s="1">
        <f>AA27+AA28+AA29+AA30+AA31+AA32</f>
        <v>44210</v>
      </c>
      <c r="AB58" s="95">
        <f t="shared" si="17"/>
        <v>35.7</v>
      </c>
      <c r="AC58" s="96">
        <f t="shared" si="18"/>
        <v>-945</v>
      </c>
      <c r="AD58" s="88">
        <f t="shared" si="19"/>
        <v>-2.1</v>
      </c>
      <c r="AE58" s="141" t="s">
        <v>69</v>
      </c>
      <c r="AF58" s="142"/>
      <c r="AG58" s="30"/>
      <c r="AH58" s="141" t="s">
        <v>69</v>
      </c>
      <c r="AI58" s="142"/>
      <c r="AJ58" s="98" t="s">
        <v>67</v>
      </c>
      <c r="AK58" s="85">
        <v>208945</v>
      </c>
      <c r="AL58" s="95">
        <f t="shared" si="20"/>
        <v>40.4</v>
      </c>
      <c r="AM58" s="85">
        <v>195859</v>
      </c>
      <c r="AN58" s="95">
        <f t="shared" si="21"/>
        <v>41</v>
      </c>
      <c r="AO58" s="85">
        <v>196861</v>
      </c>
      <c r="AP58" s="95">
        <f t="shared" si="22"/>
        <v>41.9</v>
      </c>
      <c r="AQ58" s="85">
        <v>197358</v>
      </c>
      <c r="AR58" s="95">
        <f t="shared" si="23"/>
        <v>42.4</v>
      </c>
      <c r="AS58" s="1">
        <f>AS27+AS28+AS29+AS30+AS31+AS32</f>
        <v>189318</v>
      </c>
      <c r="AT58" s="95">
        <f t="shared" si="24"/>
        <v>41.8</v>
      </c>
      <c r="AU58" s="96">
        <f t="shared" si="25"/>
        <v>-8040</v>
      </c>
      <c r="AV58" s="87">
        <f t="shared" si="26"/>
        <v>-4.1</v>
      </c>
      <c r="AW58" s="85">
        <f>AW27+AW28+AW29+AW30+AW31+AW32</f>
        <v>758883</v>
      </c>
      <c r="AX58" s="95">
        <f t="shared" si="0"/>
        <v>36.9</v>
      </c>
      <c r="AY58" s="85">
        <f>AY27+AY28+AY29+AY30+AY31+AY32</f>
        <v>740635</v>
      </c>
      <c r="AZ58" s="95">
        <f t="shared" si="1"/>
        <v>37.6</v>
      </c>
      <c r="BA58" s="85">
        <f>BA27+BA28+BA29+BA30+BA31+BA32</f>
        <v>754373</v>
      </c>
      <c r="BB58" s="95">
        <f t="shared" si="2"/>
        <v>37.6</v>
      </c>
      <c r="BC58" s="85">
        <v>802211</v>
      </c>
      <c r="BD58" s="97">
        <f t="shared" si="3"/>
        <v>38.3</v>
      </c>
      <c r="BE58" s="141" t="s">
        <v>69</v>
      </c>
      <c r="BF58" s="142"/>
      <c r="BG58" s="30"/>
      <c r="BH58" s="141" t="s">
        <v>69</v>
      </c>
      <c r="BI58" s="142"/>
      <c r="BJ58" s="98" t="s">
        <v>67</v>
      </c>
      <c r="BK58" s="1">
        <v>759683</v>
      </c>
      <c r="BL58" s="95">
        <f>ROUND(BK58/BK$8*100,1)</f>
        <v>35.6</v>
      </c>
      <c r="BM58" s="96">
        <f>BK58-BC58</f>
        <v>-42528</v>
      </c>
      <c r="BN58" s="87">
        <f>ROUND((BK58-BC58)/BC58*100,1)</f>
        <v>-5.3</v>
      </c>
      <c r="BO58" s="85">
        <f>BO27+BO28+BO29+BO30+BO31+BO32</f>
        <v>1258021</v>
      </c>
      <c r="BP58" s="95">
        <f t="shared" si="30"/>
        <v>34.4</v>
      </c>
      <c r="BQ58" s="85">
        <f>BQ27+BQ28+BQ29+BQ30+BQ31+BQ32</f>
        <v>1189818</v>
      </c>
      <c r="BR58" s="95">
        <f t="shared" si="31"/>
        <v>34.6</v>
      </c>
      <c r="BS58" s="85">
        <f>BS27+BS28+BS29+BS30+BS31+BS32</f>
        <v>1208839</v>
      </c>
      <c r="BT58" s="95">
        <f t="shared" si="32"/>
        <v>35.2</v>
      </c>
      <c r="BU58" s="85">
        <f>BU27+BU28+BU29+BU30+BU31+BU32</f>
        <v>1250731</v>
      </c>
      <c r="BV58" s="95">
        <f t="shared" si="33"/>
        <v>35.6</v>
      </c>
      <c r="BW58" s="1">
        <v>1228461</v>
      </c>
      <c r="BX58" s="95">
        <f t="shared" si="34"/>
        <v>34.4</v>
      </c>
      <c r="BY58" s="96">
        <f t="shared" si="35"/>
        <v>-22270</v>
      </c>
      <c r="BZ58" s="87">
        <f t="shared" si="36"/>
        <v>-1.8</v>
      </c>
      <c r="CA58" s="85">
        <f>CA27+CA28+CA31+CA32</f>
        <v>42013688</v>
      </c>
      <c r="CB58" s="95">
        <f t="shared" si="37"/>
        <v>34</v>
      </c>
      <c r="CC58" s="85">
        <f>CC27+CC28+CC29+CC30+CC31+CC32</f>
        <v>38141783</v>
      </c>
      <c r="CD58" s="95">
        <f t="shared" si="38"/>
        <v>34.2</v>
      </c>
      <c r="CE58" s="143" t="s">
        <v>69</v>
      </c>
      <c r="CF58" s="142"/>
      <c r="CG58" s="30"/>
      <c r="CH58" s="141" t="s">
        <v>69</v>
      </c>
      <c r="CI58" s="142"/>
      <c r="CJ58" s="98" t="s">
        <v>67</v>
      </c>
      <c r="CK58" s="85">
        <f>CK27+CK28+CK29+CK30+CK31+CK32</f>
        <v>40034335</v>
      </c>
      <c r="CL58" s="95">
        <f t="shared" si="39"/>
        <v>35.7</v>
      </c>
      <c r="CM58" s="85">
        <f>CM27+CM28+CM29+CM30+CM31+CM32</f>
        <v>40036409</v>
      </c>
      <c r="CN58" s="95">
        <f t="shared" si="4"/>
        <v>35.6</v>
      </c>
      <c r="CO58" s="1">
        <v>41170905</v>
      </c>
      <c r="CP58" s="95">
        <f t="shared" si="5"/>
        <v>35.6</v>
      </c>
      <c r="CQ58" s="91">
        <f t="shared" si="40"/>
        <v>1134496</v>
      </c>
      <c r="CR58" s="87">
        <f t="shared" si="41"/>
        <v>2.8</v>
      </c>
      <c r="CS58" s="85">
        <v>455495</v>
      </c>
      <c r="CT58" s="95">
        <f t="shared" si="42"/>
        <v>36.6</v>
      </c>
      <c r="CU58" s="95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</row>
    <row r="59" spans="1:113" ht="14.25" customHeight="1">
      <c r="A59" s="117"/>
      <c r="B59" s="144"/>
      <c r="C59" s="30"/>
      <c r="D59" s="145" t="s">
        <v>72</v>
      </c>
      <c r="E59" s="146"/>
      <c r="F59" s="94" t="s">
        <v>71</v>
      </c>
      <c r="G59" s="83">
        <f>G10+G11+G12+G13+G15+G17+G33+G22</f>
        <v>2080</v>
      </c>
      <c r="H59" s="95">
        <f t="shared" si="6"/>
        <v>49.8</v>
      </c>
      <c r="I59" s="85">
        <f>I10+I11+I12+I13+I15+I17+I33+I22</f>
        <v>1926</v>
      </c>
      <c r="J59" s="95">
        <f t="shared" si="7"/>
        <v>49.3</v>
      </c>
      <c r="K59" s="85">
        <f>K10+K11+K12+K13+K15+K17+K33+K22</f>
        <v>1928</v>
      </c>
      <c r="L59" s="95">
        <f t="shared" si="8"/>
        <v>49.5</v>
      </c>
      <c r="M59" s="85">
        <f>M10+M11+M12+M13+M15+M17+M33+M22</f>
        <v>1774</v>
      </c>
      <c r="N59" s="95">
        <f t="shared" si="9"/>
        <v>48.9</v>
      </c>
      <c r="O59" s="1">
        <f>O10+O11+O12+O13+O15+O17+O33+O22</f>
        <v>1785</v>
      </c>
      <c r="P59" s="95">
        <f t="shared" si="10"/>
        <v>49.1</v>
      </c>
      <c r="Q59" s="96">
        <f t="shared" si="11"/>
        <v>11</v>
      </c>
      <c r="R59" s="87">
        <f t="shared" si="12"/>
        <v>0.6</v>
      </c>
      <c r="S59" s="85">
        <f>S10+S11+S12+S13+S15+S17+S33+S22</f>
        <v>53691</v>
      </c>
      <c r="T59" s="95">
        <f t="shared" si="13"/>
        <v>39.3</v>
      </c>
      <c r="U59" s="85">
        <f>U10+U11+U12+U13+U15+U17+U33+U22</f>
        <v>49896</v>
      </c>
      <c r="V59" s="95">
        <f t="shared" si="14"/>
        <v>38.2</v>
      </c>
      <c r="W59" s="85">
        <f>W10+W11+W12+W13+W15+W17+W33+W22</f>
        <v>49307</v>
      </c>
      <c r="X59" s="95">
        <f t="shared" si="15"/>
        <v>38.1</v>
      </c>
      <c r="Y59" s="85">
        <f>Y10+Y11+Y12+Y13+Y15+Y17+Y33+Y22</f>
        <v>47680</v>
      </c>
      <c r="Z59" s="95">
        <f t="shared" si="16"/>
        <v>37.9</v>
      </c>
      <c r="AA59" s="1">
        <f>AA10+AA11+AA12+AA13+AA15+AA17+AA33+AA22</f>
        <v>46808</v>
      </c>
      <c r="AB59" s="95">
        <f t="shared" si="17"/>
        <v>37.8</v>
      </c>
      <c r="AC59" s="96">
        <f t="shared" si="18"/>
        <v>-872</v>
      </c>
      <c r="AD59" s="88">
        <f t="shared" si="19"/>
        <v>-1.8</v>
      </c>
      <c r="AE59" s="145" t="s">
        <v>70</v>
      </c>
      <c r="AF59" s="146"/>
      <c r="AG59" s="30"/>
      <c r="AH59" s="145" t="s">
        <v>72</v>
      </c>
      <c r="AI59" s="146"/>
      <c r="AJ59" s="98" t="s">
        <v>71</v>
      </c>
      <c r="AK59" s="85">
        <v>161243</v>
      </c>
      <c r="AL59" s="95">
        <f t="shared" si="20"/>
        <v>31.2</v>
      </c>
      <c r="AM59" s="85">
        <v>141765</v>
      </c>
      <c r="AN59" s="95">
        <f t="shared" si="21"/>
        <v>29.7</v>
      </c>
      <c r="AO59" s="85">
        <v>136231</v>
      </c>
      <c r="AP59" s="95">
        <f t="shared" si="22"/>
        <v>29</v>
      </c>
      <c r="AQ59" s="85">
        <v>132468</v>
      </c>
      <c r="AR59" s="95">
        <f t="shared" si="23"/>
        <v>28.5</v>
      </c>
      <c r="AS59" s="1">
        <v>128204</v>
      </c>
      <c r="AT59" s="95">
        <f t="shared" si="24"/>
        <v>28.3</v>
      </c>
      <c r="AU59" s="96">
        <f t="shared" si="25"/>
        <v>-4264</v>
      </c>
      <c r="AV59" s="87">
        <f t="shared" si="26"/>
        <v>-3.2</v>
      </c>
      <c r="AW59" s="85">
        <f>AW10+AW11+AW12+AW13+AW15+AW17+AW33+AW22</f>
        <v>623955</v>
      </c>
      <c r="AX59" s="95">
        <f t="shared" si="0"/>
        <v>30.4</v>
      </c>
      <c r="AY59" s="85">
        <f>AY10+AY11+AY12+AY13+AY15+AY17+AY33+AY22</f>
        <v>586808</v>
      </c>
      <c r="AZ59" s="95">
        <f t="shared" si="1"/>
        <v>29.8</v>
      </c>
      <c r="BA59" s="85">
        <f>BA10+BA11+BA12+BA13+BA15+BA17+BA33+BA22</f>
        <v>570685</v>
      </c>
      <c r="BB59" s="95">
        <f t="shared" si="2"/>
        <v>28.5</v>
      </c>
      <c r="BC59" s="85">
        <f>BC10+BC11+BC12+BC13+BC15+BC17+BC33+BC22</f>
        <v>560950</v>
      </c>
      <c r="BD59" s="97">
        <f t="shared" si="3"/>
        <v>26.8</v>
      </c>
      <c r="BE59" s="145" t="s">
        <v>70</v>
      </c>
      <c r="BF59" s="146"/>
      <c r="BG59" s="30"/>
      <c r="BH59" s="145" t="s">
        <v>72</v>
      </c>
      <c r="BI59" s="146"/>
      <c r="BJ59" s="98" t="s">
        <v>71</v>
      </c>
      <c r="BK59" s="1">
        <f>BK10+BK11+BK12+BK13+BK15+BK17+BK33+BK22</f>
        <v>540632</v>
      </c>
      <c r="BL59" s="95">
        <f>ROUND(BK59/BK$8*100,1)</f>
        <v>25.3</v>
      </c>
      <c r="BM59" s="96">
        <f>BK59-BC59</f>
        <v>-20318</v>
      </c>
      <c r="BN59" s="87">
        <f>ROUND((BK59-BC59)/BC59*100,1)</f>
        <v>-3.6</v>
      </c>
      <c r="BO59" s="85">
        <f>BO10+BO11+BO12+BO13+BO15+BO17+BO33+BO22</f>
        <v>1153038</v>
      </c>
      <c r="BP59" s="95">
        <f t="shared" si="30"/>
        <v>31.5</v>
      </c>
      <c r="BQ59" s="85">
        <f>BQ10+BQ11+BQ12+BQ13+BQ15+BQ17+BQ33+BQ22</f>
        <v>1066135</v>
      </c>
      <c r="BR59" s="95">
        <f t="shared" si="31"/>
        <v>31</v>
      </c>
      <c r="BS59" s="85">
        <f>BS10+BS11+BS12+BS13+BS15+BS17+BS33+BS22</f>
        <v>996818</v>
      </c>
      <c r="BT59" s="95">
        <f t="shared" si="32"/>
        <v>29.1</v>
      </c>
      <c r="BU59" s="85">
        <f>BU10+BU11+BU12+BU13+BU15+BU17+BU33+BU22</f>
        <v>975188</v>
      </c>
      <c r="BV59" s="95">
        <f t="shared" si="33"/>
        <v>27.8</v>
      </c>
      <c r="BW59" s="1">
        <v>936016</v>
      </c>
      <c r="BX59" s="95">
        <f t="shared" si="34"/>
        <v>26.2</v>
      </c>
      <c r="BY59" s="96">
        <f t="shared" si="35"/>
        <v>-39172</v>
      </c>
      <c r="BZ59" s="87">
        <f t="shared" si="36"/>
        <v>-4</v>
      </c>
      <c r="CA59" s="85">
        <f>CA10+CA11+CA12+CA13+CA15+CA17+CA33+CA22</f>
        <v>39602209</v>
      </c>
      <c r="CB59" s="95">
        <f t="shared" si="37"/>
        <v>32.1</v>
      </c>
      <c r="CC59" s="85">
        <f>CC10+CC11+CC12+CC13+CC15+CC17+CC33+CC22</f>
        <v>36342618</v>
      </c>
      <c r="CD59" s="95">
        <f t="shared" si="38"/>
        <v>32.6</v>
      </c>
      <c r="CE59" s="147" t="s">
        <v>70</v>
      </c>
      <c r="CF59" s="146"/>
      <c r="CG59" s="30"/>
      <c r="CH59" s="145" t="s">
        <v>72</v>
      </c>
      <c r="CI59" s="146"/>
      <c r="CJ59" s="98" t="s">
        <v>71</v>
      </c>
      <c r="CK59" s="85">
        <f>CK10+CK11+CK12+CK13+CK15+CK17+CK33+CK22</f>
        <v>33298499</v>
      </c>
      <c r="CL59" s="95">
        <f t="shared" si="39"/>
        <v>29.7</v>
      </c>
      <c r="CM59" s="85">
        <f>CM10+CM11+CM12+CM13+CM15+CM17+CM33+CM22</f>
        <v>32298576</v>
      </c>
      <c r="CN59" s="95">
        <f t="shared" si="4"/>
        <v>28.7</v>
      </c>
      <c r="CO59" s="1">
        <v>31363220</v>
      </c>
      <c r="CP59" s="95">
        <f t="shared" si="5"/>
        <v>27.1</v>
      </c>
      <c r="CQ59" s="91">
        <f t="shared" si="40"/>
        <v>-935356</v>
      </c>
      <c r="CR59" s="87">
        <f t="shared" si="41"/>
        <v>-2.9</v>
      </c>
      <c r="CS59" s="85">
        <v>328843</v>
      </c>
      <c r="CT59" s="95">
        <f t="shared" si="42"/>
        <v>26.400000000000002</v>
      </c>
      <c r="CU59" s="95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</row>
    <row r="60" spans="1:113" ht="6.75" customHeight="1">
      <c r="A60" s="148"/>
      <c r="B60" s="148"/>
      <c r="C60" s="149"/>
      <c r="D60" s="150"/>
      <c r="E60" s="151"/>
      <c r="F60" s="152"/>
      <c r="G60" s="153"/>
      <c r="H60" s="154"/>
      <c r="I60" s="155"/>
      <c r="J60" s="154"/>
      <c r="K60" s="155"/>
      <c r="L60" s="154"/>
      <c r="M60" s="155"/>
      <c r="N60" s="154"/>
      <c r="O60" s="156"/>
      <c r="P60" s="154"/>
      <c r="Q60" s="157"/>
      <c r="R60" s="158"/>
      <c r="S60" s="155"/>
      <c r="T60" s="154"/>
      <c r="U60" s="155"/>
      <c r="V60" s="154"/>
      <c r="W60" s="155"/>
      <c r="X60" s="154"/>
      <c r="Y60" s="155"/>
      <c r="Z60" s="154"/>
      <c r="AA60" s="156"/>
      <c r="AB60" s="154"/>
      <c r="AC60" s="159"/>
      <c r="AD60" s="160"/>
      <c r="AE60" s="150"/>
      <c r="AF60" s="151"/>
      <c r="AG60" s="149"/>
      <c r="AH60" s="150"/>
      <c r="AI60" s="151"/>
      <c r="AJ60" s="161"/>
      <c r="AK60" s="155"/>
      <c r="AL60" s="154"/>
      <c r="AM60" s="155"/>
      <c r="AN60" s="154"/>
      <c r="AO60" s="155"/>
      <c r="AP60" s="154"/>
      <c r="AQ60" s="155"/>
      <c r="AR60" s="154"/>
      <c r="AS60" s="156"/>
      <c r="AT60" s="154"/>
      <c r="AU60" s="159"/>
      <c r="AV60" s="162"/>
      <c r="AW60" s="155"/>
      <c r="AX60" s="154"/>
      <c r="AY60" s="155"/>
      <c r="AZ60" s="154"/>
      <c r="BA60" s="155"/>
      <c r="BB60" s="154"/>
      <c r="BC60" s="155"/>
      <c r="BD60" s="163"/>
      <c r="BE60" s="150"/>
      <c r="BF60" s="151"/>
      <c r="BG60" s="149"/>
      <c r="BH60" s="150"/>
      <c r="BI60" s="151"/>
      <c r="BJ60" s="161"/>
      <c r="BK60" s="156"/>
      <c r="BL60" s="154"/>
      <c r="BM60" s="159"/>
      <c r="BN60" s="162"/>
      <c r="BO60" s="155"/>
      <c r="BP60" s="154"/>
      <c r="BQ60" s="155"/>
      <c r="BR60" s="154"/>
      <c r="BS60" s="155"/>
      <c r="BT60" s="154"/>
      <c r="BU60" s="155"/>
      <c r="BV60" s="154"/>
      <c r="BW60" s="155"/>
      <c r="BX60" s="154"/>
      <c r="BY60" s="159"/>
      <c r="BZ60" s="162"/>
      <c r="CA60" s="155"/>
      <c r="CB60" s="154"/>
      <c r="CC60" s="155"/>
      <c r="CD60" s="154"/>
      <c r="CE60" s="164"/>
      <c r="CF60" s="151"/>
      <c r="CG60" s="149"/>
      <c r="CH60" s="150"/>
      <c r="CI60" s="151"/>
      <c r="CJ60" s="161"/>
      <c r="CK60" s="155"/>
      <c r="CL60" s="154"/>
      <c r="CM60" s="155"/>
      <c r="CN60" s="154"/>
      <c r="CO60" s="155"/>
      <c r="CP60" s="154"/>
      <c r="CQ60" s="157"/>
      <c r="CR60" s="158"/>
      <c r="CS60" s="155"/>
      <c r="CT60" s="154"/>
      <c r="CU60" s="84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</row>
    <row r="61" spans="1:99" ht="15.75" customHeight="1">
      <c r="A61" s="29"/>
      <c r="B61" s="29"/>
      <c r="C61" s="30"/>
      <c r="D61" s="30"/>
      <c r="E61" s="30"/>
      <c r="F61" s="30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</row>
  </sheetData>
  <mergeCells count="64">
    <mergeCell ref="CE46:CF46"/>
    <mergeCell ref="CE59:CF59"/>
    <mergeCell ref="CH59:CI59"/>
    <mergeCell ref="CE47:CF47"/>
    <mergeCell ref="CE57:CF57"/>
    <mergeCell ref="CH57:CI57"/>
    <mergeCell ref="CE58:CF58"/>
    <mergeCell ref="CH58:CI58"/>
    <mergeCell ref="CE41:CF41"/>
    <mergeCell ref="CE43:CF43"/>
    <mergeCell ref="CE44:CF44"/>
    <mergeCell ref="CE45:CF45"/>
    <mergeCell ref="CH3:CJ6"/>
    <mergeCell ref="CE35:CF35"/>
    <mergeCell ref="CE36:CF36"/>
    <mergeCell ref="CE37:CF37"/>
    <mergeCell ref="BH3:BJ6"/>
    <mergeCell ref="D3:F6"/>
    <mergeCell ref="AH3:AJ6"/>
    <mergeCell ref="AE57:AF57"/>
    <mergeCell ref="AH57:AI57"/>
    <mergeCell ref="D57:E57"/>
    <mergeCell ref="AE35:AF35"/>
    <mergeCell ref="AE39:AF39"/>
    <mergeCell ref="AE36:AF36"/>
    <mergeCell ref="AE37:AF37"/>
    <mergeCell ref="AE38:AF38"/>
    <mergeCell ref="D58:E58"/>
    <mergeCell ref="D59:E59"/>
    <mergeCell ref="AE40:AF40"/>
    <mergeCell ref="AE43:AF43"/>
    <mergeCell ref="AE46:AF46"/>
    <mergeCell ref="AE47:AF47"/>
    <mergeCell ref="AE44:AF44"/>
    <mergeCell ref="AE45:AF45"/>
    <mergeCell ref="AE41:AF41"/>
    <mergeCell ref="AE58:AF58"/>
    <mergeCell ref="BH57:BI57"/>
    <mergeCell ref="BH58:BI58"/>
    <mergeCell ref="BH59:BI59"/>
    <mergeCell ref="AE59:AF59"/>
    <mergeCell ref="BE59:BF59"/>
    <mergeCell ref="AH58:AI58"/>
    <mergeCell ref="AH59:AI59"/>
    <mergeCell ref="BE57:BF57"/>
    <mergeCell ref="BE58:BF58"/>
    <mergeCell ref="AE42:AF42"/>
    <mergeCell ref="BE43:BF43"/>
    <mergeCell ref="BE44:BF44"/>
    <mergeCell ref="BE45:BF45"/>
    <mergeCell ref="BE47:BF47"/>
    <mergeCell ref="CE42:CF42"/>
    <mergeCell ref="BE38:BF38"/>
    <mergeCell ref="BE40:BF40"/>
    <mergeCell ref="BE41:BF41"/>
    <mergeCell ref="BE42:BF42"/>
    <mergeCell ref="BE39:BF39"/>
    <mergeCell ref="CE38:CF38"/>
    <mergeCell ref="CE39:CF39"/>
    <mergeCell ref="CE40:CF40"/>
    <mergeCell ref="BE37:BF37"/>
    <mergeCell ref="BE35:BF35"/>
    <mergeCell ref="BE36:BF36"/>
    <mergeCell ref="BE46:BF4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6" r:id="rId2"/>
  <colBreaks count="5" manualBreakCount="5">
    <brk id="18" max="65535" man="1"/>
    <brk id="32" max="59" man="1"/>
    <brk id="58" max="59" man="1"/>
    <brk id="72" max="59" man="1"/>
    <brk id="85" max="59" man="1"/>
  </colBreaks>
  <ignoredErrors>
    <ignoredError sqref="AE60:BO60 CM60:CT60 H60:AD60 D60:G60" numberStoredAsText="1"/>
    <ignoredError sqref="D56:F56 D59:G59 D40:F46 G49:G55 G40:G46 D58:G58 D47:F47 G47 BT60 CB60 CC60:CK60 G11:G28 CA60 BU60:BZ60 D57:G57 D35:G35 CL60 BP60:BS60 G39 D49:F55 D11:F28 D39:F39 G37:G38 D37:F38 D48:F48 A3:G6 D34:F34 D31:F33 G31:G33 G29:G30 D29:F30 CK11:CK33 CM11:CM33 CA31:CA33 CC11:CC33 CE11:CJ33 CA11:CA28 CS11:CS33 CO11:CO33 BU11:BU33 BU3:CS6 BW11:BW33 BW10 BU10 CO10 CS10 CA10 CE10:CJ10 CC10 CM10 CK10 D10:F10 G10 CE34:CJ34 D36:F36 G36 BW40:BW46 CA57 CA59 CC57:CC59 CE35:CK35 CC36:CC47 CC49:CC55 CA36:CA47 BW57:BW59 CA35 BU35 BS49:BS55 BU49:BU55 BS47 CE57:CK59 BW35 BQ49:BQ55 BS36:BS38 BS57:BS59 BS35 BQ35 CA49:CA55 BU57:BU59 BQ57:BQ59 BW49:BW55 CK49:CK55 BQ36:BQ47 BU36:BU47 CE36:CJ56 CK36:CK47 CC35 BW37:BW38 AY39 AW39 AO39 CM39 BE39:BK39 BL39:BO39 CS39 AM39 AQ39 CO39 W39 U39 S39 Y39 AA39 O39 M39 K39 I39 AE39:AK39 AS39 BC39 BA39 BA40:BA46 BC40:BC46 AS40:AS46 AE40:AK46 I40:I46 K40:K46 M40:M46 O40:O46 AA40:AA46 Y40:Y46 S40:S46 U40:U46 W40:W46 CO40:CO46 AQ40:AQ46 AM40:AM46 CS40:CS46 BL40:BO46 BE40:BK46 CM40:CM46 AO40:AO46 AW40:AW46 AY40:AY46 AY36:AY38 AW36:AW38 AO36:AO38 CM36:CM38 BE36:BK38 BL36:BO38 CS36:CS38 AM36:AM38 AQ36:AQ38 CO36:CO38 W36:W38 U36:U38 S36:S38 Y36:Y38 AA36:AA38 O36:O38 M36:M38 K36:K38 I36:I38 AE36:AK38 AS36:AS38 BC36:BC38 BA36:BA38 BL56:BO56 AE56:AK56 AE48:AK48 BE56:BK56 BE48:BK48 BE49:BK55 AE49:AK55 BC58 BA58 AY58 AW58 AS58 U58 S58 AA58 W58 O58 M58 K58 I58 AE58:AJ58 BE58:BO58 CS58 CO58 Y58 CM58 CM59 Y59 CO59 CS59 BE59:BO59 AE59:AJ59 I59 K59 M59 O59 W59 AA59 S59 U59 AS59 AW59 AY59 BA59 BC59 BA47 BC47 AS47 BC35 AM49:AM55 BL49:BO55 BC57 BA57 BA35 BC10:BC33 AS49:AS55 AY57 BC49:BC55 AY35 BA10:BA33 AY10:AY33 AW57 BA49:BA55 AW35 AY49:AY55 AO35 AE47:AK47 CS49:CS55 AW10:AW33 AS57 AS10:AS33 AQ35 I47 K47 M47 O47 AA47 Y47 S47 U47 W47 W35 U57 S35 S57 W49:W55 AA57 I49:I55 AA35 AA10:AA33 U49:U55 Y10:Y33 W57 W10:W33 S49:S55 U10:U33 Y49:Y55 O35 O57 S10:S33 M57 AA49:AA55 M35 O10:O33 K35 K57 O49:O55 M10:M33 M49:M55 I35 I57 K10:K33 AW49:AW55 AQ49:AQ55 CO47 AE57:AJ57 AM35 AQ47 AQ10:AQ33 AM47 AE10:AJ34 CS47 AO49:AO55 AE35:AK35 BL47:BO47 I10:I33 AS35 Y35 BE35:BO35 H3:BT6 BE47:BK47 CM47 BM11:BM33 CO35 BE57:BO57 CS57 CO57 K49:K55 U35 Y57 AO47 CO49:CO55 CM57 BS10:BS33 CM49:CM55 CS35 CM35 BQ10:BQ33 BO10:BO33 BN11:BN33 BL11:BL34 BE10:BK34 AW47 AY47 BW39 BV39" numberStoredAsText="1" formula="1"/>
    <ignoredError sqref="A58:C58 A35:C35 A40:C46 A56:C56 A8:C9 A47:C47 D8:G9 A49:C55 A48:C48 A34:C34 A57:C57 A59:C59 A36:C36 A39:C39 D7:G7 A7:C7 BV48 BV36 BU48 BS39:BS46 BW48 CK48 CC56 BS48 BP48 BS56 CD48 CC48 CA48 CA58 BW56 BQ56 BQ48 BX48:BZ48 CK56 BU56 BR48 BT48 CB48 CA56 CL48 CB59 CB57 CB58 BT35 H7:AD7 AE7:BS9 BT7:BT9 H8:AD9 CL36 CL56 CB36 CB56 BT36 BT56 BR36 BR56 BX36:BZ36 BX56:BZ56 CD36 CD56 BP36 BP56 BV47 BV56 A10:C10 BV49:BV55 BV57:BV59 BP49:BP55 BP57:BP59 CD49:CD55 CD57:CD59 BX49:BZ55 BX57:BZ59 BR49:BR55 BR57:BR59 BT49:BT55 BT57:BT59 CB49:CB55 CL49:CL55 CL57:CL59 BP35 BP47 CD35 CD47 BX35:BZ35 BX47:BZ47 BR35 BR47 BT47 CB35 CB47 CL35 CL47 BV35 BV37:BV38 A37:C38 A29:C30 CL37:CL46 CB37:CB46 BT37:BT46 BR37:BR46 BX37:BZ46 CD37:CD46 BP37:BP46 BV40:BV46 A11:C28 A31:C33 BA48 K48 CB7:CB34 CM7:CM9 CA29:CA30 BM10 AQ56:AQ59 BX7:BZ34 BO34 CC7:CC9 CO48 CM48 CE7:CJ9 CA7:CA9 CS7:CS9 M48 CT3:CT59 CN7:CN59 CP7:CR59 CO7:CO9 CK7:CK9 BV7:BV34 BU7:BU9 CA34 AY48 AO56:AO59 BW7:BW9 AK10:AK34 S48 CK34 BW47 CD7:CD34 BN34 BU34 CC34 V10:V59 CL7:CL34 BT10:BT34 BP10:BP34 BW34 BL10 BS34 CM34 AX10:AX59 Y48 BN10 BR10:BR34 BW36 Y56 T10:T59 AY34 CS48 AN10:AN59 BC56 BA34 AW56 BA56 AY56 AW48 K34 CS34 CO56 AP10:AP59 Y34 S34 AM10:AM34 CM56 AL10:AL59 AO48 X10:X59 I34 K56 AS34 BM34 O56 Z10:Z59 W34 I56 P10:R59 S56 N10:N59 W56 AA34 L10:L59 CO34 U56 M34 H10:H59 BL48:BO48 AQ48 J10:J59 U34 AK57:AK59 AB10:AD59 AA56 U48 W48 O34 AR10:AR59 AT10:AV59 M56 BD10:BD59 AZ10:AZ59 AM48 AW34 BB10:BB59 AS56 AO10:AO34 AA48 BC34 AM56:AM59 CS56 I48 BQ34 AQ34 O48 AS48 BC48" formula="1"/>
    <ignoredError sqref="BW39" numberStoredAsText="1" formula="1" formulaRange="1"/>
    <ignoredError sqref="BV39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2007-03-13T09:36:07Z</cp:lastPrinted>
  <dcterms:created xsi:type="dcterms:W3CDTF">2003-12-28T11:07:46Z</dcterms:created>
  <dcterms:modified xsi:type="dcterms:W3CDTF">2007-03-14T05:44:00Z</dcterms:modified>
  <cp:category/>
  <cp:version/>
  <cp:contentType/>
  <cp:contentStatus/>
</cp:coreProperties>
</file>