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第６３表a" sheetId="1" r:id="rId1"/>
    <sheet name="第６３表b" sheetId="2" r:id="rId2"/>
    <sheet name="第６３表c" sheetId="3" r:id="rId3"/>
    <sheet name="第６４表" sheetId="4" r:id="rId4"/>
  </sheets>
  <externalReferences>
    <externalReference r:id="rId7"/>
    <externalReference r:id="rId8"/>
  </externalReferences>
  <definedNames>
    <definedName name="_1NEN" localSheetId="0">'第６３表a'!#REF!</definedName>
    <definedName name="_1NEN" localSheetId="1">'第６３表b'!#REF!</definedName>
    <definedName name="_1NEN" localSheetId="2">'第６３表c'!#REF!</definedName>
    <definedName name="_1NEN" localSheetId="3">'第６４表'!#REF!</definedName>
    <definedName name="_1NEN">'[1]第３表'!$F$1:$F$104</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xlfn.RANK.EQ" hidden="1">#NAME?</definedName>
    <definedName name="a" localSheetId="1">#REF!</definedName>
    <definedName name="a" localSheetId="2">#REF!</definedName>
    <definedName name="a">#REF!</definedName>
    <definedName name="_xlnm.Print_Area" localSheetId="0">'第６３表a'!$A$1:$AB$69</definedName>
    <definedName name="_xlnm.Print_Area" localSheetId="1">'第６３表b'!$A$1:$AB$67</definedName>
    <definedName name="_xlnm.Print_Area" localSheetId="2">'第６３表c'!$A$1:$AB$67</definedName>
    <definedName name="_xlnm.Print_Area" localSheetId="3">'第６４表'!$A$1:$AD$66</definedName>
    <definedName name="Print_Area_MI" localSheetId="0">'第６３表a'!$A$8:$T$66</definedName>
    <definedName name="Print_Area_MI" localSheetId="1">'第６３表b'!$A$8:$T$66</definedName>
    <definedName name="Print_Area_MI" localSheetId="2">'第６３表c'!$A$8:$T$66</definedName>
    <definedName name="Print_Area_MI" localSheetId="3">'第６４表'!$A$7:$M$65</definedName>
    <definedName name="Print_Area_MI">'[1]第１表'!$B$1:$N$59</definedName>
    <definedName name="_xlnm.Print_Titles" localSheetId="0">'第６３表a'!$1:$8</definedName>
    <definedName name="_xlnm.Print_Titles" localSheetId="1">'第６３表b'!$1:$8</definedName>
    <definedName name="_xlnm.Print_Titles" localSheetId="2">'第６３表c'!$1:$8</definedName>
    <definedName name="_xlnm.Print_Titles" localSheetId="3">'第６４表'!$1:$7</definedName>
    <definedName name="Print_Titles_MI" localSheetId="0">'第６３表a'!$1:$8</definedName>
    <definedName name="Print_Titles_MI" localSheetId="1">'第６３表b'!$1:$8</definedName>
    <definedName name="Print_Titles_MI" localSheetId="2">'第６３表c'!$1:$8</definedName>
    <definedName name="Print_Titles_MI" localSheetId="3">'第６４表'!$1:$7</definedName>
    <definedName name="Print_Titles_MI">'[1]第２表'!$2:$8</definedName>
  </definedNames>
  <calcPr fullCalcOnLoad="1" refMode="R1C1"/>
</workbook>
</file>

<file path=xl/sharedStrings.xml><?xml version="1.0" encoding="utf-8"?>
<sst xmlns="http://schemas.openxmlformats.org/spreadsheetml/2006/main" count="619" uniqueCount="146">
  <si>
    <t>計</t>
  </si>
  <si>
    <t>(単位：人)</t>
  </si>
  <si>
    <t xml:space="preserve"> </t>
  </si>
  <si>
    <t>青葉区</t>
  </si>
  <si>
    <t>宮城野区</t>
  </si>
  <si>
    <t>若林区</t>
  </si>
  <si>
    <t>太白区</t>
  </si>
  <si>
    <t>泉区</t>
  </si>
  <si>
    <t>石巻市</t>
  </si>
  <si>
    <t>気仙沼市</t>
  </si>
  <si>
    <t>白石市</t>
  </si>
  <si>
    <t>名取市</t>
  </si>
  <si>
    <t>角田市</t>
  </si>
  <si>
    <t>多賀城市</t>
  </si>
  <si>
    <t>岩沼市</t>
  </si>
  <si>
    <t>蔵王町</t>
  </si>
  <si>
    <t>七ヶ宿町</t>
  </si>
  <si>
    <t>村田町</t>
  </si>
  <si>
    <t>柴田町</t>
  </si>
  <si>
    <t>川崎町</t>
  </si>
  <si>
    <t>丸森町</t>
  </si>
  <si>
    <t>亘理町</t>
  </si>
  <si>
    <t>山元町</t>
  </si>
  <si>
    <t>松島町</t>
  </si>
  <si>
    <t>七ヶ浜町</t>
  </si>
  <si>
    <t>利府町</t>
  </si>
  <si>
    <t>大和町</t>
  </si>
  <si>
    <t>大郷町</t>
  </si>
  <si>
    <t>大衡村</t>
  </si>
  <si>
    <t>色麻町</t>
  </si>
  <si>
    <t>涌谷町</t>
  </si>
  <si>
    <t>女川町</t>
  </si>
  <si>
    <t>大河原町</t>
  </si>
  <si>
    <t>村田町</t>
  </si>
  <si>
    <t>柴田町</t>
  </si>
  <si>
    <t>川崎町</t>
  </si>
  <si>
    <t>伊 具 郡 計</t>
  </si>
  <si>
    <t>加美町</t>
  </si>
  <si>
    <t>男</t>
  </si>
  <si>
    <t>女</t>
  </si>
  <si>
    <t>全日制</t>
  </si>
  <si>
    <t>定時制</t>
  </si>
  <si>
    <t>登米市</t>
  </si>
  <si>
    <t>登米市</t>
  </si>
  <si>
    <t>栗原市</t>
  </si>
  <si>
    <t>栗原市</t>
  </si>
  <si>
    <t>東松島市</t>
  </si>
  <si>
    <t>東松島市</t>
  </si>
  <si>
    <t>大河原町</t>
  </si>
  <si>
    <t>計</t>
  </si>
  <si>
    <t>&lt;中学校&gt;（男女計）</t>
  </si>
  <si>
    <t>国　　立</t>
  </si>
  <si>
    <t>公　　立</t>
  </si>
  <si>
    <t>私　　立</t>
  </si>
  <si>
    <t>専修学校
（一般課程）</t>
  </si>
  <si>
    <t>各種学校</t>
  </si>
  <si>
    <t>地域別</t>
  </si>
  <si>
    <t>県内</t>
  </si>
  <si>
    <t>県外</t>
  </si>
  <si>
    <t>男女別</t>
  </si>
  <si>
    <t>通信制</t>
  </si>
  <si>
    <t>&lt;中学校&gt;（男）</t>
  </si>
  <si>
    <t>&lt;中学校&gt;（女）</t>
  </si>
  <si>
    <t>国　　立</t>
  </si>
  <si>
    <t>公　　立</t>
  </si>
  <si>
    <t>私　　立</t>
  </si>
  <si>
    <t>&lt;中学校&gt;</t>
  </si>
  <si>
    <t>仙台市計</t>
  </si>
  <si>
    <t>塩竈市</t>
  </si>
  <si>
    <t>塩竈市</t>
  </si>
  <si>
    <t>Ｂ
専修学校
（高等課程）
進学者</t>
  </si>
  <si>
    <t>Ｄ
公共職業能力開発施設等入学者</t>
  </si>
  <si>
    <t>Ｆ
左記以外の者</t>
  </si>
  <si>
    <t>（つづき）</t>
  </si>
  <si>
    <t>Ａ　高等学校等進学者</t>
  </si>
  <si>
    <t>大崎市</t>
  </si>
  <si>
    <t>美里町</t>
  </si>
  <si>
    <t>南三陸町</t>
  </si>
  <si>
    <t>市 部 計</t>
  </si>
  <si>
    <t>仙台市計</t>
  </si>
  <si>
    <t>刈 田 郡 計</t>
  </si>
  <si>
    <t>柴 田 郡 計</t>
  </si>
  <si>
    <t>伊 具 郡 計</t>
  </si>
  <si>
    <t>亘 理 郡 計</t>
  </si>
  <si>
    <t>宮 城 郡 計</t>
  </si>
  <si>
    <t>黒 川 郡 計</t>
  </si>
  <si>
    <t>加 美 郡 計</t>
  </si>
  <si>
    <t>遠 田 郡 計</t>
  </si>
  <si>
    <t>牡 鹿 郡 計</t>
  </si>
  <si>
    <t>本 吉 郡 計</t>
  </si>
  <si>
    <t>Ｃ　専修学校（一般課程）等入学者</t>
  </si>
  <si>
    <t>刈 田 郡 計</t>
  </si>
  <si>
    <t>柴 田 郡 計</t>
  </si>
  <si>
    <t>伊 具 郡 計</t>
  </si>
  <si>
    <t>亘 理 郡 計</t>
  </si>
  <si>
    <t>宮 城 郡 計</t>
  </si>
  <si>
    <t>黒 川 郡 計</t>
  </si>
  <si>
    <t>加 美 郡 計</t>
  </si>
  <si>
    <t>遠 田 郡 計</t>
  </si>
  <si>
    <t>牡 鹿 郡 計</t>
  </si>
  <si>
    <t>本 吉 郡 計</t>
  </si>
  <si>
    <t>高等専門
学校</t>
  </si>
  <si>
    <t>左記以外のもの</t>
  </si>
  <si>
    <t>男　女　別　・　地　域　別</t>
  </si>
  <si>
    <t>県内</t>
  </si>
  <si>
    <t>県外</t>
  </si>
  <si>
    <t>高等学校等
進学率
（％）</t>
  </si>
  <si>
    <t>区　　分</t>
  </si>
  <si>
    <t>第１次産業</t>
  </si>
  <si>
    <t>第２次産業</t>
  </si>
  <si>
    <t>第３次産業</t>
  </si>
  <si>
    <t>平成29年3月</t>
  </si>
  <si>
    <t>富谷市</t>
  </si>
  <si>
    <t>富谷市</t>
  </si>
  <si>
    <t>平成29年3月</t>
  </si>
  <si>
    <t>平成30年3月</t>
  </si>
  <si>
    <t>平成30年3月</t>
  </si>
  <si>
    <t>Ｅ 就職者等</t>
  </si>
  <si>
    <t>自営業主等(a)</t>
  </si>
  <si>
    <t>常用労働者</t>
  </si>
  <si>
    <t>臨時
労働者</t>
  </si>
  <si>
    <t>（再　掲）</t>
  </si>
  <si>
    <t>卒業者に占める就職者の割合
（a+b+c+d）/総数
（％）</t>
  </si>
  <si>
    <t>左記E有期雇用労働者のうち雇用契約期間が一年以上、かつフルタイム勤務相当の者 　　　　 （ｄ）</t>
  </si>
  <si>
    <t>…</t>
  </si>
  <si>
    <t>第６４表　　　市　町　村　別　産　業　別　就　職　者　数</t>
  </si>
  <si>
    <t>第６３表　　　市　町　村　別　進　路　別　卒　業　者　数　（３－３）</t>
  </si>
  <si>
    <t>第６３表　　　市　町　村　別　進　路　別　卒　業　者　数　（３－２）</t>
  </si>
  <si>
    <t>就職者</t>
  </si>
  <si>
    <t xml:space="preserve">左記Ａのうち他県への進学者
</t>
  </si>
  <si>
    <t>（a+b+c+d）</t>
  </si>
  <si>
    <t>左記A，B，C，Dのうち就職している者　（ｃ）</t>
  </si>
  <si>
    <t>　</t>
  </si>
  <si>
    <t>1.平成29年度の｢就職者等(E)｣は,雇用契約期間が1年未満で期間の定めのある者及び雇用契約期間の長さにかかわらず短時間勤務の者を含まない｡また,｢卒業者に占める就職者の割合｣とは,卒業者のうち｢就職者等(E)｣及び｢左記Ａ,Ｂ,Ｃ,Ｄのうち就職している者(再掲)｣の占める比率をいう｡</t>
  </si>
  <si>
    <t>2.平成30年度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</si>
  <si>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G
不詳・死亡の者</t>
  </si>
  <si>
    <t>無期雇用
労働者(b)</t>
  </si>
  <si>
    <t>有期雇用
労働者</t>
  </si>
  <si>
    <t xml:space="preserve">左記Ａのうち他県への
進学者
</t>
  </si>
  <si>
    <t xml:space="preserve">  </t>
  </si>
  <si>
    <t xml:space="preserve">第６３表　　　市　町　村　別　進　路　別　卒　業　者　数　（３－１）   </t>
  </si>
  <si>
    <t>自営業主等　(a)</t>
  </si>
  <si>
    <t>就職者のうち県外に就職した割合
（％）</t>
  </si>
  <si>
    <t>中等教育学校後期課程（本科）
全日制</t>
  </si>
  <si>
    <t>特別支援
学校
高等部
（本科）</t>
  </si>
  <si>
    <t>高等学校（本科）</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</si>
</sst>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
    <numFmt numFmtId="180" formatCode="#,##0;&quot;△ &quot;#,##0"/>
    <numFmt numFmtId="181" formatCode="0;&quot;△ &quot;0"/>
    <numFmt numFmtId="182" formatCode="0.0_ "/>
    <numFmt numFmtId="183" formatCode="#,##0.0_ ;[Red]\-#,##0.0\ "/>
    <numFmt numFmtId="184" formatCode="#,##0.0;&quot;△ &quot;#,##0.0"/>
    <numFmt numFmtId="185" formatCode="#,##0.0;[Red]\-#,##0.0"/>
    <numFmt numFmtId="186" formatCode="0.0_);[Red]\(0.0\)"/>
    <numFmt numFmtId="187" formatCode="#,##0.0_ "/>
    <numFmt numFmtId="188" formatCode="0.0;&quot;△ &quot;0.0"/>
    <numFmt numFmtId="189" formatCode="#,##0.0;&quot;－&quot;#,##0.0;&quot;－&quot;"/>
    <numFmt numFmtId="190" formatCode="#,##0.0_);[Red]\(#,##0.0\)"/>
    <numFmt numFmtId="191" formatCode="#,##0;0;&quot;－&quot;"/>
    <numFmt numFmtId="192" formatCode="#,##0;&quot;△&quot;#,##0;\-"/>
    <numFmt numFmtId="193" formatCode="#,###.0;\-#,###.0;\-"/>
    <numFmt numFmtId="194" formatCode="_ * #,##0.0_ ;_ * \-#,##0.0_ ;_ * &quot;-&quot;_ ;_ @_ "/>
    <numFmt numFmtId="195" formatCode="#,##0;&quot;△&quot;#,##0"/>
    <numFmt numFmtId="196" formatCode="#,##0;&quot;△&quot;#,##0.#"/>
    <numFmt numFmtId="197" formatCode="#,##0.#"/>
    <numFmt numFmtId="198" formatCode="#,##0;&quot;△&quot;#,##0.0"/>
    <numFmt numFmtId="199" formatCode="#,##0_);[Red]\(#,##0\)"/>
    <numFmt numFmtId="200" formatCode="#,##0.0;&quot;-&quot;#,##0.0;&quot;-&quot;"/>
    <numFmt numFmtId="201" formatCode="0.0"/>
    <numFmt numFmtId="202" formatCode="#,##0;&quot;－&quot;#,##0;&quot;－&quot;"/>
    <numFmt numFmtId="203" formatCode="0.0;[Red]\(0.0\)"/>
    <numFmt numFmtId="204" formatCode="#,##0.0;[Red]\-#,##0.0\ "/>
    <numFmt numFmtId="205" formatCode="#,##0.0;&quot;△&quot;#,##0.0"/>
    <numFmt numFmtId="206" formatCode="#,##0;\-#,##0;&quot;-&quot;"/>
    <numFmt numFmtId="207" formatCode="[$-411]g/&quot;標&quot;&quot;準&quot;"/>
    <numFmt numFmtId="208" formatCode="&quot;｣&quot;#,##0;[Red]\-&quot;｣&quot;#,##0"/>
    <numFmt numFmtId="209" formatCode="_ &quot;SFr.&quot;* #,##0.00_ ;_ &quot;SFr.&quot;* \-#,##0.00_ ;_ &quot;SFr.&quot;* &quot;-&quot;??_ ;_ @_ "/>
    <numFmt numFmtId="210" formatCode="#,##0;&quot;－&quot;#,##0;&quot;-&quot;"/>
    <numFmt numFmtId="211" formatCode="#,##0.0;&quot;－&quot;#,##0.0;&quot;-&quot;"/>
    <numFmt numFmtId="212" formatCode="#,##0.0;\-#,##0.000;\-"/>
    <numFmt numFmtId="213" formatCode="#,##0.000;\-#,##0.0;\-"/>
    <numFmt numFmtId="214" formatCode="0_);[Red]\(0\)"/>
    <numFmt numFmtId="215" formatCode="#,##0;0;&quot;-&quot;"/>
    <numFmt numFmtId="216" formatCode="#,##0.0;&quot;△&quot;#,##0.0;&quot;-&quot;"/>
  </numFmts>
  <fonts count="97">
    <font>
      <sz val="14"/>
      <name val="Terminal"/>
      <family val="0"/>
    </font>
    <font>
      <b/>
      <sz val="13"/>
      <name val="System"/>
      <family val="0"/>
    </font>
    <font>
      <i/>
      <sz val="13"/>
      <name val="System"/>
      <family val="0"/>
    </font>
    <font>
      <b/>
      <i/>
      <sz val="13"/>
      <name val="System"/>
      <family val="0"/>
    </font>
    <font>
      <sz val="13"/>
      <name val="System"/>
      <family val="0"/>
    </font>
    <font>
      <u val="single"/>
      <sz val="14"/>
      <color indexed="12"/>
      <name val="Terminal"/>
      <family val="0"/>
    </font>
    <font>
      <sz val="10"/>
      <name val="ＭＳ 明朝"/>
      <family val="1"/>
    </font>
    <font>
      <u val="single"/>
      <sz val="14"/>
      <color indexed="36"/>
      <name val="Terminal"/>
      <family val="0"/>
    </font>
    <font>
      <sz val="7"/>
      <name val="ＭＳ Ｐゴシック"/>
      <family val="3"/>
    </font>
    <font>
      <b/>
      <sz val="10"/>
      <name val="ＭＳ Ｐゴシック"/>
      <family val="3"/>
    </font>
    <font>
      <b/>
      <sz val="10"/>
      <name val="書院細明朝体"/>
      <family val="1"/>
    </font>
    <font>
      <b/>
      <sz val="9"/>
      <name val="書院細明朝体"/>
      <family val="1"/>
    </font>
    <font>
      <b/>
      <sz val="8"/>
      <name val="書院細明朝体"/>
      <family val="1"/>
    </font>
    <font>
      <b/>
      <sz val="12"/>
      <name val="書院細明朝体"/>
      <family val="1"/>
    </font>
    <font>
      <b/>
      <sz val="11"/>
      <name val="書院細明朝体"/>
      <family val="1"/>
    </font>
    <font>
      <b/>
      <sz val="11"/>
      <name val="ＭＳ Ｐゴシック"/>
      <family val="3"/>
    </font>
    <font>
      <b/>
      <sz val="12"/>
      <name val="ＭＳ Ｐゴシック"/>
      <family val="3"/>
    </font>
    <font>
      <sz val="7"/>
      <name val="Terminal"/>
      <family val="0"/>
    </font>
    <font>
      <sz val="11"/>
      <name val="ＭＳ Ｐゴシック"/>
      <family val="3"/>
    </font>
    <font>
      <sz val="6"/>
      <name val="ＭＳ Ｐゴシック"/>
      <family val="3"/>
    </font>
    <font>
      <sz val="11"/>
      <color indexed="8"/>
      <name val="ＭＳ Ｐゴシック"/>
      <family val="3"/>
    </font>
    <font>
      <sz val="14"/>
      <color indexed="8"/>
      <name val="ＭＳ Ｐゴシック"/>
      <family val="3"/>
    </font>
    <font>
      <sz val="10"/>
      <color indexed="8"/>
      <name val="明朝"/>
      <family val="1"/>
    </font>
    <font>
      <sz val="10"/>
      <name val="ＭＳ 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u val="single"/>
      <sz val="7.7"/>
      <color indexed="12"/>
      <name val="ＭＳ Ｐゴシック"/>
      <family val="3"/>
    </font>
    <font>
      <sz val="12"/>
      <color indexed="8"/>
      <name val="ＭＳ ゴシック"/>
      <family val="3"/>
    </font>
    <font>
      <sz val="11"/>
      <color indexed="8"/>
      <name val="書院細明朝体"/>
      <family val="1"/>
    </font>
    <font>
      <sz val="11"/>
      <color indexed="8"/>
      <name val="明朝"/>
      <family val="1"/>
    </font>
    <font>
      <sz val="11"/>
      <color indexed="8"/>
      <name val="ＭＳ 明朝"/>
      <family val="1"/>
    </font>
    <font>
      <sz val="14"/>
      <color indexed="8"/>
      <name val="ＭＳ ゴシック"/>
      <family val="3"/>
    </font>
    <font>
      <b/>
      <sz val="7"/>
      <name val="書院細明朝体"/>
      <family val="1"/>
    </font>
    <font>
      <sz val="11"/>
      <name val="ＭＳ 明朝"/>
      <family val="1"/>
    </font>
    <font>
      <b/>
      <sz val="10.5"/>
      <name val="書院細明朝体"/>
      <family val="1"/>
    </font>
    <font>
      <sz val="10.5"/>
      <color indexed="8"/>
      <name val="ＭＳ 明朝"/>
      <family val="1"/>
    </font>
    <font>
      <sz val="10.5"/>
      <name val="Terminal"/>
      <family val="0"/>
    </font>
    <font>
      <b/>
      <sz val="10.5"/>
      <name val="Terminal"/>
      <family val="0"/>
    </font>
    <font>
      <b/>
      <sz val="10.5"/>
      <name val="ＭＳ Ｐゴシック"/>
      <family val="3"/>
    </font>
    <font>
      <sz val="10.5"/>
      <name val="ＭＳ Ｐ明朝"/>
      <family val="1"/>
    </font>
    <font>
      <sz val="10.5"/>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書院細明朝体"/>
      <family val="1"/>
    </font>
    <font>
      <b/>
      <sz val="12"/>
      <color indexed="10"/>
      <name val="書院細明朝体"/>
      <family val="1"/>
    </font>
    <font>
      <sz val="10"/>
      <color indexed="10"/>
      <name val="書院細明朝体"/>
      <family val="1"/>
    </font>
    <font>
      <sz val="12"/>
      <color indexed="10"/>
      <name val="書院細明朝体"/>
      <family val="1"/>
    </font>
    <font>
      <sz val="11"/>
      <color indexed="10"/>
      <name val="書院細明朝体"/>
      <family val="1"/>
    </font>
    <font>
      <sz val="10.5"/>
      <color indexed="10"/>
      <name val="書院細明朝体"/>
      <family val="1"/>
    </font>
    <font>
      <b/>
      <sz val="10.5"/>
      <color indexed="10"/>
      <name val="書院細明朝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書院細明朝体"/>
      <family val="1"/>
    </font>
    <font>
      <b/>
      <sz val="12"/>
      <color rgb="FFFF0000"/>
      <name val="書院細明朝体"/>
      <family val="1"/>
    </font>
    <font>
      <sz val="10"/>
      <color rgb="FFFF0000"/>
      <name val="書院細明朝体"/>
      <family val="1"/>
    </font>
    <font>
      <sz val="12"/>
      <color rgb="FFFF0000"/>
      <name val="書院細明朝体"/>
      <family val="1"/>
    </font>
    <font>
      <sz val="11"/>
      <color rgb="FFFF0000"/>
      <name val="書院細明朝体"/>
      <family val="1"/>
    </font>
    <font>
      <sz val="10.5"/>
      <color rgb="FFFF0000"/>
      <name val="書院細明朝体"/>
      <family val="1"/>
    </font>
    <font>
      <b/>
      <sz val="10.5"/>
      <color rgb="FFFF0000"/>
      <name val="書院細明朝体"/>
      <family val="1"/>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style="double"/>
      <top style="thin"/>
      <bottom>
        <color indexed="63"/>
      </bottom>
    </border>
    <border>
      <left style="thin"/>
      <right style="double"/>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double"/>
      <top style="thin"/>
      <bottom style="thin"/>
    </border>
    <border>
      <left style="double"/>
      <right>
        <color indexed="63"/>
      </right>
      <top style="thin"/>
      <bottom style="thin"/>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206" fontId="24" fillId="0" borderId="0" applyFill="0" applyBorder="0" applyAlignment="0">
      <protection/>
    </xf>
    <xf numFmtId="41" fontId="25" fillId="0" borderId="0" applyFont="0" applyFill="0" applyBorder="0" applyAlignment="0" applyProtection="0"/>
    <xf numFmtId="43" fontId="25" fillId="0" borderId="0" applyFon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0" fontId="26" fillId="0" borderId="0">
      <alignment horizontal="left"/>
      <protection/>
    </xf>
    <xf numFmtId="38" fontId="27" fillId="20" borderId="0" applyNumberFormat="0" applyBorder="0" applyAlignment="0" applyProtection="0"/>
    <xf numFmtId="0" fontId="28" fillId="0" borderId="1" applyNumberFormat="0" applyAlignment="0" applyProtection="0"/>
    <xf numFmtId="0" fontId="28" fillId="0" borderId="2">
      <alignment horizontal="left" vertical="center"/>
      <protection/>
    </xf>
    <xf numFmtId="10" fontId="27" fillId="21" borderId="3" applyNumberFormat="0" applyBorder="0" applyAlignment="0" applyProtection="0"/>
    <xf numFmtId="209" fontId="6" fillId="0" borderId="0">
      <alignment/>
      <protection/>
    </xf>
    <xf numFmtId="0" fontId="25" fillId="0" borderId="0">
      <alignment/>
      <protection/>
    </xf>
    <xf numFmtId="10" fontId="25" fillId="0" borderId="0" applyFont="0" applyFill="0" applyBorder="0" applyAlignment="0" applyProtection="0"/>
    <xf numFmtId="4" fontId="26" fillId="0" borderId="0">
      <alignment horizontal="right"/>
      <protection/>
    </xf>
    <xf numFmtId="4" fontId="29" fillId="0" borderId="0">
      <alignment horizontal="right"/>
      <protection/>
    </xf>
    <xf numFmtId="0" fontId="30" fillId="0" borderId="0">
      <alignment horizontal="left"/>
      <protection/>
    </xf>
    <xf numFmtId="0" fontId="31" fillId="0" borderId="0">
      <alignment/>
      <protection/>
    </xf>
    <xf numFmtId="0" fontId="32" fillId="0" borderId="0">
      <alignment horizontal="center"/>
      <protection/>
    </xf>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18" fillId="0" borderId="0">
      <alignment/>
      <protection/>
    </xf>
    <xf numFmtId="0" fontId="33" fillId="0" borderId="0">
      <alignment vertical="center"/>
      <protection/>
    </xf>
    <xf numFmtId="0" fontId="74" fillId="0" borderId="0" applyNumberFormat="0" applyFill="0" applyBorder="0" applyAlignment="0" applyProtection="0"/>
    <xf numFmtId="0" fontId="75" fillId="28" borderId="4" applyNumberFormat="0" applyAlignment="0" applyProtection="0"/>
    <xf numFmtId="0" fontId="76" fillId="29"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0" fillId="30" borderId="5" applyNumberFormat="0" applyFont="0" applyAlignment="0" applyProtection="0"/>
    <xf numFmtId="0" fontId="77" fillId="0" borderId="6" applyNumberFormat="0" applyFill="0" applyAlignment="0" applyProtection="0"/>
    <xf numFmtId="0" fontId="78" fillId="31" borderId="0" applyNumberFormat="0" applyBorder="0" applyAlignment="0" applyProtection="0"/>
    <xf numFmtId="0" fontId="79" fillId="32" borderId="7" applyNumberFormat="0" applyAlignment="0" applyProtection="0"/>
    <xf numFmtId="0" fontId="80"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38" fontId="18" fillId="0" borderId="0" applyFont="0" applyFill="0" applyBorder="0" applyAlignment="0" applyProtection="0"/>
    <xf numFmtId="38" fontId="20" fillId="0" borderId="0" applyFont="0" applyFill="0" applyBorder="0" applyAlignment="0" applyProtection="0"/>
    <xf numFmtId="38" fontId="4" fillId="0" borderId="0" applyFont="0" applyFill="0" applyBorder="0" applyAlignment="0" applyProtection="0"/>
    <xf numFmtId="0" fontId="81" fillId="0" borderId="8" applyNumberFormat="0" applyFill="0" applyAlignment="0" applyProtection="0"/>
    <xf numFmtId="0" fontId="82" fillId="0" borderId="9" applyNumberFormat="0" applyFill="0" applyAlignment="0" applyProtection="0"/>
    <xf numFmtId="0" fontId="83" fillId="0" borderId="10" applyNumberFormat="0" applyFill="0" applyAlignment="0" applyProtection="0"/>
    <xf numFmtId="0" fontId="83" fillId="0" borderId="0" applyNumberFormat="0" applyFill="0" applyBorder="0" applyAlignment="0" applyProtection="0"/>
    <xf numFmtId="0" fontId="84" fillId="0" borderId="11" applyNumberFormat="0" applyFill="0" applyAlignment="0" applyProtection="0"/>
    <xf numFmtId="0" fontId="85" fillId="32" borderId="12" applyNumberFormat="0" applyAlignment="0" applyProtection="0"/>
    <xf numFmtId="0" fontId="86"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87" fillId="33" borderId="7" applyNumberFormat="0" applyAlignment="0" applyProtection="0"/>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18" fillId="0" borderId="0">
      <alignment vertical="center"/>
      <protection/>
    </xf>
    <xf numFmtId="0" fontId="18"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72" fillId="0" borderId="0">
      <alignment vertical="center"/>
      <protection/>
    </xf>
    <xf numFmtId="0" fontId="18" fillId="0" borderId="0">
      <alignment/>
      <protection/>
    </xf>
    <xf numFmtId="0" fontId="0" fillId="0" borderId="0">
      <alignment/>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37" fontId="0" fillId="0" borderId="0">
      <alignment/>
      <protection/>
    </xf>
    <xf numFmtId="37" fontId="0" fillId="0" borderId="0">
      <alignment/>
      <protection/>
    </xf>
    <xf numFmtId="37" fontId="0"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88" fillId="34" borderId="0" applyNumberFormat="0" applyBorder="0" applyAlignment="0" applyProtection="0"/>
  </cellStyleXfs>
  <cellXfs count="279">
    <xf numFmtId="0" fontId="0" fillId="0" borderId="0" xfId="0" applyAlignment="1">
      <alignment/>
    </xf>
    <xf numFmtId="176" fontId="10" fillId="0" borderId="0" xfId="116" applyNumberFormat="1" applyFont="1" applyFill="1" applyAlignment="1" applyProtection="1">
      <alignment horizontal="center" vertical="center"/>
      <protection/>
    </xf>
    <xf numFmtId="189" fontId="10" fillId="0" borderId="0" xfId="116" applyNumberFormat="1" applyFont="1" applyFill="1" applyAlignment="1">
      <alignment horizontal="centerContinuous" vertical="center"/>
      <protection/>
    </xf>
    <xf numFmtId="176" fontId="10" fillId="0" borderId="0" xfId="116" applyNumberFormat="1" applyFont="1" applyFill="1" applyAlignment="1">
      <alignment vertical="center"/>
      <protection/>
    </xf>
    <xf numFmtId="176" fontId="10" fillId="0" borderId="13" xfId="116" applyNumberFormat="1" applyFont="1" applyFill="1" applyBorder="1" applyAlignment="1">
      <alignment vertical="center"/>
      <protection/>
    </xf>
    <xf numFmtId="177" fontId="10" fillId="0" borderId="14" xfId="117" applyNumberFormat="1" applyFont="1" applyFill="1" applyBorder="1" applyAlignment="1">
      <alignment horizontal="left" vertical="center"/>
      <protection/>
    </xf>
    <xf numFmtId="176" fontId="10" fillId="0" borderId="0" xfId="116" applyNumberFormat="1" applyFont="1" applyFill="1" applyBorder="1" applyAlignment="1">
      <alignment vertical="center"/>
      <protection/>
    </xf>
    <xf numFmtId="189" fontId="10" fillId="0" borderId="0" xfId="116" applyNumberFormat="1" applyFont="1" applyFill="1" applyBorder="1" applyAlignment="1">
      <alignment vertical="center"/>
      <protection/>
    </xf>
    <xf numFmtId="176" fontId="10" fillId="0" borderId="13" xfId="116" applyNumberFormat="1" applyFont="1" applyFill="1" applyBorder="1" applyAlignment="1" applyProtection="1">
      <alignment horizontal="right" vertical="center"/>
      <protection/>
    </xf>
    <xf numFmtId="176" fontId="10" fillId="0" borderId="15" xfId="116" applyNumberFormat="1" applyFont="1" applyFill="1" applyBorder="1" applyAlignment="1">
      <alignment vertical="center"/>
      <protection/>
    </xf>
    <xf numFmtId="176" fontId="10" fillId="0" borderId="16" xfId="116" applyNumberFormat="1" applyFont="1" applyFill="1" applyBorder="1" applyAlignment="1">
      <alignment vertical="center"/>
      <protection/>
    </xf>
    <xf numFmtId="176" fontId="10" fillId="0" borderId="13" xfId="116" applyNumberFormat="1" applyFont="1" applyFill="1" applyBorder="1" applyAlignment="1" applyProtection="1">
      <alignment vertical="center"/>
      <protection locked="0"/>
    </xf>
    <xf numFmtId="176" fontId="10" fillId="0" borderId="0" xfId="116" applyNumberFormat="1" applyFont="1" applyFill="1" applyBorder="1" applyAlignment="1" applyProtection="1">
      <alignment vertical="center"/>
      <protection locked="0"/>
    </xf>
    <xf numFmtId="176" fontId="14" fillId="0" borderId="0" xfId="116" applyNumberFormat="1" applyFont="1" applyFill="1" applyBorder="1" applyAlignment="1">
      <alignment vertical="center"/>
      <protection/>
    </xf>
    <xf numFmtId="176" fontId="10" fillId="0" borderId="0" xfId="116" applyNumberFormat="1" applyFont="1" applyFill="1" applyAlignment="1" applyProtection="1">
      <alignment vertical="center"/>
      <protection locked="0"/>
    </xf>
    <xf numFmtId="176" fontId="14" fillId="0" borderId="13" xfId="116" applyNumberFormat="1" applyFont="1" applyFill="1" applyBorder="1" applyAlignment="1">
      <alignment vertical="center"/>
      <protection/>
    </xf>
    <xf numFmtId="176" fontId="14" fillId="0" borderId="0" xfId="116" applyNumberFormat="1" applyFont="1" applyFill="1" applyAlignment="1">
      <alignment vertical="center"/>
      <protection/>
    </xf>
    <xf numFmtId="176" fontId="14" fillId="0" borderId="0" xfId="116" applyNumberFormat="1" applyFont="1" applyFill="1" applyBorder="1" applyAlignment="1" applyProtection="1">
      <alignment vertical="center"/>
      <protection locked="0"/>
    </xf>
    <xf numFmtId="176" fontId="10" fillId="0" borderId="0" xfId="116" applyNumberFormat="1" applyFont="1" applyFill="1" applyBorder="1" applyAlignment="1" applyProtection="1">
      <alignment horizontal="right" vertical="center"/>
      <protection/>
    </xf>
    <xf numFmtId="176" fontId="13" fillId="0" borderId="0" xfId="116" applyNumberFormat="1" applyFont="1" applyFill="1" applyBorder="1" applyAlignment="1">
      <alignment horizontal="right" vertical="center"/>
      <protection/>
    </xf>
    <xf numFmtId="176" fontId="13" fillId="0" borderId="0" xfId="116" applyNumberFormat="1" applyFont="1" applyFill="1" applyAlignment="1">
      <alignment horizontal="right" vertical="center"/>
      <protection/>
    </xf>
    <xf numFmtId="176" fontId="13" fillId="0" borderId="0" xfId="116" applyNumberFormat="1" applyFont="1" applyFill="1" applyBorder="1" applyAlignment="1" applyProtection="1">
      <alignment horizontal="right" vertical="center"/>
      <protection locked="0"/>
    </xf>
    <xf numFmtId="176" fontId="9" fillId="0" borderId="0" xfId="116" applyNumberFormat="1" applyFont="1" applyFill="1" applyAlignment="1">
      <alignment vertical="center"/>
      <protection/>
    </xf>
    <xf numFmtId="186" fontId="10" fillId="0" borderId="0" xfId="116" applyNumberFormat="1" applyFont="1" applyFill="1" applyAlignment="1">
      <alignment vertical="center"/>
      <protection/>
    </xf>
    <xf numFmtId="186" fontId="10" fillId="0" borderId="13" xfId="116" applyNumberFormat="1" applyFont="1" applyFill="1" applyBorder="1" applyAlignment="1">
      <alignment vertical="center"/>
      <protection/>
    </xf>
    <xf numFmtId="189" fontId="10" fillId="0" borderId="13" xfId="116" applyNumberFormat="1" applyFont="1" applyFill="1" applyBorder="1" applyAlignment="1">
      <alignment vertical="center"/>
      <protection/>
    </xf>
    <xf numFmtId="189" fontId="10" fillId="0" borderId="0" xfId="116" applyNumberFormat="1" applyFont="1" applyFill="1" applyAlignment="1" applyProtection="1">
      <alignment vertical="center"/>
      <protection locked="0"/>
    </xf>
    <xf numFmtId="189" fontId="10" fillId="0" borderId="0" xfId="116" applyNumberFormat="1" applyFont="1" applyFill="1" applyAlignment="1">
      <alignment vertical="center"/>
      <protection/>
    </xf>
    <xf numFmtId="176" fontId="11" fillId="0" borderId="0" xfId="116" applyNumberFormat="1" applyFont="1" applyFill="1" applyBorder="1" applyAlignment="1" applyProtection="1">
      <alignment vertical="center"/>
      <protection locked="0"/>
    </xf>
    <xf numFmtId="176" fontId="89" fillId="0" borderId="0" xfId="116" applyNumberFormat="1" applyFont="1" applyFill="1" applyBorder="1" applyAlignment="1">
      <alignment vertical="center"/>
      <protection/>
    </xf>
    <xf numFmtId="176" fontId="89" fillId="0" borderId="0" xfId="116" applyNumberFormat="1" applyFont="1" applyFill="1" applyAlignment="1">
      <alignment vertical="center"/>
      <protection/>
    </xf>
    <xf numFmtId="176" fontId="90" fillId="0" borderId="0" xfId="116" applyNumberFormat="1" applyFont="1" applyFill="1" applyBorder="1" applyAlignment="1">
      <alignment horizontal="right" vertical="center"/>
      <protection/>
    </xf>
    <xf numFmtId="176" fontId="9" fillId="0" borderId="0" xfId="116" applyNumberFormat="1" applyFont="1" applyFill="1" applyAlignment="1">
      <alignment/>
      <protection/>
    </xf>
    <xf numFmtId="176" fontId="10" fillId="0" borderId="0" xfId="116" applyNumberFormat="1" applyFont="1" applyFill="1" applyAlignment="1">
      <alignment/>
      <protection/>
    </xf>
    <xf numFmtId="176" fontId="9" fillId="0" borderId="0" xfId="116" applyNumberFormat="1" applyFont="1" applyFill="1" applyBorder="1" applyAlignment="1">
      <alignment/>
      <protection/>
    </xf>
    <xf numFmtId="176" fontId="10" fillId="0" borderId="0" xfId="116" applyNumberFormat="1" applyFont="1" applyFill="1" applyBorder="1" applyAlignment="1">
      <alignment/>
      <protection/>
    </xf>
    <xf numFmtId="176" fontId="89" fillId="0" borderId="0" xfId="116" applyNumberFormat="1" applyFont="1" applyFill="1" applyAlignment="1">
      <alignment horizontal="centerContinuous" vertical="center"/>
      <protection/>
    </xf>
    <xf numFmtId="176" fontId="89" fillId="0" borderId="13" xfId="116" applyNumberFormat="1" applyFont="1" applyFill="1" applyBorder="1" applyAlignment="1">
      <alignment vertical="center"/>
      <protection/>
    </xf>
    <xf numFmtId="176" fontId="89" fillId="0" borderId="0" xfId="116" applyNumberFormat="1" applyFont="1" applyFill="1" applyBorder="1" applyAlignment="1" applyProtection="1">
      <alignment vertical="center"/>
      <protection locked="0"/>
    </xf>
    <xf numFmtId="176" fontId="89" fillId="0" borderId="0" xfId="116" applyNumberFormat="1" applyFont="1" applyFill="1" applyAlignment="1" applyProtection="1">
      <alignment vertical="center"/>
      <protection locked="0"/>
    </xf>
    <xf numFmtId="176" fontId="89" fillId="0" borderId="0" xfId="116" applyNumberFormat="1" applyFont="1" applyFill="1" applyBorder="1" applyAlignment="1" applyProtection="1">
      <alignment horizontal="left" vertical="center"/>
      <protection/>
    </xf>
    <xf numFmtId="176" fontId="89" fillId="0" borderId="0" xfId="116" applyNumberFormat="1" applyFont="1" applyFill="1" applyAlignment="1" applyProtection="1">
      <alignment horizontal="center" vertical="center"/>
      <protection/>
    </xf>
    <xf numFmtId="177" fontId="89" fillId="0" borderId="14" xfId="117" applyNumberFormat="1" applyFont="1" applyFill="1" applyBorder="1" applyAlignment="1">
      <alignment horizontal="left" vertical="center"/>
      <protection/>
    </xf>
    <xf numFmtId="176" fontId="89" fillId="0" borderId="0" xfId="116" applyNumberFormat="1" applyFont="1" applyFill="1" applyAlignment="1" applyProtection="1">
      <alignment horizontal="center" vertical="center" wrapText="1"/>
      <protection/>
    </xf>
    <xf numFmtId="176" fontId="89" fillId="0" borderId="13" xfId="116" applyNumberFormat="1" applyFont="1" applyFill="1" applyBorder="1" applyAlignment="1">
      <alignment vertical="center" wrapText="1"/>
      <protection/>
    </xf>
    <xf numFmtId="176" fontId="89" fillId="0" borderId="0" xfId="116" applyNumberFormat="1" applyFont="1" applyFill="1" applyBorder="1" applyAlignment="1" applyProtection="1">
      <alignment vertical="center" wrapText="1"/>
      <protection locked="0"/>
    </xf>
    <xf numFmtId="176" fontId="89" fillId="0" borderId="0" xfId="116" applyNumberFormat="1" applyFont="1" applyFill="1" applyBorder="1" applyAlignment="1">
      <alignment vertical="center" wrapText="1"/>
      <protection/>
    </xf>
    <xf numFmtId="176" fontId="89" fillId="0" borderId="0" xfId="116" applyNumberFormat="1" applyFont="1" applyFill="1" applyAlignment="1">
      <alignment vertical="center" wrapText="1"/>
      <protection/>
    </xf>
    <xf numFmtId="176" fontId="10" fillId="0" borderId="0" xfId="116" applyNumberFormat="1" applyFont="1" applyFill="1" applyBorder="1" applyAlignment="1" applyProtection="1">
      <alignment vertical="center" wrapText="1"/>
      <protection locked="0"/>
    </xf>
    <xf numFmtId="176" fontId="10" fillId="0" borderId="13" xfId="116" applyNumberFormat="1" applyFont="1" applyFill="1" applyBorder="1" applyAlignment="1">
      <alignment vertical="center" wrapText="1"/>
      <protection/>
    </xf>
    <xf numFmtId="176" fontId="91" fillId="0" borderId="0" xfId="116" applyNumberFormat="1" applyFont="1" applyFill="1" applyAlignment="1">
      <alignment vertical="center"/>
      <protection/>
    </xf>
    <xf numFmtId="0" fontId="20" fillId="0" borderId="0" xfId="107" applyFont="1" applyFill="1">
      <alignment/>
      <protection/>
    </xf>
    <xf numFmtId="177" fontId="36" fillId="0" borderId="0" xfId="119" applyNumberFormat="1" applyFont="1" applyFill="1" applyBorder="1" applyAlignment="1">
      <alignment vertical="center"/>
      <protection/>
    </xf>
    <xf numFmtId="177" fontId="37" fillId="0" borderId="0" xfId="119" applyNumberFormat="1" applyFont="1" applyFill="1" applyBorder="1" applyAlignment="1" applyProtection="1">
      <alignment horizontal="right"/>
      <protection/>
    </xf>
    <xf numFmtId="179" fontId="37" fillId="0" borderId="0" xfId="119" applyNumberFormat="1" applyFont="1" applyFill="1" applyBorder="1" applyAlignment="1" applyProtection="1">
      <alignment horizontal="right"/>
      <protection/>
    </xf>
    <xf numFmtId="3" fontId="22" fillId="0" borderId="0" xfId="119" applyNumberFormat="1" applyFont="1" applyFill="1">
      <alignment/>
      <protection/>
    </xf>
    <xf numFmtId="49" fontId="37" fillId="0" borderId="0" xfId="119" applyNumberFormat="1" applyFont="1" applyFill="1" applyBorder="1" applyAlignment="1" applyProtection="1">
      <alignment horizontal="right"/>
      <protection/>
    </xf>
    <xf numFmtId="3" fontId="35" fillId="0" borderId="0" xfId="119" applyNumberFormat="1" applyFont="1" applyFill="1" applyAlignment="1" applyProtection="1">
      <alignment horizontal="center"/>
      <protection/>
    </xf>
    <xf numFmtId="0" fontId="35" fillId="0" borderId="0" xfId="119" applyFont="1" applyFill="1" applyAlignment="1">
      <alignment horizontal="center"/>
      <protection/>
    </xf>
    <xf numFmtId="3" fontId="39" fillId="0" borderId="0" xfId="119" applyNumberFormat="1" applyFont="1" applyFill="1" applyAlignment="1" applyProtection="1">
      <alignment/>
      <protection/>
    </xf>
    <xf numFmtId="3" fontId="38" fillId="0" borderId="13" xfId="119" applyNumberFormat="1" applyFont="1" applyFill="1" applyBorder="1" applyProtection="1">
      <alignment/>
      <protection locked="0"/>
    </xf>
    <xf numFmtId="14" fontId="35" fillId="0" borderId="0" xfId="119" applyNumberFormat="1" applyFont="1" applyFill="1" applyAlignment="1">
      <alignment horizontal="center"/>
      <protection/>
    </xf>
    <xf numFmtId="0" fontId="21" fillId="0" borderId="0" xfId="107" applyFont="1" applyFill="1" applyAlignment="1" quotePrefix="1">
      <alignment/>
      <protection/>
    </xf>
    <xf numFmtId="177" fontId="36" fillId="0" borderId="13" xfId="119" applyNumberFormat="1" applyFont="1" applyFill="1" applyBorder="1" applyAlignment="1" applyProtection="1">
      <alignment horizontal="right" vertical="center"/>
      <protection locked="0"/>
    </xf>
    <xf numFmtId="0" fontId="23" fillId="0" borderId="0" xfId="118" applyFont="1" applyFill="1" applyAlignment="1">
      <alignment vertical="center"/>
      <protection/>
    </xf>
    <xf numFmtId="3" fontId="39" fillId="0" borderId="0" xfId="119" applyNumberFormat="1" applyFont="1" applyFill="1" applyAlignment="1" applyProtection="1">
      <alignment vertical="top"/>
      <protection/>
    </xf>
    <xf numFmtId="0" fontId="21" fillId="0" borderId="0" xfId="0" applyFont="1" applyFill="1" applyAlignment="1" quotePrefix="1">
      <alignment/>
    </xf>
    <xf numFmtId="0" fontId="21" fillId="0" borderId="0" xfId="0" applyFont="1" applyFill="1" applyAlignment="1" quotePrefix="1">
      <alignment horizontal="center"/>
    </xf>
    <xf numFmtId="181" fontId="91" fillId="0" borderId="0" xfId="116" applyNumberFormat="1" applyFont="1" applyFill="1" applyAlignment="1">
      <alignment vertical="center"/>
      <protection/>
    </xf>
    <xf numFmtId="3" fontId="38" fillId="0" borderId="0" xfId="119" applyNumberFormat="1" applyFont="1" applyFill="1" applyBorder="1" applyProtection="1">
      <alignment/>
      <protection locked="0"/>
    </xf>
    <xf numFmtId="3" fontId="41" fillId="0" borderId="13" xfId="119" applyNumberFormat="1" applyFont="1" applyFill="1" applyBorder="1" applyProtection="1">
      <alignment/>
      <protection locked="0"/>
    </xf>
    <xf numFmtId="3" fontId="41" fillId="0" borderId="0" xfId="119" applyNumberFormat="1" applyFont="1" applyFill="1" applyBorder="1" applyProtection="1">
      <alignment/>
      <protection locked="0"/>
    </xf>
    <xf numFmtId="176" fontId="10" fillId="0" borderId="16" xfId="116" applyNumberFormat="1" applyFont="1" applyFill="1" applyBorder="1" applyAlignment="1" applyProtection="1">
      <alignment vertical="center"/>
      <protection locked="0"/>
    </xf>
    <xf numFmtId="189" fontId="10" fillId="0" borderId="0" xfId="116" applyNumberFormat="1" applyFont="1" applyFill="1" applyBorder="1" applyAlignment="1" applyProtection="1">
      <alignment vertical="center"/>
      <protection locked="0"/>
    </xf>
    <xf numFmtId="0" fontId="18" fillId="0" borderId="0" xfId="107" applyFill="1">
      <alignment/>
      <protection/>
    </xf>
    <xf numFmtId="176" fontId="90" fillId="0" borderId="16" xfId="116" applyNumberFormat="1" applyFont="1" applyFill="1" applyBorder="1" applyAlignment="1">
      <alignment horizontal="right" vertical="center"/>
      <protection/>
    </xf>
    <xf numFmtId="176" fontId="14" fillId="0" borderId="0" xfId="116" applyNumberFormat="1" applyFont="1" applyFill="1" applyAlignment="1" applyProtection="1">
      <alignment horizontal="center" vertical="center"/>
      <protection/>
    </xf>
    <xf numFmtId="176" fontId="13" fillId="0" borderId="16" xfId="116" applyNumberFormat="1" applyFont="1" applyFill="1" applyBorder="1" applyAlignment="1" applyProtection="1">
      <alignment horizontal="right" vertical="center"/>
      <protection locked="0"/>
    </xf>
    <xf numFmtId="176" fontId="13" fillId="0" borderId="0" xfId="116" applyNumberFormat="1" applyFont="1" applyFill="1" applyBorder="1" applyAlignment="1" applyProtection="1">
      <alignment horizontal="right" vertical="center" wrapText="1"/>
      <protection locked="0"/>
    </xf>
    <xf numFmtId="189" fontId="13" fillId="0" borderId="0" xfId="116" applyNumberFormat="1" applyFont="1" applyFill="1" applyBorder="1" applyAlignment="1" applyProtection="1">
      <alignment horizontal="right" vertical="center"/>
      <protection locked="0"/>
    </xf>
    <xf numFmtId="176" fontId="16" fillId="0" borderId="16" xfId="116" applyNumberFormat="1" applyFont="1" applyFill="1" applyBorder="1" applyAlignment="1" applyProtection="1">
      <alignment horizontal="right" vertical="center"/>
      <protection/>
    </xf>
    <xf numFmtId="176" fontId="16" fillId="0" borderId="0" xfId="116" applyNumberFormat="1" applyFont="1" applyFill="1" applyBorder="1" applyAlignment="1" applyProtection="1">
      <alignment horizontal="right" vertical="center"/>
      <protection/>
    </xf>
    <xf numFmtId="176" fontId="16" fillId="0" borderId="0" xfId="116" applyNumberFormat="1" applyFont="1" applyFill="1" applyBorder="1" applyAlignment="1" applyProtection="1">
      <alignment horizontal="right" vertical="center" wrapText="1"/>
      <protection/>
    </xf>
    <xf numFmtId="189" fontId="16" fillId="0" borderId="0" xfId="116" applyNumberFormat="1" applyFont="1" applyFill="1" applyBorder="1" applyAlignment="1" applyProtection="1">
      <alignment horizontal="right" vertical="center"/>
      <protection/>
    </xf>
    <xf numFmtId="181" fontId="92" fillId="0" borderId="16" xfId="116" applyNumberFormat="1" applyFont="1" applyFill="1" applyBorder="1" applyAlignment="1">
      <alignment horizontal="right" vertical="center"/>
      <protection/>
    </xf>
    <xf numFmtId="181" fontId="92" fillId="0" borderId="0" xfId="116" applyNumberFormat="1" applyFont="1" applyFill="1" applyBorder="1" applyAlignment="1">
      <alignment horizontal="right" vertical="center"/>
      <protection/>
    </xf>
    <xf numFmtId="181" fontId="92" fillId="0" borderId="0" xfId="116" applyNumberFormat="1" applyFont="1" applyFill="1" applyBorder="1" applyAlignment="1">
      <alignment horizontal="right" vertical="center" wrapText="1"/>
      <protection/>
    </xf>
    <xf numFmtId="176" fontId="13" fillId="0" borderId="16" xfId="116" applyNumberFormat="1" applyFont="1" applyFill="1" applyBorder="1" applyAlignment="1">
      <alignment horizontal="right" vertical="center"/>
      <protection/>
    </xf>
    <xf numFmtId="176" fontId="13" fillId="0" borderId="0" xfId="116" applyNumberFormat="1" applyFont="1" applyFill="1" applyBorder="1" applyAlignment="1">
      <alignment horizontal="right" vertical="center" wrapText="1"/>
      <protection/>
    </xf>
    <xf numFmtId="176" fontId="13" fillId="0" borderId="0" xfId="116" applyNumberFormat="1" applyFont="1" applyFill="1" applyBorder="1" applyAlignment="1">
      <alignment/>
      <protection/>
    </xf>
    <xf numFmtId="189" fontId="13" fillId="0" borderId="0" xfId="116" applyNumberFormat="1" applyFont="1" applyFill="1" applyBorder="1" applyAlignment="1">
      <alignment horizontal="right" vertical="center"/>
      <protection/>
    </xf>
    <xf numFmtId="211" fontId="13" fillId="0" borderId="0" xfId="116" applyNumberFormat="1" applyFont="1" applyFill="1" applyBorder="1" applyAlignment="1" applyProtection="1">
      <alignment horizontal="right" vertical="center"/>
      <protection/>
    </xf>
    <xf numFmtId="176" fontId="92" fillId="0" borderId="16" xfId="116" applyNumberFormat="1" applyFont="1" applyFill="1" applyBorder="1" applyAlignment="1">
      <alignment horizontal="right" vertical="center"/>
      <protection/>
    </xf>
    <xf numFmtId="176" fontId="92" fillId="0" borderId="0" xfId="116" applyNumberFormat="1" applyFont="1" applyFill="1" applyAlignment="1">
      <alignment horizontal="right" vertical="center"/>
      <protection/>
    </xf>
    <xf numFmtId="176" fontId="92" fillId="0" borderId="0" xfId="116" applyNumberFormat="1" applyFont="1" applyFill="1" applyAlignment="1">
      <alignment horizontal="right" vertical="center" wrapText="1"/>
      <protection/>
    </xf>
    <xf numFmtId="189" fontId="92" fillId="0" borderId="0" xfId="116" applyNumberFormat="1" applyFont="1" applyFill="1" applyAlignment="1">
      <alignment horizontal="right" vertical="center"/>
      <protection/>
    </xf>
    <xf numFmtId="176" fontId="16" fillId="0" borderId="16" xfId="116" applyNumberFormat="1" applyFont="1" applyFill="1" applyBorder="1" applyAlignment="1" applyProtection="1">
      <alignment horizontal="right"/>
      <protection/>
    </xf>
    <xf numFmtId="176" fontId="16" fillId="0" borderId="0" xfId="116" applyNumberFormat="1" applyFont="1" applyFill="1" applyBorder="1" applyAlignment="1" applyProtection="1">
      <alignment horizontal="right"/>
      <protection/>
    </xf>
    <xf numFmtId="176" fontId="16" fillId="0" borderId="0" xfId="116" applyNumberFormat="1" applyFont="1" applyFill="1" applyBorder="1" applyAlignment="1" applyProtection="1">
      <alignment horizontal="right" wrapText="1"/>
      <protection/>
    </xf>
    <xf numFmtId="189" fontId="16" fillId="0" borderId="0" xfId="116" applyNumberFormat="1" applyFont="1" applyFill="1" applyBorder="1" applyAlignment="1" applyProtection="1">
      <alignment horizontal="right"/>
      <protection/>
    </xf>
    <xf numFmtId="176" fontId="13" fillId="0" borderId="16" xfId="116" applyNumberFormat="1" applyFont="1" applyFill="1" applyBorder="1" applyAlignment="1" applyProtection="1">
      <alignment horizontal="right"/>
      <protection/>
    </xf>
    <xf numFmtId="176" fontId="13" fillId="0" borderId="0" xfId="116" applyNumberFormat="1" applyFont="1" applyFill="1" applyBorder="1" applyAlignment="1" applyProtection="1">
      <alignment horizontal="right"/>
      <protection locked="0"/>
    </xf>
    <xf numFmtId="176" fontId="13" fillId="0" borderId="0" xfId="116" applyNumberFormat="1" applyFont="1" applyFill="1" applyBorder="1" applyAlignment="1">
      <alignment wrapText="1"/>
      <protection/>
    </xf>
    <xf numFmtId="189" fontId="13" fillId="0" borderId="0" xfId="116" applyNumberFormat="1" applyFont="1" applyFill="1" applyBorder="1" applyAlignment="1" applyProtection="1">
      <alignment horizontal="right"/>
      <protection/>
    </xf>
    <xf numFmtId="176" fontId="16" fillId="0" borderId="0" xfId="116" applyNumberFormat="1" applyFont="1" applyFill="1" applyBorder="1" applyAlignment="1" applyProtection="1">
      <alignment horizontal="right"/>
      <protection locked="0"/>
    </xf>
    <xf numFmtId="189" fontId="13" fillId="0" borderId="0" xfId="116" applyNumberFormat="1" applyFont="1" applyFill="1" applyBorder="1" applyAlignment="1" applyProtection="1">
      <alignment horizontal="right" vertical="center"/>
      <protection/>
    </xf>
    <xf numFmtId="200" fontId="13" fillId="0" borderId="0" xfId="116" applyNumberFormat="1" applyFont="1" applyFill="1" applyBorder="1" applyAlignment="1" applyProtection="1">
      <alignment horizontal="right" vertical="center"/>
      <protection/>
    </xf>
    <xf numFmtId="186" fontId="92" fillId="0" borderId="0" xfId="116" applyNumberFormat="1" applyFont="1" applyFill="1" applyAlignment="1">
      <alignment horizontal="right" vertical="center"/>
      <protection/>
    </xf>
    <xf numFmtId="176" fontId="13" fillId="0" borderId="0" xfId="116" applyNumberFormat="1" applyFont="1" applyFill="1" applyBorder="1" applyAlignment="1" applyProtection="1">
      <alignment horizontal="right"/>
      <protection/>
    </xf>
    <xf numFmtId="176" fontId="13" fillId="0" borderId="0" xfId="116" applyNumberFormat="1" applyFont="1" applyFill="1" applyAlignment="1">
      <alignment horizontal="right"/>
      <protection/>
    </xf>
    <xf numFmtId="176" fontId="13" fillId="0" borderId="0" xfId="116" applyNumberFormat="1" applyFont="1" applyFill="1" applyBorder="1" applyAlignment="1">
      <alignment horizontal="right"/>
      <protection/>
    </xf>
    <xf numFmtId="176" fontId="15" fillId="0" borderId="0" xfId="116" applyNumberFormat="1" applyFont="1" applyFill="1" applyBorder="1" applyAlignment="1" applyProtection="1">
      <alignment vertical="center"/>
      <protection locked="0"/>
    </xf>
    <xf numFmtId="181" fontId="93" fillId="0" borderId="0" xfId="116" applyNumberFormat="1" applyFont="1" applyFill="1" applyBorder="1" applyAlignment="1">
      <alignment vertical="center"/>
      <protection/>
    </xf>
    <xf numFmtId="176" fontId="93" fillId="0" borderId="0" xfId="116" applyNumberFormat="1" applyFont="1" applyFill="1" applyBorder="1" applyAlignment="1">
      <alignment vertical="center"/>
      <protection/>
    </xf>
    <xf numFmtId="176" fontId="15" fillId="0" borderId="0" xfId="115" applyNumberFormat="1" applyFont="1" applyFill="1" applyBorder="1" applyAlignment="1">
      <alignment/>
      <protection/>
    </xf>
    <xf numFmtId="176" fontId="14" fillId="0" borderId="0" xfId="115" applyNumberFormat="1" applyFont="1" applyFill="1" applyBorder="1" applyAlignment="1">
      <alignment horizontal="right"/>
      <protection/>
    </xf>
    <xf numFmtId="176" fontId="14" fillId="0" borderId="0" xfId="115" applyNumberFormat="1" applyFont="1" applyFill="1" applyBorder="1" applyAlignment="1">
      <alignment horizontal="left"/>
      <protection/>
    </xf>
    <xf numFmtId="176" fontId="13" fillId="0" borderId="0" xfId="116" applyNumberFormat="1" applyFont="1" applyFill="1" applyBorder="1" applyAlignment="1" applyProtection="1">
      <alignment horizontal="left" vertical="center"/>
      <protection/>
    </xf>
    <xf numFmtId="176" fontId="42" fillId="0" borderId="3" xfId="116" applyNumberFormat="1" applyFont="1" applyFill="1" applyBorder="1" applyAlignment="1">
      <alignment horizontal="center" vertical="center" wrapText="1"/>
      <protection/>
    </xf>
    <xf numFmtId="176" fontId="42" fillId="0" borderId="0" xfId="116" applyNumberFormat="1" applyFont="1" applyFill="1" applyAlignment="1">
      <alignment vertical="center"/>
      <protection/>
    </xf>
    <xf numFmtId="176" fontId="42" fillId="0" borderId="17" xfId="116" applyNumberFormat="1" applyFont="1" applyFill="1" applyBorder="1" applyAlignment="1" applyProtection="1">
      <alignment horizontal="center" vertical="center"/>
      <protection/>
    </xf>
    <xf numFmtId="176" fontId="42" fillId="0" borderId="15" xfId="116" applyNumberFormat="1" applyFont="1" applyFill="1" applyBorder="1" applyAlignment="1" applyProtection="1">
      <alignment horizontal="center" vertical="center"/>
      <protection/>
    </xf>
    <xf numFmtId="176" fontId="42" fillId="0" borderId="0" xfId="116" applyNumberFormat="1" applyFont="1" applyFill="1" applyAlignment="1" applyProtection="1">
      <alignment horizontal="center" vertical="center"/>
      <protection/>
    </xf>
    <xf numFmtId="176" fontId="42" fillId="0" borderId="0" xfId="116" applyNumberFormat="1" applyFont="1" applyFill="1" applyBorder="1" applyAlignment="1">
      <alignment vertical="center"/>
      <protection/>
    </xf>
    <xf numFmtId="176" fontId="42" fillId="0" borderId="0" xfId="116" applyNumberFormat="1" applyFont="1" applyFill="1" applyBorder="1" applyAlignment="1" applyProtection="1">
      <alignment horizontal="right" vertical="center"/>
      <protection locked="0"/>
    </xf>
    <xf numFmtId="176" fontId="46" fillId="0" borderId="0" xfId="116" applyNumberFormat="1" applyFont="1" applyFill="1" applyBorder="1" applyAlignment="1">
      <alignment horizontal="right" vertical="center"/>
      <protection/>
    </xf>
    <xf numFmtId="181" fontId="94" fillId="0" borderId="0" xfId="116" applyNumberFormat="1" applyFont="1" applyFill="1" applyBorder="1" applyAlignment="1">
      <alignment horizontal="right" vertical="center"/>
      <protection/>
    </xf>
    <xf numFmtId="176" fontId="42" fillId="0" borderId="0" xfId="116" applyNumberFormat="1" applyFont="1" applyFill="1" applyBorder="1" applyAlignment="1">
      <alignment horizontal="center" vertical="center"/>
      <protection/>
    </xf>
    <xf numFmtId="176" fontId="94" fillId="0" borderId="0" xfId="116" applyNumberFormat="1" applyFont="1" applyFill="1" applyBorder="1" applyAlignment="1">
      <alignment vertical="center"/>
      <protection/>
    </xf>
    <xf numFmtId="176" fontId="46" fillId="0" borderId="0" xfId="115" applyNumberFormat="1" applyFont="1" applyFill="1" applyBorder="1" applyAlignment="1" applyProtection="1">
      <alignment horizontal="distributed"/>
      <protection/>
    </xf>
    <xf numFmtId="176" fontId="42" fillId="0" borderId="0" xfId="115" applyNumberFormat="1" applyFont="1" applyFill="1" applyBorder="1" applyAlignment="1" applyProtection="1">
      <alignment horizontal="right"/>
      <protection/>
    </xf>
    <xf numFmtId="176" fontId="42" fillId="0" borderId="0" xfId="115" applyNumberFormat="1" applyFont="1" applyFill="1" applyBorder="1" applyAlignment="1" applyProtection="1">
      <alignment horizontal="distributed"/>
      <protection/>
    </xf>
    <xf numFmtId="176" fontId="42" fillId="0" borderId="13" xfId="116" applyNumberFormat="1" applyFont="1" applyFill="1" applyBorder="1" applyAlignment="1">
      <alignment vertical="center"/>
      <protection/>
    </xf>
    <xf numFmtId="176" fontId="42" fillId="0" borderId="0" xfId="116" applyNumberFormat="1" applyFont="1" applyFill="1" applyBorder="1" applyAlignment="1" applyProtection="1">
      <alignment vertical="center"/>
      <protection locked="0"/>
    </xf>
    <xf numFmtId="176" fontId="42" fillId="0" borderId="0" xfId="116" applyNumberFormat="1" applyFont="1" applyFill="1" applyAlignment="1" applyProtection="1">
      <alignment vertical="center"/>
      <protection locked="0"/>
    </xf>
    <xf numFmtId="176" fontId="42" fillId="0" borderId="18" xfId="115" applyNumberFormat="1" applyFont="1" applyFill="1" applyBorder="1" applyAlignment="1">
      <alignment vertical="center"/>
      <protection/>
    </xf>
    <xf numFmtId="176" fontId="42" fillId="0" borderId="19" xfId="115" applyNumberFormat="1" applyFont="1" applyFill="1" applyBorder="1" applyAlignment="1">
      <alignment vertical="center"/>
      <protection/>
    </xf>
    <xf numFmtId="176" fontId="42" fillId="0" borderId="16" xfId="115" applyNumberFormat="1" applyFont="1" applyFill="1" applyBorder="1" applyAlignment="1" applyProtection="1">
      <alignment horizontal="left" vertical="center"/>
      <protection/>
    </xf>
    <xf numFmtId="176" fontId="42" fillId="0" borderId="0" xfId="115" applyNumberFormat="1" applyFont="1" applyFill="1" applyBorder="1" applyAlignment="1">
      <alignment vertical="center"/>
      <protection/>
    </xf>
    <xf numFmtId="176" fontId="46" fillId="0" borderId="16" xfId="115" applyNumberFormat="1" applyFont="1" applyFill="1" applyBorder="1" applyAlignment="1" applyProtection="1">
      <alignment horizontal="left" vertical="center"/>
      <protection/>
    </xf>
    <xf numFmtId="176" fontId="46" fillId="0" borderId="0" xfId="115" applyNumberFormat="1" applyFont="1" applyFill="1" applyBorder="1" applyAlignment="1">
      <alignment vertical="center"/>
      <protection/>
    </xf>
    <xf numFmtId="181" fontId="94" fillId="0" borderId="16" xfId="115" applyNumberFormat="1" applyFont="1" applyFill="1" applyBorder="1" applyAlignment="1">
      <alignment vertical="center"/>
      <protection/>
    </xf>
    <xf numFmtId="181" fontId="94" fillId="0" borderId="0" xfId="115" applyNumberFormat="1" applyFont="1" applyFill="1" applyBorder="1" applyAlignment="1">
      <alignment vertical="center"/>
      <protection/>
    </xf>
    <xf numFmtId="176" fontId="94" fillId="0" borderId="16" xfId="115" applyNumberFormat="1" applyFont="1" applyFill="1" applyBorder="1" applyAlignment="1">
      <alignment vertical="center"/>
      <protection/>
    </xf>
    <xf numFmtId="176" fontId="94" fillId="0" borderId="0" xfId="115" applyNumberFormat="1" applyFont="1" applyFill="1" applyBorder="1" applyAlignment="1">
      <alignment vertical="center"/>
      <protection/>
    </xf>
    <xf numFmtId="176" fontId="46" fillId="0" borderId="16" xfId="115" applyNumberFormat="1" applyFont="1" applyFill="1" applyBorder="1" applyAlignment="1" applyProtection="1">
      <alignment horizontal="distributed"/>
      <protection/>
    </xf>
    <xf numFmtId="176" fontId="46" fillId="0" borderId="0" xfId="115" applyNumberFormat="1" applyFont="1" applyFill="1" applyBorder="1" applyAlignment="1">
      <alignment/>
      <protection/>
    </xf>
    <xf numFmtId="176" fontId="42" fillId="0" borderId="16" xfId="115" applyNumberFormat="1" applyFont="1" applyFill="1" applyBorder="1" applyAlignment="1" applyProtection="1">
      <alignment horizontal="left"/>
      <protection/>
    </xf>
    <xf numFmtId="176" fontId="42" fillId="0" borderId="0" xfId="115" applyNumberFormat="1" applyFont="1" applyFill="1" applyBorder="1" applyAlignment="1">
      <alignment/>
      <protection/>
    </xf>
    <xf numFmtId="176" fontId="42" fillId="0" borderId="16" xfId="115" applyNumberFormat="1" applyFont="1" applyFill="1" applyBorder="1" applyAlignment="1" applyProtection="1">
      <alignment horizontal="distributed"/>
      <protection/>
    </xf>
    <xf numFmtId="176" fontId="42" fillId="0" borderId="15" xfId="116" applyNumberFormat="1" applyFont="1" applyFill="1" applyBorder="1" applyAlignment="1">
      <alignment vertical="center"/>
      <protection/>
    </xf>
    <xf numFmtId="0" fontId="47" fillId="0" borderId="0" xfId="0" applyFont="1" applyFill="1" applyBorder="1" applyAlignment="1">
      <alignment/>
    </xf>
    <xf numFmtId="176" fontId="42" fillId="0" borderId="0" xfId="116" applyNumberFormat="1" applyFont="1" applyFill="1" applyBorder="1" applyAlignment="1" applyProtection="1">
      <alignment vertical="center" wrapText="1"/>
      <protection locked="0"/>
    </xf>
    <xf numFmtId="177" fontId="48" fillId="0" borderId="0" xfId="119" applyNumberFormat="1" applyFont="1" applyFill="1" applyBorder="1" applyAlignment="1" applyProtection="1">
      <alignment horizontal="right"/>
      <protection/>
    </xf>
    <xf numFmtId="0" fontId="47" fillId="0" borderId="0" xfId="0" applyFont="1" applyFill="1" applyAlignment="1">
      <alignment/>
    </xf>
    <xf numFmtId="179" fontId="48" fillId="0" borderId="0" xfId="119" applyNumberFormat="1" applyFont="1" applyFill="1" applyBorder="1" applyAlignment="1" applyProtection="1">
      <alignment horizontal="right"/>
      <protection/>
    </xf>
    <xf numFmtId="189" fontId="42" fillId="0" borderId="0" xfId="116" applyNumberFormat="1" applyFont="1" applyFill="1" applyAlignment="1" applyProtection="1">
      <alignment vertical="center"/>
      <protection locked="0"/>
    </xf>
    <xf numFmtId="176" fontId="42" fillId="0" borderId="0" xfId="116" applyNumberFormat="1" applyFont="1" applyFill="1" applyBorder="1" applyAlignment="1">
      <alignment vertical="center" wrapText="1"/>
      <protection/>
    </xf>
    <xf numFmtId="189" fontId="42" fillId="0" borderId="0" xfId="116" applyNumberFormat="1" applyFont="1" applyFill="1" applyAlignment="1">
      <alignment vertical="center"/>
      <protection/>
    </xf>
    <xf numFmtId="176" fontId="46" fillId="0" borderId="0" xfId="116" applyNumberFormat="1" applyFont="1" applyFill="1" applyBorder="1" applyAlignment="1" applyProtection="1">
      <alignment vertical="center"/>
      <protection locked="0"/>
    </xf>
    <xf numFmtId="181" fontId="94" fillId="0" borderId="0" xfId="116" applyNumberFormat="1" applyFont="1" applyFill="1" applyBorder="1" applyAlignment="1">
      <alignment vertical="center"/>
      <protection/>
    </xf>
    <xf numFmtId="176" fontId="42" fillId="0" borderId="0" xfId="115" applyNumberFormat="1" applyFont="1" applyFill="1" applyBorder="1" applyAlignment="1">
      <alignment horizontal="right"/>
      <protection/>
    </xf>
    <xf numFmtId="176" fontId="42" fillId="0" borderId="0" xfId="115" applyNumberFormat="1" applyFont="1" applyFill="1" applyBorder="1" applyAlignment="1">
      <alignment horizontal="left"/>
      <protection/>
    </xf>
    <xf numFmtId="176" fontId="42" fillId="0" borderId="20" xfId="116" applyNumberFormat="1" applyFont="1" applyFill="1" applyBorder="1" applyAlignment="1" applyProtection="1">
      <alignment horizontal="center" vertical="center"/>
      <protection/>
    </xf>
    <xf numFmtId="176" fontId="42" fillId="0" borderId="21" xfId="116" applyNumberFormat="1" applyFont="1" applyFill="1" applyBorder="1" applyAlignment="1">
      <alignment vertical="center"/>
      <protection/>
    </xf>
    <xf numFmtId="176" fontId="95" fillId="0" borderId="0" xfId="116" applyNumberFormat="1" applyFont="1" applyFill="1" applyBorder="1" applyAlignment="1">
      <alignment vertical="center"/>
      <protection/>
    </xf>
    <xf numFmtId="176" fontId="95" fillId="0" borderId="0" xfId="116" applyNumberFormat="1" applyFont="1" applyFill="1" applyBorder="1" applyAlignment="1">
      <alignment horizontal="right" vertical="center"/>
      <protection/>
    </xf>
    <xf numFmtId="176" fontId="42" fillId="0" borderId="21" xfId="116" applyNumberFormat="1" applyFont="1" applyFill="1" applyBorder="1" applyAlignment="1">
      <alignment horizontal="center" vertical="center"/>
      <protection/>
    </xf>
    <xf numFmtId="176" fontId="94" fillId="0" borderId="21" xfId="116" applyNumberFormat="1" applyFont="1" applyFill="1" applyBorder="1" applyAlignment="1">
      <alignment vertical="center"/>
      <protection/>
    </xf>
    <xf numFmtId="176" fontId="46" fillId="0" borderId="21" xfId="115" applyNumberFormat="1" applyFont="1" applyFill="1" applyBorder="1" applyAlignment="1" applyProtection="1">
      <alignment horizontal="distributed"/>
      <protection/>
    </xf>
    <xf numFmtId="176" fontId="42" fillId="0" borderId="21" xfId="115" applyNumberFormat="1" applyFont="1" applyFill="1" applyBorder="1" applyAlignment="1" applyProtection="1">
      <alignment horizontal="right"/>
      <protection/>
    </xf>
    <xf numFmtId="176" fontId="42" fillId="0" borderId="21" xfId="115" applyNumberFormat="1" applyFont="1" applyFill="1" applyBorder="1" applyAlignment="1" applyProtection="1">
      <alignment horizontal="distributed"/>
      <protection/>
    </xf>
    <xf numFmtId="176" fontId="42" fillId="0" borderId="22" xfId="116" applyNumberFormat="1" applyFont="1" applyFill="1" applyBorder="1" applyAlignment="1">
      <alignment vertical="center"/>
      <protection/>
    </xf>
    <xf numFmtId="176" fontId="42" fillId="0" borderId="18" xfId="116" applyNumberFormat="1" applyFont="1" applyFill="1" applyBorder="1" applyAlignment="1">
      <alignment vertical="center"/>
      <protection/>
    </xf>
    <xf numFmtId="176" fontId="42" fillId="0" borderId="16" xfId="116" applyNumberFormat="1" applyFont="1" applyFill="1" applyBorder="1" applyAlignment="1" applyProtection="1">
      <alignment horizontal="left" vertical="center"/>
      <protection locked="0"/>
    </xf>
    <xf numFmtId="176" fontId="46" fillId="0" borderId="16" xfId="116" applyNumberFormat="1" applyFont="1" applyFill="1" applyBorder="1" applyAlignment="1">
      <alignment horizontal="left" vertical="center"/>
      <protection/>
    </xf>
    <xf numFmtId="176" fontId="95" fillId="0" borderId="16" xfId="116" applyNumberFormat="1" applyFont="1" applyFill="1" applyBorder="1" applyAlignment="1">
      <alignment vertical="center"/>
      <protection/>
    </xf>
    <xf numFmtId="176" fontId="95" fillId="0" borderId="0" xfId="115" applyNumberFormat="1" applyFont="1" applyFill="1" applyBorder="1" applyAlignment="1">
      <alignment vertical="center"/>
      <protection/>
    </xf>
    <xf numFmtId="176" fontId="42" fillId="0" borderId="16" xfId="115" applyNumberFormat="1" applyFont="1" applyFill="1" applyBorder="1" applyAlignment="1">
      <alignment horizontal="center" vertical="center"/>
      <protection/>
    </xf>
    <xf numFmtId="211" fontId="16" fillId="0" borderId="0" xfId="116" applyNumberFormat="1" applyFont="1" applyFill="1" applyBorder="1" applyAlignment="1" applyProtection="1">
      <alignment horizontal="right"/>
      <protection/>
    </xf>
    <xf numFmtId="211" fontId="13" fillId="0" borderId="0" xfId="116" applyNumberFormat="1" applyFont="1" applyFill="1" applyBorder="1" applyAlignment="1" applyProtection="1">
      <alignment horizontal="right"/>
      <protection/>
    </xf>
    <xf numFmtId="211" fontId="96" fillId="0" borderId="0" xfId="116" applyNumberFormat="1" applyFont="1" applyFill="1" applyBorder="1" applyAlignment="1" applyProtection="1">
      <alignment horizontal="right"/>
      <protection/>
    </xf>
    <xf numFmtId="200" fontId="13" fillId="0" borderId="0" xfId="116" applyNumberFormat="1" applyFont="1" applyFill="1" applyBorder="1" applyAlignment="1" applyProtection="1">
      <alignment horizontal="right"/>
      <protection/>
    </xf>
    <xf numFmtId="176" fontId="42" fillId="0" borderId="22" xfId="116" applyNumberFormat="1" applyFont="1" applyFill="1" applyBorder="1" applyAlignment="1" applyProtection="1">
      <alignment horizontal="center" vertical="center"/>
      <protection/>
    </xf>
    <xf numFmtId="176" fontId="42" fillId="0" borderId="23" xfId="116" applyNumberFormat="1" applyFont="1" applyFill="1" applyBorder="1" applyAlignment="1" applyProtection="1">
      <alignment horizontal="center" vertical="top" shrinkToFit="1"/>
      <protection/>
    </xf>
    <xf numFmtId="176" fontId="42" fillId="0" borderId="23" xfId="116" applyNumberFormat="1" applyFont="1" applyFill="1" applyBorder="1" applyAlignment="1" applyProtection="1">
      <alignment horizontal="center" vertical="center"/>
      <protection/>
    </xf>
    <xf numFmtId="189" fontId="96" fillId="0" borderId="0" xfId="116" applyNumberFormat="1" applyFont="1" applyFill="1" applyBorder="1" applyAlignment="1" applyProtection="1">
      <alignment horizontal="right"/>
      <protection/>
    </xf>
    <xf numFmtId="176" fontId="13" fillId="0" borderId="0" xfId="116" applyNumberFormat="1" applyFont="1" applyFill="1" applyBorder="1" applyAlignment="1" applyProtection="1">
      <alignment horizontal="center" vertical="center"/>
      <protection locked="0"/>
    </xf>
    <xf numFmtId="176" fontId="42" fillId="0" borderId="24" xfId="116" applyNumberFormat="1" applyFont="1" applyFill="1" applyBorder="1" applyAlignment="1" applyProtection="1">
      <alignment horizontal="center" vertical="center" wrapText="1"/>
      <protection/>
    </xf>
    <xf numFmtId="176" fontId="42" fillId="0" borderId="25" xfId="116" applyNumberFormat="1" applyFont="1" applyFill="1" applyBorder="1" applyAlignment="1" applyProtection="1">
      <alignment horizontal="center" vertical="center" wrapText="1"/>
      <protection/>
    </xf>
    <xf numFmtId="176" fontId="42" fillId="0" borderId="26" xfId="116" applyNumberFormat="1" applyFont="1" applyFill="1" applyBorder="1" applyAlignment="1" applyProtection="1">
      <alignment horizontal="center" vertical="center" wrapText="1"/>
      <protection/>
    </xf>
    <xf numFmtId="0" fontId="43" fillId="0" borderId="27" xfId="119" applyFont="1" applyFill="1" applyBorder="1" applyAlignment="1" applyProtection="1">
      <alignment horizontal="center" vertical="center"/>
      <protection/>
    </xf>
    <xf numFmtId="0" fontId="43" fillId="0" borderId="19" xfId="119" applyFont="1" applyFill="1" applyBorder="1" applyAlignment="1" applyProtection="1">
      <alignment horizontal="center" vertical="center"/>
      <protection/>
    </xf>
    <xf numFmtId="0" fontId="43" fillId="0" borderId="28" xfId="119" applyFont="1" applyFill="1" applyBorder="1" applyAlignment="1" applyProtection="1">
      <alignment horizontal="center" vertical="center"/>
      <protection/>
    </xf>
    <xf numFmtId="176" fontId="42" fillId="0" borderId="29" xfId="116" applyNumberFormat="1" applyFont="1" applyFill="1" applyBorder="1" applyAlignment="1" applyProtection="1">
      <alignment horizontal="center" vertical="center" wrapText="1"/>
      <protection/>
    </xf>
    <xf numFmtId="176" fontId="42" fillId="0" borderId="30" xfId="116" applyNumberFormat="1" applyFont="1" applyFill="1" applyBorder="1" applyAlignment="1" applyProtection="1">
      <alignment horizontal="center" vertical="center" wrapText="1"/>
      <protection/>
    </xf>
    <xf numFmtId="176" fontId="42" fillId="0" borderId="31" xfId="116" applyNumberFormat="1" applyFont="1" applyFill="1" applyBorder="1" applyAlignment="1">
      <alignment horizontal="center" vertical="center" wrapText="1"/>
      <protection/>
    </xf>
    <xf numFmtId="176" fontId="42" fillId="0" borderId="32" xfId="116" applyNumberFormat="1" applyFont="1" applyFill="1" applyBorder="1" applyAlignment="1">
      <alignment horizontal="center" vertical="center" wrapText="1"/>
      <protection/>
    </xf>
    <xf numFmtId="176" fontId="42" fillId="0" borderId="17" xfId="116" applyNumberFormat="1" applyFont="1" applyFill="1" applyBorder="1" applyAlignment="1">
      <alignment horizontal="center" vertical="center" wrapText="1"/>
      <protection/>
    </xf>
    <xf numFmtId="176" fontId="42" fillId="0" borderId="29" xfId="116" applyNumberFormat="1" applyFont="1" applyFill="1" applyBorder="1" applyAlignment="1">
      <alignment horizontal="center" vertical="center" wrapText="1"/>
      <protection/>
    </xf>
    <xf numFmtId="176" fontId="42" fillId="0" borderId="30" xfId="116" applyNumberFormat="1" applyFont="1" applyFill="1" applyBorder="1" applyAlignment="1">
      <alignment horizontal="center" vertical="center" wrapText="1"/>
      <protection/>
    </xf>
    <xf numFmtId="176" fontId="42" fillId="0" borderId="23" xfId="116" applyNumberFormat="1" applyFont="1" applyFill="1" applyBorder="1" applyAlignment="1">
      <alignment horizontal="center" vertical="center" wrapText="1"/>
      <protection/>
    </xf>
    <xf numFmtId="176" fontId="10" fillId="0" borderId="18" xfId="116" applyNumberFormat="1" applyFont="1" applyFill="1" applyBorder="1" applyAlignment="1" applyProtection="1">
      <alignment horizontal="center" vertical="center" wrapText="1"/>
      <protection/>
    </xf>
    <xf numFmtId="176" fontId="10" fillId="0" borderId="16" xfId="116" applyNumberFormat="1" applyFont="1" applyFill="1" applyBorder="1" applyAlignment="1" applyProtection="1">
      <alignment horizontal="center" vertical="center" wrapText="1"/>
      <protection/>
    </xf>
    <xf numFmtId="176" fontId="10" fillId="0" borderId="15" xfId="116" applyNumberFormat="1" applyFont="1" applyFill="1" applyBorder="1" applyAlignment="1" applyProtection="1">
      <alignment horizontal="center" vertical="center" wrapText="1"/>
      <protection/>
    </xf>
    <xf numFmtId="176" fontId="12" fillId="0" borderId="19" xfId="116" applyNumberFormat="1" applyFont="1" applyFill="1" applyBorder="1" applyAlignment="1">
      <alignment horizontal="left" vertical="top" wrapText="1"/>
      <protection/>
    </xf>
    <xf numFmtId="176" fontId="12" fillId="0" borderId="19" xfId="116" applyNumberFormat="1" applyFont="1" applyFill="1" applyBorder="1" applyAlignment="1">
      <alignment horizontal="right" vertical="top" wrapText="1"/>
      <protection/>
    </xf>
    <xf numFmtId="176" fontId="42" fillId="0" borderId="19" xfId="116" applyNumberFormat="1" applyFont="1" applyFill="1" applyBorder="1" applyAlignment="1" applyProtection="1">
      <alignment horizontal="center" vertical="center" wrapText="1"/>
      <protection/>
    </xf>
    <xf numFmtId="176" fontId="42" fillId="0" borderId="33" xfId="116" applyNumberFormat="1" applyFont="1" applyFill="1" applyBorder="1" applyAlignment="1" applyProtection="1">
      <alignment horizontal="center" vertical="center"/>
      <protection/>
    </xf>
    <xf numFmtId="176" fontId="42" fillId="0" borderId="0" xfId="116" applyNumberFormat="1" applyFont="1" applyFill="1" applyBorder="1" applyAlignment="1" applyProtection="1">
      <alignment horizontal="center" vertical="center"/>
      <protection/>
    </xf>
    <xf numFmtId="176" fontId="42" fillId="0" borderId="21" xfId="116" applyNumberFormat="1" applyFont="1" applyFill="1" applyBorder="1" applyAlignment="1" applyProtection="1">
      <alignment horizontal="center" vertical="center"/>
      <protection/>
    </xf>
    <xf numFmtId="176" fontId="42" fillId="0" borderId="13" xfId="116" applyNumberFormat="1" applyFont="1" applyFill="1" applyBorder="1" applyAlignment="1" applyProtection="1">
      <alignment horizontal="center" vertical="center"/>
      <protection/>
    </xf>
    <xf numFmtId="176" fontId="42" fillId="0" borderId="22" xfId="116" applyNumberFormat="1" applyFont="1" applyFill="1" applyBorder="1" applyAlignment="1" applyProtection="1">
      <alignment horizontal="center" vertical="center"/>
      <protection/>
    </xf>
    <xf numFmtId="176" fontId="42" fillId="0" borderId="31" xfId="116" applyNumberFormat="1" applyFont="1" applyFill="1" applyBorder="1" applyAlignment="1" applyProtection="1">
      <alignment horizontal="center" vertical="center"/>
      <protection/>
    </xf>
    <xf numFmtId="176" fontId="42" fillId="0" borderId="32" xfId="116" applyNumberFormat="1" applyFont="1" applyFill="1" applyBorder="1" applyAlignment="1" applyProtection="1">
      <alignment horizontal="center" vertical="center"/>
      <protection/>
    </xf>
    <xf numFmtId="176" fontId="42" fillId="0" borderId="17" xfId="116" applyNumberFormat="1" applyFont="1" applyFill="1" applyBorder="1" applyAlignment="1" applyProtection="1">
      <alignment horizontal="center" vertical="center"/>
      <protection/>
    </xf>
    <xf numFmtId="176" fontId="42" fillId="0" borderId="3" xfId="116" applyNumberFormat="1" applyFont="1" applyFill="1" applyBorder="1" applyAlignment="1">
      <alignment horizontal="center" vertical="center" wrapText="1"/>
      <protection/>
    </xf>
    <xf numFmtId="176" fontId="42" fillId="0" borderId="34" xfId="116" applyNumberFormat="1" applyFont="1" applyFill="1" applyBorder="1" applyAlignment="1">
      <alignment horizontal="center" vertical="center" wrapText="1"/>
      <protection/>
    </xf>
    <xf numFmtId="0" fontId="44" fillId="0" borderId="32" xfId="0" applyFont="1" applyFill="1" applyBorder="1" applyAlignment="1">
      <alignment vertical="center"/>
    </xf>
    <xf numFmtId="0" fontId="44" fillId="0" borderId="17" xfId="0" applyFont="1" applyFill="1" applyBorder="1" applyAlignment="1">
      <alignment vertical="center"/>
    </xf>
    <xf numFmtId="176" fontId="42" fillId="0" borderId="33" xfId="116" applyNumberFormat="1" applyFont="1" applyFill="1" applyBorder="1" applyAlignment="1">
      <alignment horizontal="center" vertical="center"/>
      <protection/>
    </xf>
    <xf numFmtId="0" fontId="45" fillId="0" borderId="17" xfId="0" applyFont="1" applyFill="1" applyBorder="1" applyAlignment="1">
      <alignment vertical="center"/>
    </xf>
    <xf numFmtId="176" fontId="42" fillId="0" borderId="22" xfId="116" applyNumberFormat="1" applyFont="1" applyFill="1" applyBorder="1" applyAlignment="1">
      <alignment horizontal="center" vertical="center"/>
      <protection/>
    </xf>
    <xf numFmtId="176" fontId="13" fillId="0" borderId="0" xfId="116" applyNumberFormat="1" applyFont="1" applyFill="1" applyAlignment="1" applyProtection="1">
      <alignment horizontal="center" vertical="center"/>
      <protection/>
    </xf>
    <xf numFmtId="189" fontId="42" fillId="0" borderId="33" xfId="116" applyNumberFormat="1" applyFont="1" applyFill="1" applyBorder="1" applyAlignment="1" applyProtection="1">
      <alignment horizontal="center" vertical="center" wrapText="1"/>
      <protection/>
    </xf>
    <xf numFmtId="189" fontId="42" fillId="0" borderId="21" xfId="116" applyNumberFormat="1" applyFont="1" applyFill="1" applyBorder="1" applyAlignment="1" applyProtection="1">
      <alignment horizontal="center" vertical="center" wrapText="1"/>
      <protection/>
    </xf>
    <xf numFmtId="189" fontId="42" fillId="0" borderId="22" xfId="116" applyNumberFormat="1" applyFont="1" applyFill="1" applyBorder="1" applyAlignment="1" applyProtection="1">
      <alignment horizontal="center" vertical="center" wrapText="1"/>
      <protection/>
    </xf>
    <xf numFmtId="186" fontId="11" fillId="0" borderId="31" xfId="116" applyNumberFormat="1" applyFont="1" applyFill="1" applyBorder="1" applyAlignment="1">
      <alignment horizontal="center" vertical="center" wrapText="1"/>
      <protection/>
    </xf>
    <xf numFmtId="186" fontId="11" fillId="0" borderId="32" xfId="116" applyNumberFormat="1" applyFont="1" applyFill="1" applyBorder="1" applyAlignment="1">
      <alignment horizontal="center" vertical="center" wrapText="1"/>
      <protection/>
    </xf>
    <xf numFmtId="186" fontId="11" fillId="0" borderId="17" xfId="116" applyNumberFormat="1" applyFont="1" applyFill="1" applyBorder="1" applyAlignment="1">
      <alignment horizontal="center" vertical="center" wrapText="1"/>
      <protection/>
    </xf>
    <xf numFmtId="176" fontId="42" fillId="0" borderId="18" xfId="116" applyNumberFormat="1" applyFont="1" applyFill="1" applyBorder="1" applyAlignment="1" applyProtection="1">
      <alignment horizontal="center" vertical="center" wrapText="1"/>
      <protection/>
    </xf>
    <xf numFmtId="176" fontId="42" fillId="0" borderId="19" xfId="116" applyNumberFormat="1" applyFont="1" applyFill="1" applyBorder="1" applyAlignment="1" applyProtection="1">
      <alignment horizontal="center" vertical="center"/>
      <protection/>
    </xf>
    <xf numFmtId="176" fontId="42" fillId="0" borderId="16" xfId="116" applyNumberFormat="1" applyFont="1" applyFill="1" applyBorder="1" applyAlignment="1" applyProtection="1">
      <alignment horizontal="center" vertical="center"/>
      <protection/>
    </xf>
    <xf numFmtId="176" fontId="42" fillId="0" borderId="15" xfId="116" applyNumberFormat="1" applyFont="1" applyFill="1" applyBorder="1" applyAlignment="1" applyProtection="1">
      <alignment horizontal="center" vertical="center"/>
      <protection/>
    </xf>
    <xf numFmtId="176" fontId="42" fillId="0" borderId="18" xfId="116" applyNumberFormat="1" applyFont="1" applyFill="1" applyBorder="1" applyAlignment="1">
      <alignment horizontal="center" vertical="center" wrapText="1"/>
      <protection/>
    </xf>
    <xf numFmtId="176" fontId="42" fillId="0" borderId="19" xfId="116" applyNumberFormat="1" applyFont="1" applyFill="1" applyBorder="1" applyAlignment="1">
      <alignment horizontal="center" vertical="center" wrapText="1"/>
      <protection/>
    </xf>
    <xf numFmtId="176" fontId="42" fillId="0" borderId="33" xfId="116" applyNumberFormat="1" applyFont="1" applyFill="1" applyBorder="1" applyAlignment="1">
      <alignment horizontal="center" vertical="center" wrapText="1"/>
      <protection/>
    </xf>
    <xf numFmtId="176" fontId="42" fillId="0" borderId="15" xfId="116" applyNumberFormat="1" applyFont="1" applyFill="1" applyBorder="1" applyAlignment="1">
      <alignment horizontal="center" vertical="center" wrapText="1"/>
      <protection/>
    </xf>
    <xf numFmtId="176" fontId="42" fillId="0" borderId="13" xfId="116" applyNumberFormat="1" applyFont="1" applyFill="1" applyBorder="1" applyAlignment="1">
      <alignment horizontal="center" vertical="center" wrapText="1"/>
      <protection/>
    </xf>
    <xf numFmtId="176" fontId="42" fillId="0" borderId="22" xfId="116" applyNumberFormat="1" applyFont="1" applyFill="1" applyBorder="1" applyAlignment="1">
      <alignment horizontal="center" vertical="center" wrapText="1"/>
      <protection/>
    </xf>
    <xf numFmtId="176" fontId="15" fillId="0" borderId="0" xfId="115" applyNumberFormat="1" applyFont="1" applyFill="1" applyBorder="1" applyAlignment="1" applyProtection="1">
      <alignment horizontal="left"/>
      <protection/>
    </xf>
    <xf numFmtId="37" fontId="15" fillId="0" borderId="0" xfId="115" applyFont="1" applyFill="1" applyBorder="1" applyAlignment="1">
      <alignment/>
      <protection/>
    </xf>
    <xf numFmtId="176" fontId="46" fillId="0" borderId="16" xfId="115" applyNumberFormat="1" applyFont="1" applyFill="1" applyBorder="1" applyAlignment="1" applyProtection="1">
      <alignment horizontal="right"/>
      <protection/>
    </xf>
    <xf numFmtId="37" fontId="46" fillId="0" borderId="0" xfId="115" applyFont="1" applyFill="1" applyBorder="1" applyAlignment="1">
      <alignment horizontal="right"/>
      <protection/>
    </xf>
    <xf numFmtId="176" fontId="15" fillId="0" borderId="0" xfId="115" applyNumberFormat="1" applyFont="1" applyFill="1" applyBorder="1" applyAlignment="1" applyProtection="1">
      <alignment/>
      <protection/>
    </xf>
    <xf numFmtId="176" fontId="46" fillId="0" borderId="0" xfId="115" applyNumberFormat="1" applyFont="1" applyFill="1" applyBorder="1" applyAlignment="1" applyProtection="1">
      <alignment horizontal="right"/>
      <protection/>
    </xf>
    <xf numFmtId="176" fontId="46" fillId="0" borderId="16" xfId="115" applyNumberFormat="1" applyFont="1" applyFill="1" applyBorder="1" applyAlignment="1">
      <alignment horizontal="right"/>
      <protection/>
    </xf>
    <xf numFmtId="176" fontId="46" fillId="0" borderId="0" xfId="115" applyNumberFormat="1" applyFont="1" applyFill="1" applyBorder="1" applyAlignment="1">
      <alignment horizontal="right"/>
      <protection/>
    </xf>
    <xf numFmtId="37" fontId="15" fillId="0" borderId="0" xfId="115" applyFont="1" applyFill="1" applyBorder="1" applyAlignment="1">
      <alignment horizontal="left"/>
      <protection/>
    </xf>
    <xf numFmtId="176" fontId="42" fillId="0" borderId="31" xfId="116" applyNumberFormat="1" applyFont="1" applyFill="1" applyBorder="1" applyAlignment="1" applyProtection="1">
      <alignment horizontal="center" vertical="center" wrapText="1"/>
      <protection/>
    </xf>
    <xf numFmtId="176" fontId="42" fillId="0" borderId="32" xfId="116" applyNumberFormat="1" applyFont="1" applyFill="1" applyBorder="1" applyAlignment="1" applyProtection="1">
      <alignment horizontal="center" vertical="center" wrapText="1"/>
      <protection/>
    </xf>
    <xf numFmtId="176" fontId="42" fillId="0" borderId="17" xfId="116" applyNumberFormat="1" applyFont="1" applyFill="1" applyBorder="1" applyAlignment="1" applyProtection="1">
      <alignment horizontal="center" vertical="center" wrapText="1"/>
      <protection/>
    </xf>
    <xf numFmtId="176" fontId="40" fillId="0" borderId="31" xfId="116" applyNumberFormat="1" applyFont="1" applyFill="1" applyBorder="1" applyAlignment="1" applyProtection="1">
      <alignment horizontal="center" vertical="center" wrapText="1"/>
      <protection/>
    </xf>
    <xf numFmtId="176" fontId="40" fillId="0" borderId="32" xfId="116" applyNumberFormat="1" applyFont="1" applyFill="1" applyBorder="1" applyAlignment="1" applyProtection="1">
      <alignment horizontal="center" vertical="center" wrapText="1"/>
      <protection/>
    </xf>
    <xf numFmtId="176" fontId="40" fillId="0" borderId="17" xfId="116" applyNumberFormat="1" applyFont="1" applyFill="1" applyBorder="1" applyAlignment="1" applyProtection="1">
      <alignment horizontal="center" vertical="center" wrapText="1"/>
      <protection/>
    </xf>
    <xf numFmtId="176" fontId="10" fillId="0" borderId="34" xfId="116" applyNumberFormat="1" applyFont="1" applyFill="1" applyBorder="1" applyAlignment="1" applyProtection="1">
      <alignment horizontal="center" vertical="center"/>
      <protection/>
    </xf>
    <xf numFmtId="176" fontId="10" fillId="0" borderId="2" xfId="116" applyNumberFormat="1" applyFont="1" applyFill="1" applyBorder="1" applyAlignment="1" applyProtection="1">
      <alignment horizontal="center" vertical="center"/>
      <protection/>
    </xf>
    <xf numFmtId="176" fontId="42" fillId="0" borderId="34" xfId="116" applyNumberFormat="1" applyFont="1" applyFill="1" applyBorder="1" applyAlignment="1" applyProtection="1">
      <alignment horizontal="center" vertical="center"/>
      <protection/>
    </xf>
    <xf numFmtId="176" fontId="42" fillId="0" borderId="2" xfId="116" applyNumberFormat="1" applyFont="1" applyFill="1" applyBorder="1" applyAlignment="1" applyProtection="1">
      <alignment horizontal="center" vertical="center"/>
      <protection/>
    </xf>
    <xf numFmtId="176" fontId="10" fillId="0" borderId="31" xfId="116" applyNumberFormat="1" applyFont="1" applyFill="1" applyBorder="1" applyAlignment="1" applyProtection="1">
      <alignment horizontal="center" vertical="center" wrapText="1"/>
      <protection/>
    </xf>
    <xf numFmtId="176" fontId="10" fillId="0" borderId="32" xfId="116" applyNumberFormat="1" applyFont="1" applyFill="1" applyBorder="1" applyAlignment="1" applyProtection="1">
      <alignment horizontal="center" vertical="center" wrapText="1"/>
      <protection/>
    </xf>
    <xf numFmtId="176" fontId="10" fillId="0" borderId="17" xfId="116" applyNumberFormat="1" applyFont="1" applyFill="1" applyBorder="1" applyAlignment="1" applyProtection="1">
      <alignment horizontal="center" vertical="center" wrapText="1"/>
      <protection/>
    </xf>
    <xf numFmtId="176" fontId="46" fillId="0" borderId="0" xfId="115" applyNumberFormat="1" applyFont="1" applyFill="1" applyBorder="1" applyAlignment="1" applyProtection="1">
      <alignment horizontal="left"/>
      <protection/>
    </xf>
    <xf numFmtId="37" fontId="46" fillId="0" borderId="0" xfId="115" applyFont="1" applyFill="1" applyBorder="1" applyAlignment="1">
      <alignment horizontal="left"/>
      <protection/>
    </xf>
    <xf numFmtId="37" fontId="46" fillId="0" borderId="0" xfId="115" applyFont="1" applyFill="1" applyBorder="1" applyAlignment="1">
      <alignment/>
      <protection/>
    </xf>
    <xf numFmtId="176" fontId="46" fillId="0" borderId="0" xfId="115" applyNumberFormat="1" applyFont="1" applyFill="1" applyBorder="1" applyAlignment="1" applyProtection="1">
      <alignment/>
      <protection/>
    </xf>
    <xf numFmtId="176" fontId="46" fillId="0" borderId="21" xfId="115" applyNumberFormat="1" applyFont="1" applyFill="1" applyBorder="1" applyAlignment="1" applyProtection="1">
      <alignment horizontal="left"/>
      <protection/>
    </xf>
    <xf numFmtId="176" fontId="42" fillId="0" borderId="35" xfId="116" applyNumberFormat="1" applyFont="1" applyFill="1" applyBorder="1" applyAlignment="1" applyProtection="1">
      <alignment horizontal="center" vertical="center"/>
      <protection/>
    </xf>
    <xf numFmtId="176" fontId="42" fillId="0" borderId="34" xfId="116" applyNumberFormat="1" applyFont="1" applyFill="1" applyBorder="1" applyAlignment="1" applyProtection="1">
      <alignment horizontal="center" vertical="center" wrapText="1"/>
      <protection/>
    </xf>
    <xf numFmtId="176" fontId="42" fillId="0" borderId="35" xfId="116" applyNumberFormat="1" applyFont="1" applyFill="1" applyBorder="1" applyAlignment="1" applyProtection="1">
      <alignment horizontal="center" vertical="center" wrapText="1"/>
      <protection/>
    </xf>
    <xf numFmtId="176" fontId="42" fillId="0" borderId="2" xfId="116" applyNumberFormat="1" applyFont="1" applyFill="1" applyBorder="1" applyAlignment="1" applyProtection="1">
      <alignment horizontal="center" vertical="center" wrapText="1"/>
      <protection/>
    </xf>
    <xf numFmtId="37" fontId="46" fillId="0" borderId="21" xfId="115" applyFont="1" applyFill="1" applyBorder="1" applyAlignment="1">
      <alignment/>
      <protection/>
    </xf>
    <xf numFmtId="176" fontId="46" fillId="0" borderId="21" xfId="115" applyNumberFormat="1" applyFont="1" applyFill="1" applyBorder="1" applyAlignment="1" applyProtection="1">
      <alignment/>
      <protection/>
    </xf>
    <xf numFmtId="37" fontId="46" fillId="0" borderId="21" xfId="115" applyFont="1" applyFill="1" applyBorder="1" applyAlignment="1">
      <alignment horizontal="left"/>
      <protection/>
    </xf>
    <xf numFmtId="176" fontId="42" fillId="0" borderId="36" xfId="116" applyNumberFormat="1" applyFont="1" applyFill="1" applyBorder="1" applyAlignment="1" applyProtection="1">
      <alignment horizontal="center" vertical="center" wrapText="1"/>
      <protection/>
    </xf>
    <xf numFmtId="186" fontId="11" fillId="0" borderId="24" xfId="116" applyNumberFormat="1" applyFont="1" applyFill="1" applyBorder="1" applyAlignment="1">
      <alignment horizontal="center" vertical="center" wrapText="1"/>
      <protection/>
    </xf>
    <xf numFmtId="186" fontId="11" fillId="0" borderId="25" xfId="116" applyNumberFormat="1" applyFont="1" applyFill="1" applyBorder="1" applyAlignment="1">
      <alignment horizontal="center" vertical="center"/>
      <protection/>
    </xf>
    <xf numFmtId="186" fontId="11" fillId="0" borderId="26" xfId="116" applyNumberFormat="1" applyFont="1" applyFill="1" applyBorder="1" applyAlignment="1">
      <alignment horizontal="center" vertical="center"/>
      <protection/>
    </xf>
    <xf numFmtId="176" fontId="42" fillId="0" borderId="37" xfId="116" applyNumberFormat="1" applyFont="1" applyFill="1" applyBorder="1" applyAlignment="1" applyProtection="1">
      <alignment horizontal="center" vertical="center"/>
      <protection/>
    </xf>
  </cellXfs>
  <cellStyles count="10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スタイル 1" xfId="57"/>
    <cellStyle name="センター" xfId="58"/>
    <cellStyle name="タイトル" xfId="59"/>
    <cellStyle name="チェック セル" xfId="60"/>
    <cellStyle name="どちらでもない" xfId="61"/>
    <cellStyle name="Percent" xfId="62"/>
    <cellStyle name="Hyperlink" xfId="63"/>
    <cellStyle name="ハイパーリンク 2"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2 2" xfId="73"/>
    <cellStyle name="桁区切り 3"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3" xfId="107"/>
    <cellStyle name="標準 3 2" xfId="108"/>
    <cellStyle name="標準 4" xfId="109"/>
    <cellStyle name="標準 5" xfId="110"/>
    <cellStyle name="標準 6" xfId="111"/>
    <cellStyle name="標準 7" xfId="112"/>
    <cellStyle name="標準 8" xfId="113"/>
    <cellStyle name="標準 9" xfId="114"/>
    <cellStyle name="標準_第02表  H14" xfId="115"/>
    <cellStyle name="標準_第03表 H14" xfId="116"/>
    <cellStyle name="標準_第42表 H14" xfId="117"/>
    <cellStyle name="標準_第58表 H14" xfId="118"/>
    <cellStyle name="標準_付表－２H13" xfId="119"/>
    <cellStyle name="Followed Hyperlink" xfId="120"/>
    <cellStyle name="良い" xfId="121"/>
  </cellStyles>
  <dxfs count="10">
    <dxf>
      <fill>
        <patternFill patternType="none">
          <bgColor indexed="65"/>
        </patternFill>
      </fill>
    </dxf>
    <dxf>
      <fill>
        <patternFill>
          <bgColor theme="3" tint="0.7999799847602844"/>
        </patternFill>
      </fill>
    </dxf>
    <dxf>
      <fill>
        <patternFill>
          <bgColor theme="2" tint="-0.09994000196456909"/>
        </patternFill>
      </fill>
    </dxf>
    <dxf>
      <fill>
        <patternFill>
          <bgColor theme="3" tint="0.7999799847602844"/>
        </patternFill>
      </fill>
    </dxf>
    <dxf>
      <fill>
        <patternFill>
          <bgColor theme="2" tint="-0.09994000196456909"/>
        </patternFill>
      </fill>
    </dxf>
    <dxf>
      <fill>
        <patternFill>
          <bgColor theme="3" tint="0.7999799847602844"/>
        </patternFill>
      </fill>
    </dxf>
    <dxf>
      <fill>
        <patternFill>
          <bgColor theme="2" tint="-0.09994000196456909"/>
        </patternFill>
      </fill>
    </dxf>
    <dxf>
      <fill>
        <patternFill>
          <bgColor theme="3" tint="0.7999799847602844"/>
        </patternFill>
      </fill>
    </dxf>
    <dxf>
      <fill>
        <patternFill>
          <bgColor theme="3" tint="0.7999799847602844"/>
        </patternFill>
      </fill>
    </dxf>
    <dxf>
      <fill>
        <patternFill>
          <bgColor theme="2" tint="-0.0999400019645690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28</xdr:row>
      <xdr:rowOff>0</xdr:rowOff>
    </xdr:from>
    <xdr:ext cx="18840450" cy="933450"/>
    <xdr:sp>
      <xdr:nvSpPr>
        <xdr:cNvPr id="1" name="正方形/長方形 3"/>
        <xdr:cNvSpPr>
          <a:spLocks/>
        </xdr:cNvSpPr>
      </xdr:nvSpPr>
      <xdr:spPr>
        <a:xfrm>
          <a:off x="6810375" y="6019800"/>
          <a:ext cx="18840450" cy="933450"/>
        </a:xfrm>
        <a:prstGeom prst="rect">
          <a:avLst/>
        </a:prstGeom>
        <a:noFill/>
        <a:ln w="9525" cmpd="sng">
          <a:noFill/>
        </a:ln>
      </xdr:spPr>
      <xdr:txBody>
        <a:bodyPr vertOverflow="clip" wrap="square"/>
        <a:p>
          <a:pPr algn="l">
            <a:defRPr/>
          </a:pPr>
          <a:r>
            <a:rPr lang="en-US" cap="none" u="none" baseline="0">
              <a:latin typeface="Terminal"/>
              <a:ea typeface="Terminal"/>
              <a:cs typeface="Terminal"/>
            </a:rPr>
            <a:t/>
          </a:r>
        </a:p>
      </xdr:txBody>
    </xdr:sp>
    <xdr:clientData/>
  </xdr:oneCellAnchor>
  <xdr:twoCellAnchor>
    <xdr:from>
      <xdr:col>15</xdr:col>
      <xdr:colOff>828675</xdr:colOff>
      <xdr:row>1</xdr:row>
      <xdr:rowOff>190500</xdr:rowOff>
    </xdr:from>
    <xdr:to>
      <xdr:col>16</xdr:col>
      <xdr:colOff>95250</xdr:colOff>
      <xdr:row>12</xdr:row>
      <xdr:rowOff>180975</xdr:rowOff>
    </xdr:to>
    <xdr:sp>
      <xdr:nvSpPr>
        <xdr:cNvPr id="2" name="右中かっこ 1"/>
        <xdr:cNvSpPr>
          <a:spLocks/>
        </xdr:cNvSpPr>
      </xdr:nvSpPr>
      <xdr:spPr>
        <a:xfrm>
          <a:off x="14297025" y="400050"/>
          <a:ext cx="161925" cy="2314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28</xdr:row>
      <xdr:rowOff>0</xdr:rowOff>
    </xdr:from>
    <xdr:ext cx="18849975" cy="933450"/>
    <xdr:sp>
      <xdr:nvSpPr>
        <xdr:cNvPr id="1" name="正方形/長方形 3"/>
        <xdr:cNvSpPr>
          <a:spLocks/>
        </xdr:cNvSpPr>
      </xdr:nvSpPr>
      <xdr:spPr>
        <a:xfrm>
          <a:off x="6810375" y="6019800"/>
          <a:ext cx="18849975" cy="933450"/>
        </a:xfrm>
        <a:prstGeom prst="rect">
          <a:avLst/>
        </a:prstGeom>
        <a:noFill/>
        <a:ln w="9525" cmpd="sng">
          <a:noFill/>
        </a:ln>
      </xdr:spPr>
      <xdr:txBody>
        <a:bodyPr vertOverflow="clip" wrap="square"/>
        <a:p>
          <a:pPr algn="l">
            <a:defRPr/>
          </a:pPr>
          <a:r>
            <a:rPr lang="en-US" cap="none" u="none" baseline="0">
              <a:latin typeface="Terminal"/>
              <a:ea typeface="Terminal"/>
              <a:cs typeface="Terminal"/>
            </a:rPr>
            <a:t/>
          </a:r>
        </a:p>
      </xdr:txBody>
    </xdr:sp>
    <xdr:clientData/>
  </xdr:oneCellAnchor>
  <xdr:twoCellAnchor>
    <xdr:from>
      <xdr:col>15</xdr:col>
      <xdr:colOff>828675</xdr:colOff>
      <xdr:row>2</xdr:row>
      <xdr:rowOff>0</xdr:rowOff>
    </xdr:from>
    <xdr:to>
      <xdr:col>16</xdr:col>
      <xdr:colOff>95250</xdr:colOff>
      <xdr:row>12</xdr:row>
      <xdr:rowOff>190500</xdr:rowOff>
    </xdr:to>
    <xdr:sp>
      <xdr:nvSpPr>
        <xdr:cNvPr id="2" name="右中かっこ 3"/>
        <xdr:cNvSpPr>
          <a:spLocks/>
        </xdr:cNvSpPr>
      </xdr:nvSpPr>
      <xdr:spPr>
        <a:xfrm>
          <a:off x="14297025" y="419100"/>
          <a:ext cx="161925" cy="2305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28</xdr:row>
      <xdr:rowOff>0</xdr:rowOff>
    </xdr:from>
    <xdr:ext cx="18840450" cy="933450"/>
    <xdr:sp>
      <xdr:nvSpPr>
        <xdr:cNvPr id="1" name="正方形/長方形 3"/>
        <xdr:cNvSpPr>
          <a:spLocks/>
        </xdr:cNvSpPr>
      </xdr:nvSpPr>
      <xdr:spPr>
        <a:xfrm>
          <a:off x="6810375" y="6019800"/>
          <a:ext cx="18840450" cy="933450"/>
        </a:xfrm>
        <a:prstGeom prst="rect">
          <a:avLst/>
        </a:prstGeom>
        <a:noFill/>
        <a:ln w="9525" cmpd="sng">
          <a:noFill/>
        </a:ln>
      </xdr:spPr>
      <xdr:txBody>
        <a:bodyPr vertOverflow="clip" wrap="square"/>
        <a:p>
          <a:pPr algn="l">
            <a:defRPr/>
          </a:pPr>
          <a:r>
            <a:rPr lang="en-US" cap="none" u="none" baseline="0">
              <a:latin typeface="Terminal"/>
              <a:ea typeface="Terminal"/>
              <a:cs typeface="Terminal"/>
            </a:rPr>
            <a:t/>
          </a:r>
        </a:p>
      </xdr:txBody>
    </xdr:sp>
    <xdr:clientData/>
  </xdr:oneCellAnchor>
  <xdr:twoCellAnchor>
    <xdr:from>
      <xdr:col>15</xdr:col>
      <xdr:colOff>809625</xdr:colOff>
      <xdr:row>2</xdr:row>
      <xdr:rowOff>9525</xdr:rowOff>
    </xdr:from>
    <xdr:to>
      <xdr:col>16</xdr:col>
      <xdr:colOff>85725</xdr:colOff>
      <xdr:row>12</xdr:row>
      <xdr:rowOff>161925</xdr:rowOff>
    </xdr:to>
    <xdr:sp>
      <xdr:nvSpPr>
        <xdr:cNvPr id="2" name="右中かっこ 3"/>
        <xdr:cNvSpPr>
          <a:spLocks/>
        </xdr:cNvSpPr>
      </xdr:nvSpPr>
      <xdr:spPr>
        <a:xfrm>
          <a:off x="14277975" y="428625"/>
          <a:ext cx="171450" cy="2266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21172;&#20685;&#25945;&#32946;\Documents%20and%20Settings\toukei50.TOUKEIDOM\My%20Documents\1&#34920;&#12363;&#12425;11&#34920;&#65288;&#32207;&#25324;&#12539;&#23567;&#23398;&#2665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35352;&#32773;&#30330;&#34920;(&#25237;&#12370;&#36796;&#12415;&#65289;\02&#36895;&#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第５表"/>
      <sheetName val="第６表第７表"/>
      <sheetName val="第８表 "/>
      <sheetName val="第９表"/>
      <sheetName val="第１０表"/>
      <sheetName val="第１１表"/>
    </sheetNames>
    <sheetDataSet>
      <sheetData sheetId="0">
        <row r="1">
          <cell r="F1" t="str">
            <v>                                       第１表    学校種別学校数・在学者数及び教職員数</v>
          </cell>
        </row>
        <row r="2">
          <cell r="L2" t="str">
            <v>     （単位：校，学級，人）</v>
          </cell>
        </row>
        <row r="3">
          <cell r="B3" t="str">
            <v>    区    分</v>
          </cell>
          <cell r="D3" t="str">
            <v>  学   校   数</v>
          </cell>
          <cell r="G3" t="str">
            <v>学級数</v>
          </cell>
          <cell r="H3" t="str">
            <v>   在   学   者   数</v>
          </cell>
          <cell r="K3" t="str">
            <v>   教員数 (本務者）</v>
          </cell>
          <cell r="N3" t="str">
            <v>職員数</v>
          </cell>
        </row>
        <row r="4">
          <cell r="D4" t="str">
            <v>計</v>
          </cell>
          <cell r="E4" t="str">
            <v>本校</v>
          </cell>
          <cell r="F4" t="str">
            <v>分校</v>
          </cell>
          <cell r="H4" t="str">
            <v>計</v>
          </cell>
          <cell r="I4" t="str">
            <v>男</v>
          </cell>
          <cell r="J4" t="str">
            <v>女</v>
          </cell>
          <cell r="K4" t="str">
            <v>計</v>
          </cell>
          <cell r="L4" t="str">
            <v>男</v>
          </cell>
          <cell r="M4" t="str">
            <v>女</v>
          </cell>
          <cell r="N4" t="str">
            <v>(本務者)</v>
          </cell>
        </row>
        <row r="5">
          <cell r="B5" t="str">
            <v>平成８年</v>
          </cell>
          <cell r="C5" t="str">
            <v>計</v>
          </cell>
          <cell r="D5">
            <v>1303</v>
          </cell>
          <cell r="E5">
            <v>1273</v>
          </cell>
          <cell r="F5">
            <v>30</v>
          </cell>
          <cell r="G5">
            <v>10688</v>
          </cell>
          <cell r="H5">
            <v>417574</v>
          </cell>
          <cell r="I5">
            <v>213733</v>
          </cell>
          <cell r="J5">
            <v>203841</v>
          </cell>
          <cell r="K5">
            <v>23352</v>
          </cell>
          <cell r="L5">
            <v>12394</v>
          </cell>
          <cell r="M5">
            <v>10958</v>
          </cell>
          <cell r="N5">
            <v>4847</v>
          </cell>
        </row>
        <row r="6">
          <cell r="B6" t="str">
            <v>平成９年</v>
          </cell>
          <cell r="C6" t="str">
            <v>計</v>
          </cell>
          <cell r="D6">
            <v>1299</v>
          </cell>
          <cell r="E6">
            <v>1270</v>
          </cell>
          <cell r="F6">
            <v>29</v>
          </cell>
          <cell r="G6">
            <v>10534</v>
          </cell>
          <cell r="H6">
            <v>407272</v>
          </cell>
          <cell r="I6">
            <v>208131</v>
          </cell>
          <cell r="J6">
            <v>199141</v>
          </cell>
          <cell r="K6">
            <v>23317</v>
          </cell>
          <cell r="L6">
            <v>12311</v>
          </cell>
          <cell r="M6">
            <v>11006</v>
          </cell>
          <cell r="N6">
            <v>4798</v>
          </cell>
        </row>
        <row r="7">
          <cell r="B7" t="str">
            <v>平成10年</v>
          </cell>
          <cell r="C7" t="str">
            <v>計</v>
          </cell>
          <cell r="D7">
            <v>1295</v>
          </cell>
          <cell r="E7">
            <v>1269</v>
          </cell>
          <cell r="F7">
            <v>26</v>
          </cell>
          <cell r="G7">
            <v>10449</v>
          </cell>
          <cell r="H7">
            <v>396617</v>
          </cell>
          <cell r="I7">
            <v>202624</v>
          </cell>
          <cell r="J7">
            <v>193993</v>
          </cell>
          <cell r="K7">
            <v>23226</v>
          </cell>
          <cell r="L7">
            <v>12226</v>
          </cell>
          <cell r="M7">
            <v>11000</v>
          </cell>
          <cell r="N7">
            <v>4812</v>
          </cell>
        </row>
        <row r="8">
          <cell r="B8" t="str">
            <v>平成11年</v>
          </cell>
          <cell r="C8" t="str">
            <v>計</v>
          </cell>
          <cell r="D8">
            <v>1287</v>
          </cell>
          <cell r="E8">
            <v>1263</v>
          </cell>
          <cell r="F8">
            <v>24</v>
          </cell>
          <cell r="G8">
            <v>10346</v>
          </cell>
          <cell r="H8">
            <v>387814</v>
          </cell>
          <cell r="I8">
            <v>197667</v>
          </cell>
          <cell r="J8">
            <v>190147</v>
          </cell>
          <cell r="K8">
            <v>23197</v>
          </cell>
          <cell r="L8">
            <v>12113</v>
          </cell>
          <cell r="M8">
            <v>11084</v>
          </cell>
          <cell r="N8">
            <v>4787</v>
          </cell>
        </row>
        <row r="9">
          <cell r="B9" t="str">
            <v>平成12年</v>
          </cell>
          <cell r="C9" t="str">
            <v>計</v>
          </cell>
          <cell r="D9">
            <v>1280</v>
          </cell>
          <cell r="E9">
            <v>1257</v>
          </cell>
          <cell r="F9">
            <v>23</v>
          </cell>
          <cell r="G9">
            <v>10233</v>
          </cell>
          <cell r="H9">
            <v>379494</v>
          </cell>
          <cell r="I9">
            <v>193538</v>
          </cell>
          <cell r="J9">
            <v>185956</v>
          </cell>
          <cell r="K9">
            <v>23073</v>
          </cell>
          <cell r="L9">
            <v>12002</v>
          </cell>
          <cell r="M9">
            <v>11071</v>
          </cell>
          <cell r="N9">
            <v>4812</v>
          </cell>
        </row>
        <row r="10">
          <cell r="B10" t="str">
            <v>平成13年</v>
          </cell>
          <cell r="C10" t="str">
            <v>計</v>
          </cell>
          <cell r="D10">
            <v>1277</v>
          </cell>
          <cell r="E10">
            <v>1254</v>
          </cell>
          <cell r="F10">
            <v>23</v>
          </cell>
          <cell r="G10">
            <v>10140</v>
          </cell>
          <cell r="H10">
            <v>370502</v>
          </cell>
          <cell r="I10">
            <v>188692</v>
          </cell>
          <cell r="J10">
            <v>181810</v>
          </cell>
          <cell r="K10">
            <v>23066</v>
          </cell>
          <cell r="L10">
            <v>11935</v>
          </cell>
          <cell r="M10">
            <v>11131</v>
          </cell>
          <cell r="N10">
            <v>4889</v>
          </cell>
        </row>
        <row r="11">
          <cell r="B11" t="str">
            <v>平成14年</v>
          </cell>
          <cell r="C11" t="str">
            <v> 計</v>
          </cell>
          <cell r="D11">
            <v>1268</v>
          </cell>
          <cell r="E11">
            <v>1244</v>
          </cell>
          <cell r="F11">
            <v>24</v>
          </cell>
          <cell r="G11">
            <v>10028</v>
          </cell>
          <cell r="H11">
            <v>362734</v>
          </cell>
          <cell r="I11">
            <v>184919</v>
          </cell>
          <cell r="J11">
            <v>177815</v>
          </cell>
          <cell r="K11">
            <v>23085</v>
          </cell>
          <cell r="L11">
            <v>11917</v>
          </cell>
          <cell r="M11">
            <v>11168</v>
          </cell>
          <cell r="N11">
            <v>4768</v>
          </cell>
        </row>
        <row r="12">
          <cell r="C12" t="str">
            <v>国立</v>
          </cell>
          <cell r="D12">
            <v>7</v>
          </cell>
          <cell r="E12">
            <v>7</v>
          </cell>
          <cell r="F12" t="str">
            <v>    -</v>
          </cell>
          <cell r="G12">
            <v>50</v>
          </cell>
          <cell r="H12">
            <v>1956</v>
          </cell>
          <cell r="I12">
            <v>827</v>
          </cell>
          <cell r="J12">
            <v>1129</v>
          </cell>
          <cell r="K12">
            <v>117</v>
          </cell>
          <cell r="L12">
            <v>76</v>
          </cell>
          <cell r="M12">
            <v>41</v>
          </cell>
          <cell r="N12">
            <v>19</v>
          </cell>
        </row>
        <row r="13">
          <cell r="C13" t="str">
            <v>公立</v>
          </cell>
          <cell r="D13">
            <v>932</v>
          </cell>
          <cell r="E13">
            <v>908</v>
          </cell>
          <cell r="F13">
            <v>24</v>
          </cell>
          <cell r="G13">
            <v>8689</v>
          </cell>
          <cell r="H13">
            <v>277088</v>
          </cell>
          <cell r="I13">
            <v>141544</v>
          </cell>
          <cell r="J13">
            <v>135544</v>
          </cell>
          <cell r="K13">
            <v>18895</v>
          </cell>
          <cell r="L13">
            <v>10210</v>
          </cell>
          <cell r="M13">
            <v>8685</v>
          </cell>
          <cell r="N13">
            <v>3632</v>
          </cell>
        </row>
        <row r="14">
          <cell r="C14" t="str">
            <v>私立</v>
          </cell>
          <cell r="D14">
            <v>329</v>
          </cell>
          <cell r="E14">
            <v>329</v>
          </cell>
          <cell r="F14" t="str">
            <v>    -</v>
          </cell>
          <cell r="G14">
            <v>1289</v>
          </cell>
          <cell r="H14">
            <v>83690</v>
          </cell>
          <cell r="I14">
            <v>42548</v>
          </cell>
          <cell r="J14">
            <v>41142</v>
          </cell>
          <cell r="K14">
            <v>4073</v>
          </cell>
          <cell r="L14">
            <v>1631</v>
          </cell>
          <cell r="M14">
            <v>2442</v>
          </cell>
          <cell r="N14">
            <v>1117</v>
          </cell>
        </row>
        <row r="15">
          <cell r="B15" t="str">
            <v>平成15年</v>
          </cell>
          <cell r="C15" t="str">
            <v> 計</v>
          </cell>
          <cell r="D15">
            <v>1267</v>
          </cell>
          <cell r="E15">
            <v>1242</v>
          </cell>
          <cell r="F15">
            <v>25</v>
          </cell>
          <cell r="G15">
            <v>9930</v>
          </cell>
          <cell r="H15">
            <v>355965</v>
          </cell>
          <cell r="I15">
            <v>181606</v>
          </cell>
          <cell r="J15">
            <v>174359</v>
          </cell>
          <cell r="K15">
            <v>23143</v>
          </cell>
          <cell r="L15">
            <v>11890</v>
          </cell>
          <cell r="M15">
            <v>11253</v>
          </cell>
          <cell r="N15">
            <v>4652</v>
          </cell>
        </row>
        <row r="16">
          <cell r="C16" t="str">
            <v>国立</v>
          </cell>
          <cell r="D16">
            <v>7</v>
          </cell>
          <cell r="E16">
            <v>7</v>
          </cell>
          <cell r="F16" t="str">
            <v>    -</v>
          </cell>
          <cell r="G16">
            <v>50</v>
          </cell>
          <cell r="H16">
            <v>1970</v>
          </cell>
          <cell r="I16">
            <v>834</v>
          </cell>
          <cell r="J16">
            <v>1136</v>
          </cell>
          <cell r="K16">
            <v>116</v>
          </cell>
          <cell r="L16">
            <v>74</v>
          </cell>
          <cell r="M16">
            <v>42</v>
          </cell>
          <cell r="N16">
            <v>20</v>
          </cell>
        </row>
        <row r="17">
          <cell r="C17" t="str">
            <v>公立</v>
          </cell>
          <cell r="D17">
            <v>930</v>
          </cell>
          <cell r="E17">
            <v>905</v>
          </cell>
          <cell r="F17">
            <v>25</v>
          </cell>
          <cell r="G17">
            <v>8595</v>
          </cell>
          <cell r="H17">
            <v>271512</v>
          </cell>
          <cell r="I17">
            <v>138835</v>
          </cell>
          <cell r="J17">
            <v>132677</v>
          </cell>
          <cell r="K17">
            <v>18920</v>
          </cell>
          <cell r="L17">
            <v>10180</v>
          </cell>
          <cell r="M17">
            <v>8740</v>
          </cell>
          <cell r="N17">
            <v>3561</v>
          </cell>
        </row>
        <row r="18">
          <cell r="C18" t="str">
            <v>私立</v>
          </cell>
          <cell r="D18">
            <v>330</v>
          </cell>
          <cell r="E18">
            <v>330</v>
          </cell>
          <cell r="F18" t="str">
            <v>    -</v>
          </cell>
          <cell r="G18">
            <v>1285</v>
          </cell>
          <cell r="H18">
            <v>82483</v>
          </cell>
          <cell r="I18">
            <v>41937</v>
          </cell>
          <cell r="J18">
            <v>40546</v>
          </cell>
          <cell r="K18">
            <v>4107</v>
          </cell>
          <cell r="L18">
            <v>1636</v>
          </cell>
          <cell r="M18">
            <v>2471</v>
          </cell>
          <cell r="N18">
            <v>1071</v>
          </cell>
        </row>
        <row r="19">
          <cell r="B19" t="str">
            <v>小学校</v>
          </cell>
          <cell r="C19" t="str">
            <v> 計</v>
          </cell>
          <cell r="D19">
            <v>469</v>
          </cell>
          <cell r="E19">
            <v>454</v>
          </cell>
          <cell r="F19">
            <v>15</v>
          </cell>
          <cell r="G19">
            <v>5421</v>
          </cell>
          <cell r="H19">
            <v>136053</v>
          </cell>
          <cell r="I19">
            <v>69414</v>
          </cell>
          <cell r="J19">
            <v>66639</v>
          </cell>
          <cell r="K19">
            <v>8180</v>
          </cell>
          <cell r="L19">
            <v>3615</v>
          </cell>
          <cell r="M19">
            <v>4565</v>
          </cell>
          <cell r="N19">
            <v>1508</v>
          </cell>
        </row>
        <row r="20">
          <cell r="C20" t="str">
            <v>国立</v>
          </cell>
          <cell r="D20">
            <v>1</v>
          </cell>
          <cell r="E20">
            <v>1</v>
          </cell>
          <cell r="F20" t="str">
            <v>    -</v>
          </cell>
          <cell r="G20">
            <v>24</v>
          </cell>
          <cell r="H20">
            <v>845</v>
          </cell>
          <cell r="I20">
            <v>422</v>
          </cell>
          <cell r="J20">
            <v>423</v>
          </cell>
          <cell r="K20">
            <v>34</v>
          </cell>
          <cell r="L20">
            <v>28</v>
          </cell>
          <cell r="M20">
            <v>6</v>
          </cell>
          <cell r="N20">
            <v>6</v>
          </cell>
        </row>
        <row r="21">
          <cell r="C21" t="str">
            <v>公立</v>
          </cell>
          <cell r="D21">
            <v>464</v>
          </cell>
          <cell r="E21">
            <v>449</v>
          </cell>
          <cell r="F21">
            <v>15</v>
          </cell>
          <cell r="G21">
            <v>5369</v>
          </cell>
          <cell r="H21">
            <v>134438</v>
          </cell>
          <cell r="I21">
            <v>68832</v>
          </cell>
          <cell r="J21">
            <v>65606</v>
          </cell>
          <cell r="K21">
            <v>8098</v>
          </cell>
          <cell r="L21">
            <v>3574</v>
          </cell>
          <cell r="M21">
            <v>4524</v>
          </cell>
          <cell r="N21">
            <v>1496</v>
          </cell>
        </row>
        <row r="22">
          <cell r="C22" t="str">
            <v>私立</v>
          </cell>
          <cell r="D22">
            <v>4</v>
          </cell>
          <cell r="E22">
            <v>4</v>
          </cell>
          <cell r="F22" t="str">
            <v>    -</v>
          </cell>
          <cell r="G22">
            <v>28</v>
          </cell>
          <cell r="H22">
            <v>770</v>
          </cell>
          <cell r="I22">
            <v>160</v>
          </cell>
          <cell r="J22">
            <v>610</v>
          </cell>
          <cell r="K22">
            <v>48</v>
          </cell>
          <cell r="L22">
            <v>13</v>
          </cell>
          <cell r="M22">
            <v>35</v>
          </cell>
          <cell r="N22">
            <v>6</v>
          </cell>
        </row>
        <row r="23">
          <cell r="B23" t="str">
            <v>中学校</v>
          </cell>
          <cell r="C23" t="str">
            <v> 計</v>
          </cell>
          <cell r="D23">
            <v>232</v>
          </cell>
          <cell r="E23">
            <v>230</v>
          </cell>
          <cell r="F23">
            <v>2</v>
          </cell>
          <cell r="G23">
            <v>2452</v>
          </cell>
          <cell r="H23">
            <v>73402</v>
          </cell>
          <cell r="I23">
            <v>37754</v>
          </cell>
          <cell r="J23">
            <v>35648</v>
          </cell>
          <cell r="K23">
            <v>5070</v>
          </cell>
          <cell r="L23">
            <v>2839</v>
          </cell>
          <cell r="M23">
            <v>2231</v>
          </cell>
          <cell r="N23">
            <v>733</v>
          </cell>
        </row>
        <row r="24">
          <cell r="C24" t="str">
            <v>国立</v>
          </cell>
          <cell r="D24">
            <v>1</v>
          </cell>
          <cell r="E24">
            <v>1</v>
          </cell>
          <cell r="F24" t="str">
            <v>    -</v>
          </cell>
          <cell r="G24">
            <v>12</v>
          </cell>
          <cell r="H24">
            <v>477</v>
          </cell>
          <cell r="I24">
            <v>237</v>
          </cell>
          <cell r="J24">
            <v>240</v>
          </cell>
          <cell r="K24">
            <v>23</v>
          </cell>
          <cell r="L24">
            <v>17</v>
          </cell>
          <cell r="M24">
            <v>6</v>
          </cell>
          <cell r="N24" t="str">
            <v>       -</v>
          </cell>
        </row>
        <row r="25">
          <cell r="C25" t="str">
            <v>公立</v>
          </cell>
          <cell r="D25">
            <v>224</v>
          </cell>
          <cell r="E25">
            <v>222</v>
          </cell>
          <cell r="F25">
            <v>2</v>
          </cell>
          <cell r="G25">
            <v>2399</v>
          </cell>
          <cell r="H25">
            <v>71468</v>
          </cell>
          <cell r="I25">
            <v>36978</v>
          </cell>
          <cell r="J25">
            <v>34490</v>
          </cell>
          <cell r="K25">
            <v>4961</v>
          </cell>
          <cell r="L25">
            <v>2779</v>
          </cell>
          <cell r="M25">
            <v>2182</v>
          </cell>
          <cell r="N25">
            <v>713</v>
          </cell>
        </row>
        <row r="26">
          <cell r="C26" t="str">
            <v>私立</v>
          </cell>
          <cell r="D26">
            <v>7</v>
          </cell>
          <cell r="E26">
            <v>7</v>
          </cell>
          <cell r="F26" t="str">
            <v>    -</v>
          </cell>
          <cell r="G26">
            <v>41</v>
          </cell>
          <cell r="H26">
            <v>1457</v>
          </cell>
          <cell r="I26">
            <v>539</v>
          </cell>
          <cell r="J26">
            <v>918</v>
          </cell>
          <cell r="K26">
            <v>86</v>
          </cell>
          <cell r="L26">
            <v>43</v>
          </cell>
          <cell r="M26">
            <v>43</v>
          </cell>
          <cell r="N26">
            <v>20</v>
          </cell>
        </row>
        <row r="27">
          <cell r="B27" t="str">
            <v>高等学校</v>
          </cell>
          <cell r="C27" t="str">
            <v> 計</v>
          </cell>
          <cell r="D27">
            <v>112</v>
          </cell>
          <cell r="E27">
            <v>106</v>
          </cell>
          <cell r="F27">
            <v>6</v>
          </cell>
          <cell r="G27" t="str">
            <v>       -</v>
          </cell>
          <cell r="H27">
            <v>76912</v>
          </cell>
          <cell r="I27">
            <v>38956</v>
          </cell>
          <cell r="J27">
            <v>37956</v>
          </cell>
          <cell r="K27">
            <v>5241</v>
          </cell>
          <cell r="L27">
            <v>4006</v>
          </cell>
          <cell r="M27">
            <v>1235</v>
          </cell>
          <cell r="N27">
            <v>1273</v>
          </cell>
        </row>
        <row r="28">
          <cell r="C28" t="str">
            <v>国立</v>
          </cell>
          <cell r="D28" t="str">
            <v>    -</v>
          </cell>
          <cell r="E28" t="str">
            <v>    -</v>
          </cell>
          <cell r="F28" t="str">
            <v>    -</v>
          </cell>
          <cell r="G28" t="str">
            <v>       -</v>
          </cell>
          <cell r="H28" t="str">
            <v>       -</v>
          </cell>
          <cell r="I28" t="str">
            <v>       -</v>
          </cell>
          <cell r="J28" t="str">
            <v>       -</v>
          </cell>
          <cell r="K28" t="str">
            <v>       -</v>
          </cell>
          <cell r="L28" t="str">
            <v>       -</v>
          </cell>
          <cell r="M28" t="str">
            <v>       -</v>
          </cell>
          <cell r="N28" t="str">
            <v>       -</v>
          </cell>
        </row>
        <row r="29">
          <cell r="C29" t="str">
            <v>公立</v>
          </cell>
          <cell r="D29">
            <v>93</v>
          </cell>
          <cell r="E29">
            <v>87</v>
          </cell>
          <cell r="F29">
            <v>6</v>
          </cell>
          <cell r="G29" t="str">
            <v>       -</v>
          </cell>
          <cell r="H29">
            <v>56860</v>
          </cell>
          <cell r="I29">
            <v>28540</v>
          </cell>
          <cell r="J29">
            <v>28320</v>
          </cell>
          <cell r="K29">
            <v>4123</v>
          </cell>
          <cell r="L29">
            <v>3203</v>
          </cell>
          <cell r="M29">
            <v>920</v>
          </cell>
          <cell r="N29">
            <v>1030</v>
          </cell>
        </row>
        <row r="30">
          <cell r="C30" t="str">
            <v>私立</v>
          </cell>
          <cell r="D30">
            <v>19</v>
          </cell>
          <cell r="E30">
            <v>19</v>
          </cell>
          <cell r="F30" t="str">
            <v>    -</v>
          </cell>
          <cell r="G30" t="str">
            <v>       -</v>
          </cell>
          <cell r="H30">
            <v>20052</v>
          </cell>
          <cell r="I30">
            <v>10416</v>
          </cell>
          <cell r="J30">
            <v>9636</v>
          </cell>
          <cell r="K30">
            <v>1118</v>
          </cell>
          <cell r="L30">
            <v>803</v>
          </cell>
          <cell r="M30">
            <v>315</v>
          </cell>
          <cell r="N30">
            <v>243</v>
          </cell>
        </row>
        <row r="31">
          <cell r="B31" t="str">
            <v>高等学校  通信教育</v>
          </cell>
          <cell r="C31" t="str">
            <v>計</v>
          </cell>
          <cell r="D31" t="str">
            <v>   (2)</v>
          </cell>
          <cell r="E31" t="str">
            <v>   (2)</v>
          </cell>
          <cell r="F31" t="str">
            <v>    -</v>
          </cell>
          <cell r="G31" t="str">
            <v>       -</v>
          </cell>
          <cell r="H31">
            <v>-1716</v>
          </cell>
          <cell r="I31">
            <v>-984</v>
          </cell>
          <cell r="J31">
            <v>-732</v>
          </cell>
          <cell r="K31">
            <v>-29</v>
          </cell>
          <cell r="L31">
            <v>-18</v>
          </cell>
          <cell r="M31">
            <v>-11</v>
          </cell>
          <cell r="N31">
            <v>-5</v>
          </cell>
        </row>
        <row r="32">
          <cell r="C32" t="str">
            <v>公立</v>
          </cell>
          <cell r="D32" t="str">
            <v>   (l)</v>
          </cell>
          <cell r="E32" t="str">
            <v>   (l)</v>
          </cell>
          <cell r="F32" t="str">
            <v>    -</v>
          </cell>
          <cell r="G32" t="str">
            <v>       -</v>
          </cell>
          <cell r="H32">
            <v>-1300</v>
          </cell>
          <cell r="I32">
            <v>-720</v>
          </cell>
          <cell r="J32">
            <v>-580</v>
          </cell>
          <cell r="K32">
            <v>-22</v>
          </cell>
          <cell r="L32">
            <v>-13</v>
          </cell>
          <cell r="M32">
            <v>-9</v>
          </cell>
          <cell r="N32">
            <v>-3</v>
          </cell>
        </row>
        <row r="33">
          <cell r="C33" t="str">
            <v>私立</v>
          </cell>
          <cell r="D33" t="str">
            <v>   (l)</v>
          </cell>
          <cell r="E33" t="str">
            <v>   (l)</v>
          </cell>
          <cell r="F33" t="str">
            <v>    -</v>
          </cell>
          <cell r="G33" t="str">
            <v>       -</v>
          </cell>
          <cell r="H33">
            <v>-416</v>
          </cell>
          <cell r="I33">
            <v>-264</v>
          </cell>
          <cell r="J33">
            <v>-152</v>
          </cell>
          <cell r="K33">
            <v>-7</v>
          </cell>
          <cell r="L33">
            <v>-5</v>
          </cell>
          <cell r="M33">
            <v>-2</v>
          </cell>
          <cell r="N33">
            <v>-2</v>
          </cell>
        </row>
        <row r="34">
          <cell r="C34" t="str">
            <v> 計</v>
          </cell>
          <cell r="D34">
            <v>1</v>
          </cell>
          <cell r="E34">
            <v>1</v>
          </cell>
          <cell r="F34">
            <v>0</v>
          </cell>
          <cell r="G34">
            <v>6</v>
          </cell>
          <cell r="H34">
            <v>336</v>
          </cell>
          <cell r="I34">
            <v>127</v>
          </cell>
          <cell r="J34">
            <v>209</v>
          </cell>
          <cell r="K34">
            <v>27</v>
          </cell>
          <cell r="L34">
            <v>18</v>
          </cell>
          <cell r="M34">
            <v>9</v>
          </cell>
          <cell r="N34">
            <v>5</v>
          </cell>
        </row>
        <row r="35">
          <cell r="B35" t="str">
            <v>中等教育</v>
          </cell>
          <cell r="C35" t="str">
            <v>国立</v>
          </cell>
          <cell r="D35" t="str">
            <v>    -</v>
          </cell>
          <cell r="E35" t="str">
            <v>    -</v>
          </cell>
          <cell r="F35" t="str">
            <v>    -</v>
          </cell>
          <cell r="G35" t="str">
            <v>       -</v>
          </cell>
          <cell r="H35" t="str">
            <v>       -</v>
          </cell>
          <cell r="I35" t="str">
            <v>       -</v>
          </cell>
          <cell r="J35" t="str">
            <v>       -</v>
          </cell>
          <cell r="K35" t="str">
            <v>       -</v>
          </cell>
          <cell r="L35" t="str">
            <v>       -</v>
          </cell>
          <cell r="M35" t="str">
            <v>       -</v>
          </cell>
          <cell r="N35" t="str">
            <v>       -</v>
          </cell>
        </row>
        <row r="36">
          <cell r="B36" t="str">
            <v>学校</v>
          </cell>
          <cell r="C36" t="str">
            <v>公立</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C37" t="str">
            <v>私立</v>
          </cell>
          <cell r="D37">
            <v>1</v>
          </cell>
          <cell r="E37">
            <v>1</v>
          </cell>
          <cell r="F37" t="str">
            <v>    -</v>
          </cell>
          <cell r="G37">
            <v>6</v>
          </cell>
          <cell r="H37">
            <v>336</v>
          </cell>
          <cell r="I37">
            <v>127</v>
          </cell>
          <cell r="J37">
            <v>209</v>
          </cell>
          <cell r="K37">
            <v>27</v>
          </cell>
          <cell r="L37">
            <v>18</v>
          </cell>
          <cell r="M37">
            <v>9</v>
          </cell>
          <cell r="N37">
            <v>5</v>
          </cell>
        </row>
        <row r="38">
          <cell r="B38" t="str">
            <v>盲学校</v>
          </cell>
          <cell r="C38" t="str">
            <v> 計</v>
          </cell>
          <cell r="D38">
            <v>1</v>
          </cell>
          <cell r="E38">
            <v>1</v>
          </cell>
          <cell r="F38" t="str">
            <v>    -</v>
          </cell>
          <cell r="G38">
            <v>24</v>
          </cell>
          <cell r="H38">
            <v>64</v>
          </cell>
          <cell r="I38">
            <v>38</v>
          </cell>
          <cell r="J38">
            <v>26</v>
          </cell>
          <cell r="K38">
            <v>70</v>
          </cell>
          <cell r="L38">
            <v>44</v>
          </cell>
          <cell r="M38">
            <v>26</v>
          </cell>
          <cell r="N38">
            <v>34</v>
          </cell>
        </row>
        <row r="39">
          <cell r="C39" t="str">
            <v>国立</v>
          </cell>
          <cell r="D39" t="str">
            <v>    -</v>
          </cell>
          <cell r="E39" t="str">
            <v>    -</v>
          </cell>
          <cell r="F39" t="str">
            <v>    -</v>
          </cell>
          <cell r="G39" t="str">
            <v>       -</v>
          </cell>
          <cell r="H39" t="str">
            <v>       -</v>
          </cell>
          <cell r="I39" t="str">
            <v>       -</v>
          </cell>
          <cell r="J39" t="str">
            <v>       -</v>
          </cell>
          <cell r="K39" t="str">
            <v>       -</v>
          </cell>
          <cell r="L39" t="str">
            <v>       -</v>
          </cell>
          <cell r="M39" t="str">
            <v>       -</v>
          </cell>
          <cell r="N39" t="str">
            <v>       -</v>
          </cell>
        </row>
        <row r="40">
          <cell r="C40" t="str">
            <v>公立</v>
          </cell>
          <cell r="D40">
            <v>1</v>
          </cell>
          <cell r="E40">
            <v>1</v>
          </cell>
          <cell r="F40" t="str">
            <v>    -</v>
          </cell>
          <cell r="G40">
            <v>24</v>
          </cell>
          <cell r="H40">
            <v>64</v>
          </cell>
          <cell r="I40">
            <v>38</v>
          </cell>
          <cell r="J40">
            <v>26</v>
          </cell>
          <cell r="K40">
            <v>70</v>
          </cell>
          <cell r="L40">
            <v>44</v>
          </cell>
          <cell r="M40">
            <v>26</v>
          </cell>
          <cell r="N40">
            <v>34</v>
          </cell>
        </row>
        <row r="41">
          <cell r="C41" t="str">
            <v>私立</v>
          </cell>
          <cell r="D41" t="str">
            <v>    -</v>
          </cell>
          <cell r="E41" t="str">
            <v>    -</v>
          </cell>
          <cell r="F41" t="str">
            <v>    -</v>
          </cell>
          <cell r="G41" t="str">
            <v>       -</v>
          </cell>
          <cell r="H41" t="str">
            <v>       -</v>
          </cell>
          <cell r="I41" t="str">
            <v>       -</v>
          </cell>
          <cell r="J41" t="str">
            <v>       -</v>
          </cell>
          <cell r="K41" t="str">
            <v>       -</v>
          </cell>
          <cell r="L41" t="str">
            <v>       -</v>
          </cell>
          <cell r="M41" t="str">
            <v>       -</v>
          </cell>
          <cell r="N41" t="str">
            <v>       -</v>
          </cell>
        </row>
        <row r="42">
          <cell r="B42" t="str">
            <v>聾学校</v>
          </cell>
          <cell r="C42" t="str">
            <v> 計</v>
          </cell>
          <cell r="D42">
            <v>2</v>
          </cell>
          <cell r="E42">
            <v>1</v>
          </cell>
          <cell r="F42">
            <v>1</v>
          </cell>
          <cell r="G42">
            <v>47</v>
          </cell>
          <cell r="H42">
            <v>129</v>
          </cell>
          <cell r="I42">
            <v>70</v>
          </cell>
          <cell r="J42">
            <v>59</v>
          </cell>
          <cell r="K42">
            <v>118</v>
          </cell>
          <cell r="L42">
            <v>55</v>
          </cell>
          <cell r="M42">
            <v>63</v>
          </cell>
          <cell r="N42">
            <v>46</v>
          </cell>
        </row>
        <row r="43">
          <cell r="C43" t="str">
            <v>国立</v>
          </cell>
          <cell r="D43" t="str">
            <v>    -</v>
          </cell>
          <cell r="E43" t="str">
            <v>    -</v>
          </cell>
          <cell r="F43" t="str">
            <v>    -</v>
          </cell>
          <cell r="G43" t="str">
            <v>       -</v>
          </cell>
          <cell r="H43" t="str">
            <v>       -</v>
          </cell>
          <cell r="I43" t="str">
            <v>       -</v>
          </cell>
          <cell r="J43" t="str">
            <v>       -</v>
          </cell>
          <cell r="K43" t="str">
            <v>       -</v>
          </cell>
          <cell r="L43" t="str">
            <v>       -</v>
          </cell>
          <cell r="M43" t="str">
            <v>       -</v>
          </cell>
          <cell r="N43" t="str">
            <v>       -</v>
          </cell>
        </row>
        <row r="44">
          <cell r="C44" t="str">
            <v>公立</v>
          </cell>
          <cell r="D44">
            <v>2</v>
          </cell>
          <cell r="E44">
            <v>1</v>
          </cell>
          <cell r="F44">
            <v>1</v>
          </cell>
          <cell r="G44">
            <v>47</v>
          </cell>
          <cell r="H44">
            <v>129</v>
          </cell>
          <cell r="I44">
            <v>70</v>
          </cell>
          <cell r="J44">
            <v>59</v>
          </cell>
          <cell r="K44">
            <v>118</v>
          </cell>
          <cell r="L44">
            <v>55</v>
          </cell>
          <cell r="M44">
            <v>63</v>
          </cell>
          <cell r="N44">
            <v>46</v>
          </cell>
        </row>
        <row r="45">
          <cell r="C45" t="str">
            <v>私立</v>
          </cell>
          <cell r="D45" t="str">
            <v>    -</v>
          </cell>
          <cell r="E45" t="str">
            <v>    -</v>
          </cell>
          <cell r="F45" t="str">
            <v>    -</v>
          </cell>
          <cell r="G45" t="str">
            <v>       -</v>
          </cell>
          <cell r="H45" t="str">
            <v>       -</v>
          </cell>
          <cell r="I45" t="str">
            <v>       -</v>
          </cell>
          <cell r="J45" t="str">
            <v>       -</v>
          </cell>
          <cell r="K45" t="str">
            <v>       -</v>
          </cell>
          <cell r="L45" t="str">
            <v>       -</v>
          </cell>
          <cell r="M45" t="str">
            <v>       -</v>
          </cell>
          <cell r="N45" t="str">
            <v>       -</v>
          </cell>
        </row>
        <row r="46">
          <cell r="B46" t="str">
            <v>養護学校</v>
          </cell>
          <cell r="C46" t="str">
            <v> 計</v>
          </cell>
          <cell r="D46">
            <v>19</v>
          </cell>
          <cell r="E46">
            <v>18</v>
          </cell>
          <cell r="F46">
            <v>1</v>
          </cell>
          <cell r="G46">
            <v>448</v>
          </cell>
          <cell r="H46">
            <v>1722</v>
          </cell>
          <cell r="I46">
            <v>1083</v>
          </cell>
          <cell r="J46">
            <v>639</v>
          </cell>
          <cell r="K46">
            <v>1065</v>
          </cell>
          <cell r="L46">
            <v>523</v>
          </cell>
          <cell r="M46">
            <v>542</v>
          </cell>
          <cell r="N46">
            <v>198</v>
          </cell>
        </row>
        <row r="47">
          <cell r="C47" t="str">
            <v>国立</v>
          </cell>
          <cell r="D47">
            <v>1</v>
          </cell>
          <cell r="E47">
            <v>1</v>
          </cell>
          <cell r="F47" t="str">
            <v>    -</v>
          </cell>
          <cell r="G47">
            <v>9</v>
          </cell>
          <cell r="H47">
            <v>55</v>
          </cell>
          <cell r="I47">
            <v>38</v>
          </cell>
          <cell r="J47">
            <v>17</v>
          </cell>
          <cell r="K47">
            <v>28</v>
          </cell>
          <cell r="L47">
            <v>19</v>
          </cell>
          <cell r="M47">
            <v>9</v>
          </cell>
          <cell r="N47">
            <v>3</v>
          </cell>
        </row>
        <row r="48">
          <cell r="C48" t="str">
            <v>公立</v>
          </cell>
          <cell r="D48">
            <v>17</v>
          </cell>
          <cell r="E48">
            <v>16</v>
          </cell>
          <cell r="F48">
            <v>1</v>
          </cell>
          <cell r="G48">
            <v>429</v>
          </cell>
          <cell r="H48">
            <v>1577</v>
          </cell>
          <cell r="I48">
            <v>1045</v>
          </cell>
          <cell r="J48">
            <v>532</v>
          </cell>
          <cell r="K48">
            <v>1019</v>
          </cell>
          <cell r="L48">
            <v>498</v>
          </cell>
          <cell r="M48">
            <v>521</v>
          </cell>
          <cell r="N48">
            <v>185</v>
          </cell>
        </row>
        <row r="49">
          <cell r="C49" t="str">
            <v>私立</v>
          </cell>
          <cell r="D49">
            <v>1</v>
          </cell>
          <cell r="E49">
            <v>1</v>
          </cell>
          <cell r="F49" t="str">
            <v>    -</v>
          </cell>
          <cell r="G49">
            <v>10</v>
          </cell>
          <cell r="H49">
            <v>90</v>
          </cell>
          <cell r="I49" t="str">
            <v>       -</v>
          </cell>
          <cell r="J49">
            <v>90</v>
          </cell>
          <cell r="K49">
            <v>18</v>
          </cell>
          <cell r="L49">
            <v>6</v>
          </cell>
          <cell r="M49">
            <v>12</v>
          </cell>
          <cell r="N49">
            <v>10</v>
          </cell>
        </row>
        <row r="50">
          <cell r="B50" t="str">
            <v>幼稚園</v>
          </cell>
          <cell r="C50" t="str">
            <v> 計</v>
          </cell>
          <cell r="D50">
            <v>325</v>
          </cell>
          <cell r="E50">
            <v>325</v>
          </cell>
          <cell r="F50" t="str">
            <v>    -</v>
          </cell>
          <cell r="G50">
            <v>1532</v>
          </cell>
          <cell r="H50">
            <v>36992</v>
          </cell>
          <cell r="I50">
            <v>18888</v>
          </cell>
          <cell r="J50">
            <v>18104</v>
          </cell>
          <cell r="K50">
            <v>2217</v>
          </cell>
          <cell r="L50">
            <v>173</v>
          </cell>
          <cell r="M50">
            <v>2044</v>
          </cell>
          <cell r="N50">
            <v>436</v>
          </cell>
        </row>
        <row r="51">
          <cell r="C51" t="str">
            <v>国立</v>
          </cell>
          <cell r="D51">
            <v>1</v>
          </cell>
          <cell r="E51">
            <v>1</v>
          </cell>
          <cell r="F51" t="str">
            <v>    -</v>
          </cell>
          <cell r="G51">
            <v>5</v>
          </cell>
          <cell r="H51">
            <v>146</v>
          </cell>
          <cell r="I51">
            <v>79</v>
          </cell>
          <cell r="J51">
            <v>67</v>
          </cell>
          <cell r="K51">
            <v>7</v>
          </cell>
          <cell r="L51">
            <v>4</v>
          </cell>
          <cell r="M51">
            <v>3</v>
          </cell>
          <cell r="N51" t="str">
            <v>       -</v>
          </cell>
        </row>
        <row r="52">
          <cell r="C52" t="str">
            <v>公立</v>
          </cell>
          <cell r="D52">
            <v>125</v>
          </cell>
          <cell r="E52">
            <v>125</v>
          </cell>
          <cell r="F52" t="str">
            <v>    -</v>
          </cell>
          <cell r="G52">
            <v>327</v>
          </cell>
          <cell r="H52">
            <v>6401</v>
          </cell>
          <cell r="I52">
            <v>3306</v>
          </cell>
          <cell r="J52">
            <v>3095</v>
          </cell>
          <cell r="K52">
            <v>473</v>
          </cell>
          <cell r="L52">
            <v>25</v>
          </cell>
          <cell r="M52">
            <v>448</v>
          </cell>
          <cell r="N52">
            <v>45</v>
          </cell>
        </row>
        <row r="53">
          <cell r="C53" t="str">
            <v>私立</v>
          </cell>
          <cell r="D53">
            <v>199</v>
          </cell>
          <cell r="E53">
            <v>199</v>
          </cell>
          <cell r="F53" t="str">
            <v>    -</v>
          </cell>
          <cell r="G53">
            <v>1200</v>
          </cell>
          <cell r="H53">
            <v>30445</v>
          </cell>
          <cell r="I53">
            <v>15503</v>
          </cell>
          <cell r="J53">
            <v>14942</v>
          </cell>
          <cell r="K53">
            <v>1737</v>
          </cell>
          <cell r="L53">
            <v>144</v>
          </cell>
          <cell r="M53">
            <v>1593</v>
          </cell>
          <cell r="N53">
            <v>391</v>
          </cell>
        </row>
        <row r="54">
          <cell r="B54" t="str">
            <v>専修学校</v>
          </cell>
          <cell r="C54" t="str">
            <v> 計</v>
          </cell>
          <cell r="D54">
            <v>68</v>
          </cell>
          <cell r="E54">
            <v>68</v>
          </cell>
          <cell r="F54" t="str">
            <v>    -</v>
          </cell>
          <cell r="G54" t="str">
            <v>       -</v>
          </cell>
          <cell r="H54">
            <v>28434</v>
          </cell>
          <cell r="I54">
            <v>14677</v>
          </cell>
          <cell r="J54">
            <v>13757</v>
          </cell>
          <cell r="K54">
            <v>1014</v>
          </cell>
          <cell r="L54">
            <v>580</v>
          </cell>
          <cell r="M54">
            <v>434</v>
          </cell>
          <cell r="N54">
            <v>387</v>
          </cell>
        </row>
        <row r="55">
          <cell r="C55" t="str">
            <v>国立</v>
          </cell>
          <cell r="D55">
            <v>3</v>
          </cell>
          <cell r="E55">
            <v>3</v>
          </cell>
          <cell r="F55" t="str">
            <v>    -</v>
          </cell>
          <cell r="G55" t="str">
            <v>       -</v>
          </cell>
          <cell r="H55">
            <v>447</v>
          </cell>
          <cell r="I55">
            <v>58</v>
          </cell>
          <cell r="J55">
            <v>389</v>
          </cell>
          <cell r="K55">
            <v>24</v>
          </cell>
          <cell r="L55">
            <v>6</v>
          </cell>
          <cell r="M55">
            <v>18</v>
          </cell>
          <cell r="N55">
            <v>11</v>
          </cell>
        </row>
        <row r="56">
          <cell r="C56" t="str">
            <v>公立</v>
          </cell>
          <cell r="D56">
            <v>4</v>
          </cell>
          <cell r="E56">
            <v>4</v>
          </cell>
          <cell r="F56" t="str">
            <v>    -</v>
          </cell>
          <cell r="G56" t="str">
            <v>       -</v>
          </cell>
          <cell r="H56">
            <v>575</v>
          </cell>
          <cell r="I56">
            <v>26</v>
          </cell>
          <cell r="J56">
            <v>549</v>
          </cell>
          <cell r="K56">
            <v>58</v>
          </cell>
          <cell r="L56">
            <v>2</v>
          </cell>
          <cell r="M56">
            <v>56</v>
          </cell>
          <cell r="N56">
            <v>12</v>
          </cell>
        </row>
        <row r="57">
          <cell r="C57" t="str">
            <v>私立</v>
          </cell>
          <cell r="D57">
            <v>61</v>
          </cell>
          <cell r="E57">
            <v>61</v>
          </cell>
          <cell r="F57" t="str">
            <v>    -</v>
          </cell>
          <cell r="G57" t="str">
            <v>       -</v>
          </cell>
          <cell r="H57">
            <v>27412</v>
          </cell>
          <cell r="I57">
            <v>14593</v>
          </cell>
          <cell r="J57">
            <v>12819</v>
          </cell>
          <cell r="K57">
            <v>932</v>
          </cell>
          <cell r="L57">
            <v>572</v>
          </cell>
          <cell r="M57">
            <v>360</v>
          </cell>
          <cell r="N57">
            <v>364</v>
          </cell>
        </row>
        <row r="58">
          <cell r="B58" t="str">
            <v>各種学校</v>
          </cell>
          <cell r="C58" t="str">
            <v> 計</v>
          </cell>
          <cell r="D58">
            <v>38</v>
          </cell>
          <cell r="E58">
            <v>38</v>
          </cell>
          <cell r="F58" t="str">
            <v>    - </v>
          </cell>
          <cell r="G58" t="str">
            <v>       -</v>
          </cell>
          <cell r="H58">
            <v>1921</v>
          </cell>
          <cell r="I58">
            <v>599</v>
          </cell>
          <cell r="J58">
            <v>1322</v>
          </cell>
          <cell r="K58">
            <v>141</v>
          </cell>
          <cell r="L58">
            <v>37</v>
          </cell>
          <cell r="M58">
            <v>104</v>
          </cell>
          <cell r="N58">
            <v>32</v>
          </cell>
        </row>
        <row r="59">
          <cell r="C59" t="str">
            <v>国立</v>
          </cell>
          <cell r="D59" t="str">
            <v>    -</v>
          </cell>
          <cell r="E59" t="str">
            <v>    -</v>
          </cell>
          <cell r="F59" t="str">
            <v>    -</v>
          </cell>
          <cell r="G59" t="str">
            <v>       -</v>
          </cell>
          <cell r="H59" t="str">
            <v>       -</v>
          </cell>
          <cell r="I59" t="str">
            <v>       -</v>
          </cell>
          <cell r="J59" t="str">
            <v>       -</v>
          </cell>
          <cell r="K59" t="str">
            <v>       -</v>
          </cell>
          <cell r="L59" t="str">
            <v>       -</v>
          </cell>
          <cell r="M59" t="str">
            <v>       -</v>
          </cell>
          <cell r="N59" t="str">
            <v>       -</v>
          </cell>
        </row>
      </sheetData>
      <sheetData sheetId="1">
        <row r="2">
          <cell r="B2" t="str">
            <v> </v>
          </cell>
          <cell r="E2" t="str">
            <v> 第２表   学校数・学級数・児童数及び教職員数</v>
          </cell>
          <cell r="U2" t="str">
            <v> </v>
          </cell>
        </row>
        <row r="3">
          <cell r="B3" t="str">
            <v>  &lt;小学校&gt;</v>
          </cell>
          <cell r="M3" t="str">
            <v>（つづき）</v>
          </cell>
          <cell r="Q3" t="str">
            <v>   (単位：校，学級，人)</v>
          </cell>
        </row>
        <row r="4">
          <cell r="B4" t="str">
            <v>   区分</v>
          </cell>
          <cell r="U4" t="str">
            <v>      区分</v>
          </cell>
        </row>
        <row r="5">
          <cell r="C5" t="str">
            <v> 学  校  数</v>
          </cell>
          <cell r="F5" t="str">
            <v>学     級     数</v>
          </cell>
          <cell r="J5" t="str">
            <v>児       童      数</v>
          </cell>
          <cell r="M5" t="str">
            <v>教        員        数</v>
          </cell>
          <cell r="R5" t="str">
            <v>職   員   数</v>
          </cell>
        </row>
        <row r="6">
          <cell r="B6" t="str">
            <v>市町村名</v>
          </cell>
          <cell r="N6" t="str">
            <v>本  務  者</v>
          </cell>
          <cell r="P6" t="str">
            <v>兼  務  者</v>
          </cell>
          <cell r="S6" t="str">
            <v>本  務  者</v>
          </cell>
          <cell r="U6" t="str">
            <v>   市町村名</v>
          </cell>
        </row>
        <row r="7">
          <cell r="B7" t="str">
            <v>  </v>
          </cell>
          <cell r="C7" t="str">
            <v>計</v>
          </cell>
          <cell r="D7" t="str">
            <v>本校</v>
          </cell>
          <cell r="E7" t="str">
            <v>分校</v>
          </cell>
          <cell r="F7" t="str">
            <v>計</v>
          </cell>
          <cell r="G7" t="str">
            <v>単式</v>
          </cell>
          <cell r="H7" t="str">
            <v>複式</v>
          </cell>
          <cell r="I7" t="str">
            <v>75条</v>
          </cell>
          <cell r="J7" t="str">
            <v>計</v>
          </cell>
          <cell r="K7" t="str">
            <v>男</v>
          </cell>
          <cell r="L7" t="str">
            <v>女</v>
          </cell>
          <cell r="M7" t="str">
            <v>計</v>
          </cell>
          <cell r="N7" t="str">
            <v>男</v>
          </cell>
          <cell r="O7" t="str">
            <v>女</v>
          </cell>
          <cell r="P7" t="str">
            <v>男</v>
          </cell>
          <cell r="Q7" t="str">
            <v>女</v>
          </cell>
          <cell r="R7" t="str">
            <v>計</v>
          </cell>
          <cell r="S7" t="str">
            <v>男</v>
          </cell>
          <cell r="T7" t="str">
            <v>女</v>
          </cell>
          <cell r="U7" t="str">
            <v>           </v>
          </cell>
        </row>
      </sheetData>
      <sheetData sheetId="2">
        <row r="1">
          <cell r="F1" t="str">
            <v>                 第３表  学   年   別   児   童   数 </v>
          </cell>
        </row>
        <row r="4">
          <cell r="F4" t="str">
            <v>１   学    年</v>
          </cell>
        </row>
        <row r="6">
          <cell r="F6" t="str">
            <v>計</v>
          </cell>
        </row>
        <row r="8">
          <cell r="F8">
            <v>22116</v>
          </cell>
        </row>
        <row r="9">
          <cell r="F9">
            <v>22146</v>
          </cell>
        </row>
        <row r="10">
          <cell r="F10" t="str">
            <v/>
          </cell>
        </row>
        <row r="11">
          <cell r="F11">
            <v>144</v>
          </cell>
        </row>
        <row r="12">
          <cell r="F12">
            <v>21877</v>
          </cell>
        </row>
        <row r="13">
          <cell r="F13">
            <v>125</v>
          </cell>
        </row>
        <row r="15">
          <cell r="F15">
            <v>15009</v>
          </cell>
        </row>
        <row r="16">
          <cell r="F16">
            <v>9508</v>
          </cell>
        </row>
        <row r="17">
          <cell r="F17">
            <v>2317</v>
          </cell>
        </row>
        <row r="18">
          <cell r="F18">
            <v>1698</v>
          </cell>
        </row>
        <row r="19">
          <cell r="F19">
            <v>1246</v>
          </cell>
        </row>
        <row r="20">
          <cell r="F20">
            <v>2095</v>
          </cell>
        </row>
        <row r="21">
          <cell r="F21">
            <v>2152</v>
          </cell>
        </row>
        <row r="22">
          <cell r="F22">
            <v>1143</v>
          </cell>
        </row>
        <row r="23">
          <cell r="F23">
            <v>537</v>
          </cell>
        </row>
        <row r="24">
          <cell r="F24">
            <v>782</v>
          </cell>
        </row>
        <row r="25">
          <cell r="F25">
            <v>571</v>
          </cell>
        </row>
        <row r="26">
          <cell r="F26">
            <v>340</v>
          </cell>
        </row>
        <row r="27">
          <cell r="F27">
            <v>779</v>
          </cell>
        </row>
        <row r="28">
          <cell r="F28">
            <v>283</v>
          </cell>
        </row>
        <row r="29">
          <cell r="F29">
            <v>634</v>
          </cell>
        </row>
        <row r="30">
          <cell r="F30">
            <v>432</v>
          </cell>
        </row>
        <row r="31">
          <cell r="F31">
            <v>148</v>
          </cell>
        </row>
        <row r="32">
          <cell r="F32">
            <v>136</v>
          </cell>
        </row>
        <row r="33">
          <cell r="F33">
            <v>12</v>
          </cell>
        </row>
        <row r="34">
          <cell r="F34">
            <v>753</v>
          </cell>
        </row>
        <row r="35">
          <cell r="F35">
            <v>217</v>
          </cell>
        </row>
        <row r="36">
          <cell r="F36">
            <v>115</v>
          </cell>
        </row>
        <row r="37">
          <cell r="F37">
            <v>319</v>
          </cell>
        </row>
        <row r="38">
          <cell r="F38">
            <v>102</v>
          </cell>
        </row>
        <row r="39">
          <cell r="F39">
            <v>135</v>
          </cell>
        </row>
        <row r="40">
          <cell r="F40">
            <v>135</v>
          </cell>
        </row>
        <row r="41">
          <cell r="F41">
            <v>449</v>
          </cell>
        </row>
        <row r="42">
          <cell r="F42">
            <v>320</v>
          </cell>
        </row>
        <row r="43">
          <cell r="F43">
            <v>129</v>
          </cell>
        </row>
        <row r="44">
          <cell r="F44">
            <v>716</v>
          </cell>
        </row>
        <row r="45">
          <cell r="F45">
            <v>109</v>
          </cell>
        </row>
        <row r="46">
          <cell r="F46">
            <v>228</v>
          </cell>
        </row>
        <row r="47">
          <cell r="F47">
            <v>379</v>
          </cell>
        </row>
        <row r="48">
          <cell r="F48">
            <v>874</v>
          </cell>
        </row>
        <row r="49">
          <cell r="F49">
            <v>234</v>
          </cell>
        </row>
        <row r="50">
          <cell r="F50">
            <v>66</v>
          </cell>
        </row>
        <row r="51">
          <cell r="F51">
            <v>512</v>
          </cell>
        </row>
        <row r="52">
          <cell r="F52">
            <v>62</v>
          </cell>
        </row>
        <row r="53">
          <cell r="F53">
            <v>289</v>
          </cell>
        </row>
        <row r="54">
          <cell r="F54">
            <v>75</v>
          </cell>
        </row>
        <row r="55">
          <cell r="F55">
            <v>214</v>
          </cell>
        </row>
        <row r="56">
          <cell r="F56">
            <v>259</v>
          </cell>
        </row>
        <row r="57">
          <cell r="F57">
            <v>66</v>
          </cell>
        </row>
        <row r="58">
          <cell r="F58">
            <v>70</v>
          </cell>
        </row>
        <row r="59">
          <cell r="F59">
            <v>123</v>
          </cell>
        </row>
        <row r="60">
          <cell r="F60">
            <v>151</v>
          </cell>
        </row>
        <row r="61">
          <cell r="F61">
            <v>97</v>
          </cell>
        </row>
        <row r="62">
          <cell r="F62">
            <v>54</v>
          </cell>
        </row>
        <row r="63">
          <cell r="F63">
            <v>501</v>
          </cell>
        </row>
        <row r="64">
          <cell r="F64">
            <v>148</v>
          </cell>
        </row>
        <row r="65">
          <cell r="F65">
            <v>123</v>
          </cell>
        </row>
        <row r="66">
          <cell r="F66">
            <v>172</v>
          </cell>
        </row>
        <row r="67">
          <cell r="F67">
            <v>58</v>
          </cell>
        </row>
        <row r="68">
          <cell r="F68">
            <v>674</v>
          </cell>
        </row>
        <row r="69">
          <cell r="F69">
            <v>117</v>
          </cell>
        </row>
        <row r="70">
          <cell r="F70">
            <v>136</v>
          </cell>
        </row>
        <row r="71">
          <cell r="F71">
            <v>113</v>
          </cell>
        </row>
        <row r="72">
          <cell r="F72">
            <v>39</v>
          </cell>
        </row>
        <row r="73">
          <cell r="F73">
            <v>70</v>
          </cell>
        </row>
        <row r="74">
          <cell r="F74">
            <v>45</v>
          </cell>
        </row>
        <row r="75">
          <cell r="F75">
            <v>33</v>
          </cell>
        </row>
        <row r="76">
          <cell r="F76">
            <v>56</v>
          </cell>
        </row>
        <row r="77">
          <cell r="F77">
            <v>60</v>
          </cell>
        </row>
        <row r="78">
          <cell r="F78">
            <v>5</v>
          </cell>
        </row>
        <row r="79">
          <cell r="F79">
            <v>802</v>
          </cell>
        </row>
        <row r="80">
          <cell r="F80">
            <v>244</v>
          </cell>
        </row>
        <row r="81">
          <cell r="F81">
            <v>52</v>
          </cell>
        </row>
        <row r="82">
          <cell r="F82">
            <v>62</v>
          </cell>
        </row>
        <row r="83">
          <cell r="F83">
            <v>150</v>
          </cell>
        </row>
        <row r="84">
          <cell r="F84">
            <v>71</v>
          </cell>
        </row>
        <row r="85">
          <cell r="F85">
            <v>89</v>
          </cell>
        </row>
        <row r="86">
          <cell r="F86">
            <v>40</v>
          </cell>
        </row>
        <row r="87">
          <cell r="F87">
            <v>94</v>
          </cell>
        </row>
        <row r="88">
          <cell r="F88">
            <v>867</v>
          </cell>
        </row>
        <row r="89">
          <cell r="F89">
            <v>111</v>
          </cell>
        </row>
        <row r="90">
          <cell r="F90">
            <v>344</v>
          </cell>
        </row>
        <row r="91">
          <cell r="F91">
            <v>40</v>
          </cell>
        </row>
        <row r="92">
          <cell r="F92">
            <v>151</v>
          </cell>
        </row>
        <row r="93">
          <cell r="F93">
            <v>70</v>
          </cell>
        </row>
        <row r="94">
          <cell r="F94">
            <v>117</v>
          </cell>
        </row>
        <row r="95">
          <cell r="F95">
            <v>34</v>
          </cell>
        </row>
        <row r="96">
          <cell r="F96">
            <v>116</v>
          </cell>
        </row>
        <row r="97">
          <cell r="F97">
            <v>81</v>
          </cell>
        </row>
        <row r="98">
          <cell r="F98">
            <v>35</v>
          </cell>
        </row>
        <row r="99">
          <cell r="F99">
            <v>403</v>
          </cell>
        </row>
        <row r="100">
          <cell r="F100">
            <v>135</v>
          </cell>
        </row>
        <row r="101">
          <cell r="F101">
            <v>36</v>
          </cell>
        </row>
        <row r="102">
          <cell r="F102">
            <v>107</v>
          </cell>
        </row>
        <row r="103">
          <cell r="F103">
            <v>68</v>
          </cell>
        </row>
        <row r="104">
          <cell r="F104">
            <v>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tabColor theme="3" tint="0.5999900102615356"/>
  </sheetPr>
  <dimension ref="A1:AB82"/>
  <sheetViews>
    <sheetView showGridLines="0" tabSelected="1" zoomScaleSheetLayoutView="100" workbookViewId="0" topLeftCell="A1">
      <pane xSplit="2" ySplit="7" topLeftCell="C8" activePane="bottomRight" state="frozen"/>
      <selection pane="topLeft" activeCell="A1" sqref="A1:M1"/>
      <selection pane="topRight" activeCell="A1" sqref="A1:M1"/>
      <selection pane="bottomLeft" activeCell="A1" sqref="A1:M1"/>
      <selection pane="bottomRight" activeCell="A1" sqref="A1:N1"/>
    </sheetView>
  </sheetViews>
  <sheetFormatPr defaultColWidth="8.75" defaultRowHeight="11.25" customHeight="1"/>
  <cols>
    <col min="1" max="1" width="1.328125" style="16" customWidth="1"/>
    <col min="2" max="2" width="8.75" style="119" customWidth="1"/>
    <col min="3" max="4" width="7.58203125" style="3" customWidth="1"/>
    <col min="5" max="5" width="8.58203125" style="30" customWidth="1"/>
    <col min="6" max="6" width="8.58203125" style="47" customWidth="1"/>
    <col min="7" max="8" width="8.58203125" style="30" customWidth="1"/>
    <col min="9" max="10" width="8.08203125" style="30" customWidth="1"/>
    <col min="11" max="11" width="9.58203125" style="30" customWidth="1"/>
    <col min="12" max="13" width="8.58203125" style="3" customWidth="1"/>
    <col min="14" max="14" width="8.08203125" style="30" customWidth="1"/>
    <col min="15" max="15" width="7.25" style="30" customWidth="1"/>
    <col min="16" max="17" width="7.83203125" style="30" customWidth="1"/>
    <col min="18" max="18" width="7.25" style="30" customWidth="1"/>
    <col min="19" max="19" width="7" style="30" customWidth="1"/>
    <col min="20" max="20" width="6.58203125" style="30" customWidth="1"/>
    <col min="21" max="21" width="8.25" style="30" customWidth="1"/>
    <col min="22" max="22" width="8.08203125" style="55" customWidth="1"/>
    <col min="23" max="23" width="9.5" style="55" customWidth="1"/>
    <col min="24" max="24" width="8.25" style="55" customWidth="1"/>
    <col min="25" max="25" width="9.33203125" style="27" customWidth="1"/>
    <col min="26" max="26" width="9.58203125" style="27" customWidth="1"/>
    <col min="27" max="27" width="8.75" style="119" customWidth="1"/>
    <col min="28" max="28" width="1.328125" style="119" customWidth="1"/>
    <col min="29" max="29" width="8.83203125" style="3" customWidth="1"/>
    <col min="30" max="16384" width="8.75" style="3" customWidth="1"/>
  </cols>
  <sheetData>
    <row r="1" spans="1:26" ht="16.5" customHeight="1">
      <c r="A1" s="223" t="s">
        <v>140</v>
      </c>
      <c r="B1" s="223"/>
      <c r="C1" s="223"/>
      <c r="D1" s="223"/>
      <c r="E1" s="223"/>
      <c r="F1" s="223"/>
      <c r="G1" s="223"/>
      <c r="H1" s="223"/>
      <c r="I1" s="223"/>
      <c r="J1" s="223"/>
      <c r="K1" s="223"/>
      <c r="L1" s="223"/>
      <c r="M1" s="223"/>
      <c r="N1" s="223"/>
      <c r="O1" s="59"/>
      <c r="P1" s="59"/>
      <c r="Q1" s="59"/>
      <c r="R1" s="65"/>
      <c r="S1" s="36"/>
      <c r="T1" s="40" t="s">
        <v>2</v>
      </c>
      <c r="U1" s="36"/>
      <c r="V1" s="40"/>
      <c r="W1" s="40"/>
      <c r="X1" s="40"/>
      <c r="Y1" s="2"/>
      <c r="Z1" s="2"/>
    </row>
    <row r="2" spans="1:26" ht="16.5" customHeight="1">
      <c r="A2" s="76"/>
      <c r="B2" s="122"/>
      <c r="C2" s="1"/>
      <c r="D2" s="1" t="s">
        <v>139</v>
      </c>
      <c r="E2" s="41"/>
      <c r="F2" s="43"/>
      <c r="G2" s="41"/>
      <c r="H2" s="41"/>
      <c r="I2" s="41"/>
      <c r="J2" s="41"/>
      <c r="K2" s="41"/>
      <c r="L2" s="1"/>
      <c r="M2" s="1"/>
      <c r="N2" s="41"/>
      <c r="O2" s="57"/>
      <c r="P2" s="57"/>
      <c r="Q2" s="57"/>
      <c r="R2" s="57"/>
      <c r="S2" s="36"/>
      <c r="T2" s="40"/>
      <c r="U2" s="36"/>
      <c r="V2" s="61"/>
      <c r="W2" s="58"/>
      <c r="X2" s="58"/>
      <c r="Y2" s="2"/>
      <c r="Z2" s="2"/>
    </row>
    <row r="3" spans="1:28" ht="16.5" customHeight="1">
      <c r="A3" s="117" t="s">
        <v>50</v>
      </c>
      <c r="C3" s="11"/>
      <c r="D3" s="4"/>
      <c r="E3" s="4"/>
      <c r="F3" s="49"/>
      <c r="G3" s="4"/>
      <c r="H3" s="4"/>
      <c r="I3" s="4"/>
      <c r="J3" s="4"/>
      <c r="K3" s="4"/>
      <c r="L3" s="5"/>
      <c r="M3" s="4"/>
      <c r="N3" s="5"/>
      <c r="O3" s="5" t="s">
        <v>73</v>
      </c>
      <c r="P3" s="64"/>
      <c r="Q3" s="70"/>
      <c r="R3" s="70"/>
      <c r="S3" s="4"/>
      <c r="T3" s="4"/>
      <c r="U3" s="6"/>
      <c r="V3" s="71"/>
      <c r="W3" s="71"/>
      <c r="X3" s="71"/>
      <c r="Y3" s="7"/>
      <c r="Z3" s="7"/>
      <c r="AA3" s="123"/>
      <c r="AB3" s="8" t="s">
        <v>1</v>
      </c>
    </row>
    <row r="4" spans="1:28" s="119" customFormat="1" ht="16.5" customHeight="1">
      <c r="A4" s="207" t="s">
        <v>107</v>
      </c>
      <c r="B4" s="208"/>
      <c r="C4" s="213" t="s">
        <v>0</v>
      </c>
      <c r="D4" s="216" t="s">
        <v>74</v>
      </c>
      <c r="E4" s="216"/>
      <c r="F4" s="216"/>
      <c r="G4" s="216"/>
      <c r="H4" s="216"/>
      <c r="I4" s="216"/>
      <c r="J4" s="217"/>
      <c r="K4" s="196" t="s">
        <v>70</v>
      </c>
      <c r="L4" s="196" t="s">
        <v>90</v>
      </c>
      <c r="M4" s="220"/>
      <c r="N4" s="196" t="s">
        <v>71</v>
      </c>
      <c r="O4" s="257" t="s">
        <v>117</v>
      </c>
      <c r="P4" s="258"/>
      <c r="Q4" s="258"/>
      <c r="R4" s="258"/>
      <c r="S4" s="196" t="s">
        <v>72</v>
      </c>
      <c r="T4" s="199" t="s">
        <v>135</v>
      </c>
      <c r="U4" s="191" t="s">
        <v>121</v>
      </c>
      <c r="V4" s="192"/>
      <c r="W4" s="192"/>
      <c r="X4" s="193"/>
      <c r="Y4" s="224" t="s">
        <v>106</v>
      </c>
      <c r="Z4" s="227" t="s">
        <v>122</v>
      </c>
      <c r="AA4" s="230" t="s">
        <v>107</v>
      </c>
      <c r="AB4" s="231"/>
    </row>
    <row r="5" spans="1:28" s="119" customFormat="1" ht="16.5" customHeight="1">
      <c r="A5" s="209"/>
      <c r="B5" s="210"/>
      <c r="C5" s="214"/>
      <c r="D5" s="196" t="s">
        <v>49</v>
      </c>
      <c r="E5" s="234" t="s">
        <v>145</v>
      </c>
      <c r="F5" s="235"/>
      <c r="G5" s="236"/>
      <c r="H5" s="196" t="s">
        <v>143</v>
      </c>
      <c r="I5" s="216" t="s">
        <v>101</v>
      </c>
      <c r="J5" s="216" t="s">
        <v>144</v>
      </c>
      <c r="K5" s="218"/>
      <c r="L5" s="221"/>
      <c r="M5" s="222"/>
      <c r="N5" s="197"/>
      <c r="O5" s="259" t="s">
        <v>141</v>
      </c>
      <c r="P5" s="255" t="s">
        <v>119</v>
      </c>
      <c r="Q5" s="256"/>
      <c r="R5" s="202" t="s">
        <v>120</v>
      </c>
      <c r="S5" s="197"/>
      <c r="T5" s="200"/>
      <c r="U5" s="188" t="s">
        <v>129</v>
      </c>
      <c r="V5" s="249" t="s">
        <v>131</v>
      </c>
      <c r="W5" s="252" t="s">
        <v>123</v>
      </c>
      <c r="X5" s="194" t="s">
        <v>128</v>
      </c>
      <c r="Y5" s="225"/>
      <c r="Z5" s="228"/>
      <c r="AA5" s="232"/>
      <c r="AB5" s="209"/>
    </row>
    <row r="6" spans="1:28" s="119" customFormat="1" ht="16.5" customHeight="1">
      <c r="A6" s="209"/>
      <c r="B6" s="210"/>
      <c r="C6" s="214"/>
      <c r="D6" s="197"/>
      <c r="E6" s="237"/>
      <c r="F6" s="238"/>
      <c r="G6" s="239"/>
      <c r="H6" s="197"/>
      <c r="I6" s="216"/>
      <c r="J6" s="216"/>
      <c r="K6" s="218"/>
      <c r="L6" s="196" t="s">
        <v>54</v>
      </c>
      <c r="M6" s="196" t="s">
        <v>55</v>
      </c>
      <c r="N6" s="197"/>
      <c r="O6" s="260"/>
      <c r="P6" s="259" t="s">
        <v>136</v>
      </c>
      <c r="Q6" s="259" t="s">
        <v>137</v>
      </c>
      <c r="R6" s="203"/>
      <c r="S6" s="197"/>
      <c r="T6" s="200"/>
      <c r="U6" s="189"/>
      <c r="V6" s="250"/>
      <c r="W6" s="253"/>
      <c r="X6" s="195"/>
      <c r="Y6" s="225"/>
      <c r="Z6" s="228"/>
      <c r="AA6" s="232"/>
      <c r="AB6" s="209"/>
    </row>
    <row r="7" spans="1:28" s="119" customFormat="1" ht="16.5" customHeight="1">
      <c r="A7" s="211"/>
      <c r="B7" s="212"/>
      <c r="C7" s="215"/>
      <c r="D7" s="198"/>
      <c r="E7" s="118" t="s">
        <v>40</v>
      </c>
      <c r="F7" s="118" t="s">
        <v>41</v>
      </c>
      <c r="G7" s="118" t="s">
        <v>60</v>
      </c>
      <c r="H7" s="198"/>
      <c r="I7" s="216"/>
      <c r="J7" s="216"/>
      <c r="K7" s="219"/>
      <c r="L7" s="221"/>
      <c r="M7" s="198"/>
      <c r="N7" s="198"/>
      <c r="O7" s="261"/>
      <c r="P7" s="261"/>
      <c r="Q7" s="261"/>
      <c r="R7" s="204"/>
      <c r="S7" s="198"/>
      <c r="T7" s="201"/>
      <c r="U7" s="190"/>
      <c r="V7" s="251"/>
      <c r="W7" s="254"/>
      <c r="X7" s="184" t="s">
        <v>130</v>
      </c>
      <c r="Y7" s="226"/>
      <c r="Z7" s="229"/>
      <c r="AA7" s="233"/>
      <c r="AB7" s="211"/>
    </row>
    <row r="8" spans="1:28" ht="15.75" customHeight="1">
      <c r="A8" s="13"/>
      <c r="B8" s="123"/>
      <c r="C8" s="72"/>
      <c r="D8" s="12"/>
      <c r="E8" s="12"/>
      <c r="F8" s="48"/>
      <c r="G8" s="12"/>
      <c r="H8" s="12"/>
      <c r="I8" s="12"/>
      <c r="J8" s="12"/>
      <c r="K8" s="12"/>
      <c r="L8" s="12"/>
      <c r="M8" s="12"/>
      <c r="N8" s="12"/>
      <c r="O8" s="52"/>
      <c r="P8" s="205"/>
      <c r="Q8" s="205"/>
      <c r="R8" s="206"/>
      <c r="S8" s="206"/>
      <c r="T8" s="12"/>
      <c r="U8" s="12"/>
      <c r="V8" s="52"/>
      <c r="W8" s="52"/>
      <c r="X8" s="52"/>
      <c r="Y8" s="73"/>
      <c r="Z8" s="73"/>
      <c r="AA8" s="135"/>
      <c r="AB8" s="136"/>
    </row>
    <row r="9" spans="1:28" ht="17.25" customHeight="1">
      <c r="A9" s="17"/>
      <c r="B9" s="124" t="s">
        <v>111</v>
      </c>
      <c r="C9" s="77">
        <v>21395</v>
      </c>
      <c r="D9" s="21">
        <v>21218</v>
      </c>
      <c r="E9" s="21">
        <v>19748</v>
      </c>
      <c r="F9" s="78">
        <v>428</v>
      </c>
      <c r="G9" s="21">
        <v>446</v>
      </c>
      <c r="H9" s="21">
        <v>0</v>
      </c>
      <c r="I9" s="21">
        <v>272</v>
      </c>
      <c r="J9" s="21">
        <v>324</v>
      </c>
      <c r="K9" s="21">
        <v>9</v>
      </c>
      <c r="L9" s="21">
        <v>1</v>
      </c>
      <c r="M9" s="21">
        <v>3</v>
      </c>
      <c r="N9" s="21">
        <v>1</v>
      </c>
      <c r="O9" s="187">
        <v>30</v>
      </c>
      <c r="P9" s="187"/>
      <c r="Q9" s="187"/>
      <c r="R9" s="187"/>
      <c r="S9" s="21">
        <v>132</v>
      </c>
      <c r="T9" s="21">
        <v>1</v>
      </c>
      <c r="U9" s="21">
        <v>619</v>
      </c>
      <c r="V9" s="21">
        <v>9</v>
      </c>
      <c r="W9" s="21" t="s">
        <v>124</v>
      </c>
      <c r="X9" s="21">
        <v>39</v>
      </c>
      <c r="Y9" s="79">
        <v>99.2</v>
      </c>
      <c r="Z9" s="79">
        <v>0.1822855807431643</v>
      </c>
      <c r="AA9" s="137" t="s">
        <v>114</v>
      </c>
      <c r="AB9" s="138"/>
    </row>
    <row r="10" spans="1:28" s="22" customFormat="1" ht="17.25" customHeight="1">
      <c r="A10" s="111"/>
      <c r="B10" s="125" t="s">
        <v>115</v>
      </c>
      <c r="C10" s="80">
        <f>D10+K10+L10+M10+N10+O10+P10+Q10+R10+S10+T10</f>
        <v>20818</v>
      </c>
      <c r="D10" s="81">
        <f>SUM(E10:J10)</f>
        <v>20663</v>
      </c>
      <c r="E10" s="81">
        <f aca="true" t="shared" si="0" ref="E10:X10">E16+E36+E39+E44+E46+E49+E53+E57+E60+E63+E65</f>
        <v>19267</v>
      </c>
      <c r="F10" s="82">
        <f t="shared" si="0"/>
        <v>394</v>
      </c>
      <c r="G10" s="81">
        <f t="shared" si="0"/>
        <v>439</v>
      </c>
      <c r="H10" s="81">
        <f t="shared" si="0"/>
        <v>0</v>
      </c>
      <c r="I10" s="81">
        <f t="shared" si="0"/>
        <v>276</v>
      </c>
      <c r="J10" s="81">
        <f t="shared" si="0"/>
        <v>287</v>
      </c>
      <c r="K10" s="81">
        <f t="shared" si="0"/>
        <v>11</v>
      </c>
      <c r="L10" s="81">
        <f t="shared" si="0"/>
        <v>0</v>
      </c>
      <c r="M10" s="81">
        <f t="shared" si="0"/>
        <v>3</v>
      </c>
      <c r="N10" s="81">
        <f t="shared" si="0"/>
        <v>2</v>
      </c>
      <c r="O10" s="81">
        <f t="shared" si="0"/>
        <v>0</v>
      </c>
      <c r="P10" s="81">
        <f t="shared" si="0"/>
        <v>16</v>
      </c>
      <c r="Q10" s="81">
        <f t="shared" si="0"/>
        <v>1</v>
      </c>
      <c r="R10" s="81">
        <f t="shared" si="0"/>
        <v>4</v>
      </c>
      <c r="S10" s="81">
        <f t="shared" si="0"/>
        <v>118</v>
      </c>
      <c r="T10" s="81">
        <f t="shared" si="0"/>
        <v>0</v>
      </c>
      <c r="U10" s="81">
        <f>U16+U36+U39+U44+U46+U49+U53+U57+U60+U63+U65</f>
        <v>617</v>
      </c>
      <c r="V10" s="81">
        <f t="shared" si="0"/>
        <v>7</v>
      </c>
      <c r="W10" s="81">
        <f t="shared" si="0"/>
        <v>1</v>
      </c>
      <c r="X10" s="81">
        <f t="shared" si="0"/>
        <v>24</v>
      </c>
      <c r="Y10" s="83">
        <f>D10/C10*100</f>
        <v>99.25545201268133</v>
      </c>
      <c r="Z10" s="83">
        <f>(X10/C10*100)</f>
        <v>0.11528484964934192</v>
      </c>
      <c r="AA10" s="139" t="s">
        <v>116</v>
      </c>
      <c r="AB10" s="140"/>
    </row>
    <row r="11" spans="1:28" s="68" customFormat="1" ht="16.5" customHeight="1">
      <c r="A11" s="112"/>
      <c r="B11" s="126"/>
      <c r="C11" s="84"/>
      <c r="D11" s="85"/>
      <c r="E11" s="85"/>
      <c r="F11" s="86"/>
      <c r="G11" s="85"/>
      <c r="H11" s="85"/>
      <c r="I11" s="85"/>
      <c r="J11" s="85"/>
      <c r="K11" s="85"/>
      <c r="L11" s="85"/>
      <c r="M11" s="85"/>
      <c r="N11" s="85"/>
      <c r="O11" s="85"/>
      <c r="P11" s="85"/>
      <c r="Q11" s="85"/>
      <c r="R11" s="85"/>
      <c r="S11" s="85"/>
      <c r="T11" s="85"/>
      <c r="U11" s="85"/>
      <c r="V11" s="85"/>
      <c r="W11" s="85"/>
      <c r="X11" s="85"/>
      <c r="Y11" s="85"/>
      <c r="Z11" s="85"/>
      <c r="AA11" s="141"/>
      <c r="AB11" s="142"/>
    </row>
    <row r="12" spans="1:28" ht="17.25" customHeight="1">
      <c r="A12" s="13"/>
      <c r="B12" s="127" t="s">
        <v>51</v>
      </c>
      <c r="C12" s="87">
        <f>D12+K12+L12+M12+N12+O12+P12+Q12+R12+S12+T12</f>
        <v>149</v>
      </c>
      <c r="D12" s="19">
        <f>SUM(E12:J12)</f>
        <v>148</v>
      </c>
      <c r="E12" s="19">
        <v>144</v>
      </c>
      <c r="F12" s="88">
        <v>0</v>
      </c>
      <c r="G12" s="19">
        <v>2</v>
      </c>
      <c r="H12" s="19">
        <v>0</v>
      </c>
      <c r="I12" s="19">
        <v>2</v>
      </c>
      <c r="J12" s="19">
        <v>0</v>
      </c>
      <c r="K12" s="19">
        <v>1</v>
      </c>
      <c r="L12" s="19">
        <v>0</v>
      </c>
      <c r="M12" s="19">
        <v>0</v>
      </c>
      <c r="N12" s="19">
        <v>0</v>
      </c>
      <c r="O12" s="19">
        <v>0</v>
      </c>
      <c r="P12" s="19">
        <v>0</v>
      </c>
      <c r="Q12" s="19">
        <v>0</v>
      </c>
      <c r="R12" s="19">
        <v>0</v>
      </c>
      <c r="S12" s="19">
        <v>0</v>
      </c>
      <c r="T12" s="19">
        <v>0</v>
      </c>
      <c r="U12" s="19">
        <v>7</v>
      </c>
      <c r="V12" s="89">
        <v>0</v>
      </c>
      <c r="W12" s="89">
        <v>0</v>
      </c>
      <c r="X12" s="89">
        <f>O12+P12+V12+W12</f>
        <v>0</v>
      </c>
      <c r="Y12" s="90">
        <f>D12/C12*100</f>
        <v>99.32885906040269</v>
      </c>
      <c r="Z12" s="91">
        <f>(X12/C12*100)</f>
        <v>0</v>
      </c>
      <c r="AA12" s="178" t="s">
        <v>63</v>
      </c>
      <c r="AB12" s="138"/>
    </row>
    <row r="13" spans="1:28" ht="17.25" customHeight="1">
      <c r="A13" s="13"/>
      <c r="B13" s="127" t="s">
        <v>52</v>
      </c>
      <c r="C13" s="87">
        <f>D13+K13+L13+M13+N13+O13+P13+Q13+R13+S13+T13</f>
        <v>20217</v>
      </c>
      <c r="D13" s="19">
        <f>SUM(E13:J13)</f>
        <v>20063</v>
      </c>
      <c r="E13" s="19">
        <v>18675</v>
      </c>
      <c r="F13" s="88">
        <v>394</v>
      </c>
      <c r="G13" s="19">
        <v>434</v>
      </c>
      <c r="H13" s="19">
        <v>0</v>
      </c>
      <c r="I13" s="19">
        <v>273</v>
      </c>
      <c r="J13" s="19">
        <v>287</v>
      </c>
      <c r="K13" s="19">
        <v>10</v>
      </c>
      <c r="L13" s="19">
        <v>0</v>
      </c>
      <c r="M13" s="19">
        <v>3</v>
      </c>
      <c r="N13" s="19">
        <v>2</v>
      </c>
      <c r="O13" s="19">
        <v>0</v>
      </c>
      <c r="P13" s="19">
        <v>16</v>
      </c>
      <c r="Q13" s="19">
        <v>1</v>
      </c>
      <c r="R13" s="19">
        <v>4</v>
      </c>
      <c r="S13" s="19">
        <v>118</v>
      </c>
      <c r="T13" s="19">
        <v>0</v>
      </c>
      <c r="U13" s="19">
        <v>605</v>
      </c>
      <c r="V13" s="89">
        <v>7</v>
      </c>
      <c r="W13" s="89">
        <v>1</v>
      </c>
      <c r="X13" s="89">
        <f>O13+P13+V13+W13</f>
        <v>24</v>
      </c>
      <c r="Y13" s="90">
        <f>D13/C13*100</f>
        <v>99.23826482663105</v>
      </c>
      <c r="Z13" s="91">
        <f>(X13/C13*100)</f>
        <v>0.11871197507048524</v>
      </c>
      <c r="AA13" s="178" t="s">
        <v>64</v>
      </c>
      <c r="AB13" s="138"/>
    </row>
    <row r="14" spans="1:28" ht="17.25" customHeight="1">
      <c r="A14" s="13"/>
      <c r="B14" s="127" t="s">
        <v>53</v>
      </c>
      <c r="C14" s="87">
        <f>D14+K14+L14+M14+N14+O14+P14+Q14+R14+S14+T14</f>
        <v>452</v>
      </c>
      <c r="D14" s="19">
        <f>SUM(E14:J14)</f>
        <v>452</v>
      </c>
      <c r="E14" s="19">
        <v>448</v>
      </c>
      <c r="F14" s="88">
        <v>0</v>
      </c>
      <c r="G14" s="19">
        <v>3</v>
      </c>
      <c r="H14" s="19">
        <v>0</v>
      </c>
      <c r="I14" s="19">
        <v>1</v>
      </c>
      <c r="J14" s="19">
        <v>0</v>
      </c>
      <c r="K14" s="19">
        <v>0</v>
      </c>
      <c r="L14" s="19">
        <v>0</v>
      </c>
      <c r="M14" s="19">
        <v>0</v>
      </c>
      <c r="N14" s="19">
        <v>0</v>
      </c>
      <c r="O14" s="19">
        <v>0</v>
      </c>
      <c r="P14" s="19">
        <v>0</v>
      </c>
      <c r="Q14" s="19">
        <v>0</v>
      </c>
      <c r="R14" s="19">
        <v>0</v>
      </c>
      <c r="S14" s="19">
        <v>0</v>
      </c>
      <c r="T14" s="19">
        <v>0</v>
      </c>
      <c r="U14" s="19">
        <v>5</v>
      </c>
      <c r="V14" s="89">
        <v>0</v>
      </c>
      <c r="W14" s="89">
        <v>0</v>
      </c>
      <c r="X14" s="89">
        <f>O14+P14+V14+W14</f>
        <v>0</v>
      </c>
      <c r="Y14" s="90">
        <f>D14/C14*100</f>
        <v>100</v>
      </c>
      <c r="Z14" s="91">
        <f>(X14/C14*100)</f>
        <v>0</v>
      </c>
      <c r="AA14" s="178" t="s">
        <v>65</v>
      </c>
      <c r="AB14" s="138"/>
    </row>
    <row r="15" spans="1:28" s="50" customFormat="1" ht="15.75" customHeight="1">
      <c r="A15" s="113"/>
      <c r="B15" s="128"/>
      <c r="C15" s="92"/>
      <c r="D15" s="93"/>
      <c r="E15" s="93"/>
      <c r="F15" s="94"/>
      <c r="G15" s="93"/>
      <c r="H15" s="93"/>
      <c r="I15" s="93"/>
      <c r="J15" s="93"/>
      <c r="K15" s="93"/>
      <c r="L15" s="93"/>
      <c r="M15" s="93"/>
      <c r="N15" s="93"/>
      <c r="O15" s="93"/>
      <c r="P15" s="93"/>
      <c r="Q15" s="93"/>
      <c r="R15" s="93"/>
      <c r="S15" s="93"/>
      <c r="T15" s="93"/>
      <c r="U15" s="93"/>
      <c r="V15" s="93"/>
      <c r="W15" s="93"/>
      <c r="X15" s="93"/>
      <c r="Y15" s="95"/>
      <c r="Z15" s="91"/>
      <c r="AA15" s="143"/>
      <c r="AB15" s="144"/>
    </row>
    <row r="16" spans="1:28" s="32" customFormat="1" ht="17.25" customHeight="1">
      <c r="A16" s="240" t="s">
        <v>78</v>
      </c>
      <c r="B16" s="241"/>
      <c r="C16" s="96">
        <f>SUM(C18:C35)</f>
        <v>17629</v>
      </c>
      <c r="D16" s="97">
        <f aca="true" t="shared" si="1" ref="D16:T16">SUM(D18:D35)</f>
        <v>17502</v>
      </c>
      <c r="E16" s="97">
        <f t="shared" si="1"/>
        <v>16314</v>
      </c>
      <c r="F16" s="98">
        <f t="shared" si="1"/>
        <v>338</v>
      </c>
      <c r="G16" s="97">
        <f t="shared" si="1"/>
        <v>377</v>
      </c>
      <c r="H16" s="97">
        <f t="shared" si="1"/>
        <v>0</v>
      </c>
      <c r="I16" s="97">
        <f t="shared" si="1"/>
        <v>243</v>
      </c>
      <c r="J16" s="97">
        <f t="shared" si="1"/>
        <v>230</v>
      </c>
      <c r="K16" s="97">
        <f t="shared" si="1"/>
        <v>9</v>
      </c>
      <c r="L16" s="97">
        <f t="shared" si="1"/>
        <v>0</v>
      </c>
      <c r="M16" s="97">
        <f t="shared" si="1"/>
        <v>3</v>
      </c>
      <c r="N16" s="97">
        <f t="shared" si="1"/>
        <v>1</v>
      </c>
      <c r="O16" s="97">
        <f>SUM(O18:O35)</f>
        <v>0</v>
      </c>
      <c r="P16" s="97">
        <f>SUM(P18:P35)</f>
        <v>15</v>
      </c>
      <c r="Q16" s="97">
        <f>SUM(Q18:Q35)</f>
        <v>1</v>
      </c>
      <c r="R16" s="97">
        <f>SUM(R18:R35)</f>
        <v>2</v>
      </c>
      <c r="S16" s="97">
        <f t="shared" si="1"/>
        <v>96</v>
      </c>
      <c r="T16" s="97">
        <f t="shared" si="1"/>
        <v>0</v>
      </c>
      <c r="U16" s="97">
        <f>SUM(U18:U35)</f>
        <v>555</v>
      </c>
      <c r="V16" s="97">
        <f>SUM(V18:V35)</f>
        <v>7</v>
      </c>
      <c r="W16" s="97">
        <f>SUM(W18:W35)</f>
        <v>1</v>
      </c>
      <c r="X16" s="97">
        <f>SUM(X18:X35)</f>
        <v>23</v>
      </c>
      <c r="Y16" s="99">
        <f aca="true" t="shared" si="2" ref="Y16:Y47">D16/C16*100</f>
        <v>99.2795961200295</v>
      </c>
      <c r="Z16" s="179">
        <f aca="true" t="shared" si="3" ref="Z16:Z47">(X16/C16*100)</f>
        <v>0.13046684440410686</v>
      </c>
      <c r="AA16" s="242" t="s">
        <v>78</v>
      </c>
      <c r="AB16" s="243"/>
    </row>
    <row r="17" spans="1:28" s="32" customFormat="1" ht="17.25" customHeight="1">
      <c r="A17" s="114"/>
      <c r="B17" s="129" t="s">
        <v>67</v>
      </c>
      <c r="C17" s="96">
        <f>SUM(C18:C22)</f>
        <v>9178</v>
      </c>
      <c r="D17" s="97">
        <f aca="true" t="shared" si="4" ref="D17:T17">SUM(D18:D22)</f>
        <v>9109</v>
      </c>
      <c r="E17" s="97">
        <f t="shared" si="4"/>
        <v>8481</v>
      </c>
      <c r="F17" s="98">
        <f t="shared" si="4"/>
        <v>130</v>
      </c>
      <c r="G17" s="97">
        <f t="shared" si="4"/>
        <v>232</v>
      </c>
      <c r="H17" s="97">
        <f t="shared" si="4"/>
        <v>0</v>
      </c>
      <c r="I17" s="97">
        <f t="shared" si="4"/>
        <v>145</v>
      </c>
      <c r="J17" s="97">
        <f t="shared" si="4"/>
        <v>121</v>
      </c>
      <c r="K17" s="97">
        <f t="shared" si="4"/>
        <v>6</v>
      </c>
      <c r="L17" s="97">
        <f t="shared" si="4"/>
        <v>0</v>
      </c>
      <c r="M17" s="97">
        <f t="shared" si="4"/>
        <v>3</v>
      </c>
      <c r="N17" s="97">
        <f t="shared" si="4"/>
        <v>1</v>
      </c>
      <c r="O17" s="97">
        <f>SUM(O18:O22)</f>
        <v>0</v>
      </c>
      <c r="P17" s="97">
        <f>SUM(P18:P22)</f>
        <v>7</v>
      </c>
      <c r="Q17" s="97">
        <f>SUM(Q18:Q22)</f>
        <v>0</v>
      </c>
      <c r="R17" s="97">
        <f>SUM(R18:R22)</f>
        <v>1</v>
      </c>
      <c r="S17" s="97">
        <f t="shared" si="4"/>
        <v>51</v>
      </c>
      <c r="T17" s="97">
        <f t="shared" si="4"/>
        <v>0</v>
      </c>
      <c r="U17" s="97">
        <f>SUM(U18:U22)</f>
        <v>336</v>
      </c>
      <c r="V17" s="97">
        <f>SUM(V18:V22)</f>
        <v>3</v>
      </c>
      <c r="W17" s="97">
        <f>SUM(W18:W22)</f>
        <v>0</v>
      </c>
      <c r="X17" s="97">
        <f>SUM(X18:X22)</f>
        <v>10</v>
      </c>
      <c r="Y17" s="99">
        <f t="shared" si="2"/>
        <v>99.24820222270647</v>
      </c>
      <c r="Z17" s="179">
        <f t="shared" si="3"/>
        <v>0.10895619960775767</v>
      </c>
      <c r="AA17" s="145" t="s">
        <v>67</v>
      </c>
      <c r="AB17" s="146"/>
    </row>
    <row r="18" spans="1:28" s="33" customFormat="1" ht="17.25" customHeight="1">
      <c r="A18" s="115"/>
      <c r="B18" s="130" t="s">
        <v>3</v>
      </c>
      <c r="C18" s="100">
        <f aca="true" t="shared" si="5" ref="C18:C35">D18+K18+L18+M18+N18+O18+P18+Q18+R18+S18+T18</f>
        <v>2486</v>
      </c>
      <c r="D18" s="101">
        <f>SUM(E18:J18)</f>
        <v>2463</v>
      </c>
      <c r="E18" s="89">
        <v>2302</v>
      </c>
      <c r="F18" s="102">
        <v>33</v>
      </c>
      <c r="G18" s="89">
        <v>57</v>
      </c>
      <c r="H18" s="89">
        <v>0</v>
      </c>
      <c r="I18" s="89">
        <v>49</v>
      </c>
      <c r="J18" s="89">
        <v>22</v>
      </c>
      <c r="K18" s="89">
        <v>2</v>
      </c>
      <c r="L18" s="89">
        <v>0</v>
      </c>
      <c r="M18" s="89">
        <v>1</v>
      </c>
      <c r="N18" s="89">
        <v>0</v>
      </c>
      <c r="O18" s="89">
        <v>0</v>
      </c>
      <c r="P18" s="89">
        <v>3</v>
      </c>
      <c r="Q18" s="89">
        <v>0</v>
      </c>
      <c r="R18" s="89">
        <v>1</v>
      </c>
      <c r="S18" s="89">
        <v>16</v>
      </c>
      <c r="T18" s="89">
        <v>0</v>
      </c>
      <c r="U18" s="89">
        <v>105</v>
      </c>
      <c r="V18" s="89">
        <v>2</v>
      </c>
      <c r="W18" s="89">
        <v>0</v>
      </c>
      <c r="X18" s="89">
        <f aca="true" t="shared" si="6" ref="X18:X35">O18+P18+V18+W18</f>
        <v>5</v>
      </c>
      <c r="Y18" s="103">
        <f t="shared" si="2"/>
        <v>99.07481898632341</v>
      </c>
      <c r="Z18" s="180">
        <f t="shared" si="3"/>
        <v>0.2011263073209976</v>
      </c>
      <c r="AA18" s="147" t="s">
        <v>3</v>
      </c>
      <c r="AB18" s="148"/>
    </row>
    <row r="19" spans="1:28" s="33" customFormat="1" ht="17.25" customHeight="1">
      <c r="A19" s="115"/>
      <c r="B19" s="130" t="s">
        <v>4</v>
      </c>
      <c r="C19" s="100">
        <f t="shared" si="5"/>
        <v>1730</v>
      </c>
      <c r="D19" s="101">
        <f aca="true" t="shared" si="7" ref="D19:D35">SUM(E19:J19)</f>
        <v>1725</v>
      </c>
      <c r="E19" s="89">
        <v>1589</v>
      </c>
      <c r="F19" s="102">
        <v>44</v>
      </c>
      <c r="G19" s="89">
        <v>42</v>
      </c>
      <c r="H19" s="89">
        <v>0</v>
      </c>
      <c r="I19" s="89">
        <v>16</v>
      </c>
      <c r="J19" s="89">
        <v>34</v>
      </c>
      <c r="K19" s="89">
        <v>0</v>
      </c>
      <c r="L19" s="89">
        <v>0</v>
      </c>
      <c r="M19" s="89">
        <v>0</v>
      </c>
      <c r="N19" s="89">
        <v>0</v>
      </c>
      <c r="O19" s="89">
        <v>0</v>
      </c>
      <c r="P19" s="89">
        <v>0</v>
      </c>
      <c r="Q19" s="89">
        <v>0</v>
      </c>
      <c r="R19" s="89">
        <v>0</v>
      </c>
      <c r="S19" s="89">
        <v>5</v>
      </c>
      <c r="T19" s="89">
        <v>0</v>
      </c>
      <c r="U19" s="89">
        <v>49</v>
      </c>
      <c r="V19" s="89">
        <v>1</v>
      </c>
      <c r="W19" s="89">
        <v>0</v>
      </c>
      <c r="X19" s="89">
        <f t="shared" si="6"/>
        <v>1</v>
      </c>
      <c r="Y19" s="103">
        <f t="shared" si="2"/>
        <v>99.71098265895954</v>
      </c>
      <c r="Z19" s="180">
        <f t="shared" si="3"/>
        <v>0.05780346820809249</v>
      </c>
      <c r="AA19" s="147" t="s">
        <v>4</v>
      </c>
      <c r="AB19" s="148"/>
    </row>
    <row r="20" spans="1:28" s="33" customFormat="1" ht="17.25" customHeight="1">
      <c r="A20" s="115"/>
      <c r="B20" s="130" t="s">
        <v>5</v>
      </c>
      <c r="C20" s="100">
        <f t="shared" si="5"/>
        <v>1049</v>
      </c>
      <c r="D20" s="101">
        <f t="shared" si="7"/>
        <v>1039</v>
      </c>
      <c r="E20" s="89">
        <v>966</v>
      </c>
      <c r="F20" s="102">
        <v>19</v>
      </c>
      <c r="G20" s="89">
        <v>33</v>
      </c>
      <c r="H20" s="89">
        <v>0</v>
      </c>
      <c r="I20" s="89">
        <v>11</v>
      </c>
      <c r="J20" s="89">
        <v>10</v>
      </c>
      <c r="K20" s="89">
        <v>1</v>
      </c>
      <c r="L20" s="89">
        <v>0</v>
      </c>
      <c r="M20" s="89">
        <v>0</v>
      </c>
      <c r="N20" s="89">
        <v>1</v>
      </c>
      <c r="O20" s="89">
        <v>0</v>
      </c>
      <c r="P20" s="89">
        <v>2</v>
      </c>
      <c r="Q20" s="89">
        <v>0</v>
      </c>
      <c r="R20" s="89">
        <v>0</v>
      </c>
      <c r="S20" s="89">
        <v>6</v>
      </c>
      <c r="T20" s="89">
        <v>0</v>
      </c>
      <c r="U20" s="89">
        <v>43</v>
      </c>
      <c r="V20" s="89">
        <v>0</v>
      </c>
      <c r="W20" s="89">
        <v>0</v>
      </c>
      <c r="X20" s="89">
        <f t="shared" si="6"/>
        <v>2</v>
      </c>
      <c r="Y20" s="103">
        <f t="shared" si="2"/>
        <v>99.0467111534795</v>
      </c>
      <c r="Z20" s="180">
        <f t="shared" si="3"/>
        <v>0.19065776930409914</v>
      </c>
      <c r="AA20" s="147" t="s">
        <v>5</v>
      </c>
      <c r="AB20" s="148"/>
    </row>
    <row r="21" spans="1:28" s="33" customFormat="1" ht="17.25" customHeight="1">
      <c r="A21" s="115"/>
      <c r="B21" s="130" t="s">
        <v>6</v>
      </c>
      <c r="C21" s="100">
        <f t="shared" si="5"/>
        <v>1962</v>
      </c>
      <c r="D21" s="101">
        <f t="shared" si="7"/>
        <v>1939</v>
      </c>
      <c r="E21" s="89">
        <v>1787</v>
      </c>
      <c r="F21" s="102">
        <v>19</v>
      </c>
      <c r="G21" s="89">
        <v>63</v>
      </c>
      <c r="H21" s="89">
        <v>0</v>
      </c>
      <c r="I21" s="89">
        <v>39</v>
      </c>
      <c r="J21" s="89">
        <v>31</v>
      </c>
      <c r="K21" s="89">
        <v>2</v>
      </c>
      <c r="L21" s="89">
        <v>0</v>
      </c>
      <c r="M21" s="89">
        <v>1</v>
      </c>
      <c r="N21" s="89">
        <v>0</v>
      </c>
      <c r="O21" s="89">
        <v>0</v>
      </c>
      <c r="P21" s="89">
        <v>1</v>
      </c>
      <c r="Q21" s="89">
        <v>0</v>
      </c>
      <c r="R21" s="89">
        <v>0</v>
      </c>
      <c r="S21" s="89">
        <v>19</v>
      </c>
      <c r="T21" s="89">
        <v>0</v>
      </c>
      <c r="U21" s="89">
        <v>77</v>
      </c>
      <c r="V21" s="89">
        <v>0</v>
      </c>
      <c r="W21" s="89">
        <v>0</v>
      </c>
      <c r="X21" s="89">
        <f t="shared" si="6"/>
        <v>1</v>
      </c>
      <c r="Y21" s="103">
        <f t="shared" si="2"/>
        <v>98.82772680937818</v>
      </c>
      <c r="Z21" s="180">
        <f t="shared" si="3"/>
        <v>0.05096839959225281</v>
      </c>
      <c r="AA21" s="147" t="s">
        <v>6</v>
      </c>
      <c r="AB21" s="148"/>
    </row>
    <row r="22" spans="1:28" s="33" customFormat="1" ht="17.25" customHeight="1">
      <c r="A22" s="115"/>
      <c r="B22" s="130" t="s">
        <v>7</v>
      </c>
      <c r="C22" s="100">
        <f t="shared" si="5"/>
        <v>1951</v>
      </c>
      <c r="D22" s="101">
        <f t="shared" si="7"/>
        <v>1943</v>
      </c>
      <c r="E22" s="89">
        <v>1837</v>
      </c>
      <c r="F22" s="102">
        <v>15</v>
      </c>
      <c r="G22" s="89">
        <v>37</v>
      </c>
      <c r="H22" s="89">
        <v>0</v>
      </c>
      <c r="I22" s="89">
        <v>30</v>
      </c>
      <c r="J22" s="89">
        <v>24</v>
      </c>
      <c r="K22" s="89">
        <v>1</v>
      </c>
      <c r="L22" s="89">
        <v>0</v>
      </c>
      <c r="M22" s="89">
        <v>1</v>
      </c>
      <c r="N22" s="89">
        <v>0</v>
      </c>
      <c r="O22" s="89">
        <v>0</v>
      </c>
      <c r="P22" s="89">
        <v>1</v>
      </c>
      <c r="Q22" s="89">
        <v>0</v>
      </c>
      <c r="R22" s="89">
        <v>0</v>
      </c>
      <c r="S22" s="89">
        <v>5</v>
      </c>
      <c r="T22" s="89">
        <v>0</v>
      </c>
      <c r="U22" s="89">
        <v>62</v>
      </c>
      <c r="V22" s="89">
        <v>0</v>
      </c>
      <c r="W22" s="89">
        <v>0</v>
      </c>
      <c r="X22" s="89">
        <f t="shared" si="6"/>
        <v>1</v>
      </c>
      <c r="Y22" s="103">
        <f t="shared" si="2"/>
        <v>99.58995386981036</v>
      </c>
      <c r="Z22" s="180">
        <f t="shared" si="3"/>
        <v>0.05125576627370579</v>
      </c>
      <c r="AA22" s="147" t="s">
        <v>7</v>
      </c>
      <c r="AB22" s="148"/>
    </row>
    <row r="23" spans="1:28" s="33" customFormat="1" ht="17.25" customHeight="1">
      <c r="A23" s="115"/>
      <c r="B23" s="131" t="s">
        <v>8</v>
      </c>
      <c r="C23" s="100">
        <f t="shared" si="5"/>
        <v>1329</v>
      </c>
      <c r="D23" s="101">
        <f t="shared" si="7"/>
        <v>1315</v>
      </c>
      <c r="E23" s="89">
        <v>1223</v>
      </c>
      <c r="F23" s="102">
        <v>49</v>
      </c>
      <c r="G23" s="89">
        <v>17</v>
      </c>
      <c r="H23" s="89">
        <v>0</v>
      </c>
      <c r="I23" s="89">
        <v>5</v>
      </c>
      <c r="J23" s="89">
        <v>21</v>
      </c>
      <c r="K23" s="89">
        <v>2</v>
      </c>
      <c r="L23" s="89">
        <v>0</v>
      </c>
      <c r="M23" s="89">
        <v>0</v>
      </c>
      <c r="N23" s="89">
        <v>0</v>
      </c>
      <c r="O23" s="89">
        <v>0</v>
      </c>
      <c r="P23" s="89">
        <v>1</v>
      </c>
      <c r="Q23" s="89">
        <v>0</v>
      </c>
      <c r="R23" s="89">
        <v>1</v>
      </c>
      <c r="S23" s="89">
        <v>10</v>
      </c>
      <c r="T23" s="89">
        <v>0</v>
      </c>
      <c r="U23" s="89">
        <v>21</v>
      </c>
      <c r="V23" s="89">
        <v>0</v>
      </c>
      <c r="W23" s="89">
        <v>0</v>
      </c>
      <c r="X23" s="89">
        <f t="shared" si="6"/>
        <v>1</v>
      </c>
      <c r="Y23" s="103">
        <f t="shared" si="2"/>
        <v>98.94657637321295</v>
      </c>
      <c r="Z23" s="180">
        <f t="shared" si="3"/>
        <v>0.07524454477050413</v>
      </c>
      <c r="AA23" s="149" t="s">
        <v>8</v>
      </c>
      <c r="AB23" s="148"/>
    </row>
    <row r="24" spans="1:28" s="33" customFormat="1" ht="17.25" customHeight="1">
      <c r="A24" s="115"/>
      <c r="B24" s="131" t="s">
        <v>69</v>
      </c>
      <c r="C24" s="100">
        <f t="shared" si="5"/>
        <v>429</v>
      </c>
      <c r="D24" s="101">
        <f t="shared" si="7"/>
        <v>424</v>
      </c>
      <c r="E24" s="89">
        <v>370</v>
      </c>
      <c r="F24" s="102">
        <v>26</v>
      </c>
      <c r="G24" s="89">
        <v>13</v>
      </c>
      <c r="H24" s="89">
        <v>0</v>
      </c>
      <c r="I24" s="89">
        <v>8</v>
      </c>
      <c r="J24" s="89">
        <v>7</v>
      </c>
      <c r="K24" s="89">
        <v>0</v>
      </c>
      <c r="L24" s="89">
        <v>0</v>
      </c>
      <c r="M24" s="89">
        <v>0</v>
      </c>
      <c r="N24" s="89">
        <v>0</v>
      </c>
      <c r="O24" s="89">
        <v>0</v>
      </c>
      <c r="P24" s="89">
        <v>0</v>
      </c>
      <c r="Q24" s="89">
        <v>0</v>
      </c>
      <c r="R24" s="89">
        <v>0</v>
      </c>
      <c r="S24" s="89">
        <v>5</v>
      </c>
      <c r="T24" s="89">
        <v>0</v>
      </c>
      <c r="U24" s="89">
        <v>14</v>
      </c>
      <c r="V24" s="89">
        <v>0</v>
      </c>
      <c r="W24" s="89">
        <v>0</v>
      </c>
      <c r="X24" s="89">
        <f t="shared" si="6"/>
        <v>0</v>
      </c>
      <c r="Y24" s="103">
        <f t="shared" si="2"/>
        <v>98.83449883449883</v>
      </c>
      <c r="Z24" s="180">
        <f t="shared" si="3"/>
        <v>0</v>
      </c>
      <c r="AA24" s="149" t="s">
        <v>68</v>
      </c>
      <c r="AB24" s="148"/>
    </row>
    <row r="25" spans="1:28" s="33" customFormat="1" ht="17.25" customHeight="1">
      <c r="A25" s="115"/>
      <c r="B25" s="131" t="s">
        <v>9</v>
      </c>
      <c r="C25" s="100">
        <f t="shared" si="5"/>
        <v>584</v>
      </c>
      <c r="D25" s="101">
        <f t="shared" si="7"/>
        <v>583</v>
      </c>
      <c r="E25" s="89">
        <v>553</v>
      </c>
      <c r="F25" s="102">
        <v>10</v>
      </c>
      <c r="G25" s="89">
        <v>6</v>
      </c>
      <c r="H25" s="89">
        <v>0</v>
      </c>
      <c r="I25" s="89">
        <v>6</v>
      </c>
      <c r="J25" s="89">
        <v>8</v>
      </c>
      <c r="K25" s="89">
        <v>0</v>
      </c>
      <c r="L25" s="89">
        <v>0</v>
      </c>
      <c r="M25" s="89">
        <v>0</v>
      </c>
      <c r="N25" s="89">
        <v>0</v>
      </c>
      <c r="O25" s="89">
        <v>0</v>
      </c>
      <c r="P25" s="89">
        <v>0</v>
      </c>
      <c r="Q25" s="89">
        <v>0</v>
      </c>
      <c r="R25" s="89">
        <v>0</v>
      </c>
      <c r="S25" s="89">
        <v>1</v>
      </c>
      <c r="T25" s="89">
        <v>0</v>
      </c>
      <c r="U25" s="89">
        <v>19</v>
      </c>
      <c r="V25" s="89">
        <v>0</v>
      </c>
      <c r="W25" s="89">
        <v>0</v>
      </c>
      <c r="X25" s="89">
        <f t="shared" si="6"/>
        <v>0</v>
      </c>
      <c r="Y25" s="103">
        <f t="shared" si="2"/>
        <v>99.82876712328768</v>
      </c>
      <c r="Z25" s="180">
        <f t="shared" si="3"/>
        <v>0</v>
      </c>
      <c r="AA25" s="149" t="s">
        <v>9</v>
      </c>
      <c r="AB25" s="148"/>
    </row>
    <row r="26" spans="1:28" s="33" customFormat="1" ht="17.25" customHeight="1">
      <c r="A26" s="115"/>
      <c r="B26" s="131" t="s">
        <v>10</v>
      </c>
      <c r="C26" s="100">
        <f t="shared" si="5"/>
        <v>281</v>
      </c>
      <c r="D26" s="101">
        <f t="shared" si="7"/>
        <v>278</v>
      </c>
      <c r="E26" s="89">
        <v>262</v>
      </c>
      <c r="F26" s="102">
        <v>7</v>
      </c>
      <c r="G26" s="89">
        <v>1</v>
      </c>
      <c r="H26" s="89">
        <v>0</v>
      </c>
      <c r="I26" s="89">
        <v>3</v>
      </c>
      <c r="J26" s="89">
        <v>5</v>
      </c>
      <c r="K26" s="89">
        <v>0</v>
      </c>
      <c r="L26" s="89">
        <v>0</v>
      </c>
      <c r="M26" s="89">
        <v>0</v>
      </c>
      <c r="N26" s="89">
        <v>0</v>
      </c>
      <c r="O26" s="89">
        <v>0</v>
      </c>
      <c r="P26" s="89">
        <v>0</v>
      </c>
      <c r="Q26" s="89">
        <v>0</v>
      </c>
      <c r="R26" s="89">
        <v>0</v>
      </c>
      <c r="S26" s="89">
        <v>3</v>
      </c>
      <c r="T26" s="89">
        <v>0</v>
      </c>
      <c r="U26" s="89">
        <v>3</v>
      </c>
      <c r="V26" s="89">
        <v>0</v>
      </c>
      <c r="W26" s="89">
        <v>0</v>
      </c>
      <c r="X26" s="89">
        <f t="shared" si="6"/>
        <v>0</v>
      </c>
      <c r="Y26" s="103">
        <f t="shared" si="2"/>
        <v>98.93238434163702</v>
      </c>
      <c r="Z26" s="180">
        <f t="shared" si="3"/>
        <v>0</v>
      </c>
      <c r="AA26" s="149" t="s">
        <v>10</v>
      </c>
      <c r="AB26" s="148"/>
    </row>
    <row r="27" spans="1:28" s="33" customFormat="1" ht="17.25" customHeight="1">
      <c r="A27" s="115"/>
      <c r="B27" s="131" t="s">
        <v>11</v>
      </c>
      <c r="C27" s="100">
        <f t="shared" si="5"/>
        <v>795</v>
      </c>
      <c r="D27" s="101">
        <f t="shared" si="7"/>
        <v>791</v>
      </c>
      <c r="E27" s="89">
        <v>715</v>
      </c>
      <c r="F27" s="102">
        <v>5</v>
      </c>
      <c r="G27" s="89">
        <v>30</v>
      </c>
      <c r="H27" s="89">
        <v>0</v>
      </c>
      <c r="I27" s="89">
        <v>31</v>
      </c>
      <c r="J27" s="89">
        <v>10</v>
      </c>
      <c r="K27" s="89">
        <v>0</v>
      </c>
      <c r="L27" s="89">
        <v>0</v>
      </c>
      <c r="M27" s="89">
        <v>0</v>
      </c>
      <c r="N27" s="89">
        <v>0</v>
      </c>
      <c r="O27" s="89">
        <v>0</v>
      </c>
      <c r="P27" s="89">
        <v>1</v>
      </c>
      <c r="Q27" s="89">
        <v>0</v>
      </c>
      <c r="R27" s="89">
        <v>0</v>
      </c>
      <c r="S27" s="89">
        <v>3</v>
      </c>
      <c r="T27" s="89">
        <v>0</v>
      </c>
      <c r="U27" s="89">
        <v>25</v>
      </c>
      <c r="V27" s="89">
        <v>0</v>
      </c>
      <c r="W27" s="89">
        <v>0</v>
      </c>
      <c r="X27" s="89">
        <f t="shared" si="6"/>
        <v>1</v>
      </c>
      <c r="Y27" s="103">
        <f t="shared" si="2"/>
        <v>99.49685534591195</v>
      </c>
      <c r="Z27" s="180">
        <f t="shared" si="3"/>
        <v>0.12578616352201258</v>
      </c>
      <c r="AA27" s="149" t="s">
        <v>11</v>
      </c>
      <c r="AB27" s="148"/>
    </row>
    <row r="28" spans="1:28" s="33" customFormat="1" ht="17.25" customHeight="1">
      <c r="A28" s="115"/>
      <c r="B28" s="131" t="s">
        <v>12</v>
      </c>
      <c r="C28" s="100">
        <f t="shared" si="5"/>
        <v>288</v>
      </c>
      <c r="D28" s="101">
        <f t="shared" si="7"/>
        <v>284</v>
      </c>
      <c r="E28" s="89">
        <v>272</v>
      </c>
      <c r="F28" s="102">
        <v>4</v>
      </c>
      <c r="G28" s="89">
        <v>5</v>
      </c>
      <c r="H28" s="89">
        <v>0</v>
      </c>
      <c r="I28" s="89">
        <v>1</v>
      </c>
      <c r="J28" s="89">
        <v>2</v>
      </c>
      <c r="K28" s="89">
        <v>1</v>
      </c>
      <c r="L28" s="89">
        <v>0</v>
      </c>
      <c r="M28" s="89">
        <v>0</v>
      </c>
      <c r="N28" s="89">
        <v>0</v>
      </c>
      <c r="O28" s="89">
        <v>0</v>
      </c>
      <c r="P28" s="89">
        <v>0</v>
      </c>
      <c r="Q28" s="89">
        <v>0</v>
      </c>
      <c r="R28" s="89">
        <v>0</v>
      </c>
      <c r="S28" s="89">
        <v>3</v>
      </c>
      <c r="T28" s="89">
        <v>0</v>
      </c>
      <c r="U28" s="89">
        <v>5</v>
      </c>
      <c r="V28" s="89">
        <v>0</v>
      </c>
      <c r="W28" s="89">
        <v>0</v>
      </c>
      <c r="X28" s="89">
        <f t="shared" si="6"/>
        <v>0</v>
      </c>
      <c r="Y28" s="103">
        <f t="shared" si="2"/>
        <v>98.61111111111111</v>
      </c>
      <c r="Z28" s="180">
        <f t="shared" si="3"/>
        <v>0</v>
      </c>
      <c r="AA28" s="149" t="s">
        <v>12</v>
      </c>
      <c r="AB28" s="148"/>
    </row>
    <row r="29" spans="1:28" s="33" customFormat="1" ht="17.25" customHeight="1">
      <c r="A29" s="115"/>
      <c r="B29" s="131" t="s">
        <v>13</v>
      </c>
      <c r="C29" s="100">
        <f t="shared" si="5"/>
        <v>559</v>
      </c>
      <c r="D29" s="101">
        <f t="shared" si="7"/>
        <v>557</v>
      </c>
      <c r="E29" s="89">
        <v>518</v>
      </c>
      <c r="F29" s="102">
        <v>18</v>
      </c>
      <c r="G29" s="89">
        <v>5</v>
      </c>
      <c r="H29" s="89">
        <v>0</v>
      </c>
      <c r="I29" s="89">
        <v>8</v>
      </c>
      <c r="J29" s="89">
        <v>8</v>
      </c>
      <c r="K29" s="89">
        <v>0</v>
      </c>
      <c r="L29" s="89">
        <v>0</v>
      </c>
      <c r="M29" s="89">
        <v>0</v>
      </c>
      <c r="N29" s="89">
        <v>0</v>
      </c>
      <c r="O29" s="89">
        <v>0</v>
      </c>
      <c r="P29" s="89">
        <v>1</v>
      </c>
      <c r="Q29" s="89">
        <v>0</v>
      </c>
      <c r="R29" s="89">
        <v>0</v>
      </c>
      <c r="S29" s="89">
        <v>1</v>
      </c>
      <c r="T29" s="89">
        <v>0</v>
      </c>
      <c r="U29" s="89">
        <v>13</v>
      </c>
      <c r="V29" s="89">
        <v>1</v>
      </c>
      <c r="W29" s="89">
        <v>0</v>
      </c>
      <c r="X29" s="89">
        <f t="shared" si="6"/>
        <v>2</v>
      </c>
      <c r="Y29" s="103">
        <f t="shared" si="2"/>
        <v>99.6422182468694</v>
      </c>
      <c r="Z29" s="180">
        <f t="shared" si="3"/>
        <v>0.35778175313059035</v>
      </c>
      <c r="AA29" s="149" t="s">
        <v>13</v>
      </c>
      <c r="AB29" s="148"/>
    </row>
    <row r="30" spans="1:28" s="33" customFormat="1" ht="17.25" customHeight="1">
      <c r="A30" s="115"/>
      <c r="B30" s="131" t="s">
        <v>14</v>
      </c>
      <c r="C30" s="100">
        <f t="shared" si="5"/>
        <v>440</v>
      </c>
      <c r="D30" s="101">
        <f t="shared" si="7"/>
        <v>436</v>
      </c>
      <c r="E30" s="89">
        <v>406</v>
      </c>
      <c r="F30" s="102">
        <v>4</v>
      </c>
      <c r="G30" s="89">
        <v>8</v>
      </c>
      <c r="H30" s="89">
        <v>0</v>
      </c>
      <c r="I30" s="89">
        <v>11</v>
      </c>
      <c r="J30" s="89">
        <v>7</v>
      </c>
      <c r="K30" s="89">
        <v>0</v>
      </c>
      <c r="L30" s="89">
        <v>0</v>
      </c>
      <c r="M30" s="89">
        <v>0</v>
      </c>
      <c r="N30" s="89">
        <v>0</v>
      </c>
      <c r="O30" s="89">
        <v>0</v>
      </c>
      <c r="P30" s="89">
        <v>0</v>
      </c>
      <c r="Q30" s="89">
        <v>0</v>
      </c>
      <c r="R30" s="89">
        <v>0</v>
      </c>
      <c r="S30" s="89">
        <v>4</v>
      </c>
      <c r="T30" s="89">
        <v>0</v>
      </c>
      <c r="U30" s="89">
        <v>13</v>
      </c>
      <c r="V30" s="89">
        <v>0</v>
      </c>
      <c r="W30" s="89">
        <v>0</v>
      </c>
      <c r="X30" s="89">
        <f t="shared" si="6"/>
        <v>0</v>
      </c>
      <c r="Y30" s="103">
        <f t="shared" si="2"/>
        <v>99.0909090909091</v>
      </c>
      <c r="Z30" s="180">
        <f t="shared" si="3"/>
        <v>0</v>
      </c>
      <c r="AA30" s="149" t="s">
        <v>14</v>
      </c>
      <c r="AB30" s="148"/>
    </row>
    <row r="31" spans="1:28" s="33" customFormat="1" ht="17.25" customHeight="1">
      <c r="A31" s="115"/>
      <c r="B31" s="131" t="s">
        <v>42</v>
      </c>
      <c r="C31" s="100">
        <f t="shared" si="5"/>
        <v>740</v>
      </c>
      <c r="D31" s="101">
        <f t="shared" si="7"/>
        <v>737</v>
      </c>
      <c r="E31" s="89">
        <v>686</v>
      </c>
      <c r="F31" s="102">
        <v>17</v>
      </c>
      <c r="G31" s="89">
        <v>22</v>
      </c>
      <c r="H31" s="89">
        <v>0</v>
      </c>
      <c r="I31" s="89">
        <v>3</v>
      </c>
      <c r="J31" s="89">
        <v>9</v>
      </c>
      <c r="K31" s="89">
        <v>0</v>
      </c>
      <c r="L31" s="89">
        <v>0</v>
      </c>
      <c r="M31" s="89">
        <v>0</v>
      </c>
      <c r="N31" s="89">
        <v>0</v>
      </c>
      <c r="O31" s="89">
        <v>0</v>
      </c>
      <c r="P31" s="89">
        <v>0</v>
      </c>
      <c r="Q31" s="89">
        <v>0</v>
      </c>
      <c r="R31" s="89">
        <v>0</v>
      </c>
      <c r="S31" s="89">
        <v>3</v>
      </c>
      <c r="T31" s="89">
        <v>0</v>
      </c>
      <c r="U31" s="89">
        <v>23</v>
      </c>
      <c r="V31" s="89">
        <v>0</v>
      </c>
      <c r="W31" s="89">
        <v>0</v>
      </c>
      <c r="X31" s="89">
        <f t="shared" si="6"/>
        <v>0</v>
      </c>
      <c r="Y31" s="103">
        <f t="shared" si="2"/>
        <v>99.5945945945946</v>
      </c>
      <c r="Z31" s="180">
        <f t="shared" si="3"/>
        <v>0</v>
      </c>
      <c r="AA31" s="149" t="s">
        <v>43</v>
      </c>
      <c r="AB31" s="148"/>
    </row>
    <row r="32" spans="1:28" s="33" customFormat="1" ht="17.25" customHeight="1">
      <c r="A32" s="115"/>
      <c r="B32" s="131" t="s">
        <v>44</v>
      </c>
      <c r="C32" s="100">
        <f t="shared" si="5"/>
        <v>564</v>
      </c>
      <c r="D32" s="101">
        <f t="shared" si="7"/>
        <v>560</v>
      </c>
      <c r="E32" s="89">
        <v>531</v>
      </c>
      <c r="F32" s="102">
        <v>9</v>
      </c>
      <c r="G32" s="89">
        <v>8</v>
      </c>
      <c r="H32" s="89">
        <v>0</v>
      </c>
      <c r="I32" s="89">
        <v>3</v>
      </c>
      <c r="J32" s="89">
        <v>9</v>
      </c>
      <c r="K32" s="89">
        <v>0</v>
      </c>
      <c r="L32" s="89">
        <v>0</v>
      </c>
      <c r="M32" s="89">
        <v>0</v>
      </c>
      <c r="N32" s="89">
        <v>0</v>
      </c>
      <c r="O32" s="89">
        <v>0</v>
      </c>
      <c r="P32" s="89">
        <v>1</v>
      </c>
      <c r="Q32" s="89">
        <v>0</v>
      </c>
      <c r="R32" s="89">
        <v>0</v>
      </c>
      <c r="S32" s="89">
        <v>3</v>
      </c>
      <c r="T32" s="89">
        <v>0</v>
      </c>
      <c r="U32" s="89">
        <v>27</v>
      </c>
      <c r="V32" s="89">
        <v>3</v>
      </c>
      <c r="W32" s="89">
        <v>0</v>
      </c>
      <c r="X32" s="89">
        <f t="shared" si="6"/>
        <v>4</v>
      </c>
      <c r="Y32" s="103">
        <f t="shared" si="2"/>
        <v>99.29078014184397</v>
      </c>
      <c r="Z32" s="180">
        <f t="shared" si="3"/>
        <v>0.7092198581560284</v>
      </c>
      <c r="AA32" s="149" t="s">
        <v>45</v>
      </c>
      <c r="AB32" s="148"/>
    </row>
    <row r="33" spans="1:28" s="33" customFormat="1" ht="17.25" customHeight="1">
      <c r="A33" s="115"/>
      <c r="B33" s="131" t="s">
        <v>46</v>
      </c>
      <c r="C33" s="100">
        <f t="shared" si="5"/>
        <v>403</v>
      </c>
      <c r="D33" s="101">
        <f t="shared" si="7"/>
        <v>403</v>
      </c>
      <c r="E33" s="89">
        <v>359</v>
      </c>
      <c r="F33" s="102">
        <v>33</v>
      </c>
      <c r="G33" s="89">
        <v>5</v>
      </c>
      <c r="H33" s="89">
        <v>0</v>
      </c>
      <c r="I33" s="89">
        <v>0</v>
      </c>
      <c r="J33" s="89">
        <v>6</v>
      </c>
      <c r="K33" s="89">
        <v>0</v>
      </c>
      <c r="L33" s="89">
        <v>0</v>
      </c>
      <c r="M33" s="89">
        <v>0</v>
      </c>
      <c r="N33" s="89">
        <v>0</v>
      </c>
      <c r="O33" s="89">
        <v>0</v>
      </c>
      <c r="P33" s="89">
        <v>0</v>
      </c>
      <c r="Q33" s="89">
        <v>0</v>
      </c>
      <c r="R33" s="89">
        <v>0</v>
      </c>
      <c r="S33" s="89">
        <v>0</v>
      </c>
      <c r="T33" s="89">
        <v>0</v>
      </c>
      <c r="U33" s="89">
        <v>5</v>
      </c>
      <c r="V33" s="89">
        <v>0</v>
      </c>
      <c r="W33" s="89">
        <v>0</v>
      </c>
      <c r="X33" s="89">
        <f t="shared" si="6"/>
        <v>0</v>
      </c>
      <c r="Y33" s="103">
        <f t="shared" si="2"/>
        <v>100</v>
      </c>
      <c r="Z33" s="180">
        <f t="shared" si="3"/>
        <v>0</v>
      </c>
      <c r="AA33" s="149" t="s">
        <v>47</v>
      </c>
      <c r="AB33" s="148"/>
    </row>
    <row r="34" spans="1:28" s="33" customFormat="1" ht="17.25" customHeight="1">
      <c r="A34" s="115"/>
      <c r="B34" s="131" t="s">
        <v>75</v>
      </c>
      <c r="C34" s="100">
        <f t="shared" si="5"/>
        <v>1331</v>
      </c>
      <c r="D34" s="101">
        <f t="shared" si="7"/>
        <v>1318</v>
      </c>
      <c r="E34" s="89">
        <v>1264</v>
      </c>
      <c r="F34" s="102">
        <v>21</v>
      </c>
      <c r="G34" s="89">
        <v>15</v>
      </c>
      <c r="H34" s="89">
        <v>0</v>
      </c>
      <c r="I34" s="89">
        <v>7</v>
      </c>
      <c r="J34" s="89">
        <v>11</v>
      </c>
      <c r="K34" s="89">
        <v>0</v>
      </c>
      <c r="L34" s="89">
        <v>0</v>
      </c>
      <c r="M34" s="89">
        <v>0</v>
      </c>
      <c r="N34" s="89">
        <v>0</v>
      </c>
      <c r="O34" s="89">
        <v>0</v>
      </c>
      <c r="P34" s="89">
        <v>4</v>
      </c>
      <c r="Q34" s="89">
        <v>1</v>
      </c>
      <c r="R34" s="89">
        <v>0</v>
      </c>
      <c r="S34" s="89">
        <v>8</v>
      </c>
      <c r="T34" s="89">
        <v>0</v>
      </c>
      <c r="U34" s="89">
        <v>36</v>
      </c>
      <c r="V34" s="89">
        <v>0</v>
      </c>
      <c r="W34" s="89">
        <v>1</v>
      </c>
      <c r="X34" s="89">
        <f t="shared" si="6"/>
        <v>5</v>
      </c>
      <c r="Y34" s="103">
        <f t="shared" si="2"/>
        <v>99.02329075882795</v>
      </c>
      <c r="Z34" s="180">
        <f t="shared" si="3"/>
        <v>0.3756574004507889</v>
      </c>
      <c r="AA34" s="149" t="s">
        <v>75</v>
      </c>
      <c r="AB34" s="148"/>
    </row>
    <row r="35" spans="1:28" s="33" customFormat="1" ht="17.25" customHeight="1">
      <c r="A35" s="115"/>
      <c r="B35" s="131" t="s">
        <v>112</v>
      </c>
      <c r="C35" s="100">
        <f t="shared" si="5"/>
        <v>708</v>
      </c>
      <c r="D35" s="101">
        <f t="shared" si="7"/>
        <v>707</v>
      </c>
      <c r="E35" s="89">
        <v>674</v>
      </c>
      <c r="F35" s="102">
        <v>5</v>
      </c>
      <c r="G35" s="89">
        <v>10</v>
      </c>
      <c r="H35" s="89">
        <v>0</v>
      </c>
      <c r="I35" s="89">
        <v>12</v>
      </c>
      <c r="J35" s="89">
        <v>6</v>
      </c>
      <c r="K35" s="89">
        <v>0</v>
      </c>
      <c r="L35" s="89">
        <v>0</v>
      </c>
      <c r="M35" s="89">
        <v>0</v>
      </c>
      <c r="N35" s="89">
        <v>0</v>
      </c>
      <c r="O35" s="89">
        <v>0</v>
      </c>
      <c r="P35" s="89">
        <v>0</v>
      </c>
      <c r="Q35" s="89">
        <v>0</v>
      </c>
      <c r="R35" s="89">
        <v>0</v>
      </c>
      <c r="S35" s="89">
        <v>1</v>
      </c>
      <c r="T35" s="89">
        <v>0</v>
      </c>
      <c r="U35" s="89">
        <v>15</v>
      </c>
      <c r="V35" s="89">
        <v>0</v>
      </c>
      <c r="W35" s="89">
        <v>0</v>
      </c>
      <c r="X35" s="89">
        <f t="shared" si="6"/>
        <v>0</v>
      </c>
      <c r="Y35" s="103">
        <f t="shared" si="2"/>
        <v>99.85875706214689</v>
      </c>
      <c r="Z35" s="180">
        <f t="shared" si="3"/>
        <v>0</v>
      </c>
      <c r="AA35" s="149" t="s">
        <v>112</v>
      </c>
      <c r="AB35" s="148"/>
    </row>
    <row r="36" spans="1:28" s="32" customFormat="1" ht="17.25" customHeight="1">
      <c r="A36" s="244" t="s">
        <v>80</v>
      </c>
      <c r="B36" s="244"/>
      <c r="C36" s="96">
        <f>SUM(C37:C38)</f>
        <v>134</v>
      </c>
      <c r="D36" s="104">
        <f aca="true" t="shared" si="8" ref="D36:X36">SUM(D37:D38)</f>
        <v>133</v>
      </c>
      <c r="E36" s="97">
        <f t="shared" si="8"/>
        <v>123</v>
      </c>
      <c r="F36" s="98">
        <f t="shared" si="8"/>
        <v>3</v>
      </c>
      <c r="G36" s="97">
        <f t="shared" si="8"/>
        <v>2</v>
      </c>
      <c r="H36" s="97">
        <f t="shared" si="8"/>
        <v>0</v>
      </c>
      <c r="I36" s="97">
        <f t="shared" si="8"/>
        <v>0</v>
      </c>
      <c r="J36" s="97">
        <f t="shared" si="8"/>
        <v>5</v>
      </c>
      <c r="K36" s="97">
        <f t="shared" si="8"/>
        <v>0</v>
      </c>
      <c r="L36" s="97">
        <f t="shared" si="8"/>
        <v>0</v>
      </c>
      <c r="M36" s="97">
        <f t="shared" si="8"/>
        <v>0</v>
      </c>
      <c r="N36" s="97">
        <f t="shared" si="8"/>
        <v>0</v>
      </c>
      <c r="O36" s="97">
        <f t="shared" si="8"/>
        <v>0</v>
      </c>
      <c r="P36" s="97">
        <f t="shared" si="8"/>
        <v>0</v>
      </c>
      <c r="Q36" s="97">
        <f t="shared" si="8"/>
        <v>0</v>
      </c>
      <c r="R36" s="97">
        <f t="shared" si="8"/>
        <v>0</v>
      </c>
      <c r="S36" s="97">
        <f t="shared" si="8"/>
        <v>1</v>
      </c>
      <c r="T36" s="97">
        <f t="shared" si="8"/>
        <v>0</v>
      </c>
      <c r="U36" s="97">
        <f>SUM(U37:U38)</f>
        <v>5</v>
      </c>
      <c r="V36" s="97">
        <f t="shared" si="8"/>
        <v>0</v>
      </c>
      <c r="W36" s="97">
        <f t="shared" si="8"/>
        <v>0</v>
      </c>
      <c r="X36" s="97">
        <f t="shared" si="8"/>
        <v>0</v>
      </c>
      <c r="Y36" s="99">
        <f t="shared" si="2"/>
        <v>99.25373134328358</v>
      </c>
      <c r="Z36" s="181">
        <f t="shared" si="3"/>
        <v>0</v>
      </c>
      <c r="AA36" s="242" t="s">
        <v>80</v>
      </c>
      <c r="AB36" s="245"/>
    </row>
    <row r="37" spans="1:28" s="33" customFormat="1" ht="17.25" customHeight="1">
      <c r="A37" s="115"/>
      <c r="B37" s="131" t="s">
        <v>15</v>
      </c>
      <c r="C37" s="100">
        <f>D37+K37+L37+M37+N37+O37+P37+Q37+R37+S37+T37</f>
        <v>123</v>
      </c>
      <c r="D37" s="101">
        <f>SUM(E37:J37)</f>
        <v>122</v>
      </c>
      <c r="E37" s="89">
        <v>115</v>
      </c>
      <c r="F37" s="102">
        <v>1</v>
      </c>
      <c r="G37" s="89">
        <v>2</v>
      </c>
      <c r="H37" s="89">
        <v>0</v>
      </c>
      <c r="I37" s="89">
        <v>0</v>
      </c>
      <c r="J37" s="89">
        <v>4</v>
      </c>
      <c r="K37" s="89">
        <v>0</v>
      </c>
      <c r="L37" s="89">
        <v>0</v>
      </c>
      <c r="M37" s="89">
        <v>0</v>
      </c>
      <c r="N37" s="89">
        <v>0</v>
      </c>
      <c r="O37" s="89">
        <v>0</v>
      </c>
      <c r="P37" s="89">
        <v>0</v>
      </c>
      <c r="Q37" s="89">
        <v>0</v>
      </c>
      <c r="R37" s="89">
        <v>0</v>
      </c>
      <c r="S37" s="89">
        <v>1</v>
      </c>
      <c r="T37" s="89">
        <v>0</v>
      </c>
      <c r="U37" s="89">
        <v>5</v>
      </c>
      <c r="V37" s="89">
        <v>0</v>
      </c>
      <c r="W37" s="89">
        <v>0</v>
      </c>
      <c r="X37" s="89">
        <f>O37+P37+V37+W37</f>
        <v>0</v>
      </c>
      <c r="Y37" s="103">
        <f t="shared" si="2"/>
        <v>99.1869918699187</v>
      </c>
      <c r="Z37" s="180">
        <f t="shared" si="3"/>
        <v>0</v>
      </c>
      <c r="AA37" s="149" t="s">
        <v>15</v>
      </c>
      <c r="AB37" s="148"/>
    </row>
    <row r="38" spans="1:28" s="33" customFormat="1" ht="17.25" customHeight="1">
      <c r="A38" s="115"/>
      <c r="B38" s="131" t="s">
        <v>16</v>
      </c>
      <c r="C38" s="100">
        <f>D38+K38+L38+M38+N38+O38+P38+Q38+R38+S38+T38</f>
        <v>11</v>
      </c>
      <c r="D38" s="101">
        <f>SUM(E38:J38)</f>
        <v>11</v>
      </c>
      <c r="E38" s="89">
        <v>8</v>
      </c>
      <c r="F38" s="102">
        <v>2</v>
      </c>
      <c r="G38" s="89">
        <v>0</v>
      </c>
      <c r="H38" s="89">
        <v>0</v>
      </c>
      <c r="I38" s="89">
        <v>0</v>
      </c>
      <c r="J38" s="89">
        <v>1</v>
      </c>
      <c r="K38" s="89">
        <v>0</v>
      </c>
      <c r="L38" s="89">
        <v>0</v>
      </c>
      <c r="M38" s="89">
        <v>0</v>
      </c>
      <c r="N38" s="89">
        <v>0</v>
      </c>
      <c r="O38" s="89">
        <v>0</v>
      </c>
      <c r="P38" s="89">
        <v>0</v>
      </c>
      <c r="Q38" s="89">
        <v>0</v>
      </c>
      <c r="R38" s="89">
        <v>0</v>
      </c>
      <c r="S38" s="89">
        <v>0</v>
      </c>
      <c r="T38" s="89">
        <v>0</v>
      </c>
      <c r="U38" s="89">
        <v>0</v>
      </c>
      <c r="V38" s="89">
        <v>0</v>
      </c>
      <c r="W38" s="89">
        <v>0</v>
      </c>
      <c r="X38" s="89">
        <f>O38+P38+V38+W38</f>
        <v>0</v>
      </c>
      <c r="Y38" s="103">
        <f t="shared" si="2"/>
        <v>100</v>
      </c>
      <c r="Z38" s="180">
        <f t="shared" si="3"/>
        <v>0</v>
      </c>
      <c r="AA38" s="149" t="s">
        <v>16</v>
      </c>
      <c r="AB38" s="148"/>
    </row>
    <row r="39" spans="1:28" s="32" customFormat="1" ht="17.25" customHeight="1">
      <c r="A39" s="240" t="s">
        <v>81</v>
      </c>
      <c r="B39" s="240"/>
      <c r="C39" s="96">
        <f>SUM(C40:C43)</f>
        <v>751</v>
      </c>
      <c r="D39" s="104">
        <f aca="true" t="shared" si="9" ref="D39:X39">SUM(D40:D43)</f>
        <v>739</v>
      </c>
      <c r="E39" s="97">
        <f t="shared" si="9"/>
        <v>685</v>
      </c>
      <c r="F39" s="98">
        <f t="shared" si="9"/>
        <v>18</v>
      </c>
      <c r="G39" s="97">
        <f t="shared" si="9"/>
        <v>13</v>
      </c>
      <c r="H39" s="97">
        <f t="shared" si="9"/>
        <v>0</v>
      </c>
      <c r="I39" s="97">
        <f t="shared" si="9"/>
        <v>11</v>
      </c>
      <c r="J39" s="97">
        <f t="shared" si="9"/>
        <v>12</v>
      </c>
      <c r="K39" s="97">
        <f t="shared" si="9"/>
        <v>2</v>
      </c>
      <c r="L39" s="97">
        <f t="shared" si="9"/>
        <v>0</v>
      </c>
      <c r="M39" s="97">
        <f t="shared" si="9"/>
        <v>0</v>
      </c>
      <c r="N39" s="97">
        <f t="shared" si="9"/>
        <v>0</v>
      </c>
      <c r="O39" s="97">
        <f t="shared" si="9"/>
        <v>0</v>
      </c>
      <c r="P39" s="97">
        <f t="shared" si="9"/>
        <v>0</v>
      </c>
      <c r="Q39" s="97">
        <f t="shared" si="9"/>
        <v>0</v>
      </c>
      <c r="R39" s="97">
        <f t="shared" si="9"/>
        <v>1</v>
      </c>
      <c r="S39" s="97">
        <f t="shared" si="9"/>
        <v>9</v>
      </c>
      <c r="T39" s="97">
        <f t="shared" si="9"/>
        <v>0</v>
      </c>
      <c r="U39" s="97">
        <f>SUM(U40:U43)</f>
        <v>12</v>
      </c>
      <c r="V39" s="97">
        <f t="shared" si="9"/>
        <v>0</v>
      </c>
      <c r="W39" s="97">
        <f t="shared" si="9"/>
        <v>0</v>
      </c>
      <c r="X39" s="97">
        <f t="shared" si="9"/>
        <v>0</v>
      </c>
      <c r="Y39" s="99">
        <f t="shared" si="2"/>
        <v>98.40213049267643</v>
      </c>
      <c r="Z39" s="181">
        <f t="shared" si="3"/>
        <v>0</v>
      </c>
      <c r="AA39" s="242" t="s">
        <v>81</v>
      </c>
      <c r="AB39" s="245"/>
    </row>
    <row r="40" spans="1:28" s="33" customFormat="1" ht="17.25" customHeight="1">
      <c r="A40" s="115"/>
      <c r="B40" s="131" t="s">
        <v>48</v>
      </c>
      <c r="C40" s="100">
        <f>D40+K40+L40+M40+N40+O40+P40+Q40+R40+S40+T40</f>
        <v>252</v>
      </c>
      <c r="D40" s="101">
        <f>SUM(E40:J40)</f>
        <v>249</v>
      </c>
      <c r="E40" s="89">
        <v>233</v>
      </c>
      <c r="F40" s="102">
        <v>5</v>
      </c>
      <c r="G40" s="89">
        <v>4</v>
      </c>
      <c r="H40" s="89">
        <v>0</v>
      </c>
      <c r="I40" s="89">
        <v>3</v>
      </c>
      <c r="J40" s="89">
        <v>4</v>
      </c>
      <c r="K40" s="89">
        <v>1</v>
      </c>
      <c r="L40" s="89">
        <v>0</v>
      </c>
      <c r="M40" s="89">
        <v>0</v>
      </c>
      <c r="N40" s="89">
        <v>0</v>
      </c>
      <c r="O40" s="89">
        <v>0</v>
      </c>
      <c r="P40" s="89">
        <v>0</v>
      </c>
      <c r="Q40" s="89">
        <v>0</v>
      </c>
      <c r="R40" s="89">
        <v>0</v>
      </c>
      <c r="S40" s="89">
        <v>2</v>
      </c>
      <c r="T40" s="89">
        <v>0</v>
      </c>
      <c r="U40" s="89">
        <v>6</v>
      </c>
      <c r="V40" s="89">
        <v>0</v>
      </c>
      <c r="W40" s="89">
        <v>0</v>
      </c>
      <c r="X40" s="89">
        <f>O40+P40+V40+W40</f>
        <v>0</v>
      </c>
      <c r="Y40" s="103">
        <f t="shared" si="2"/>
        <v>98.80952380952381</v>
      </c>
      <c r="Z40" s="180">
        <f t="shared" si="3"/>
        <v>0</v>
      </c>
      <c r="AA40" s="149" t="s">
        <v>32</v>
      </c>
      <c r="AB40" s="148"/>
    </row>
    <row r="41" spans="1:28" s="33" customFormat="1" ht="17.25" customHeight="1">
      <c r="A41" s="115"/>
      <c r="B41" s="131" t="s">
        <v>17</v>
      </c>
      <c r="C41" s="100">
        <f>D41+K41+L41+M41+N41+O41+P41+Q41+R41+S41+T41</f>
        <v>86</v>
      </c>
      <c r="D41" s="101">
        <f>SUM(E41:J41)</f>
        <v>86</v>
      </c>
      <c r="E41" s="89">
        <v>85</v>
      </c>
      <c r="F41" s="102">
        <v>1</v>
      </c>
      <c r="G41" s="89">
        <v>0</v>
      </c>
      <c r="H41" s="89">
        <v>0</v>
      </c>
      <c r="I41" s="89">
        <v>0</v>
      </c>
      <c r="J41" s="89">
        <v>0</v>
      </c>
      <c r="K41" s="89">
        <v>0</v>
      </c>
      <c r="L41" s="89">
        <v>0</v>
      </c>
      <c r="M41" s="89">
        <v>0</v>
      </c>
      <c r="N41" s="89">
        <v>0</v>
      </c>
      <c r="O41" s="89">
        <v>0</v>
      </c>
      <c r="P41" s="89">
        <v>0</v>
      </c>
      <c r="Q41" s="89">
        <v>0</v>
      </c>
      <c r="R41" s="89">
        <v>0</v>
      </c>
      <c r="S41" s="89">
        <v>0</v>
      </c>
      <c r="T41" s="89">
        <v>0</v>
      </c>
      <c r="U41" s="89">
        <v>0</v>
      </c>
      <c r="V41" s="89">
        <v>0</v>
      </c>
      <c r="W41" s="89">
        <v>0</v>
      </c>
      <c r="X41" s="89">
        <f>O41+P41+V41+W41</f>
        <v>0</v>
      </c>
      <c r="Y41" s="103">
        <f t="shared" si="2"/>
        <v>100</v>
      </c>
      <c r="Z41" s="180">
        <f t="shared" si="3"/>
        <v>0</v>
      </c>
      <c r="AA41" s="149" t="s">
        <v>33</v>
      </c>
      <c r="AB41" s="148"/>
    </row>
    <row r="42" spans="1:28" s="33" customFormat="1" ht="17.25" customHeight="1">
      <c r="A42" s="115"/>
      <c r="B42" s="131" t="s">
        <v>18</v>
      </c>
      <c r="C42" s="100">
        <f>D42+K42+L42+M42+N42+O42+P42+Q42+R42+S42+T42</f>
        <v>344</v>
      </c>
      <c r="D42" s="101">
        <f>SUM(E42:J42)</f>
        <v>336</v>
      </c>
      <c r="E42" s="89">
        <v>309</v>
      </c>
      <c r="F42" s="102">
        <v>12</v>
      </c>
      <c r="G42" s="89">
        <v>6</v>
      </c>
      <c r="H42" s="89">
        <v>0</v>
      </c>
      <c r="I42" s="89">
        <v>5</v>
      </c>
      <c r="J42" s="89">
        <v>4</v>
      </c>
      <c r="K42" s="89">
        <v>1</v>
      </c>
      <c r="L42" s="89">
        <v>0</v>
      </c>
      <c r="M42" s="89">
        <v>0</v>
      </c>
      <c r="N42" s="89">
        <v>0</v>
      </c>
      <c r="O42" s="89">
        <v>0</v>
      </c>
      <c r="P42" s="89">
        <v>0</v>
      </c>
      <c r="Q42" s="89">
        <v>0</v>
      </c>
      <c r="R42" s="89">
        <v>1</v>
      </c>
      <c r="S42" s="89">
        <v>6</v>
      </c>
      <c r="T42" s="89">
        <v>0</v>
      </c>
      <c r="U42" s="89">
        <v>6</v>
      </c>
      <c r="V42" s="89">
        <v>0</v>
      </c>
      <c r="W42" s="89">
        <v>0</v>
      </c>
      <c r="X42" s="89">
        <f>O42+P42+V42+W42</f>
        <v>0</v>
      </c>
      <c r="Y42" s="103">
        <f t="shared" si="2"/>
        <v>97.67441860465115</v>
      </c>
      <c r="Z42" s="180">
        <f t="shared" si="3"/>
        <v>0</v>
      </c>
      <c r="AA42" s="149" t="s">
        <v>34</v>
      </c>
      <c r="AB42" s="148"/>
    </row>
    <row r="43" spans="1:28" s="33" customFormat="1" ht="17.25" customHeight="1">
      <c r="A43" s="115"/>
      <c r="B43" s="131" t="s">
        <v>19</v>
      </c>
      <c r="C43" s="100">
        <f>D43+K43+L43+M43+N43+O43+P43+Q43+R43+S43+T43</f>
        <v>69</v>
      </c>
      <c r="D43" s="101">
        <f>SUM(E43:J43)</f>
        <v>68</v>
      </c>
      <c r="E43" s="89">
        <v>58</v>
      </c>
      <c r="F43" s="102">
        <v>0</v>
      </c>
      <c r="G43" s="89">
        <v>3</v>
      </c>
      <c r="H43" s="89">
        <v>0</v>
      </c>
      <c r="I43" s="89">
        <v>3</v>
      </c>
      <c r="J43" s="89">
        <v>4</v>
      </c>
      <c r="K43" s="89">
        <v>0</v>
      </c>
      <c r="L43" s="89">
        <v>0</v>
      </c>
      <c r="M43" s="89">
        <v>0</v>
      </c>
      <c r="N43" s="89">
        <v>0</v>
      </c>
      <c r="O43" s="89">
        <v>0</v>
      </c>
      <c r="P43" s="89">
        <v>0</v>
      </c>
      <c r="Q43" s="89">
        <v>0</v>
      </c>
      <c r="R43" s="89">
        <v>0</v>
      </c>
      <c r="S43" s="89">
        <v>1</v>
      </c>
      <c r="T43" s="89">
        <v>0</v>
      </c>
      <c r="U43" s="89">
        <v>0</v>
      </c>
      <c r="V43" s="89">
        <v>0</v>
      </c>
      <c r="W43" s="89">
        <v>0</v>
      </c>
      <c r="X43" s="89">
        <f>O43+P43+V43+W43</f>
        <v>0</v>
      </c>
      <c r="Y43" s="103">
        <f t="shared" si="2"/>
        <v>98.55072463768117</v>
      </c>
      <c r="Z43" s="180">
        <f t="shared" si="3"/>
        <v>0</v>
      </c>
      <c r="AA43" s="149" t="s">
        <v>35</v>
      </c>
      <c r="AB43" s="148"/>
    </row>
    <row r="44" spans="1:28" s="32" customFormat="1" ht="17.25" customHeight="1">
      <c r="A44" s="240" t="s">
        <v>82</v>
      </c>
      <c r="B44" s="240"/>
      <c r="C44" s="96">
        <f>C45</f>
        <v>108</v>
      </c>
      <c r="D44" s="104">
        <f aca="true" t="shared" si="10" ref="D44:X44">D45</f>
        <v>106</v>
      </c>
      <c r="E44" s="97">
        <f t="shared" si="10"/>
        <v>99</v>
      </c>
      <c r="F44" s="98">
        <f t="shared" si="10"/>
        <v>1</v>
      </c>
      <c r="G44" s="97">
        <f t="shared" si="10"/>
        <v>3</v>
      </c>
      <c r="H44" s="97">
        <f t="shared" si="10"/>
        <v>0</v>
      </c>
      <c r="I44" s="97">
        <f t="shared" si="10"/>
        <v>1</v>
      </c>
      <c r="J44" s="97">
        <f t="shared" si="10"/>
        <v>2</v>
      </c>
      <c r="K44" s="97">
        <f t="shared" si="10"/>
        <v>0</v>
      </c>
      <c r="L44" s="97">
        <f t="shared" si="10"/>
        <v>0</v>
      </c>
      <c r="M44" s="97">
        <f t="shared" si="10"/>
        <v>0</v>
      </c>
      <c r="N44" s="97">
        <f t="shared" si="10"/>
        <v>0</v>
      </c>
      <c r="O44" s="97">
        <f t="shared" si="10"/>
        <v>0</v>
      </c>
      <c r="P44" s="97">
        <f t="shared" si="10"/>
        <v>0</v>
      </c>
      <c r="Q44" s="97">
        <f t="shared" si="10"/>
        <v>0</v>
      </c>
      <c r="R44" s="97">
        <f t="shared" si="10"/>
        <v>0</v>
      </c>
      <c r="S44" s="97">
        <f t="shared" si="10"/>
        <v>2</v>
      </c>
      <c r="T44" s="97">
        <f t="shared" si="10"/>
        <v>0</v>
      </c>
      <c r="U44" s="97">
        <f>U45</f>
        <v>4</v>
      </c>
      <c r="V44" s="97">
        <f t="shared" si="10"/>
        <v>0</v>
      </c>
      <c r="W44" s="97">
        <f t="shared" si="10"/>
        <v>0</v>
      </c>
      <c r="X44" s="97">
        <f t="shared" si="10"/>
        <v>0</v>
      </c>
      <c r="Y44" s="99">
        <f t="shared" si="2"/>
        <v>98.14814814814815</v>
      </c>
      <c r="Z44" s="181">
        <f t="shared" si="3"/>
        <v>0</v>
      </c>
      <c r="AA44" s="246" t="s">
        <v>36</v>
      </c>
      <c r="AB44" s="247"/>
    </row>
    <row r="45" spans="1:28" s="33" customFormat="1" ht="17.25" customHeight="1">
      <c r="A45" s="115"/>
      <c r="B45" s="131" t="s">
        <v>20</v>
      </c>
      <c r="C45" s="100">
        <f>D45+K45+L45+M45+N45+O45+P45+Q45+R45+S45+T45</f>
        <v>108</v>
      </c>
      <c r="D45" s="101">
        <f>SUM(E45:J45)</f>
        <v>106</v>
      </c>
      <c r="E45" s="89">
        <v>99</v>
      </c>
      <c r="F45" s="102">
        <v>1</v>
      </c>
      <c r="G45" s="89">
        <v>3</v>
      </c>
      <c r="H45" s="89">
        <v>0</v>
      </c>
      <c r="I45" s="89">
        <v>1</v>
      </c>
      <c r="J45" s="89">
        <v>2</v>
      </c>
      <c r="K45" s="89">
        <v>0</v>
      </c>
      <c r="L45" s="89">
        <v>0</v>
      </c>
      <c r="M45" s="89">
        <v>0</v>
      </c>
      <c r="N45" s="89">
        <v>0</v>
      </c>
      <c r="O45" s="89">
        <v>0</v>
      </c>
      <c r="P45" s="89">
        <v>0</v>
      </c>
      <c r="Q45" s="89">
        <v>0</v>
      </c>
      <c r="R45" s="89">
        <v>0</v>
      </c>
      <c r="S45" s="89">
        <v>2</v>
      </c>
      <c r="T45" s="89">
        <v>0</v>
      </c>
      <c r="U45" s="89">
        <v>4</v>
      </c>
      <c r="V45" s="89">
        <v>0</v>
      </c>
      <c r="W45" s="89">
        <v>0</v>
      </c>
      <c r="X45" s="89">
        <v>0</v>
      </c>
      <c r="Y45" s="103">
        <f t="shared" si="2"/>
        <v>98.14814814814815</v>
      </c>
      <c r="Z45" s="180">
        <f t="shared" si="3"/>
        <v>0</v>
      </c>
      <c r="AA45" s="149" t="s">
        <v>20</v>
      </c>
      <c r="AB45" s="148"/>
    </row>
    <row r="46" spans="1:28" s="32" customFormat="1" ht="17.25" customHeight="1">
      <c r="A46" s="240" t="s">
        <v>83</v>
      </c>
      <c r="B46" s="240"/>
      <c r="C46" s="96">
        <f>SUM(C47:C48)</f>
        <v>419</v>
      </c>
      <c r="D46" s="104">
        <f aca="true" t="shared" si="11" ref="D46:X46">SUM(D47:D48)</f>
        <v>414</v>
      </c>
      <c r="E46" s="97">
        <f t="shared" si="11"/>
        <v>387</v>
      </c>
      <c r="F46" s="98">
        <f t="shared" si="11"/>
        <v>4</v>
      </c>
      <c r="G46" s="97">
        <f t="shared" si="11"/>
        <v>10</v>
      </c>
      <c r="H46" s="97">
        <f t="shared" si="11"/>
        <v>0</v>
      </c>
      <c r="I46" s="97">
        <f t="shared" si="11"/>
        <v>7</v>
      </c>
      <c r="J46" s="97">
        <f t="shared" si="11"/>
        <v>6</v>
      </c>
      <c r="K46" s="97">
        <f t="shared" si="11"/>
        <v>0</v>
      </c>
      <c r="L46" s="97">
        <f t="shared" si="11"/>
        <v>0</v>
      </c>
      <c r="M46" s="97">
        <f t="shared" si="11"/>
        <v>0</v>
      </c>
      <c r="N46" s="97">
        <f t="shared" si="11"/>
        <v>0</v>
      </c>
      <c r="O46" s="97">
        <f t="shared" si="11"/>
        <v>0</v>
      </c>
      <c r="P46" s="97">
        <f t="shared" si="11"/>
        <v>0</v>
      </c>
      <c r="Q46" s="97">
        <f t="shared" si="11"/>
        <v>0</v>
      </c>
      <c r="R46" s="97">
        <f t="shared" si="11"/>
        <v>0</v>
      </c>
      <c r="S46" s="97">
        <f t="shared" si="11"/>
        <v>5</v>
      </c>
      <c r="T46" s="97">
        <f t="shared" si="11"/>
        <v>0</v>
      </c>
      <c r="U46" s="97">
        <f>SUM(U47:U48)</f>
        <v>7</v>
      </c>
      <c r="V46" s="97">
        <f t="shared" si="11"/>
        <v>0</v>
      </c>
      <c r="W46" s="97">
        <f t="shared" si="11"/>
        <v>0</v>
      </c>
      <c r="X46" s="97">
        <f t="shared" si="11"/>
        <v>0</v>
      </c>
      <c r="Y46" s="99">
        <f t="shared" si="2"/>
        <v>98.80668257756562</v>
      </c>
      <c r="Z46" s="181">
        <f t="shared" si="3"/>
        <v>0</v>
      </c>
      <c r="AA46" s="242" t="s">
        <v>83</v>
      </c>
      <c r="AB46" s="245"/>
    </row>
    <row r="47" spans="1:28" s="33" customFormat="1" ht="17.25" customHeight="1">
      <c r="A47" s="115"/>
      <c r="B47" s="131" t="s">
        <v>21</v>
      </c>
      <c r="C47" s="100">
        <f>D47+K47+L47+M47+N47+O47+P47+Q47+R47+S47+T47</f>
        <v>324</v>
      </c>
      <c r="D47" s="101">
        <f>SUM(E47:J47)</f>
        <v>321</v>
      </c>
      <c r="E47" s="89">
        <v>296</v>
      </c>
      <c r="F47" s="102">
        <v>4</v>
      </c>
      <c r="G47" s="89">
        <v>10</v>
      </c>
      <c r="H47" s="89">
        <v>0</v>
      </c>
      <c r="I47" s="89">
        <v>6</v>
      </c>
      <c r="J47" s="89">
        <v>5</v>
      </c>
      <c r="K47" s="89">
        <v>0</v>
      </c>
      <c r="L47" s="89">
        <v>0</v>
      </c>
      <c r="M47" s="89">
        <v>0</v>
      </c>
      <c r="N47" s="89">
        <v>0</v>
      </c>
      <c r="O47" s="89">
        <v>0</v>
      </c>
      <c r="P47" s="89">
        <v>0</v>
      </c>
      <c r="Q47" s="89">
        <v>0</v>
      </c>
      <c r="R47" s="89">
        <v>0</v>
      </c>
      <c r="S47" s="89">
        <v>3</v>
      </c>
      <c r="T47" s="89">
        <v>0</v>
      </c>
      <c r="U47" s="89">
        <v>6</v>
      </c>
      <c r="V47" s="89">
        <v>0</v>
      </c>
      <c r="W47" s="89">
        <v>0</v>
      </c>
      <c r="X47" s="89">
        <v>0</v>
      </c>
      <c r="Y47" s="103">
        <f t="shared" si="2"/>
        <v>99.07407407407408</v>
      </c>
      <c r="Z47" s="180">
        <f t="shared" si="3"/>
        <v>0</v>
      </c>
      <c r="AA47" s="149" t="s">
        <v>21</v>
      </c>
      <c r="AB47" s="148"/>
    </row>
    <row r="48" spans="1:28" s="33" customFormat="1" ht="17.25" customHeight="1">
      <c r="A48" s="115"/>
      <c r="B48" s="131" t="s">
        <v>22</v>
      </c>
      <c r="C48" s="100">
        <f>D48+K48+L48+M48+N48+O48+P48+Q48+R48+S48+T48</f>
        <v>95</v>
      </c>
      <c r="D48" s="101">
        <f>SUM(E48:J48)</f>
        <v>93</v>
      </c>
      <c r="E48" s="89">
        <v>91</v>
      </c>
      <c r="F48" s="102">
        <v>0</v>
      </c>
      <c r="G48" s="89">
        <v>0</v>
      </c>
      <c r="H48" s="89">
        <v>0</v>
      </c>
      <c r="I48" s="89">
        <v>1</v>
      </c>
      <c r="J48" s="89">
        <v>1</v>
      </c>
      <c r="K48" s="89">
        <v>0</v>
      </c>
      <c r="L48" s="89">
        <v>0</v>
      </c>
      <c r="M48" s="89">
        <v>0</v>
      </c>
      <c r="N48" s="89">
        <v>0</v>
      </c>
      <c r="O48" s="89">
        <v>0</v>
      </c>
      <c r="P48" s="89">
        <v>0</v>
      </c>
      <c r="Q48" s="89">
        <v>0</v>
      </c>
      <c r="R48" s="89">
        <v>0</v>
      </c>
      <c r="S48" s="89">
        <v>2</v>
      </c>
      <c r="T48" s="89">
        <v>0</v>
      </c>
      <c r="U48" s="89">
        <v>1</v>
      </c>
      <c r="V48" s="89">
        <v>0</v>
      </c>
      <c r="W48" s="89">
        <v>0</v>
      </c>
      <c r="X48" s="89">
        <v>0</v>
      </c>
      <c r="Y48" s="103">
        <f aca="true" t="shared" si="12" ref="Y48:Y66">D48/C48*100</f>
        <v>97.89473684210527</v>
      </c>
      <c r="Z48" s="180">
        <f aca="true" t="shared" si="13" ref="Z48:Z66">(X48/C48*100)</f>
        <v>0</v>
      </c>
      <c r="AA48" s="149" t="s">
        <v>22</v>
      </c>
      <c r="AB48" s="148"/>
    </row>
    <row r="49" spans="1:28" s="32" customFormat="1" ht="17.25" customHeight="1">
      <c r="A49" s="240" t="s">
        <v>84</v>
      </c>
      <c r="B49" s="240"/>
      <c r="C49" s="96">
        <f>SUM(C50:C52)</f>
        <v>645</v>
      </c>
      <c r="D49" s="104">
        <f aca="true" t="shared" si="14" ref="D49:X49">SUM(D50:D52)</f>
        <v>643</v>
      </c>
      <c r="E49" s="97">
        <f t="shared" si="14"/>
        <v>595</v>
      </c>
      <c r="F49" s="98">
        <f t="shared" si="14"/>
        <v>11</v>
      </c>
      <c r="G49" s="97">
        <f t="shared" si="14"/>
        <v>13</v>
      </c>
      <c r="H49" s="97">
        <f t="shared" si="14"/>
        <v>0</v>
      </c>
      <c r="I49" s="97">
        <f t="shared" si="14"/>
        <v>10</v>
      </c>
      <c r="J49" s="97">
        <f t="shared" si="14"/>
        <v>14</v>
      </c>
      <c r="K49" s="97">
        <f t="shared" si="14"/>
        <v>0</v>
      </c>
      <c r="L49" s="97">
        <f t="shared" si="14"/>
        <v>0</v>
      </c>
      <c r="M49" s="97">
        <f t="shared" si="14"/>
        <v>0</v>
      </c>
      <c r="N49" s="97">
        <f t="shared" si="14"/>
        <v>1</v>
      </c>
      <c r="O49" s="97">
        <f t="shared" si="14"/>
        <v>0</v>
      </c>
      <c r="P49" s="97">
        <f t="shared" si="14"/>
        <v>0</v>
      </c>
      <c r="Q49" s="97">
        <f t="shared" si="14"/>
        <v>0</v>
      </c>
      <c r="R49" s="97">
        <f t="shared" si="14"/>
        <v>0</v>
      </c>
      <c r="S49" s="97">
        <f t="shared" si="14"/>
        <v>1</v>
      </c>
      <c r="T49" s="97">
        <f t="shared" si="14"/>
        <v>0</v>
      </c>
      <c r="U49" s="97">
        <f>SUM(U50:U52)</f>
        <v>12</v>
      </c>
      <c r="V49" s="97">
        <f t="shared" si="14"/>
        <v>0</v>
      </c>
      <c r="W49" s="97">
        <f t="shared" si="14"/>
        <v>0</v>
      </c>
      <c r="X49" s="97">
        <f t="shared" si="14"/>
        <v>0</v>
      </c>
      <c r="Y49" s="99">
        <f t="shared" si="12"/>
        <v>99.68992248062015</v>
      </c>
      <c r="Z49" s="181">
        <f t="shared" si="13"/>
        <v>0</v>
      </c>
      <c r="AA49" s="242" t="s">
        <v>84</v>
      </c>
      <c r="AB49" s="245"/>
    </row>
    <row r="50" spans="1:28" s="33" customFormat="1" ht="17.25" customHeight="1">
      <c r="A50" s="115"/>
      <c r="B50" s="131" t="s">
        <v>23</v>
      </c>
      <c r="C50" s="100">
        <f>D50+K50+L50+M50+N50+O50+P50+Q50+R50+S50+T50</f>
        <v>93</v>
      </c>
      <c r="D50" s="101">
        <f>SUM(E50:J50)</f>
        <v>92</v>
      </c>
      <c r="E50" s="89">
        <v>86</v>
      </c>
      <c r="F50" s="102">
        <v>1</v>
      </c>
      <c r="G50" s="89">
        <v>2</v>
      </c>
      <c r="H50" s="89">
        <v>0</v>
      </c>
      <c r="I50" s="89">
        <v>0</v>
      </c>
      <c r="J50" s="89">
        <v>3</v>
      </c>
      <c r="K50" s="89">
        <v>0</v>
      </c>
      <c r="L50" s="89">
        <v>0</v>
      </c>
      <c r="M50" s="89">
        <v>0</v>
      </c>
      <c r="N50" s="89">
        <v>0</v>
      </c>
      <c r="O50" s="89">
        <v>0</v>
      </c>
      <c r="P50" s="89">
        <v>0</v>
      </c>
      <c r="Q50" s="89">
        <v>0</v>
      </c>
      <c r="R50" s="89">
        <v>0</v>
      </c>
      <c r="S50" s="89">
        <v>1</v>
      </c>
      <c r="T50" s="89">
        <v>0</v>
      </c>
      <c r="U50" s="89">
        <v>1</v>
      </c>
      <c r="V50" s="89">
        <v>0</v>
      </c>
      <c r="W50" s="89">
        <v>0</v>
      </c>
      <c r="X50" s="89">
        <v>0</v>
      </c>
      <c r="Y50" s="103">
        <f t="shared" si="12"/>
        <v>98.9247311827957</v>
      </c>
      <c r="Z50" s="180">
        <f t="shared" si="13"/>
        <v>0</v>
      </c>
      <c r="AA50" s="149" t="s">
        <v>23</v>
      </c>
      <c r="AB50" s="148"/>
    </row>
    <row r="51" spans="1:28" s="33" customFormat="1" ht="17.25" customHeight="1">
      <c r="A51" s="115"/>
      <c r="B51" s="131" t="s">
        <v>24</v>
      </c>
      <c r="C51" s="100">
        <f>D51+K51+L51+M51+N51+O51+P51+Q51+R51+S51+T51</f>
        <v>180</v>
      </c>
      <c r="D51" s="101">
        <f>SUM(E51:J51)</f>
        <v>179</v>
      </c>
      <c r="E51" s="89">
        <v>169</v>
      </c>
      <c r="F51" s="102">
        <v>2</v>
      </c>
      <c r="G51" s="89">
        <v>3</v>
      </c>
      <c r="H51" s="89">
        <v>0</v>
      </c>
      <c r="I51" s="89">
        <v>0</v>
      </c>
      <c r="J51" s="89">
        <v>5</v>
      </c>
      <c r="K51" s="89">
        <v>0</v>
      </c>
      <c r="L51" s="89">
        <v>0</v>
      </c>
      <c r="M51" s="89">
        <v>0</v>
      </c>
      <c r="N51" s="89">
        <v>1</v>
      </c>
      <c r="O51" s="89">
        <v>0</v>
      </c>
      <c r="P51" s="89">
        <v>0</v>
      </c>
      <c r="Q51" s="89">
        <v>0</v>
      </c>
      <c r="R51" s="89">
        <v>0</v>
      </c>
      <c r="S51" s="89">
        <v>0</v>
      </c>
      <c r="T51" s="89">
        <v>0</v>
      </c>
      <c r="U51" s="89">
        <v>3</v>
      </c>
      <c r="V51" s="89">
        <v>0</v>
      </c>
      <c r="W51" s="89">
        <v>0</v>
      </c>
      <c r="X51" s="89">
        <v>0</v>
      </c>
      <c r="Y51" s="103">
        <f t="shared" si="12"/>
        <v>99.44444444444444</v>
      </c>
      <c r="Z51" s="180">
        <f t="shared" si="13"/>
        <v>0</v>
      </c>
      <c r="AA51" s="149" t="s">
        <v>24</v>
      </c>
      <c r="AB51" s="148"/>
    </row>
    <row r="52" spans="1:28" s="33" customFormat="1" ht="17.25" customHeight="1">
      <c r="A52" s="115"/>
      <c r="B52" s="131" t="s">
        <v>25</v>
      </c>
      <c r="C52" s="100">
        <f>D52+K52+L52+M52+N52+O52+P52+Q52+R52+S52+T52</f>
        <v>372</v>
      </c>
      <c r="D52" s="101">
        <f>SUM(E52:J52)</f>
        <v>372</v>
      </c>
      <c r="E52" s="89">
        <v>340</v>
      </c>
      <c r="F52" s="102">
        <v>8</v>
      </c>
      <c r="G52" s="89">
        <v>8</v>
      </c>
      <c r="H52" s="89">
        <v>0</v>
      </c>
      <c r="I52" s="89">
        <v>10</v>
      </c>
      <c r="J52" s="89">
        <v>6</v>
      </c>
      <c r="K52" s="89">
        <v>0</v>
      </c>
      <c r="L52" s="89">
        <v>0</v>
      </c>
      <c r="M52" s="89">
        <v>0</v>
      </c>
      <c r="N52" s="89">
        <v>0</v>
      </c>
      <c r="O52" s="89">
        <v>0</v>
      </c>
      <c r="P52" s="89">
        <v>0</v>
      </c>
      <c r="Q52" s="89">
        <v>0</v>
      </c>
      <c r="R52" s="89">
        <v>0</v>
      </c>
      <c r="S52" s="89">
        <v>0</v>
      </c>
      <c r="T52" s="89">
        <v>0</v>
      </c>
      <c r="U52" s="89">
        <v>8</v>
      </c>
      <c r="V52" s="89">
        <v>0</v>
      </c>
      <c r="W52" s="89">
        <v>0</v>
      </c>
      <c r="X52" s="89">
        <v>0</v>
      </c>
      <c r="Y52" s="103">
        <f t="shared" si="12"/>
        <v>100</v>
      </c>
      <c r="Z52" s="180">
        <f t="shared" si="13"/>
        <v>0</v>
      </c>
      <c r="AA52" s="149" t="s">
        <v>25</v>
      </c>
      <c r="AB52" s="148"/>
    </row>
    <row r="53" spans="1:28" s="32" customFormat="1" ht="17.25" customHeight="1">
      <c r="A53" s="240" t="s">
        <v>85</v>
      </c>
      <c r="B53" s="240"/>
      <c r="C53" s="96">
        <f aca="true" t="shared" si="15" ref="C53:X53">SUM(C54:C56)</f>
        <v>387</v>
      </c>
      <c r="D53" s="104">
        <f t="shared" si="15"/>
        <v>385</v>
      </c>
      <c r="E53" s="97">
        <f t="shared" si="15"/>
        <v>363</v>
      </c>
      <c r="F53" s="98">
        <f t="shared" si="15"/>
        <v>5</v>
      </c>
      <c r="G53" s="97">
        <f t="shared" si="15"/>
        <v>11</v>
      </c>
      <c r="H53" s="97">
        <f t="shared" si="15"/>
        <v>0</v>
      </c>
      <c r="I53" s="97">
        <f t="shared" si="15"/>
        <v>0</v>
      </c>
      <c r="J53" s="97">
        <f t="shared" si="15"/>
        <v>6</v>
      </c>
      <c r="K53" s="97">
        <f t="shared" si="15"/>
        <v>0</v>
      </c>
      <c r="L53" s="97">
        <f t="shared" si="15"/>
        <v>0</v>
      </c>
      <c r="M53" s="97">
        <f t="shared" si="15"/>
        <v>0</v>
      </c>
      <c r="N53" s="97">
        <f t="shared" si="15"/>
        <v>0</v>
      </c>
      <c r="O53" s="97">
        <f t="shared" si="15"/>
        <v>0</v>
      </c>
      <c r="P53" s="97">
        <f t="shared" si="15"/>
        <v>0</v>
      </c>
      <c r="Q53" s="97">
        <f t="shared" si="15"/>
        <v>0</v>
      </c>
      <c r="R53" s="97">
        <f t="shared" si="15"/>
        <v>0</v>
      </c>
      <c r="S53" s="97">
        <f t="shared" si="15"/>
        <v>2</v>
      </c>
      <c r="T53" s="97">
        <f t="shared" si="15"/>
        <v>0</v>
      </c>
      <c r="U53" s="97">
        <f>SUM(U54:U56)</f>
        <v>11</v>
      </c>
      <c r="V53" s="97">
        <f t="shared" si="15"/>
        <v>0</v>
      </c>
      <c r="W53" s="97">
        <f t="shared" si="15"/>
        <v>0</v>
      </c>
      <c r="X53" s="97">
        <f t="shared" si="15"/>
        <v>0</v>
      </c>
      <c r="Y53" s="99">
        <f t="shared" si="12"/>
        <v>99.48320413436691</v>
      </c>
      <c r="Z53" s="181">
        <f t="shared" si="13"/>
        <v>0</v>
      </c>
      <c r="AA53" s="242" t="s">
        <v>85</v>
      </c>
      <c r="AB53" s="245"/>
    </row>
    <row r="54" spans="1:28" s="33" customFormat="1" ht="17.25" customHeight="1">
      <c r="A54" s="115"/>
      <c r="B54" s="131" t="s">
        <v>26</v>
      </c>
      <c r="C54" s="100">
        <f>D54+K54+L54+M54+N54+O54+P54+Q54+R54+S54+T54</f>
        <v>237</v>
      </c>
      <c r="D54" s="101">
        <f>SUM(E54:J54)</f>
        <v>235</v>
      </c>
      <c r="E54" s="89">
        <v>218</v>
      </c>
      <c r="F54" s="102">
        <v>4</v>
      </c>
      <c r="G54" s="89">
        <v>8</v>
      </c>
      <c r="H54" s="89">
        <v>0</v>
      </c>
      <c r="I54" s="89">
        <v>0</v>
      </c>
      <c r="J54" s="89">
        <v>5</v>
      </c>
      <c r="K54" s="89">
        <v>0</v>
      </c>
      <c r="L54" s="89">
        <v>0</v>
      </c>
      <c r="M54" s="89">
        <v>0</v>
      </c>
      <c r="N54" s="89">
        <v>0</v>
      </c>
      <c r="O54" s="89">
        <v>0</v>
      </c>
      <c r="P54" s="89">
        <v>0</v>
      </c>
      <c r="Q54" s="89">
        <v>0</v>
      </c>
      <c r="R54" s="89">
        <v>0</v>
      </c>
      <c r="S54" s="89">
        <v>2</v>
      </c>
      <c r="T54" s="89">
        <v>0</v>
      </c>
      <c r="U54" s="89">
        <v>9</v>
      </c>
      <c r="V54" s="89">
        <v>0</v>
      </c>
      <c r="W54" s="89">
        <v>0</v>
      </c>
      <c r="X54" s="89">
        <v>0</v>
      </c>
      <c r="Y54" s="103">
        <f t="shared" si="12"/>
        <v>99.15611814345992</v>
      </c>
      <c r="Z54" s="180">
        <f t="shared" si="13"/>
        <v>0</v>
      </c>
      <c r="AA54" s="149" t="s">
        <v>26</v>
      </c>
      <c r="AB54" s="148"/>
    </row>
    <row r="55" spans="1:28" s="33" customFormat="1" ht="17.25" customHeight="1">
      <c r="A55" s="115"/>
      <c r="B55" s="131" t="s">
        <v>27</v>
      </c>
      <c r="C55" s="100">
        <f>D55+K55+L55+M55+N55+O55+P55+Q55+R55+S55+T55</f>
        <v>72</v>
      </c>
      <c r="D55" s="101">
        <f>SUM(E55:J55)</f>
        <v>72</v>
      </c>
      <c r="E55" s="89">
        <v>68</v>
      </c>
      <c r="F55" s="102">
        <v>1</v>
      </c>
      <c r="G55" s="89">
        <v>3</v>
      </c>
      <c r="H55" s="89">
        <v>0</v>
      </c>
      <c r="I55" s="89">
        <v>0</v>
      </c>
      <c r="J55" s="89">
        <v>0</v>
      </c>
      <c r="K55" s="89">
        <v>0</v>
      </c>
      <c r="L55" s="89">
        <v>0</v>
      </c>
      <c r="M55" s="89">
        <v>0</v>
      </c>
      <c r="N55" s="89">
        <v>0</v>
      </c>
      <c r="O55" s="89">
        <v>0</v>
      </c>
      <c r="P55" s="89">
        <v>0</v>
      </c>
      <c r="Q55" s="89">
        <v>0</v>
      </c>
      <c r="R55" s="89">
        <v>0</v>
      </c>
      <c r="S55" s="89">
        <v>0</v>
      </c>
      <c r="T55" s="89">
        <v>0</v>
      </c>
      <c r="U55" s="89">
        <v>2</v>
      </c>
      <c r="V55" s="89">
        <v>0</v>
      </c>
      <c r="W55" s="89">
        <v>0</v>
      </c>
      <c r="X55" s="89">
        <v>0</v>
      </c>
      <c r="Y55" s="103">
        <f t="shared" si="12"/>
        <v>100</v>
      </c>
      <c r="Z55" s="180">
        <f t="shared" si="13"/>
        <v>0</v>
      </c>
      <c r="AA55" s="149" t="s">
        <v>27</v>
      </c>
      <c r="AB55" s="148"/>
    </row>
    <row r="56" spans="1:28" s="33" customFormat="1" ht="17.25" customHeight="1">
      <c r="A56" s="115"/>
      <c r="B56" s="131" t="s">
        <v>28</v>
      </c>
      <c r="C56" s="100">
        <f>D56+K56+L56+M56+N56+O56+P56+Q56+R56+S56+T56</f>
        <v>78</v>
      </c>
      <c r="D56" s="101">
        <f>SUM(E56:J56)</f>
        <v>78</v>
      </c>
      <c r="E56" s="89">
        <v>77</v>
      </c>
      <c r="F56" s="102">
        <v>0</v>
      </c>
      <c r="G56" s="89">
        <v>0</v>
      </c>
      <c r="H56" s="89">
        <v>0</v>
      </c>
      <c r="I56" s="89">
        <v>0</v>
      </c>
      <c r="J56" s="89">
        <v>1</v>
      </c>
      <c r="K56" s="89">
        <v>0</v>
      </c>
      <c r="L56" s="89">
        <v>0</v>
      </c>
      <c r="M56" s="89">
        <v>0</v>
      </c>
      <c r="N56" s="89">
        <v>0</v>
      </c>
      <c r="O56" s="89">
        <v>0</v>
      </c>
      <c r="P56" s="89">
        <v>0</v>
      </c>
      <c r="Q56" s="89">
        <v>0</v>
      </c>
      <c r="R56" s="89">
        <v>0</v>
      </c>
      <c r="S56" s="89">
        <v>0</v>
      </c>
      <c r="T56" s="89">
        <v>0</v>
      </c>
      <c r="U56" s="89">
        <v>0</v>
      </c>
      <c r="V56" s="89">
        <v>0</v>
      </c>
      <c r="W56" s="89">
        <v>0</v>
      </c>
      <c r="X56" s="89">
        <v>0</v>
      </c>
      <c r="Y56" s="103">
        <f t="shared" si="12"/>
        <v>100</v>
      </c>
      <c r="Z56" s="180">
        <f t="shared" si="13"/>
        <v>0</v>
      </c>
      <c r="AA56" s="149" t="s">
        <v>28</v>
      </c>
      <c r="AB56" s="148"/>
    </row>
    <row r="57" spans="1:28" s="34" customFormat="1" ht="17.25" customHeight="1">
      <c r="A57" s="240" t="s">
        <v>86</v>
      </c>
      <c r="B57" s="240"/>
      <c r="C57" s="96">
        <f>SUM(C58:C59)</f>
        <v>257</v>
      </c>
      <c r="D57" s="104">
        <f aca="true" t="shared" si="16" ref="D57:X57">SUM(D58:D59)</f>
        <v>254</v>
      </c>
      <c r="E57" s="97">
        <f t="shared" si="16"/>
        <v>239</v>
      </c>
      <c r="F57" s="98">
        <f t="shared" si="16"/>
        <v>3</v>
      </c>
      <c r="G57" s="97">
        <f t="shared" si="16"/>
        <v>3</v>
      </c>
      <c r="H57" s="97">
        <f t="shared" si="16"/>
        <v>0</v>
      </c>
      <c r="I57" s="97">
        <f t="shared" si="16"/>
        <v>2</v>
      </c>
      <c r="J57" s="97">
        <f t="shared" si="16"/>
        <v>7</v>
      </c>
      <c r="K57" s="97">
        <f t="shared" si="16"/>
        <v>0</v>
      </c>
      <c r="L57" s="97">
        <f t="shared" si="16"/>
        <v>0</v>
      </c>
      <c r="M57" s="97">
        <f t="shared" si="16"/>
        <v>0</v>
      </c>
      <c r="N57" s="97">
        <f t="shared" si="16"/>
        <v>0</v>
      </c>
      <c r="O57" s="97">
        <f t="shared" si="16"/>
        <v>0</v>
      </c>
      <c r="P57" s="97">
        <f t="shared" si="16"/>
        <v>0</v>
      </c>
      <c r="Q57" s="97">
        <f t="shared" si="16"/>
        <v>0</v>
      </c>
      <c r="R57" s="97">
        <f t="shared" si="16"/>
        <v>1</v>
      </c>
      <c r="S57" s="97">
        <f t="shared" si="16"/>
        <v>2</v>
      </c>
      <c r="T57" s="97">
        <f t="shared" si="16"/>
        <v>0</v>
      </c>
      <c r="U57" s="97">
        <f>SUM(U58:U59)</f>
        <v>2</v>
      </c>
      <c r="V57" s="97">
        <f t="shared" si="16"/>
        <v>0</v>
      </c>
      <c r="W57" s="97">
        <f t="shared" si="16"/>
        <v>0</v>
      </c>
      <c r="X57" s="97">
        <f t="shared" si="16"/>
        <v>0</v>
      </c>
      <c r="Y57" s="99">
        <f t="shared" si="12"/>
        <v>98.83268482490273</v>
      </c>
      <c r="Z57" s="181">
        <f t="shared" si="13"/>
        <v>0</v>
      </c>
      <c r="AA57" s="242" t="s">
        <v>86</v>
      </c>
      <c r="AB57" s="245"/>
    </row>
    <row r="58" spans="1:28" s="33" customFormat="1" ht="17.25" customHeight="1">
      <c r="A58" s="115"/>
      <c r="B58" s="131" t="s">
        <v>29</v>
      </c>
      <c r="C58" s="100">
        <f>D58+K58+L58+M58+N58+O58+P58+Q58+R58+S58+T58</f>
        <v>79</v>
      </c>
      <c r="D58" s="101">
        <f>SUM(E58:J58)</f>
        <v>79</v>
      </c>
      <c r="E58" s="89">
        <v>73</v>
      </c>
      <c r="F58" s="102">
        <v>1</v>
      </c>
      <c r="G58" s="89">
        <v>2</v>
      </c>
      <c r="H58" s="89">
        <v>0</v>
      </c>
      <c r="I58" s="89">
        <v>1</v>
      </c>
      <c r="J58" s="89">
        <v>2</v>
      </c>
      <c r="K58" s="89">
        <v>0</v>
      </c>
      <c r="L58" s="89">
        <v>0</v>
      </c>
      <c r="M58" s="89">
        <v>0</v>
      </c>
      <c r="N58" s="89">
        <v>0</v>
      </c>
      <c r="O58" s="89">
        <v>0</v>
      </c>
      <c r="P58" s="89">
        <v>0</v>
      </c>
      <c r="Q58" s="89">
        <v>0</v>
      </c>
      <c r="R58" s="89">
        <v>0</v>
      </c>
      <c r="S58" s="89">
        <v>0</v>
      </c>
      <c r="T58" s="89">
        <v>0</v>
      </c>
      <c r="U58" s="89">
        <v>1</v>
      </c>
      <c r="V58" s="89">
        <v>0</v>
      </c>
      <c r="W58" s="89">
        <v>0</v>
      </c>
      <c r="X58" s="89">
        <v>0</v>
      </c>
      <c r="Y58" s="103">
        <f t="shared" si="12"/>
        <v>100</v>
      </c>
      <c r="Z58" s="180">
        <f t="shared" si="13"/>
        <v>0</v>
      </c>
      <c r="AA58" s="149" t="s">
        <v>29</v>
      </c>
      <c r="AB58" s="148"/>
    </row>
    <row r="59" spans="1:28" s="35" customFormat="1" ht="17.25" customHeight="1">
      <c r="A59" s="115"/>
      <c r="B59" s="131" t="s">
        <v>37</v>
      </c>
      <c r="C59" s="100">
        <f>D59+K59+L59+M59+N59+O59+P59+Q59+R59+S59+T59</f>
        <v>178</v>
      </c>
      <c r="D59" s="101">
        <f>SUM(E59:J59)</f>
        <v>175</v>
      </c>
      <c r="E59" s="89">
        <v>166</v>
      </c>
      <c r="F59" s="102">
        <v>2</v>
      </c>
      <c r="G59" s="89">
        <v>1</v>
      </c>
      <c r="H59" s="89">
        <v>0</v>
      </c>
      <c r="I59" s="89">
        <v>1</v>
      </c>
      <c r="J59" s="89">
        <v>5</v>
      </c>
      <c r="K59" s="89">
        <v>0</v>
      </c>
      <c r="L59" s="89">
        <v>0</v>
      </c>
      <c r="M59" s="89">
        <v>0</v>
      </c>
      <c r="N59" s="89">
        <v>0</v>
      </c>
      <c r="O59" s="89">
        <v>0</v>
      </c>
      <c r="P59" s="89">
        <v>0</v>
      </c>
      <c r="Q59" s="89">
        <v>0</v>
      </c>
      <c r="R59" s="89">
        <v>1</v>
      </c>
      <c r="S59" s="89">
        <v>2</v>
      </c>
      <c r="T59" s="89">
        <v>0</v>
      </c>
      <c r="U59" s="89">
        <v>1</v>
      </c>
      <c r="V59" s="89">
        <v>0</v>
      </c>
      <c r="W59" s="89">
        <v>0</v>
      </c>
      <c r="X59" s="89">
        <v>0</v>
      </c>
      <c r="Y59" s="103">
        <f t="shared" si="12"/>
        <v>98.31460674157303</v>
      </c>
      <c r="Z59" s="180">
        <f t="shared" si="13"/>
        <v>0</v>
      </c>
      <c r="AA59" s="149" t="s">
        <v>37</v>
      </c>
      <c r="AB59" s="148"/>
    </row>
    <row r="60" spans="1:28" s="32" customFormat="1" ht="17.25" customHeight="1">
      <c r="A60" s="240" t="s">
        <v>87</v>
      </c>
      <c r="B60" s="248"/>
      <c r="C60" s="96">
        <f>SUM(C61:C62)</f>
        <v>329</v>
      </c>
      <c r="D60" s="104">
        <f aca="true" t="shared" si="17" ref="D60:X60">SUM(D61:D62)</f>
        <v>329</v>
      </c>
      <c r="E60" s="97">
        <f t="shared" si="17"/>
        <v>310</v>
      </c>
      <c r="F60" s="98">
        <f t="shared" si="17"/>
        <v>9</v>
      </c>
      <c r="G60" s="97">
        <f t="shared" si="17"/>
        <v>5</v>
      </c>
      <c r="H60" s="97">
        <f t="shared" si="17"/>
        <v>0</v>
      </c>
      <c r="I60" s="97">
        <f t="shared" si="17"/>
        <v>2</v>
      </c>
      <c r="J60" s="97">
        <f t="shared" si="17"/>
        <v>3</v>
      </c>
      <c r="K60" s="97">
        <f t="shared" si="17"/>
        <v>0</v>
      </c>
      <c r="L60" s="97">
        <f t="shared" si="17"/>
        <v>0</v>
      </c>
      <c r="M60" s="97">
        <f t="shared" si="17"/>
        <v>0</v>
      </c>
      <c r="N60" s="97">
        <f t="shared" si="17"/>
        <v>0</v>
      </c>
      <c r="O60" s="97">
        <f t="shared" si="17"/>
        <v>0</v>
      </c>
      <c r="P60" s="97">
        <f t="shared" si="17"/>
        <v>0</v>
      </c>
      <c r="Q60" s="97">
        <f t="shared" si="17"/>
        <v>0</v>
      </c>
      <c r="R60" s="97">
        <f t="shared" si="17"/>
        <v>0</v>
      </c>
      <c r="S60" s="97">
        <f t="shared" si="17"/>
        <v>0</v>
      </c>
      <c r="T60" s="97">
        <f t="shared" si="17"/>
        <v>0</v>
      </c>
      <c r="U60" s="97">
        <f>SUM(U61:U62)</f>
        <v>8</v>
      </c>
      <c r="V60" s="97">
        <f t="shared" si="17"/>
        <v>0</v>
      </c>
      <c r="W60" s="97">
        <f t="shared" si="17"/>
        <v>0</v>
      </c>
      <c r="X60" s="97">
        <f t="shared" si="17"/>
        <v>0</v>
      </c>
      <c r="Y60" s="99">
        <f t="shared" si="12"/>
        <v>100</v>
      </c>
      <c r="Z60" s="181">
        <f t="shared" si="13"/>
        <v>0</v>
      </c>
      <c r="AA60" s="242" t="s">
        <v>87</v>
      </c>
      <c r="AB60" s="243"/>
    </row>
    <row r="61" spans="1:28" s="33" customFormat="1" ht="17.25" customHeight="1">
      <c r="A61" s="116"/>
      <c r="B61" s="131" t="s">
        <v>30</v>
      </c>
      <c r="C61" s="100">
        <f>D61+K61+L61+M61+N61+O61+P61+Q61+R61+S61+T61</f>
        <v>139</v>
      </c>
      <c r="D61" s="101">
        <f>SUM(E61:J61)</f>
        <v>139</v>
      </c>
      <c r="E61" s="89">
        <v>130</v>
      </c>
      <c r="F61" s="102">
        <v>6</v>
      </c>
      <c r="G61" s="89">
        <v>3</v>
      </c>
      <c r="H61" s="89">
        <v>0</v>
      </c>
      <c r="I61" s="89">
        <v>0</v>
      </c>
      <c r="J61" s="89">
        <v>0</v>
      </c>
      <c r="K61" s="89">
        <v>0</v>
      </c>
      <c r="L61" s="89">
        <v>0</v>
      </c>
      <c r="M61" s="89">
        <v>0</v>
      </c>
      <c r="N61" s="89">
        <v>0</v>
      </c>
      <c r="O61" s="89">
        <v>0</v>
      </c>
      <c r="P61" s="89">
        <v>0</v>
      </c>
      <c r="Q61" s="89">
        <v>0</v>
      </c>
      <c r="R61" s="89">
        <v>0</v>
      </c>
      <c r="S61" s="89">
        <v>0</v>
      </c>
      <c r="T61" s="89">
        <v>0</v>
      </c>
      <c r="U61" s="89">
        <v>3</v>
      </c>
      <c r="V61" s="89">
        <v>0</v>
      </c>
      <c r="W61" s="89">
        <v>0</v>
      </c>
      <c r="X61" s="89">
        <v>0</v>
      </c>
      <c r="Y61" s="103">
        <f t="shared" si="12"/>
        <v>100</v>
      </c>
      <c r="Z61" s="180">
        <f t="shared" si="13"/>
        <v>0</v>
      </c>
      <c r="AA61" s="149" t="s">
        <v>30</v>
      </c>
      <c r="AB61" s="148"/>
    </row>
    <row r="62" spans="1:28" s="33" customFormat="1" ht="17.25" customHeight="1">
      <c r="A62" s="116"/>
      <c r="B62" s="131" t="s">
        <v>76</v>
      </c>
      <c r="C62" s="100">
        <f>D62+K62+L62+M62+N62+O62+P62+Q62+R62+S62+T62</f>
        <v>190</v>
      </c>
      <c r="D62" s="101">
        <f>SUM(E62:J62)</f>
        <v>190</v>
      </c>
      <c r="E62" s="89">
        <v>180</v>
      </c>
      <c r="F62" s="102">
        <v>3</v>
      </c>
      <c r="G62" s="89">
        <v>2</v>
      </c>
      <c r="H62" s="89">
        <v>0</v>
      </c>
      <c r="I62" s="89">
        <v>2</v>
      </c>
      <c r="J62" s="89">
        <v>3</v>
      </c>
      <c r="K62" s="89">
        <v>0</v>
      </c>
      <c r="L62" s="89">
        <v>0</v>
      </c>
      <c r="M62" s="89">
        <v>0</v>
      </c>
      <c r="N62" s="89">
        <v>0</v>
      </c>
      <c r="O62" s="89">
        <v>0</v>
      </c>
      <c r="P62" s="89">
        <v>0</v>
      </c>
      <c r="Q62" s="89">
        <v>0</v>
      </c>
      <c r="R62" s="89">
        <v>0</v>
      </c>
      <c r="S62" s="89">
        <v>0</v>
      </c>
      <c r="T62" s="89">
        <v>0</v>
      </c>
      <c r="U62" s="89">
        <v>5</v>
      </c>
      <c r="V62" s="89">
        <v>0</v>
      </c>
      <c r="W62" s="89">
        <v>0</v>
      </c>
      <c r="X62" s="89">
        <v>0</v>
      </c>
      <c r="Y62" s="103">
        <f t="shared" si="12"/>
        <v>100</v>
      </c>
      <c r="Z62" s="180">
        <f t="shared" si="13"/>
        <v>0</v>
      </c>
      <c r="AA62" s="149" t="s">
        <v>76</v>
      </c>
      <c r="AB62" s="148"/>
    </row>
    <row r="63" spans="1:28" s="32" customFormat="1" ht="17.25" customHeight="1">
      <c r="A63" s="240" t="s">
        <v>88</v>
      </c>
      <c r="B63" s="240"/>
      <c r="C63" s="96">
        <f>C64</f>
        <v>48</v>
      </c>
      <c r="D63" s="104">
        <f aca="true" t="shared" si="18" ref="D63:X63">D64</f>
        <v>48</v>
      </c>
      <c r="E63" s="97">
        <f t="shared" si="18"/>
        <v>47</v>
      </c>
      <c r="F63" s="98">
        <f t="shared" si="18"/>
        <v>1</v>
      </c>
      <c r="G63" s="97">
        <f t="shared" si="18"/>
        <v>0</v>
      </c>
      <c r="H63" s="97">
        <f t="shared" si="18"/>
        <v>0</v>
      </c>
      <c r="I63" s="97">
        <f t="shared" si="18"/>
        <v>0</v>
      </c>
      <c r="J63" s="97">
        <f t="shared" si="18"/>
        <v>0</v>
      </c>
      <c r="K63" s="97">
        <f t="shared" si="18"/>
        <v>0</v>
      </c>
      <c r="L63" s="97">
        <f t="shared" si="18"/>
        <v>0</v>
      </c>
      <c r="M63" s="97">
        <f t="shared" si="18"/>
        <v>0</v>
      </c>
      <c r="N63" s="97">
        <f t="shared" si="18"/>
        <v>0</v>
      </c>
      <c r="O63" s="97">
        <f t="shared" si="18"/>
        <v>0</v>
      </c>
      <c r="P63" s="97">
        <f t="shared" si="18"/>
        <v>0</v>
      </c>
      <c r="Q63" s="97">
        <f t="shared" si="18"/>
        <v>0</v>
      </c>
      <c r="R63" s="97">
        <f t="shared" si="18"/>
        <v>0</v>
      </c>
      <c r="S63" s="97">
        <f t="shared" si="18"/>
        <v>0</v>
      </c>
      <c r="T63" s="97">
        <f t="shared" si="18"/>
        <v>0</v>
      </c>
      <c r="U63" s="97">
        <f>U64</f>
        <v>0</v>
      </c>
      <c r="V63" s="97">
        <f t="shared" si="18"/>
        <v>0</v>
      </c>
      <c r="W63" s="97">
        <f t="shared" si="18"/>
        <v>0</v>
      </c>
      <c r="X63" s="97">
        <f t="shared" si="18"/>
        <v>0</v>
      </c>
      <c r="Y63" s="99">
        <f t="shared" si="12"/>
        <v>100</v>
      </c>
      <c r="Z63" s="181">
        <f t="shared" si="13"/>
        <v>0</v>
      </c>
      <c r="AA63" s="242" t="s">
        <v>88</v>
      </c>
      <c r="AB63" s="245"/>
    </row>
    <row r="64" spans="1:28" s="33" customFormat="1" ht="17.25" customHeight="1">
      <c r="A64" s="116"/>
      <c r="B64" s="131" t="s">
        <v>31</v>
      </c>
      <c r="C64" s="100">
        <f>D64+K64+L64+M64+N64+O64+P64+Q64+R64+S64+T64</f>
        <v>48</v>
      </c>
      <c r="D64" s="101">
        <f>SUM(E64:J64)</f>
        <v>48</v>
      </c>
      <c r="E64" s="89">
        <v>47</v>
      </c>
      <c r="F64" s="102">
        <v>1</v>
      </c>
      <c r="G64" s="89">
        <v>0</v>
      </c>
      <c r="H64" s="89">
        <v>0</v>
      </c>
      <c r="I64" s="89">
        <v>0</v>
      </c>
      <c r="J64" s="89">
        <v>0</v>
      </c>
      <c r="K64" s="89">
        <v>0</v>
      </c>
      <c r="L64" s="89">
        <v>0</v>
      </c>
      <c r="M64" s="89">
        <v>0</v>
      </c>
      <c r="N64" s="89">
        <v>0</v>
      </c>
      <c r="O64" s="89">
        <v>0</v>
      </c>
      <c r="P64" s="89">
        <v>0</v>
      </c>
      <c r="Q64" s="89">
        <v>0</v>
      </c>
      <c r="R64" s="89">
        <v>0</v>
      </c>
      <c r="S64" s="89">
        <v>0</v>
      </c>
      <c r="T64" s="89">
        <v>0</v>
      </c>
      <c r="U64" s="89">
        <v>0</v>
      </c>
      <c r="V64" s="89">
        <v>0</v>
      </c>
      <c r="W64" s="89">
        <v>0</v>
      </c>
      <c r="X64" s="89">
        <v>0</v>
      </c>
      <c r="Y64" s="103">
        <f t="shared" si="12"/>
        <v>100</v>
      </c>
      <c r="Z64" s="180">
        <f t="shared" si="13"/>
        <v>0</v>
      </c>
      <c r="AA64" s="149" t="s">
        <v>31</v>
      </c>
      <c r="AB64" s="148"/>
    </row>
    <row r="65" spans="1:28" s="34" customFormat="1" ht="17.25" customHeight="1">
      <c r="A65" s="240" t="s">
        <v>89</v>
      </c>
      <c r="B65" s="248"/>
      <c r="C65" s="96">
        <f>C66</f>
        <v>111</v>
      </c>
      <c r="D65" s="104">
        <f aca="true" t="shared" si="19" ref="D65:X65">D66</f>
        <v>110</v>
      </c>
      <c r="E65" s="97">
        <f t="shared" si="19"/>
        <v>105</v>
      </c>
      <c r="F65" s="98">
        <f t="shared" si="19"/>
        <v>1</v>
      </c>
      <c r="G65" s="97">
        <f t="shared" si="19"/>
        <v>2</v>
      </c>
      <c r="H65" s="97">
        <f t="shared" si="19"/>
        <v>0</v>
      </c>
      <c r="I65" s="97">
        <f t="shared" si="19"/>
        <v>0</v>
      </c>
      <c r="J65" s="97">
        <f t="shared" si="19"/>
        <v>2</v>
      </c>
      <c r="K65" s="97">
        <f t="shared" si="19"/>
        <v>0</v>
      </c>
      <c r="L65" s="97">
        <f t="shared" si="19"/>
        <v>0</v>
      </c>
      <c r="M65" s="97">
        <f t="shared" si="19"/>
        <v>0</v>
      </c>
      <c r="N65" s="97">
        <f t="shared" si="19"/>
        <v>0</v>
      </c>
      <c r="O65" s="97">
        <f t="shared" si="19"/>
        <v>0</v>
      </c>
      <c r="P65" s="97">
        <f t="shared" si="19"/>
        <v>1</v>
      </c>
      <c r="Q65" s="97">
        <f t="shared" si="19"/>
        <v>0</v>
      </c>
      <c r="R65" s="97">
        <f t="shared" si="19"/>
        <v>0</v>
      </c>
      <c r="S65" s="97">
        <f t="shared" si="19"/>
        <v>0</v>
      </c>
      <c r="T65" s="97">
        <f t="shared" si="19"/>
        <v>0</v>
      </c>
      <c r="U65" s="97">
        <f>U66</f>
        <v>1</v>
      </c>
      <c r="V65" s="97">
        <f t="shared" si="19"/>
        <v>0</v>
      </c>
      <c r="W65" s="97">
        <f t="shared" si="19"/>
        <v>0</v>
      </c>
      <c r="X65" s="97">
        <f t="shared" si="19"/>
        <v>1</v>
      </c>
      <c r="Y65" s="99">
        <f t="shared" si="12"/>
        <v>99.09909909909909</v>
      </c>
      <c r="Z65" s="181">
        <f t="shared" si="13"/>
        <v>0.9009009009009009</v>
      </c>
      <c r="AA65" s="242" t="s">
        <v>89</v>
      </c>
      <c r="AB65" s="243"/>
    </row>
    <row r="66" spans="1:28" s="35" customFormat="1" ht="17.25" customHeight="1">
      <c r="A66" s="116"/>
      <c r="B66" s="131" t="s">
        <v>77</v>
      </c>
      <c r="C66" s="100">
        <f>D66+K66+L66+M66+N66+O66+P66+Q66+R66+S66+T66</f>
        <v>111</v>
      </c>
      <c r="D66" s="101">
        <f>SUM(E66:J66)</f>
        <v>110</v>
      </c>
      <c r="E66" s="89">
        <v>105</v>
      </c>
      <c r="F66" s="102">
        <v>1</v>
      </c>
      <c r="G66" s="89">
        <v>2</v>
      </c>
      <c r="H66" s="89">
        <v>0</v>
      </c>
      <c r="I66" s="89">
        <v>0</v>
      </c>
      <c r="J66" s="89">
        <v>2</v>
      </c>
      <c r="K66" s="89">
        <v>0</v>
      </c>
      <c r="L66" s="89">
        <v>0</v>
      </c>
      <c r="M66" s="89">
        <v>0</v>
      </c>
      <c r="N66" s="89">
        <v>0</v>
      </c>
      <c r="O66" s="89">
        <v>0</v>
      </c>
      <c r="P66" s="89">
        <v>1</v>
      </c>
      <c r="Q66" s="89">
        <v>0</v>
      </c>
      <c r="R66" s="89">
        <v>0</v>
      </c>
      <c r="S66" s="89">
        <v>0</v>
      </c>
      <c r="T66" s="89">
        <v>0</v>
      </c>
      <c r="U66" s="89">
        <v>1</v>
      </c>
      <c r="V66" s="89">
        <v>0</v>
      </c>
      <c r="W66" s="89">
        <v>0</v>
      </c>
      <c r="X66" s="89">
        <f>O66+P66+V66+W66</f>
        <v>1</v>
      </c>
      <c r="Y66" s="103">
        <f t="shared" si="12"/>
        <v>99.09909909909909</v>
      </c>
      <c r="Z66" s="180">
        <f t="shared" si="13"/>
        <v>0.9009009009009009</v>
      </c>
      <c r="AA66" s="149" t="s">
        <v>77</v>
      </c>
      <c r="AB66" s="148"/>
    </row>
    <row r="67" spans="1:28" s="6" customFormat="1" ht="10.5" customHeight="1">
      <c r="A67" s="15"/>
      <c r="B67" s="132"/>
      <c r="C67" s="9"/>
      <c r="D67" s="4"/>
      <c r="E67" s="4"/>
      <c r="F67" s="49"/>
      <c r="G67" s="4"/>
      <c r="H67" s="4"/>
      <c r="I67" s="4"/>
      <c r="J67" s="4"/>
      <c r="K67" s="4"/>
      <c r="L67" s="4"/>
      <c r="M67" s="4"/>
      <c r="N67" s="4"/>
      <c r="O67" s="63"/>
      <c r="P67" s="63"/>
      <c r="Q67" s="63"/>
      <c r="R67" s="63"/>
      <c r="S67" s="4"/>
      <c r="T67" s="4"/>
      <c r="U67" s="4"/>
      <c r="V67" s="63"/>
      <c r="W67" s="63"/>
      <c r="X67" s="63"/>
      <c r="Y67" s="25"/>
      <c r="Z67" s="25"/>
      <c r="AA67" s="150"/>
      <c r="AB67" s="132"/>
    </row>
    <row r="68" spans="2:26" s="119" customFormat="1" ht="17.25" customHeight="1">
      <c r="B68" s="133"/>
      <c r="C68" s="151" t="s">
        <v>133</v>
      </c>
      <c r="D68" s="133"/>
      <c r="E68" s="133"/>
      <c r="F68" s="152"/>
      <c r="G68" s="133"/>
      <c r="H68" s="133"/>
      <c r="I68" s="133"/>
      <c r="J68" s="133"/>
      <c r="K68" s="134"/>
      <c r="L68" s="134"/>
      <c r="M68" s="134"/>
      <c r="N68" s="134"/>
      <c r="O68" s="153"/>
      <c r="P68" s="153"/>
      <c r="Q68" s="153"/>
      <c r="R68" s="153"/>
      <c r="S68" s="134"/>
      <c r="T68" s="134"/>
      <c r="U68" s="134"/>
      <c r="V68" s="154"/>
      <c r="W68" s="155"/>
      <c r="X68" s="155"/>
      <c r="Y68" s="156"/>
      <c r="Z68" s="156"/>
    </row>
    <row r="69" spans="2:26" s="119" customFormat="1" ht="17.25" customHeight="1">
      <c r="B69" s="133"/>
      <c r="C69" s="151" t="s">
        <v>134</v>
      </c>
      <c r="D69" s="133"/>
      <c r="E69" s="123"/>
      <c r="F69" s="157"/>
      <c r="G69" s="123"/>
      <c r="H69" s="123"/>
      <c r="I69" s="123"/>
      <c r="J69" s="123"/>
      <c r="O69" s="153"/>
      <c r="P69" s="153"/>
      <c r="Q69" s="153"/>
      <c r="R69" s="153"/>
      <c r="V69" s="154" t="s">
        <v>132</v>
      </c>
      <c r="W69" s="155"/>
      <c r="X69" s="155"/>
      <c r="Y69" s="158"/>
      <c r="Z69" s="158"/>
    </row>
    <row r="70" spans="2:24" ht="11.25" customHeight="1">
      <c r="B70" s="134"/>
      <c r="C70" s="14"/>
      <c r="O70" s="51"/>
      <c r="P70" s="62"/>
      <c r="Q70" s="62"/>
      <c r="R70" s="62"/>
      <c r="V70" s="66"/>
      <c r="W70" s="66"/>
      <c r="X70" s="66"/>
    </row>
    <row r="71" spans="2:24" ht="11.25" customHeight="1">
      <c r="B71" s="134"/>
      <c r="C71" s="14"/>
      <c r="O71" s="74"/>
      <c r="P71" s="74"/>
      <c r="Q71" s="74"/>
      <c r="R71" s="74"/>
      <c r="W71" s="56"/>
      <c r="X71" s="56"/>
    </row>
    <row r="72" spans="2:24" ht="11.25" customHeight="1">
      <c r="B72" s="134"/>
      <c r="C72" s="14"/>
      <c r="O72" s="51"/>
      <c r="P72" s="62"/>
      <c r="Q72" s="62"/>
      <c r="R72" s="62"/>
      <c r="V72" s="66"/>
      <c r="W72" s="67"/>
      <c r="X72" s="67"/>
    </row>
    <row r="73" spans="2:18" ht="11.25" customHeight="1">
      <c r="B73" s="134"/>
      <c r="C73" s="14"/>
      <c r="O73" s="74"/>
      <c r="P73" s="74"/>
      <c r="Q73" s="74"/>
      <c r="R73" s="74"/>
    </row>
    <row r="74" spans="2:3" ht="11.25" customHeight="1">
      <c r="B74" s="134"/>
      <c r="C74" s="14"/>
    </row>
    <row r="75" spans="2:3" ht="11.25" customHeight="1">
      <c r="B75" s="134"/>
      <c r="C75" s="14"/>
    </row>
    <row r="76" spans="2:3" ht="11.25" customHeight="1">
      <c r="B76" s="134"/>
      <c r="C76" s="14"/>
    </row>
    <row r="77" spans="2:3" ht="11.25" customHeight="1">
      <c r="B77" s="134"/>
      <c r="C77" s="14"/>
    </row>
    <row r="78" spans="2:3" ht="11.25" customHeight="1">
      <c r="B78" s="134"/>
      <c r="C78" s="14"/>
    </row>
    <row r="79" spans="2:3" ht="11.25" customHeight="1">
      <c r="B79" s="134"/>
      <c r="C79" s="14"/>
    </row>
    <row r="80" spans="2:3" ht="11.25" customHeight="1">
      <c r="B80" s="134"/>
      <c r="C80" s="14"/>
    </row>
    <row r="81" spans="2:3" ht="11.25" customHeight="1">
      <c r="B81" s="134"/>
      <c r="C81" s="14"/>
    </row>
    <row r="82" spans="2:3" ht="11.25" customHeight="1">
      <c r="B82" s="134"/>
      <c r="C82" s="14"/>
    </row>
  </sheetData>
  <sheetProtection/>
  <mergeCells count="55">
    <mergeCell ref="V5:V7"/>
    <mergeCell ref="W5:W7"/>
    <mergeCell ref="P5:Q5"/>
    <mergeCell ref="O4:R4"/>
    <mergeCell ref="O5:O7"/>
    <mergeCell ref="P6:P7"/>
    <mergeCell ref="Q6:Q7"/>
    <mergeCell ref="A63:B63"/>
    <mergeCell ref="AA63:AB63"/>
    <mergeCell ref="A65:B65"/>
    <mergeCell ref="AA65:AB65"/>
    <mergeCell ref="A53:B53"/>
    <mergeCell ref="AA53:AB53"/>
    <mergeCell ref="A57:B57"/>
    <mergeCell ref="AA57:AB57"/>
    <mergeCell ref="A60:B60"/>
    <mergeCell ref="AA60:AB60"/>
    <mergeCell ref="A44:B44"/>
    <mergeCell ref="AA44:AB44"/>
    <mergeCell ref="A46:B46"/>
    <mergeCell ref="AA46:AB46"/>
    <mergeCell ref="A49:B49"/>
    <mergeCell ref="AA49:AB49"/>
    <mergeCell ref="A16:B16"/>
    <mergeCell ref="AA16:AB16"/>
    <mergeCell ref="A36:B36"/>
    <mergeCell ref="AA36:AB36"/>
    <mergeCell ref="A39:B39"/>
    <mergeCell ref="AA39:AB39"/>
    <mergeCell ref="Y4:Y7"/>
    <mergeCell ref="Z4:Z7"/>
    <mergeCell ref="AA4:AB7"/>
    <mergeCell ref="D5:D7"/>
    <mergeCell ref="E5:G6"/>
    <mergeCell ref="H5:H7"/>
    <mergeCell ref="I5:I7"/>
    <mergeCell ref="J5:J7"/>
    <mergeCell ref="L6:L7"/>
    <mergeCell ref="M6:M7"/>
    <mergeCell ref="A4:B7"/>
    <mergeCell ref="C4:C7"/>
    <mergeCell ref="D4:J4"/>
    <mergeCell ref="K4:K7"/>
    <mergeCell ref="L4:M5"/>
    <mergeCell ref="A1:N1"/>
    <mergeCell ref="O9:R9"/>
    <mergeCell ref="U5:U7"/>
    <mergeCell ref="U4:X4"/>
    <mergeCell ref="X5:X6"/>
    <mergeCell ref="N4:N7"/>
    <mergeCell ref="S4:S7"/>
    <mergeCell ref="T4:T7"/>
    <mergeCell ref="R5:R7"/>
    <mergeCell ref="P8:Q8"/>
    <mergeCell ref="R8:S8"/>
  </mergeCells>
  <conditionalFormatting sqref="A9:AB66">
    <cfRule type="expression" priority="1" dxfId="2" stopIfTrue="1">
      <formula>MOD(ROW(),2)=1</formula>
    </cfRule>
    <cfRule type="expression" priority="2" dxfId="1" stopIfTrue="1">
      <formula>MOD(ROW(),2)=1</formula>
    </cfRule>
    <cfRule type="expression" priority="3" dxfId="1" stopIfTrue="1">
      <formula>"今日の私学財政"</formula>
    </cfRule>
  </conditionalFormatting>
  <printOptions horizontalCentered="1"/>
  <pageMargins left="0.5905511811023623" right="0.5905511811023623" top="0.7480314960629921" bottom="0.7480314960629921" header="0.5118110236220472" footer="0.5118110236220472"/>
  <pageSetup fitToWidth="2" horizontalDpi="600" verticalDpi="600" orientation="portrait" paperSize="9" scale="64" r:id="rId2"/>
  <colBreaks count="1" manualBreakCount="1">
    <brk id="14" max="68" man="1"/>
  </colBreaks>
  <drawing r:id="rId1"/>
</worksheet>
</file>

<file path=xl/worksheets/sheet2.xml><?xml version="1.0" encoding="utf-8"?>
<worksheet xmlns="http://schemas.openxmlformats.org/spreadsheetml/2006/main" xmlns:r="http://schemas.openxmlformats.org/officeDocument/2006/relationships">
  <sheetPr transitionEvaluation="1" transitionEntry="1">
    <tabColor theme="3" tint="0.5999900102615356"/>
  </sheetPr>
  <dimension ref="A1:AB82"/>
  <sheetViews>
    <sheetView showGridLines="0" workbookViewId="0" topLeftCell="A1">
      <pane xSplit="2" ySplit="7" topLeftCell="C8" activePane="bottomRight" state="frozen"/>
      <selection pane="topLeft" activeCell="A1" sqref="A1:M1"/>
      <selection pane="topRight" activeCell="A1" sqref="A1:M1"/>
      <selection pane="bottomLeft" activeCell="A1" sqref="A1:M1"/>
      <selection pane="bottomRight" activeCell="A1" sqref="A1:N1"/>
    </sheetView>
  </sheetViews>
  <sheetFormatPr defaultColWidth="8.75" defaultRowHeight="11.25" customHeight="1"/>
  <cols>
    <col min="1" max="1" width="1.328125" style="119" customWidth="1"/>
    <col min="2" max="2" width="8.75" style="119" customWidth="1"/>
    <col min="3" max="4" width="7.58203125" style="3" customWidth="1"/>
    <col min="5" max="5" width="8.58203125" style="30" customWidth="1"/>
    <col min="6" max="6" width="8.58203125" style="47" customWidth="1"/>
    <col min="7" max="8" width="8.58203125" style="30" customWidth="1"/>
    <col min="9" max="10" width="8.08203125" style="30" customWidth="1"/>
    <col min="11" max="11" width="9.58203125" style="30" customWidth="1"/>
    <col min="12" max="13" width="8.58203125" style="3" customWidth="1"/>
    <col min="14" max="14" width="8.08203125" style="30" customWidth="1"/>
    <col min="15" max="15" width="7.25" style="30" customWidth="1"/>
    <col min="16" max="17" width="7.83203125" style="30" customWidth="1"/>
    <col min="18" max="20" width="7.25" style="30" customWidth="1"/>
    <col min="21" max="21" width="8.25" style="30" customWidth="1"/>
    <col min="22" max="22" width="8.08203125" style="55" customWidth="1"/>
    <col min="23" max="23" width="9.5" style="55" customWidth="1"/>
    <col min="24" max="24" width="8.25" style="55" customWidth="1"/>
    <col min="25" max="25" width="9.33203125" style="27" customWidth="1"/>
    <col min="26" max="26" width="9.58203125" style="27" customWidth="1"/>
    <col min="27" max="27" width="8.75" style="119" customWidth="1"/>
    <col min="28" max="28" width="2.5" style="119" customWidth="1"/>
    <col min="29" max="29" width="8.83203125" style="3" customWidth="1"/>
    <col min="30" max="16384" width="8.75" style="3" customWidth="1"/>
  </cols>
  <sheetData>
    <row r="1" spans="1:26" ht="16.5" customHeight="1">
      <c r="A1" s="223" t="s">
        <v>127</v>
      </c>
      <c r="B1" s="223"/>
      <c r="C1" s="223"/>
      <c r="D1" s="223"/>
      <c r="E1" s="223"/>
      <c r="F1" s="223"/>
      <c r="G1" s="223"/>
      <c r="H1" s="223"/>
      <c r="I1" s="223"/>
      <c r="J1" s="223"/>
      <c r="K1" s="223"/>
      <c r="L1" s="223"/>
      <c r="M1" s="223"/>
      <c r="N1" s="223"/>
      <c r="O1" s="59"/>
      <c r="P1" s="59"/>
      <c r="Q1" s="59"/>
      <c r="R1" s="65"/>
      <c r="S1" s="36"/>
      <c r="T1" s="40" t="s">
        <v>2</v>
      </c>
      <c r="U1" s="36"/>
      <c r="V1" s="40"/>
      <c r="W1" s="40"/>
      <c r="X1" s="40"/>
      <c r="Y1" s="2"/>
      <c r="Z1" s="2"/>
    </row>
    <row r="2" spans="1:26" ht="16.5" customHeight="1">
      <c r="A2" s="122"/>
      <c r="B2" s="122"/>
      <c r="C2" s="1"/>
      <c r="D2" s="1"/>
      <c r="E2" s="41"/>
      <c r="F2" s="43"/>
      <c r="G2" s="41"/>
      <c r="H2" s="41"/>
      <c r="I2" s="41"/>
      <c r="J2" s="41"/>
      <c r="K2" s="41"/>
      <c r="L2" s="1"/>
      <c r="M2" s="1"/>
      <c r="N2" s="41"/>
      <c r="O2" s="57"/>
      <c r="P2" s="57"/>
      <c r="Q2" s="57"/>
      <c r="R2" s="57"/>
      <c r="S2" s="36"/>
      <c r="T2" s="40"/>
      <c r="U2" s="36"/>
      <c r="V2" s="61"/>
      <c r="W2" s="58"/>
      <c r="X2" s="58"/>
      <c r="Y2" s="2"/>
      <c r="Z2" s="2"/>
    </row>
    <row r="3" spans="1:28" ht="16.5" customHeight="1">
      <c r="A3" s="117" t="s">
        <v>61</v>
      </c>
      <c r="C3" s="11"/>
      <c r="D3" s="4"/>
      <c r="E3" s="4"/>
      <c r="F3" s="49"/>
      <c r="G3" s="4"/>
      <c r="H3" s="4"/>
      <c r="I3" s="4"/>
      <c r="J3" s="4"/>
      <c r="K3" s="4"/>
      <c r="L3" s="5"/>
      <c r="M3" s="4"/>
      <c r="N3" s="5"/>
      <c r="O3" s="5" t="s">
        <v>73</v>
      </c>
      <c r="P3" s="64"/>
      <c r="Q3" s="70"/>
      <c r="R3" s="70"/>
      <c r="S3" s="4"/>
      <c r="T3" s="4"/>
      <c r="U3" s="6"/>
      <c r="V3" s="71"/>
      <c r="W3" s="71"/>
      <c r="X3" s="71"/>
      <c r="Y3" s="7"/>
      <c r="Z3" s="7"/>
      <c r="AA3" s="123"/>
      <c r="AB3" s="8" t="s">
        <v>1</v>
      </c>
    </row>
    <row r="4" spans="1:28" s="119" customFormat="1" ht="16.5" customHeight="1">
      <c r="A4" s="207" t="s">
        <v>107</v>
      </c>
      <c r="B4" s="208"/>
      <c r="C4" s="213" t="s">
        <v>0</v>
      </c>
      <c r="D4" s="216" t="s">
        <v>74</v>
      </c>
      <c r="E4" s="216"/>
      <c r="F4" s="216"/>
      <c r="G4" s="216"/>
      <c r="H4" s="216"/>
      <c r="I4" s="216"/>
      <c r="J4" s="217"/>
      <c r="K4" s="196" t="s">
        <v>70</v>
      </c>
      <c r="L4" s="196" t="s">
        <v>90</v>
      </c>
      <c r="M4" s="220"/>
      <c r="N4" s="196" t="s">
        <v>71</v>
      </c>
      <c r="O4" s="257" t="s">
        <v>117</v>
      </c>
      <c r="P4" s="258"/>
      <c r="Q4" s="258"/>
      <c r="R4" s="258"/>
      <c r="S4" s="196" t="s">
        <v>72</v>
      </c>
      <c r="T4" s="199" t="s">
        <v>135</v>
      </c>
      <c r="U4" s="191" t="s">
        <v>121</v>
      </c>
      <c r="V4" s="192"/>
      <c r="W4" s="192"/>
      <c r="X4" s="193"/>
      <c r="Y4" s="224" t="s">
        <v>106</v>
      </c>
      <c r="Z4" s="227" t="s">
        <v>122</v>
      </c>
      <c r="AA4" s="230" t="s">
        <v>107</v>
      </c>
      <c r="AB4" s="231"/>
    </row>
    <row r="5" spans="1:28" s="119" customFormat="1" ht="16.5" customHeight="1">
      <c r="A5" s="209"/>
      <c r="B5" s="210"/>
      <c r="C5" s="214"/>
      <c r="D5" s="196" t="s">
        <v>49</v>
      </c>
      <c r="E5" s="234" t="s">
        <v>145</v>
      </c>
      <c r="F5" s="235"/>
      <c r="G5" s="236"/>
      <c r="H5" s="196" t="s">
        <v>143</v>
      </c>
      <c r="I5" s="216" t="s">
        <v>101</v>
      </c>
      <c r="J5" s="216" t="s">
        <v>144</v>
      </c>
      <c r="K5" s="218"/>
      <c r="L5" s="221"/>
      <c r="M5" s="222"/>
      <c r="N5" s="197"/>
      <c r="O5" s="259" t="s">
        <v>141</v>
      </c>
      <c r="P5" s="255" t="s">
        <v>119</v>
      </c>
      <c r="Q5" s="256"/>
      <c r="R5" s="202" t="s">
        <v>120</v>
      </c>
      <c r="S5" s="197"/>
      <c r="T5" s="200"/>
      <c r="U5" s="188" t="s">
        <v>138</v>
      </c>
      <c r="V5" s="249" t="s">
        <v>131</v>
      </c>
      <c r="W5" s="252" t="s">
        <v>123</v>
      </c>
      <c r="X5" s="194" t="s">
        <v>128</v>
      </c>
      <c r="Y5" s="225"/>
      <c r="Z5" s="228"/>
      <c r="AA5" s="232"/>
      <c r="AB5" s="209"/>
    </row>
    <row r="6" spans="1:28" s="119" customFormat="1" ht="16.5" customHeight="1">
      <c r="A6" s="209"/>
      <c r="B6" s="210"/>
      <c r="C6" s="214"/>
      <c r="D6" s="197"/>
      <c r="E6" s="237"/>
      <c r="F6" s="238"/>
      <c r="G6" s="239"/>
      <c r="H6" s="197"/>
      <c r="I6" s="216"/>
      <c r="J6" s="216"/>
      <c r="K6" s="218"/>
      <c r="L6" s="196" t="s">
        <v>54</v>
      </c>
      <c r="M6" s="196" t="s">
        <v>55</v>
      </c>
      <c r="N6" s="197"/>
      <c r="O6" s="260"/>
      <c r="P6" s="259" t="s">
        <v>136</v>
      </c>
      <c r="Q6" s="259" t="s">
        <v>137</v>
      </c>
      <c r="R6" s="203"/>
      <c r="S6" s="197"/>
      <c r="T6" s="200"/>
      <c r="U6" s="189"/>
      <c r="V6" s="250"/>
      <c r="W6" s="253"/>
      <c r="X6" s="195"/>
      <c r="Y6" s="225"/>
      <c r="Z6" s="228"/>
      <c r="AA6" s="232"/>
      <c r="AB6" s="209"/>
    </row>
    <row r="7" spans="1:28" s="119" customFormat="1" ht="16.5" customHeight="1">
      <c r="A7" s="211"/>
      <c r="B7" s="212"/>
      <c r="C7" s="215"/>
      <c r="D7" s="198"/>
      <c r="E7" s="118" t="s">
        <v>40</v>
      </c>
      <c r="F7" s="118" t="s">
        <v>41</v>
      </c>
      <c r="G7" s="118" t="s">
        <v>60</v>
      </c>
      <c r="H7" s="198"/>
      <c r="I7" s="216"/>
      <c r="J7" s="216"/>
      <c r="K7" s="219"/>
      <c r="L7" s="221"/>
      <c r="M7" s="198"/>
      <c r="N7" s="198"/>
      <c r="O7" s="261"/>
      <c r="P7" s="261"/>
      <c r="Q7" s="261"/>
      <c r="R7" s="204"/>
      <c r="S7" s="198"/>
      <c r="T7" s="201"/>
      <c r="U7" s="190"/>
      <c r="V7" s="251"/>
      <c r="W7" s="254"/>
      <c r="X7" s="184" t="s">
        <v>130</v>
      </c>
      <c r="Y7" s="226"/>
      <c r="Z7" s="229"/>
      <c r="AA7" s="233"/>
      <c r="AB7" s="211"/>
    </row>
    <row r="8" spans="1:28" ht="15.75" customHeight="1">
      <c r="A8" s="123"/>
      <c r="B8" s="123"/>
      <c r="C8" s="72"/>
      <c r="D8" s="12"/>
      <c r="E8" s="12"/>
      <c r="F8" s="48"/>
      <c r="G8" s="12"/>
      <c r="H8" s="12"/>
      <c r="I8" s="12"/>
      <c r="J8" s="12"/>
      <c r="K8" s="12"/>
      <c r="L8" s="12"/>
      <c r="M8" s="12"/>
      <c r="N8" s="12"/>
      <c r="O8" s="52"/>
      <c r="P8" s="205"/>
      <c r="Q8" s="205"/>
      <c r="R8" s="206"/>
      <c r="S8" s="206"/>
      <c r="T8" s="12"/>
      <c r="U8" s="12"/>
      <c r="V8" s="52"/>
      <c r="W8" s="52"/>
      <c r="X8" s="52"/>
      <c r="Y8" s="73"/>
      <c r="Z8" s="73"/>
      <c r="AA8" s="135"/>
      <c r="AB8" s="136"/>
    </row>
    <row r="9" spans="1:28" ht="17.25" customHeight="1">
      <c r="A9" s="133"/>
      <c r="B9" s="124" t="s">
        <v>111</v>
      </c>
      <c r="C9" s="77">
        <v>10925</v>
      </c>
      <c r="D9" s="21">
        <v>10812</v>
      </c>
      <c r="E9" s="21">
        <v>9911</v>
      </c>
      <c r="F9" s="78">
        <v>260</v>
      </c>
      <c r="G9" s="21">
        <v>219</v>
      </c>
      <c r="H9" s="21">
        <v>0</v>
      </c>
      <c r="I9" s="21">
        <v>219</v>
      </c>
      <c r="J9" s="21">
        <v>203</v>
      </c>
      <c r="K9" s="21">
        <v>6</v>
      </c>
      <c r="L9" s="21">
        <v>1</v>
      </c>
      <c r="M9" s="21">
        <v>1</v>
      </c>
      <c r="N9" s="21">
        <v>1</v>
      </c>
      <c r="O9" s="187">
        <v>21</v>
      </c>
      <c r="P9" s="187"/>
      <c r="Q9" s="187"/>
      <c r="R9" s="187"/>
      <c r="S9" s="21">
        <v>82</v>
      </c>
      <c r="T9" s="21">
        <v>1</v>
      </c>
      <c r="U9" s="21">
        <v>350</v>
      </c>
      <c r="V9" s="21">
        <v>9</v>
      </c>
      <c r="W9" s="21" t="s">
        <v>124</v>
      </c>
      <c r="X9" s="21">
        <v>30</v>
      </c>
      <c r="Y9" s="79">
        <v>99</v>
      </c>
      <c r="Z9" s="79">
        <v>0.3</v>
      </c>
      <c r="AA9" s="137" t="s">
        <v>114</v>
      </c>
      <c r="AB9" s="138"/>
    </row>
    <row r="10" spans="1:28" s="22" customFormat="1" ht="17.25" customHeight="1">
      <c r="A10" s="159"/>
      <c r="B10" s="125" t="s">
        <v>115</v>
      </c>
      <c r="C10" s="80">
        <f>D10+K10+L10+M10+N10+O10+P10+Q10+R10+S10+T10</f>
        <v>10669</v>
      </c>
      <c r="D10" s="81">
        <f>SUM(E10:J10)</f>
        <v>10565</v>
      </c>
      <c r="E10" s="81">
        <f aca="true" t="shared" si="0" ref="E10:X10">E16+E36+E39+E44+E46+E49+E53+E57+E60+E63+E65</f>
        <v>9719</v>
      </c>
      <c r="F10" s="82">
        <f t="shared" si="0"/>
        <v>207</v>
      </c>
      <c r="G10" s="81">
        <f t="shared" si="0"/>
        <v>208</v>
      </c>
      <c r="H10" s="81">
        <f t="shared" si="0"/>
        <v>0</v>
      </c>
      <c r="I10" s="81">
        <f t="shared" si="0"/>
        <v>230</v>
      </c>
      <c r="J10" s="81">
        <f t="shared" si="0"/>
        <v>201</v>
      </c>
      <c r="K10" s="81">
        <f t="shared" si="0"/>
        <v>11</v>
      </c>
      <c r="L10" s="81">
        <f t="shared" si="0"/>
        <v>0</v>
      </c>
      <c r="M10" s="81">
        <f t="shared" si="0"/>
        <v>2</v>
      </c>
      <c r="N10" s="81">
        <f t="shared" si="0"/>
        <v>1</v>
      </c>
      <c r="O10" s="81">
        <f t="shared" si="0"/>
        <v>0</v>
      </c>
      <c r="P10" s="81">
        <f t="shared" si="0"/>
        <v>14</v>
      </c>
      <c r="Q10" s="81">
        <f t="shared" si="0"/>
        <v>1</v>
      </c>
      <c r="R10" s="81">
        <f t="shared" si="0"/>
        <v>4</v>
      </c>
      <c r="S10" s="81">
        <f t="shared" si="0"/>
        <v>71</v>
      </c>
      <c r="T10" s="81">
        <f t="shared" si="0"/>
        <v>0</v>
      </c>
      <c r="U10" s="81">
        <f>U16+U36+U39+U44+U46+U49+U53+U57+U60+U63+U65</f>
        <v>347</v>
      </c>
      <c r="V10" s="81">
        <f t="shared" si="0"/>
        <v>7</v>
      </c>
      <c r="W10" s="81">
        <f t="shared" si="0"/>
        <v>1</v>
      </c>
      <c r="X10" s="81">
        <f t="shared" si="0"/>
        <v>22</v>
      </c>
      <c r="Y10" s="83">
        <f>D10/C10*100</f>
        <v>99.02521323460492</v>
      </c>
      <c r="Z10" s="83">
        <f>(O10+P10+V10+W10)/C10*100</f>
        <v>0.2062048926797263</v>
      </c>
      <c r="AA10" s="139" t="s">
        <v>116</v>
      </c>
      <c r="AB10" s="140"/>
    </row>
    <row r="11" spans="1:28" s="68" customFormat="1" ht="16.5" customHeight="1">
      <c r="A11" s="160"/>
      <c r="B11" s="126"/>
      <c r="C11" s="84"/>
      <c r="D11" s="85"/>
      <c r="E11" s="85"/>
      <c r="F11" s="86"/>
      <c r="G11" s="85"/>
      <c r="H11" s="85"/>
      <c r="I11" s="85"/>
      <c r="J11" s="85"/>
      <c r="K11" s="85"/>
      <c r="L11" s="85"/>
      <c r="M11" s="85"/>
      <c r="N11" s="85"/>
      <c r="O11" s="85"/>
      <c r="P11" s="85"/>
      <c r="Q11" s="85"/>
      <c r="R11" s="85"/>
      <c r="S11" s="85"/>
      <c r="T11" s="85"/>
      <c r="U11" s="85"/>
      <c r="V11" s="85"/>
      <c r="W11" s="85"/>
      <c r="X11" s="85"/>
      <c r="Y11" s="85"/>
      <c r="Z11" s="85"/>
      <c r="AA11" s="141"/>
      <c r="AB11" s="142"/>
    </row>
    <row r="12" spans="1:28" ht="17.25" customHeight="1">
      <c r="A12" s="123"/>
      <c r="B12" s="127" t="s">
        <v>51</v>
      </c>
      <c r="C12" s="87">
        <f>D12+K12+L12+M12+N12+O12+P12+Q12+R12+S12+T12</f>
        <v>74</v>
      </c>
      <c r="D12" s="19">
        <f>SUM(E12:J12)</f>
        <v>73</v>
      </c>
      <c r="E12" s="19">
        <v>72</v>
      </c>
      <c r="F12" s="88">
        <v>0</v>
      </c>
      <c r="G12" s="19">
        <v>1</v>
      </c>
      <c r="H12" s="19">
        <v>0</v>
      </c>
      <c r="I12" s="19">
        <v>0</v>
      </c>
      <c r="J12" s="19">
        <v>0</v>
      </c>
      <c r="K12" s="19">
        <v>1</v>
      </c>
      <c r="L12" s="19">
        <v>0</v>
      </c>
      <c r="M12" s="19">
        <v>0</v>
      </c>
      <c r="N12" s="19">
        <v>0</v>
      </c>
      <c r="O12" s="19">
        <v>0</v>
      </c>
      <c r="P12" s="19">
        <v>0</v>
      </c>
      <c r="Q12" s="19">
        <v>0</v>
      </c>
      <c r="R12" s="19">
        <v>0</v>
      </c>
      <c r="S12" s="19">
        <v>0</v>
      </c>
      <c r="T12" s="19">
        <v>0</v>
      </c>
      <c r="U12" s="19">
        <v>4</v>
      </c>
      <c r="V12" s="89">
        <v>0</v>
      </c>
      <c r="W12" s="89">
        <v>0</v>
      </c>
      <c r="X12" s="89">
        <f>O12+P12+V12+W12</f>
        <v>0</v>
      </c>
      <c r="Y12" s="90">
        <f>D12/C12*100</f>
        <v>98.64864864864865</v>
      </c>
      <c r="Z12" s="91">
        <f>(X12/C12*100)</f>
        <v>0</v>
      </c>
      <c r="AA12" s="178" t="s">
        <v>63</v>
      </c>
      <c r="AB12" s="138"/>
    </row>
    <row r="13" spans="1:28" ht="17.25" customHeight="1">
      <c r="A13" s="123"/>
      <c r="B13" s="127" t="s">
        <v>52</v>
      </c>
      <c r="C13" s="87">
        <f>D13+K13+L13+M13+N13+O13+P13+Q13+R13+S13+T13</f>
        <v>10376</v>
      </c>
      <c r="D13" s="19">
        <f>SUM(E13:J13)</f>
        <v>10273</v>
      </c>
      <c r="E13" s="19">
        <v>9430</v>
      </c>
      <c r="F13" s="88">
        <v>207</v>
      </c>
      <c r="G13" s="19">
        <v>206</v>
      </c>
      <c r="H13" s="19">
        <v>0</v>
      </c>
      <c r="I13" s="19">
        <v>229</v>
      </c>
      <c r="J13" s="19">
        <v>201</v>
      </c>
      <c r="K13" s="19">
        <v>10</v>
      </c>
      <c r="L13" s="19">
        <v>0</v>
      </c>
      <c r="M13" s="19">
        <v>2</v>
      </c>
      <c r="N13" s="19">
        <v>1</v>
      </c>
      <c r="O13" s="19">
        <v>0</v>
      </c>
      <c r="P13" s="19">
        <v>14</v>
      </c>
      <c r="Q13" s="19">
        <v>1</v>
      </c>
      <c r="R13" s="19">
        <v>4</v>
      </c>
      <c r="S13" s="19">
        <v>71</v>
      </c>
      <c r="T13" s="19">
        <v>0</v>
      </c>
      <c r="U13" s="19">
        <v>341</v>
      </c>
      <c r="V13" s="89">
        <v>7</v>
      </c>
      <c r="W13" s="89">
        <v>1</v>
      </c>
      <c r="X13" s="89">
        <f>O13+P13+V13+W13</f>
        <v>22</v>
      </c>
      <c r="Y13" s="90">
        <f>D13/C13*100</f>
        <v>99.00732459521974</v>
      </c>
      <c r="Z13" s="91">
        <f>(X13/C13*100)</f>
        <v>0.2120277563608327</v>
      </c>
      <c r="AA13" s="178" t="s">
        <v>64</v>
      </c>
      <c r="AB13" s="138"/>
    </row>
    <row r="14" spans="1:28" ht="17.25" customHeight="1">
      <c r="A14" s="123"/>
      <c r="B14" s="127" t="s">
        <v>53</v>
      </c>
      <c r="C14" s="87">
        <f>D14+K14+L14+M14+N14+O14+P14+Q14+R14+S14+T14</f>
        <v>219</v>
      </c>
      <c r="D14" s="19">
        <f>SUM(E14:J14)</f>
        <v>219</v>
      </c>
      <c r="E14" s="19">
        <v>217</v>
      </c>
      <c r="F14" s="88">
        <v>0</v>
      </c>
      <c r="G14" s="19">
        <v>1</v>
      </c>
      <c r="H14" s="19">
        <v>0</v>
      </c>
      <c r="I14" s="19">
        <v>1</v>
      </c>
      <c r="J14" s="19">
        <v>0</v>
      </c>
      <c r="K14" s="19">
        <v>0</v>
      </c>
      <c r="L14" s="19">
        <v>0</v>
      </c>
      <c r="M14" s="19">
        <v>0</v>
      </c>
      <c r="N14" s="19">
        <v>0</v>
      </c>
      <c r="O14" s="19">
        <v>0</v>
      </c>
      <c r="P14" s="19">
        <v>0</v>
      </c>
      <c r="Q14" s="19">
        <v>0</v>
      </c>
      <c r="R14" s="19">
        <v>0</v>
      </c>
      <c r="S14" s="19">
        <v>0</v>
      </c>
      <c r="T14" s="19">
        <v>0</v>
      </c>
      <c r="U14" s="19">
        <v>2</v>
      </c>
      <c r="V14" s="89">
        <v>0</v>
      </c>
      <c r="W14" s="89">
        <v>0</v>
      </c>
      <c r="X14" s="89">
        <f>O14+P14+V14+W14</f>
        <v>0</v>
      </c>
      <c r="Y14" s="90">
        <f>D14/C14*100</f>
        <v>100</v>
      </c>
      <c r="Z14" s="91">
        <f>(X14/C14*100)</f>
        <v>0</v>
      </c>
      <c r="AA14" s="178" t="s">
        <v>65</v>
      </c>
      <c r="AB14" s="138"/>
    </row>
    <row r="15" spans="1:28" s="50" customFormat="1" ht="15.75" customHeight="1">
      <c r="A15" s="128"/>
      <c r="B15" s="128"/>
      <c r="C15" s="92"/>
      <c r="D15" s="93"/>
      <c r="E15" s="93"/>
      <c r="F15" s="94"/>
      <c r="G15" s="93"/>
      <c r="H15" s="93"/>
      <c r="I15" s="93"/>
      <c r="J15" s="93"/>
      <c r="K15" s="93"/>
      <c r="L15" s="93"/>
      <c r="M15" s="93"/>
      <c r="N15" s="93"/>
      <c r="O15" s="93"/>
      <c r="P15" s="93"/>
      <c r="Q15" s="93"/>
      <c r="R15" s="93"/>
      <c r="S15" s="93"/>
      <c r="T15" s="93"/>
      <c r="U15" s="93"/>
      <c r="V15" s="93"/>
      <c r="W15" s="93"/>
      <c r="X15" s="93"/>
      <c r="Y15" s="95"/>
      <c r="Z15" s="91"/>
      <c r="AA15" s="143"/>
      <c r="AB15" s="144"/>
    </row>
    <row r="16" spans="1:28" s="32" customFormat="1" ht="17.25" customHeight="1">
      <c r="A16" s="262" t="s">
        <v>78</v>
      </c>
      <c r="B16" s="264"/>
      <c r="C16" s="96">
        <f>SUM(C18:C35)</f>
        <v>9020</v>
      </c>
      <c r="D16" s="97">
        <f aca="true" t="shared" si="1" ref="D16:T16">SUM(D18:D35)</f>
        <v>8936</v>
      </c>
      <c r="E16" s="97">
        <f t="shared" si="1"/>
        <v>8216</v>
      </c>
      <c r="F16" s="98">
        <f t="shared" si="1"/>
        <v>176</v>
      </c>
      <c r="G16" s="97">
        <f t="shared" si="1"/>
        <v>180</v>
      </c>
      <c r="H16" s="97">
        <f t="shared" si="1"/>
        <v>0</v>
      </c>
      <c r="I16" s="97">
        <f t="shared" si="1"/>
        <v>201</v>
      </c>
      <c r="J16" s="97">
        <f t="shared" si="1"/>
        <v>163</v>
      </c>
      <c r="K16" s="97">
        <f t="shared" si="1"/>
        <v>9</v>
      </c>
      <c r="L16" s="97">
        <f t="shared" si="1"/>
        <v>0</v>
      </c>
      <c r="M16" s="97">
        <f t="shared" si="1"/>
        <v>2</v>
      </c>
      <c r="N16" s="97">
        <f t="shared" si="1"/>
        <v>0</v>
      </c>
      <c r="O16" s="97">
        <f>SUM(O18:O35)</f>
        <v>0</v>
      </c>
      <c r="P16" s="97">
        <f>SUM(P18:P35)</f>
        <v>13</v>
      </c>
      <c r="Q16" s="97">
        <f>SUM(Q18:Q35)</f>
        <v>1</v>
      </c>
      <c r="R16" s="97">
        <f>SUM(R18:R35)</f>
        <v>2</v>
      </c>
      <c r="S16" s="97">
        <f t="shared" si="1"/>
        <v>57</v>
      </c>
      <c r="T16" s="97">
        <f t="shared" si="1"/>
        <v>0</v>
      </c>
      <c r="U16" s="97">
        <f>SUM(U18:U35)</f>
        <v>312</v>
      </c>
      <c r="V16" s="97">
        <f>SUM(V18:V35)</f>
        <v>7</v>
      </c>
      <c r="W16" s="97">
        <f>SUM(W18:W35)</f>
        <v>1</v>
      </c>
      <c r="X16" s="97">
        <f>SUM(X18:X35)</f>
        <v>21</v>
      </c>
      <c r="Y16" s="99">
        <f aca="true" t="shared" si="2" ref="Y16:Y47">D16/C16*100</f>
        <v>99.06873614190688</v>
      </c>
      <c r="Z16" s="181">
        <f aca="true" t="shared" si="3" ref="Z16:Z47">(X16/C16*100)</f>
        <v>0.23281596452328163</v>
      </c>
      <c r="AA16" s="242" t="s">
        <v>78</v>
      </c>
      <c r="AB16" s="243"/>
    </row>
    <row r="17" spans="1:28" s="32" customFormat="1" ht="17.25" customHeight="1">
      <c r="A17" s="146"/>
      <c r="B17" s="129" t="s">
        <v>67</v>
      </c>
      <c r="C17" s="96">
        <f>SUM(C18:C22)</f>
        <v>4702</v>
      </c>
      <c r="D17" s="97">
        <f aca="true" t="shared" si="4" ref="D17:T17">SUM(D18:D22)</f>
        <v>4655</v>
      </c>
      <c r="E17" s="97">
        <f t="shared" si="4"/>
        <v>4278</v>
      </c>
      <c r="F17" s="98">
        <f t="shared" si="4"/>
        <v>65</v>
      </c>
      <c r="G17" s="97">
        <f t="shared" si="4"/>
        <v>115</v>
      </c>
      <c r="H17" s="97">
        <f t="shared" si="4"/>
        <v>0</v>
      </c>
      <c r="I17" s="97">
        <f t="shared" si="4"/>
        <v>117</v>
      </c>
      <c r="J17" s="97">
        <f t="shared" si="4"/>
        <v>80</v>
      </c>
      <c r="K17" s="97">
        <f t="shared" si="4"/>
        <v>6</v>
      </c>
      <c r="L17" s="97">
        <f t="shared" si="4"/>
        <v>0</v>
      </c>
      <c r="M17" s="97">
        <f t="shared" si="4"/>
        <v>2</v>
      </c>
      <c r="N17" s="97">
        <f t="shared" si="4"/>
        <v>0</v>
      </c>
      <c r="O17" s="97">
        <f>SUM(O18:O22)</f>
        <v>0</v>
      </c>
      <c r="P17" s="97">
        <f>SUM(P18:P22)</f>
        <v>7</v>
      </c>
      <c r="Q17" s="97">
        <f>SUM(Q18:Q22)</f>
        <v>0</v>
      </c>
      <c r="R17" s="97">
        <f>SUM(R18:R22)</f>
        <v>1</v>
      </c>
      <c r="S17" s="97">
        <f t="shared" si="4"/>
        <v>31</v>
      </c>
      <c r="T17" s="97">
        <f t="shared" si="4"/>
        <v>0</v>
      </c>
      <c r="U17" s="97">
        <f>SUM(U18:U22)</f>
        <v>187</v>
      </c>
      <c r="V17" s="97">
        <f>SUM(V18:V22)</f>
        <v>3</v>
      </c>
      <c r="W17" s="97">
        <f>SUM(W18:W22)</f>
        <v>0</v>
      </c>
      <c r="X17" s="97">
        <f>SUM(X18:X22)</f>
        <v>10</v>
      </c>
      <c r="Y17" s="99">
        <f t="shared" si="2"/>
        <v>99.0004253509145</v>
      </c>
      <c r="Z17" s="181">
        <f t="shared" si="3"/>
        <v>0.2126754572522331</v>
      </c>
      <c r="AA17" s="145" t="s">
        <v>67</v>
      </c>
      <c r="AB17" s="146"/>
    </row>
    <row r="18" spans="1:28" s="33" customFormat="1" ht="17.25" customHeight="1">
      <c r="A18" s="161"/>
      <c r="B18" s="130" t="s">
        <v>3</v>
      </c>
      <c r="C18" s="100">
        <f aca="true" t="shared" si="5" ref="C18:C35">D18+K18+L18+M18+N18+O18+P18+Q18+R18+S18+T18</f>
        <v>1281</v>
      </c>
      <c r="D18" s="101">
        <f>SUM(E18:J18)</f>
        <v>1265</v>
      </c>
      <c r="E18" s="89">
        <v>1174</v>
      </c>
      <c r="F18" s="102">
        <v>16</v>
      </c>
      <c r="G18" s="89">
        <v>27</v>
      </c>
      <c r="H18" s="89">
        <v>0</v>
      </c>
      <c r="I18" s="89">
        <v>39</v>
      </c>
      <c r="J18" s="89">
        <v>9</v>
      </c>
      <c r="K18" s="89">
        <v>2</v>
      </c>
      <c r="L18" s="89">
        <v>0</v>
      </c>
      <c r="M18" s="89">
        <v>1</v>
      </c>
      <c r="N18" s="89">
        <v>0</v>
      </c>
      <c r="O18" s="89">
        <v>0</v>
      </c>
      <c r="P18" s="89">
        <v>3</v>
      </c>
      <c r="Q18" s="89">
        <v>0</v>
      </c>
      <c r="R18" s="89">
        <v>1</v>
      </c>
      <c r="S18" s="89">
        <v>9</v>
      </c>
      <c r="T18" s="89">
        <v>0</v>
      </c>
      <c r="U18" s="89">
        <v>57</v>
      </c>
      <c r="V18" s="89">
        <v>2</v>
      </c>
      <c r="W18" s="89">
        <v>0</v>
      </c>
      <c r="X18" s="89">
        <f aca="true" t="shared" si="6" ref="X18:X35">O18+P18+V18+W18</f>
        <v>5</v>
      </c>
      <c r="Y18" s="103">
        <f t="shared" si="2"/>
        <v>98.75097580015613</v>
      </c>
      <c r="Z18" s="180">
        <f t="shared" si="3"/>
        <v>0.39032006245121</v>
      </c>
      <c r="AA18" s="147" t="s">
        <v>3</v>
      </c>
      <c r="AB18" s="148"/>
    </row>
    <row r="19" spans="1:28" s="33" customFormat="1" ht="17.25" customHeight="1">
      <c r="A19" s="161"/>
      <c r="B19" s="130" t="s">
        <v>4</v>
      </c>
      <c r="C19" s="100">
        <f t="shared" si="5"/>
        <v>957</v>
      </c>
      <c r="D19" s="101">
        <f aca="true" t="shared" si="7" ref="D19:D35">SUM(E19:J19)</f>
        <v>955</v>
      </c>
      <c r="E19" s="89">
        <v>869</v>
      </c>
      <c r="F19" s="102">
        <v>25</v>
      </c>
      <c r="G19" s="89">
        <v>23</v>
      </c>
      <c r="H19" s="89">
        <v>0</v>
      </c>
      <c r="I19" s="89">
        <v>11</v>
      </c>
      <c r="J19" s="89">
        <v>27</v>
      </c>
      <c r="K19" s="89">
        <v>0</v>
      </c>
      <c r="L19" s="89">
        <v>0</v>
      </c>
      <c r="M19" s="89">
        <v>0</v>
      </c>
      <c r="N19" s="89">
        <v>0</v>
      </c>
      <c r="O19" s="89">
        <v>0</v>
      </c>
      <c r="P19" s="89">
        <v>0</v>
      </c>
      <c r="Q19" s="89">
        <v>0</v>
      </c>
      <c r="R19" s="89">
        <v>0</v>
      </c>
      <c r="S19" s="89">
        <v>2</v>
      </c>
      <c r="T19" s="89">
        <v>0</v>
      </c>
      <c r="U19" s="89">
        <v>30</v>
      </c>
      <c r="V19" s="89">
        <v>1</v>
      </c>
      <c r="W19" s="89">
        <v>0</v>
      </c>
      <c r="X19" s="89">
        <f t="shared" si="6"/>
        <v>1</v>
      </c>
      <c r="Y19" s="103">
        <f t="shared" si="2"/>
        <v>99.79101358411702</v>
      </c>
      <c r="Z19" s="180">
        <f t="shared" si="3"/>
        <v>0.10449320794148381</v>
      </c>
      <c r="AA19" s="147" t="s">
        <v>4</v>
      </c>
      <c r="AB19" s="148"/>
    </row>
    <row r="20" spans="1:28" s="33" customFormat="1" ht="17.25" customHeight="1">
      <c r="A20" s="161"/>
      <c r="B20" s="130" t="s">
        <v>5</v>
      </c>
      <c r="C20" s="100">
        <f t="shared" si="5"/>
        <v>499</v>
      </c>
      <c r="D20" s="101">
        <f t="shared" si="7"/>
        <v>491</v>
      </c>
      <c r="E20" s="89">
        <v>453</v>
      </c>
      <c r="F20" s="102">
        <v>7</v>
      </c>
      <c r="G20" s="89">
        <v>18</v>
      </c>
      <c r="H20" s="89">
        <v>0</v>
      </c>
      <c r="I20" s="89">
        <v>7</v>
      </c>
      <c r="J20" s="89">
        <v>6</v>
      </c>
      <c r="K20" s="89">
        <v>1</v>
      </c>
      <c r="L20" s="89">
        <v>0</v>
      </c>
      <c r="M20" s="89">
        <v>0</v>
      </c>
      <c r="N20" s="89">
        <v>0</v>
      </c>
      <c r="O20" s="89">
        <v>0</v>
      </c>
      <c r="P20" s="89">
        <v>2</v>
      </c>
      <c r="Q20" s="89">
        <v>0</v>
      </c>
      <c r="R20" s="89">
        <v>0</v>
      </c>
      <c r="S20" s="89">
        <v>5</v>
      </c>
      <c r="T20" s="89">
        <v>0</v>
      </c>
      <c r="U20" s="89">
        <v>26</v>
      </c>
      <c r="V20" s="89">
        <v>0</v>
      </c>
      <c r="W20" s="89">
        <v>0</v>
      </c>
      <c r="X20" s="89">
        <f t="shared" si="6"/>
        <v>2</v>
      </c>
      <c r="Y20" s="103">
        <f t="shared" si="2"/>
        <v>98.39679358717434</v>
      </c>
      <c r="Z20" s="180">
        <f t="shared" si="3"/>
        <v>0.4008016032064128</v>
      </c>
      <c r="AA20" s="147" t="s">
        <v>5</v>
      </c>
      <c r="AB20" s="148"/>
    </row>
    <row r="21" spans="1:28" s="33" customFormat="1" ht="17.25" customHeight="1">
      <c r="A21" s="161"/>
      <c r="B21" s="130" t="s">
        <v>6</v>
      </c>
      <c r="C21" s="100">
        <f t="shared" si="5"/>
        <v>1020</v>
      </c>
      <c r="D21" s="101">
        <f t="shared" si="7"/>
        <v>1005</v>
      </c>
      <c r="E21" s="89">
        <v>906</v>
      </c>
      <c r="F21" s="102">
        <v>11</v>
      </c>
      <c r="G21" s="89">
        <v>31</v>
      </c>
      <c r="H21" s="89">
        <v>0</v>
      </c>
      <c r="I21" s="89">
        <v>34</v>
      </c>
      <c r="J21" s="89">
        <v>23</v>
      </c>
      <c r="K21" s="89">
        <v>2</v>
      </c>
      <c r="L21" s="89">
        <v>0</v>
      </c>
      <c r="M21" s="89">
        <v>1</v>
      </c>
      <c r="N21" s="89">
        <v>0</v>
      </c>
      <c r="O21" s="89">
        <v>0</v>
      </c>
      <c r="P21" s="89">
        <v>1</v>
      </c>
      <c r="Q21" s="89">
        <v>0</v>
      </c>
      <c r="R21" s="89">
        <v>0</v>
      </c>
      <c r="S21" s="89">
        <v>11</v>
      </c>
      <c r="T21" s="89">
        <v>0</v>
      </c>
      <c r="U21" s="89">
        <v>41</v>
      </c>
      <c r="V21" s="89">
        <v>0</v>
      </c>
      <c r="W21" s="89">
        <v>0</v>
      </c>
      <c r="X21" s="89">
        <f t="shared" si="6"/>
        <v>1</v>
      </c>
      <c r="Y21" s="103">
        <f t="shared" si="2"/>
        <v>98.52941176470588</v>
      </c>
      <c r="Z21" s="180">
        <f t="shared" si="3"/>
        <v>0.09803921568627451</v>
      </c>
      <c r="AA21" s="147" t="s">
        <v>6</v>
      </c>
      <c r="AB21" s="148"/>
    </row>
    <row r="22" spans="1:28" s="33" customFormat="1" ht="17.25" customHeight="1">
      <c r="A22" s="161"/>
      <c r="B22" s="130" t="s">
        <v>7</v>
      </c>
      <c r="C22" s="100">
        <f t="shared" si="5"/>
        <v>945</v>
      </c>
      <c r="D22" s="101">
        <f t="shared" si="7"/>
        <v>939</v>
      </c>
      <c r="E22" s="89">
        <v>876</v>
      </c>
      <c r="F22" s="102">
        <v>6</v>
      </c>
      <c r="G22" s="89">
        <v>16</v>
      </c>
      <c r="H22" s="89">
        <v>0</v>
      </c>
      <c r="I22" s="89">
        <v>26</v>
      </c>
      <c r="J22" s="89">
        <v>15</v>
      </c>
      <c r="K22" s="89">
        <v>1</v>
      </c>
      <c r="L22" s="89">
        <v>0</v>
      </c>
      <c r="M22" s="89">
        <v>0</v>
      </c>
      <c r="N22" s="89">
        <v>0</v>
      </c>
      <c r="O22" s="89">
        <v>0</v>
      </c>
      <c r="P22" s="89">
        <v>1</v>
      </c>
      <c r="Q22" s="89">
        <v>0</v>
      </c>
      <c r="R22" s="89">
        <v>0</v>
      </c>
      <c r="S22" s="89">
        <v>4</v>
      </c>
      <c r="T22" s="89">
        <v>0</v>
      </c>
      <c r="U22" s="89">
        <v>33</v>
      </c>
      <c r="V22" s="89">
        <v>0</v>
      </c>
      <c r="W22" s="89">
        <v>0</v>
      </c>
      <c r="X22" s="89">
        <f t="shared" si="6"/>
        <v>1</v>
      </c>
      <c r="Y22" s="103">
        <f t="shared" si="2"/>
        <v>99.36507936507937</v>
      </c>
      <c r="Z22" s="180">
        <f t="shared" si="3"/>
        <v>0.10582010582010583</v>
      </c>
      <c r="AA22" s="147" t="s">
        <v>7</v>
      </c>
      <c r="AB22" s="148"/>
    </row>
    <row r="23" spans="1:28" s="33" customFormat="1" ht="17.25" customHeight="1">
      <c r="A23" s="161"/>
      <c r="B23" s="131" t="s">
        <v>8</v>
      </c>
      <c r="C23" s="100">
        <f t="shared" si="5"/>
        <v>685</v>
      </c>
      <c r="D23" s="101">
        <f t="shared" si="7"/>
        <v>673</v>
      </c>
      <c r="E23" s="89">
        <v>623</v>
      </c>
      <c r="F23" s="102">
        <v>22</v>
      </c>
      <c r="G23" s="89">
        <v>7</v>
      </c>
      <c r="H23" s="89">
        <v>0</v>
      </c>
      <c r="I23" s="89">
        <v>5</v>
      </c>
      <c r="J23" s="89">
        <v>16</v>
      </c>
      <c r="K23" s="89">
        <v>2</v>
      </c>
      <c r="L23" s="89">
        <v>0</v>
      </c>
      <c r="M23" s="89">
        <v>0</v>
      </c>
      <c r="N23" s="89">
        <v>0</v>
      </c>
      <c r="O23" s="89">
        <v>0</v>
      </c>
      <c r="P23" s="89">
        <v>1</v>
      </c>
      <c r="Q23" s="89">
        <v>0</v>
      </c>
      <c r="R23" s="89">
        <v>1</v>
      </c>
      <c r="S23" s="89">
        <v>8</v>
      </c>
      <c r="T23" s="89">
        <v>0</v>
      </c>
      <c r="U23" s="89">
        <v>13</v>
      </c>
      <c r="V23" s="89">
        <v>0</v>
      </c>
      <c r="W23" s="89">
        <v>0</v>
      </c>
      <c r="X23" s="89">
        <f t="shared" si="6"/>
        <v>1</v>
      </c>
      <c r="Y23" s="103">
        <f t="shared" si="2"/>
        <v>98.24817518248176</v>
      </c>
      <c r="Z23" s="180">
        <f t="shared" si="3"/>
        <v>0.145985401459854</v>
      </c>
      <c r="AA23" s="149" t="s">
        <v>8</v>
      </c>
      <c r="AB23" s="148"/>
    </row>
    <row r="24" spans="1:28" s="33" customFormat="1" ht="17.25" customHeight="1">
      <c r="A24" s="161"/>
      <c r="B24" s="131" t="s">
        <v>69</v>
      </c>
      <c r="C24" s="100">
        <f t="shared" si="5"/>
        <v>218</v>
      </c>
      <c r="D24" s="101">
        <f t="shared" si="7"/>
        <v>217</v>
      </c>
      <c r="E24" s="89">
        <v>183</v>
      </c>
      <c r="F24" s="102">
        <v>15</v>
      </c>
      <c r="G24" s="89">
        <v>7</v>
      </c>
      <c r="H24" s="89">
        <v>0</v>
      </c>
      <c r="I24" s="89">
        <v>8</v>
      </c>
      <c r="J24" s="89">
        <v>4</v>
      </c>
      <c r="K24" s="89">
        <v>0</v>
      </c>
      <c r="L24" s="89">
        <v>0</v>
      </c>
      <c r="M24" s="89">
        <v>0</v>
      </c>
      <c r="N24" s="89">
        <v>0</v>
      </c>
      <c r="O24" s="89">
        <v>0</v>
      </c>
      <c r="P24" s="89">
        <v>0</v>
      </c>
      <c r="Q24" s="89">
        <v>0</v>
      </c>
      <c r="R24" s="89">
        <v>0</v>
      </c>
      <c r="S24" s="89">
        <v>1</v>
      </c>
      <c r="T24" s="89">
        <v>0</v>
      </c>
      <c r="U24" s="89">
        <v>10</v>
      </c>
      <c r="V24" s="89">
        <v>0</v>
      </c>
      <c r="W24" s="89">
        <v>0</v>
      </c>
      <c r="X24" s="89">
        <f t="shared" si="6"/>
        <v>0</v>
      </c>
      <c r="Y24" s="103">
        <f t="shared" si="2"/>
        <v>99.54128440366972</v>
      </c>
      <c r="Z24" s="180">
        <f t="shared" si="3"/>
        <v>0</v>
      </c>
      <c r="AA24" s="149" t="s">
        <v>68</v>
      </c>
      <c r="AB24" s="148"/>
    </row>
    <row r="25" spans="1:28" s="33" customFormat="1" ht="17.25" customHeight="1">
      <c r="A25" s="161"/>
      <c r="B25" s="131" t="s">
        <v>9</v>
      </c>
      <c r="C25" s="100">
        <f t="shared" si="5"/>
        <v>311</v>
      </c>
      <c r="D25" s="101">
        <f t="shared" si="7"/>
        <v>310</v>
      </c>
      <c r="E25" s="89">
        <v>291</v>
      </c>
      <c r="F25" s="102">
        <v>6</v>
      </c>
      <c r="G25" s="89">
        <v>1</v>
      </c>
      <c r="H25" s="89">
        <v>0</v>
      </c>
      <c r="I25" s="89">
        <v>6</v>
      </c>
      <c r="J25" s="89">
        <v>6</v>
      </c>
      <c r="K25" s="89">
        <v>0</v>
      </c>
      <c r="L25" s="89">
        <v>0</v>
      </c>
      <c r="M25" s="89">
        <v>0</v>
      </c>
      <c r="N25" s="89">
        <v>0</v>
      </c>
      <c r="O25" s="89">
        <v>0</v>
      </c>
      <c r="P25" s="89">
        <v>0</v>
      </c>
      <c r="Q25" s="89">
        <v>0</v>
      </c>
      <c r="R25" s="89">
        <v>0</v>
      </c>
      <c r="S25" s="89">
        <v>1</v>
      </c>
      <c r="T25" s="89">
        <v>0</v>
      </c>
      <c r="U25" s="89">
        <v>11</v>
      </c>
      <c r="V25" s="89">
        <v>0</v>
      </c>
      <c r="W25" s="89">
        <v>0</v>
      </c>
      <c r="X25" s="89">
        <f t="shared" si="6"/>
        <v>0</v>
      </c>
      <c r="Y25" s="103">
        <f t="shared" si="2"/>
        <v>99.67845659163987</v>
      </c>
      <c r="Z25" s="180">
        <f t="shared" si="3"/>
        <v>0</v>
      </c>
      <c r="AA25" s="149" t="s">
        <v>9</v>
      </c>
      <c r="AB25" s="148"/>
    </row>
    <row r="26" spans="1:28" s="33" customFormat="1" ht="17.25" customHeight="1">
      <c r="A26" s="161"/>
      <c r="B26" s="131" t="s">
        <v>10</v>
      </c>
      <c r="C26" s="100">
        <f t="shared" si="5"/>
        <v>142</v>
      </c>
      <c r="D26" s="101">
        <f t="shared" si="7"/>
        <v>141</v>
      </c>
      <c r="E26" s="89">
        <v>130</v>
      </c>
      <c r="F26" s="102">
        <v>3</v>
      </c>
      <c r="G26" s="89">
        <v>1</v>
      </c>
      <c r="H26" s="89">
        <v>0</v>
      </c>
      <c r="I26" s="89">
        <v>3</v>
      </c>
      <c r="J26" s="89">
        <v>4</v>
      </c>
      <c r="K26" s="89">
        <v>0</v>
      </c>
      <c r="L26" s="89">
        <v>0</v>
      </c>
      <c r="M26" s="89">
        <v>0</v>
      </c>
      <c r="N26" s="89">
        <v>0</v>
      </c>
      <c r="O26" s="89">
        <v>0</v>
      </c>
      <c r="P26" s="89">
        <v>0</v>
      </c>
      <c r="Q26" s="89">
        <v>0</v>
      </c>
      <c r="R26" s="89">
        <v>0</v>
      </c>
      <c r="S26" s="89">
        <v>1</v>
      </c>
      <c r="T26" s="89">
        <v>0</v>
      </c>
      <c r="U26" s="89">
        <v>1</v>
      </c>
      <c r="V26" s="89">
        <v>0</v>
      </c>
      <c r="W26" s="89">
        <v>0</v>
      </c>
      <c r="X26" s="89">
        <f t="shared" si="6"/>
        <v>0</v>
      </c>
      <c r="Y26" s="103">
        <f t="shared" si="2"/>
        <v>99.29577464788733</v>
      </c>
      <c r="Z26" s="180">
        <f t="shared" si="3"/>
        <v>0</v>
      </c>
      <c r="AA26" s="149" t="s">
        <v>10</v>
      </c>
      <c r="AB26" s="148"/>
    </row>
    <row r="27" spans="1:28" s="33" customFormat="1" ht="17.25" customHeight="1">
      <c r="A27" s="161"/>
      <c r="B27" s="131" t="s">
        <v>11</v>
      </c>
      <c r="C27" s="100">
        <f t="shared" si="5"/>
        <v>406</v>
      </c>
      <c r="D27" s="101">
        <f t="shared" si="7"/>
        <v>403</v>
      </c>
      <c r="E27" s="89">
        <v>347</v>
      </c>
      <c r="F27" s="102">
        <v>3</v>
      </c>
      <c r="G27" s="89">
        <v>16</v>
      </c>
      <c r="H27" s="89">
        <v>0</v>
      </c>
      <c r="I27" s="89">
        <v>27</v>
      </c>
      <c r="J27" s="89">
        <v>10</v>
      </c>
      <c r="K27" s="89">
        <v>0</v>
      </c>
      <c r="L27" s="89">
        <v>0</v>
      </c>
      <c r="M27" s="89">
        <v>0</v>
      </c>
      <c r="N27" s="89">
        <v>0</v>
      </c>
      <c r="O27" s="89">
        <v>0</v>
      </c>
      <c r="P27" s="89">
        <v>1</v>
      </c>
      <c r="Q27" s="89">
        <v>0</v>
      </c>
      <c r="R27" s="89">
        <v>0</v>
      </c>
      <c r="S27" s="89">
        <v>2</v>
      </c>
      <c r="T27" s="89">
        <v>0</v>
      </c>
      <c r="U27" s="89">
        <v>13</v>
      </c>
      <c r="V27" s="89">
        <v>0</v>
      </c>
      <c r="W27" s="89">
        <v>0</v>
      </c>
      <c r="X27" s="89">
        <f t="shared" si="6"/>
        <v>1</v>
      </c>
      <c r="Y27" s="103">
        <f t="shared" si="2"/>
        <v>99.26108374384236</v>
      </c>
      <c r="Z27" s="180">
        <f t="shared" si="3"/>
        <v>0.24630541871921183</v>
      </c>
      <c r="AA27" s="149" t="s">
        <v>11</v>
      </c>
      <c r="AB27" s="148"/>
    </row>
    <row r="28" spans="1:28" s="33" customFormat="1" ht="17.25" customHeight="1">
      <c r="A28" s="161"/>
      <c r="B28" s="131" t="s">
        <v>12</v>
      </c>
      <c r="C28" s="100">
        <f t="shared" si="5"/>
        <v>149</v>
      </c>
      <c r="D28" s="101">
        <f t="shared" si="7"/>
        <v>145</v>
      </c>
      <c r="E28" s="89">
        <v>134</v>
      </c>
      <c r="F28" s="102">
        <v>4</v>
      </c>
      <c r="G28" s="89">
        <v>5</v>
      </c>
      <c r="H28" s="89">
        <v>0</v>
      </c>
      <c r="I28" s="89">
        <v>0</v>
      </c>
      <c r="J28" s="89">
        <v>2</v>
      </c>
      <c r="K28" s="89">
        <v>1</v>
      </c>
      <c r="L28" s="89">
        <v>0</v>
      </c>
      <c r="M28" s="89">
        <v>0</v>
      </c>
      <c r="N28" s="89">
        <v>0</v>
      </c>
      <c r="O28" s="89">
        <v>0</v>
      </c>
      <c r="P28" s="89">
        <v>0</v>
      </c>
      <c r="Q28" s="89">
        <v>0</v>
      </c>
      <c r="R28" s="89">
        <v>0</v>
      </c>
      <c r="S28" s="89">
        <v>3</v>
      </c>
      <c r="T28" s="89">
        <v>0</v>
      </c>
      <c r="U28" s="89">
        <v>4</v>
      </c>
      <c r="V28" s="89">
        <v>0</v>
      </c>
      <c r="W28" s="89">
        <v>0</v>
      </c>
      <c r="X28" s="89">
        <f t="shared" si="6"/>
        <v>0</v>
      </c>
      <c r="Y28" s="103">
        <f t="shared" si="2"/>
        <v>97.31543624161074</v>
      </c>
      <c r="Z28" s="180">
        <f t="shared" si="3"/>
        <v>0</v>
      </c>
      <c r="AA28" s="149" t="s">
        <v>12</v>
      </c>
      <c r="AB28" s="148"/>
    </row>
    <row r="29" spans="1:28" s="33" customFormat="1" ht="17.25" customHeight="1">
      <c r="A29" s="161"/>
      <c r="B29" s="131" t="s">
        <v>13</v>
      </c>
      <c r="C29" s="100">
        <f t="shared" si="5"/>
        <v>281</v>
      </c>
      <c r="D29" s="101">
        <f t="shared" si="7"/>
        <v>281</v>
      </c>
      <c r="E29" s="89">
        <v>258</v>
      </c>
      <c r="F29" s="102">
        <v>9</v>
      </c>
      <c r="G29" s="89">
        <v>1</v>
      </c>
      <c r="H29" s="89">
        <v>0</v>
      </c>
      <c r="I29" s="89">
        <v>7</v>
      </c>
      <c r="J29" s="89">
        <v>6</v>
      </c>
      <c r="K29" s="89">
        <v>0</v>
      </c>
      <c r="L29" s="89">
        <v>0</v>
      </c>
      <c r="M29" s="89">
        <v>0</v>
      </c>
      <c r="N29" s="89">
        <v>0</v>
      </c>
      <c r="O29" s="89">
        <v>0</v>
      </c>
      <c r="P29" s="89">
        <v>0</v>
      </c>
      <c r="Q29" s="89">
        <v>0</v>
      </c>
      <c r="R29" s="89">
        <v>0</v>
      </c>
      <c r="S29" s="89">
        <v>0</v>
      </c>
      <c r="T29" s="89">
        <v>0</v>
      </c>
      <c r="U29" s="89">
        <v>8</v>
      </c>
      <c r="V29" s="89">
        <v>1</v>
      </c>
      <c r="W29" s="89">
        <v>0</v>
      </c>
      <c r="X29" s="89">
        <f t="shared" si="6"/>
        <v>1</v>
      </c>
      <c r="Y29" s="103">
        <f t="shared" si="2"/>
        <v>100</v>
      </c>
      <c r="Z29" s="180">
        <f t="shared" si="3"/>
        <v>0.3558718861209964</v>
      </c>
      <c r="AA29" s="149" t="s">
        <v>13</v>
      </c>
      <c r="AB29" s="148"/>
    </row>
    <row r="30" spans="1:28" s="33" customFormat="1" ht="17.25" customHeight="1">
      <c r="A30" s="161"/>
      <c r="B30" s="131" t="s">
        <v>14</v>
      </c>
      <c r="C30" s="100">
        <f t="shared" si="5"/>
        <v>226</v>
      </c>
      <c r="D30" s="101">
        <f t="shared" si="7"/>
        <v>222</v>
      </c>
      <c r="E30" s="89">
        <v>201</v>
      </c>
      <c r="F30" s="102">
        <v>4</v>
      </c>
      <c r="G30" s="89">
        <v>2</v>
      </c>
      <c r="H30" s="89">
        <v>0</v>
      </c>
      <c r="I30" s="89">
        <v>9</v>
      </c>
      <c r="J30" s="89">
        <v>6</v>
      </c>
      <c r="K30" s="89">
        <v>0</v>
      </c>
      <c r="L30" s="89">
        <v>0</v>
      </c>
      <c r="M30" s="89">
        <v>0</v>
      </c>
      <c r="N30" s="89">
        <v>0</v>
      </c>
      <c r="O30" s="89">
        <v>0</v>
      </c>
      <c r="P30" s="89">
        <v>0</v>
      </c>
      <c r="Q30" s="89">
        <v>0</v>
      </c>
      <c r="R30" s="89">
        <v>0</v>
      </c>
      <c r="S30" s="89">
        <v>4</v>
      </c>
      <c r="T30" s="89">
        <v>0</v>
      </c>
      <c r="U30" s="89">
        <v>4</v>
      </c>
      <c r="V30" s="89">
        <v>0</v>
      </c>
      <c r="W30" s="89">
        <v>0</v>
      </c>
      <c r="X30" s="89">
        <f t="shared" si="6"/>
        <v>0</v>
      </c>
      <c r="Y30" s="103">
        <f t="shared" si="2"/>
        <v>98.23008849557522</v>
      </c>
      <c r="Z30" s="180">
        <f t="shared" si="3"/>
        <v>0</v>
      </c>
      <c r="AA30" s="149" t="s">
        <v>14</v>
      </c>
      <c r="AB30" s="148"/>
    </row>
    <row r="31" spans="1:28" s="33" customFormat="1" ht="17.25" customHeight="1">
      <c r="A31" s="161"/>
      <c r="B31" s="131" t="s">
        <v>42</v>
      </c>
      <c r="C31" s="100">
        <f t="shared" si="5"/>
        <v>390</v>
      </c>
      <c r="D31" s="101">
        <f t="shared" si="7"/>
        <v>388</v>
      </c>
      <c r="E31" s="89">
        <v>361</v>
      </c>
      <c r="F31" s="102">
        <v>6</v>
      </c>
      <c r="G31" s="89">
        <v>9</v>
      </c>
      <c r="H31" s="89">
        <v>0</v>
      </c>
      <c r="I31" s="89">
        <v>3</v>
      </c>
      <c r="J31" s="89">
        <v>9</v>
      </c>
      <c r="K31" s="89">
        <v>0</v>
      </c>
      <c r="L31" s="89">
        <v>0</v>
      </c>
      <c r="M31" s="89">
        <v>0</v>
      </c>
      <c r="N31" s="89">
        <v>0</v>
      </c>
      <c r="O31" s="89">
        <v>0</v>
      </c>
      <c r="P31" s="89">
        <v>0</v>
      </c>
      <c r="Q31" s="89">
        <v>0</v>
      </c>
      <c r="R31" s="89">
        <v>0</v>
      </c>
      <c r="S31" s="89">
        <v>2</v>
      </c>
      <c r="T31" s="89">
        <v>0</v>
      </c>
      <c r="U31" s="89">
        <v>11</v>
      </c>
      <c r="V31" s="89">
        <v>0</v>
      </c>
      <c r="W31" s="89">
        <v>0</v>
      </c>
      <c r="X31" s="89">
        <f t="shared" si="6"/>
        <v>0</v>
      </c>
      <c r="Y31" s="103">
        <f t="shared" si="2"/>
        <v>99.48717948717949</v>
      </c>
      <c r="Z31" s="180">
        <f t="shared" si="3"/>
        <v>0</v>
      </c>
      <c r="AA31" s="149" t="s">
        <v>43</v>
      </c>
      <c r="AB31" s="148"/>
    </row>
    <row r="32" spans="1:28" s="33" customFormat="1" ht="17.25" customHeight="1">
      <c r="A32" s="161"/>
      <c r="B32" s="131" t="s">
        <v>44</v>
      </c>
      <c r="C32" s="100">
        <f t="shared" si="5"/>
        <v>276</v>
      </c>
      <c r="D32" s="101">
        <f t="shared" si="7"/>
        <v>274</v>
      </c>
      <c r="E32" s="89">
        <v>258</v>
      </c>
      <c r="F32" s="102">
        <v>4</v>
      </c>
      <c r="G32" s="89">
        <v>5</v>
      </c>
      <c r="H32" s="89">
        <v>0</v>
      </c>
      <c r="I32" s="89">
        <v>2</v>
      </c>
      <c r="J32" s="89">
        <v>5</v>
      </c>
      <c r="K32" s="89">
        <v>0</v>
      </c>
      <c r="L32" s="89">
        <v>0</v>
      </c>
      <c r="M32" s="89">
        <v>0</v>
      </c>
      <c r="N32" s="89">
        <v>0</v>
      </c>
      <c r="O32" s="89">
        <v>0</v>
      </c>
      <c r="P32" s="89">
        <v>1</v>
      </c>
      <c r="Q32" s="89">
        <v>0</v>
      </c>
      <c r="R32" s="89">
        <v>0</v>
      </c>
      <c r="S32" s="89">
        <v>1</v>
      </c>
      <c r="T32" s="89">
        <v>0</v>
      </c>
      <c r="U32" s="89">
        <v>17</v>
      </c>
      <c r="V32" s="89">
        <v>3</v>
      </c>
      <c r="W32" s="89">
        <v>0</v>
      </c>
      <c r="X32" s="89">
        <f t="shared" si="6"/>
        <v>4</v>
      </c>
      <c r="Y32" s="103">
        <f t="shared" si="2"/>
        <v>99.27536231884058</v>
      </c>
      <c r="Z32" s="180">
        <f t="shared" si="3"/>
        <v>1.4492753623188406</v>
      </c>
      <c r="AA32" s="149" t="s">
        <v>45</v>
      </c>
      <c r="AB32" s="148"/>
    </row>
    <row r="33" spans="1:28" s="33" customFormat="1" ht="17.25" customHeight="1">
      <c r="A33" s="161"/>
      <c r="B33" s="131" t="s">
        <v>46</v>
      </c>
      <c r="C33" s="100">
        <f t="shared" si="5"/>
        <v>196</v>
      </c>
      <c r="D33" s="101">
        <f t="shared" si="7"/>
        <v>196</v>
      </c>
      <c r="E33" s="89">
        <v>171</v>
      </c>
      <c r="F33" s="102">
        <v>18</v>
      </c>
      <c r="G33" s="89">
        <v>3</v>
      </c>
      <c r="H33" s="89">
        <v>0</v>
      </c>
      <c r="I33" s="89">
        <v>0</v>
      </c>
      <c r="J33" s="89">
        <v>4</v>
      </c>
      <c r="K33" s="89">
        <v>0</v>
      </c>
      <c r="L33" s="89">
        <v>0</v>
      </c>
      <c r="M33" s="89">
        <v>0</v>
      </c>
      <c r="N33" s="89">
        <v>0</v>
      </c>
      <c r="O33" s="89">
        <v>0</v>
      </c>
      <c r="P33" s="89">
        <v>0</v>
      </c>
      <c r="Q33" s="89">
        <v>0</v>
      </c>
      <c r="R33" s="89">
        <v>0</v>
      </c>
      <c r="S33" s="89">
        <v>0</v>
      </c>
      <c r="T33" s="89">
        <v>0</v>
      </c>
      <c r="U33" s="89">
        <v>3</v>
      </c>
      <c r="V33" s="89">
        <v>0</v>
      </c>
      <c r="W33" s="89">
        <v>0</v>
      </c>
      <c r="X33" s="89">
        <f t="shared" si="6"/>
        <v>0</v>
      </c>
      <c r="Y33" s="103">
        <f t="shared" si="2"/>
        <v>100</v>
      </c>
      <c r="Z33" s="180">
        <f t="shared" si="3"/>
        <v>0</v>
      </c>
      <c r="AA33" s="149" t="s">
        <v>47</v>
      </c>
      <c r="AB33" s="148"/>
    </row>
    <row r="34" spans="1:28" s="33" customFormat="1" ht="17.25" customHeight="1">
      <c r="A34" s="161"/>
      <c r="B34" s="131" t="s">
        <v>75</v>
      </c>
      <c r="C34" s="100">
        <f t="shared" si="5"/>
        <v>679</v>
      </c>
      <c r="D34" s="101">
        <f t="shared" si="7"/>
        <v>672</v>
      </c>
      <c r="E34" s="89">
        <v>644</v>
      </c>
      <c r="F34" s="102">
        <v>12</v>
      </c>
      <c r="G34" s="89">
        <v>4</v>
      </c>
      <c r="H34" s="89">
        <v>0</v>
      </c>
      <c r="I34" s="89">
        <v>4</v>
      </c>
      <c r="J34" s="89">
        <v>8</v>
      </c>
      <c r="K34" s="89">
        <v>0</v>
      </c>
      <c r="L34" s="89">
        <v>0</v>
      </c>
      <c r="M34" s="89">
        <v>0</v>
      </c>
      <c r="N34" s="89">
        <v>0</v>
      </c>
      <c r="O34" s="89">
        <v>0</v>
      </c>
      <c r="P34" s="89">
        <v>3</v>
      </c>
      <c r="Q34" s="89">
        <v>1</v>
      </c>
      <c r="R34" s="89">
        <v>0</v>
      </c>
      <c r="S34" s="89">
        <v>3</v>
      </c>
      <c r="T34" s="89">
        <v>0</v>
      </c>
      <c r="U34" s="89">
        <v>20</v>
      </c>
      <c r="V34" s="89">
        <v>0</v>
      </c>
      <c r="W34" s="89">
        <v>1</v>
      </c>
      <c r="X34" s="89">
        <f t="shared" si="6"/>
        <v>4</v>
      </c>
      <c r="Y34" s="103">
        <f t="shared" si="2"/>
        <v>98.96907216494846</v>
      </c>
      <c r="Z34" s="180">
        <f t="shared" si="3"/>
        <v>0.5891016200294551</v>
      </c>
      <c r="AA34" s="149" t="s">
        <v>75</v>
      </c>
      <c r="AB34" s="148"/>
    </row>
    <row r="35" spans="1:28" s="33" customFormat="1" ht="17.25" customHeight="1">
      <c r="A35" s="161"/>
      <c r="B35" s="131" t="s">
        <v>112</v>
      </c>
      <c r="C35" s="100">
        <f t="shared" si="5"/>
        <v>359</v>
      </c>
      <c r="D35" s="101">
        <f t="shared" si="7"/>
        <v>359</v>
      </c>
      <c r="E35" s="89">
        <v>337</v>
      </c>
      <c r="F35" s="102">
        <v>5</v>
      </c>
      <c r="G35" s="89">
        <v>4</v>
      </c>
      <c r="H35" s="89">
        <v>0</v>
      </c>
      <c r="I35" s="89">
        <v>10</v>
      </c>
      <c r="J35" s="89">
        <v>3</v>
      </c>
      <c r="K35" s="89">
        <v>0</v>
      </c>
      <c r="L35" s="89">
        <v>0</v>
      </c>
      <c r="M35" s="89">
        <v>0</v>
      </c>
      <c r="N35" s="89">
        <v>0</v>
      </c>
      <c r="O35" s="89">
        <v>0</v>
      </c>
      <c r="P35" s="89">
        <v>0</v>
      </c>
      <c r="Q35" s="89">
        <v>0</v>
      </c>
      <c r="R35" s="89">
        <v>0</v>
      </c>
      <c r="S35" s="89">
        <v>0</v>
      </c>
      <c r="T35" s="89">
        <v>0</v>
      </c>
      <c r="U35" s="89">
        <v>10</v>
      </c>
      <c r="V35" s="89">
        <v>0</v>
      </c>
      <c r="W35" s="89">
        <v>0</v>
      </c>
      <c r="X35" s="89">
        <f t="shared" si="6"/>
        <v>0</v>
      </c>
      <c r="Y35" s="103">
        <f t="shared" si="2"/>
        <v>100</v>
      </c>
      <c r="Z35" s="180">
        <f t="shared" si="3"/>
        <v>0</v>
      </c>
      <c r="AA35" s="149" t="s">
        <v>112</v>
      </c>
      <c r="AB35" s="148"/>
    </row>
    <row r="36" spans="1:28" s="32" customFormat="1" ht="17.25" customHeight="1">
      <c r="A36" s="265" t="s">
        <v>80</v>
      </c>
      <c r="B36" s="265"/>
      <c r="C36" s="96">
        <f>SUM(C37:C38)</f>
        <v>65</v>
      </c>
      <c r="D36" s="104">
        <f aca="true" t="shared" si="8" ref="D36:X36">SUM(D37:D38)</f>
        <v>65</v>
      </c>
      <c r="E36" s="97">
        <f t="shared" si="8"/>
        <v>60</v>
      </c>
      <c r="F36" s="98">
        <f t="shared" si="8"/>
        <v>2</v>
      </c>
      <c r="G36" s="97">
        <f t="shared" si="8"/>
        <v>2</v>
      </c>
      <c r="H36" s="97">
        <f t="shared" si="8"/>
        <v>0</v>
      </c>
      <c r="I36" s="97">
        <f t="shared" si="8"/>
        <v>0</v>
      </c>
      <c r="J36" s="97">
        <f t="shared" si="8"/>
        <v>1</v>
      </c>
      <c r="K36" s="97">
        <f t="shared" si="8"/>
        <v>0</v>
      </c>
      <c r="L36" s="97">
        <f t="shared" si="8"/>
        <v>0</v>
      </c>
      <c r="M36" s="97">
        <f t="shared" si="8"/>
        <v>0</v>
      </c>
      <c r="N36" s="97">
        <f t="shared" si="8"/>
        <v>0</v>
      </c>
      <c r="O36" s="97">
        <f t="shared" si="8"/>
        <v>0</v>
      </c>
      <c r="P36" s="97">
        <f t="shared" si="8"/>
        <v>0</v>
      </c>
      <c r="Q36" s="97">
        <f t="shared" si="8"/>
        <v>0</v>
      </c>
      <c r="R36" s="97">
        <f t="shared" si="8"/>
        <v>0</v>
      </c>
      <c r="S36" s="97">
        <f>SUM(S37:S38)</f>
        <v>0</v>
      </c>
      <c r="T36" s="97">
        <f t="shared" si="8"/>
        <v>0</v>
      </c>
      <c r="U36" s="97">
        <f>SUM(U37:U38)</f>
        <v>4</v>
      </c>
      <c r="V36" s="97">
        <f t="shared" si="8"/>
        <v>0</v>
      </c>
      <c r="W36" s="97">
        <f t="shared" si="8"/>
        <v>0</v>
      </c>
      <c r="X36" s="97">
        <f t="shared" si="8"/>
        <v>0</v>
      </c>
      <c r="Y36" s="99">
        <f t="shared" si="2"/>
        <v>100</v>
      </c>
      <c r="Z36" s="181">
        <f t="shared" si="3"/>
        <v>0</v>
      </c>
      <c r="AA36" s="242" t="s">
        <v>80</v>
      </c>
      <c r="AB36" s="245"/>
    </row>
    <row r="37" spans="1:28" s="33" customFormat="1" ht="17.25" customHeight="1">
      <c r="A37" s="161"/>
      <c r="B37" s="131" t="s">
        <v>15</v>
      </c>
      <c r="C37" s="100">
        <f>D37+K37+L37+M37+N37+O37+P37+Q37+R37+S37+T37</f>
        <v>58</v>
      </c>
      <c r="D37" s="101">
        <f>SUM(E37:J37)</f>
        <v>58</v>
      </c>
      <c r="E37" s="89">
        <v>54</v>
      </c>
      <c r="F37" s="102">
        <v>1</v>
      </c>
      <c r="G37" s="89">
        <v>2</v>
      </c>
      <c r="H37" s="89">
        <v>0</v>
      </c>
      <c r="I37" s="89">
        <v>0</v>
      </c>
      <c r="J37" s="89">
        <v>1</v>
      </c>
      <c r="K37" s="89">
        <v>0</v>
      </c>
      <c r="L37" s="89">
        <v>0</v>
      </c>
      <c r="M37" s="89">
        <v>0</v>
      </c>
      <c r="N37" s="89">
        <v>0</v>
      </c>
      <c r="O37" s="89">
        <v>0</v>
      </c>
      <c r="P37" s="89">
        <v>0</v>
      </c>
      <c r="Q37" s="89">
        <v>0</v>
      </c>
      <c r="R37" s="89">
        <v>0</v>
      </c>
      <c r="S37" s="89">
        <v>0</v>
      </c>
      <c r="T37" s="89">
        <v>0</v>
      </c>
      <c r="U37" s="89">
        <v>4</v>
      </c>
      <c r="V37" s="89">
        <v>0</v>
      </c>
      <c r="W37" s="89">
        <v>0</v>
      </c>
      <c r="X37" s="89">
        <f>O37+P37+V37+W37</f>
        <v>0</v>
      </c>
      <c r="Y37" s="103">
        <f t="shared" si="2"/>
        <v>100</v>
      </c>
      <c r="Z37" s="180">
        <f t="shared" si="3"/>
        <v>0</v>
      </c>
      <c r="AA37" s="149" t="s">
        <v>15</v>
      </c>
      <c r="AB37" s="148"/>
    </row>
    <row r="38" spans="1:28" s="33" customFormat="1" ht="17.25" customHeight="1">
      <c r="A38" s="161"/>
      <c r="B38" s="131" t="s">
        <v>16</v>
      </c>
      <c r="C38" s="100">
        <f>D38+K38+L38+M38+N38+O38+P38+Q38+R38+S38+T38</f>
        <v>7</v>
      </c>
      <c r="D38" s="101">
        <f>SUM(E38:J38)</f>
        <v>7</v>
      </c>
      <c r="E38" s="89">
        <v>6</v>
      </c>
      <c r="F38" s="102">
        <v>1</v>
      </c>
      <c r="G38" s="89">
        <v>0</v>
      </c>
      <c r="H38" s="89">
        <v>0</v>
      </c>
      <c r="I38" s="89">
        <v>0</v>
      </c>
      <c r="J38" s="89">
        <v>0</v>
      </c>
      <c r="K38" s="89">
        <v>0</v>
      </c>
      <c r="L38" s="89">
        <v>0</v>
      </c>
      <c r="M38" s="89">
        <v>0</v>
      </c>
      <c r="N38" s="89">
        <v>0</v>
      </c>
      <c r="O38" s="89">
        <v>0</v>
      </c>
      <c r="P38" s="89">
        <v>0</v>
      </c>
      <c r="Q38" s="89">
        <v>0</v>
      </c>
      <c r="R38" s="89">
        <v>0</v>
      </c>
      <c r="S38" s="89">
        <v>0</v>
      </c>
      <c r="T38" s="89">
        <v>0</v>
      </c>
      <c r="U38" s="89">
        <v>0</v>
      </c>
      <c r="V38" s="89">
        <v>0</v>
      </c>
      <c r="W38" s="89">
        <v>0</v>
      </c>
      <c r="X38" s="89">
        <f>O38+P38+V38+W38</f>
        <v>0</v>
      </c>
      <c r="Y38" s="103">
        <f t="shared" si="2"/>
        <v>100</v>
      </c>
      <c r="Z38" s="180">
        <f t="shared" si="3"/>
        <v>0</v>
      </c>
      <c r="AA38" s="149" t="s">
        <v>16</v>
      </c>
      <c r="AB38" s="148"/>
    </row>
    <row r="39" spans="1:28" s="32" customFormat="1" ht="17.25" customHeight="1">
      <c r="A39" s="262" t="s">
        <v>81</v>
      </c>
      <c r="B39" s="262"/>
      <c r="C39" s="96">
        <f>SUM(C40:C43)</f>
        <v>399</v>
      </c>
      <c r="D39" s="104">
        <f aca="true" t="shared" si="9" ref="D39:X39">SUM(D40:D43)</f>
        <v>391</v>
      </c>
      <c r="E39" s="97">
        <f t="shared" si="9"/>
        <v>361</v>
      </c>
      <c r="F39" s="98">
        <f t="shared" si="9"/>
        <v>8</v>
      </c>
      <c r="G39" s="97">
        <f t="shared" si="9"/>
        <v>6</v>
      </c>
      <c r="H39" s="97">
        <f t="shared" si="9"/>
        <v>0</v>
      </c>
      <c r="I39" s="97">
        <f t="shared" si="9"/>
        <v>8</v>
      </c>
      <c r="J39" s="97">
        <f t="shared" si="9"/>
        <v>8</v>
      </c>
      <c r="K39" s="97">
        <f t="shared" si="9"/>
        <v>2</v>
      </c>
      <c r="L39" s="97">
        <f t="shared" si="9"/>
        <v>0</v>
      </c>
      <c r="M39" s="97">
        <f t="shared" si="9"/>
        <v>0</v>
      </c>
      <c r="N39" s="97">
        <f t="shared" si="9"/>
        <v>0</v>
      </c>
      <c r="O39" s="97">
        <f t="shared" si="9"/>
        <v>0</v>
      </c>
      <c r="P39" s="97">
        <f t="shared" si="9"/>
        <v>0</v>
      </c>
      <c r="Q39" s="97">
        <f t="shared" si="9"/>
        <v>0</v>
      </c>
      <c r="R39" s="97">
        <f t="shared" si="9"/>
        <v>1</v>
      </c>
      <c r="S39" s="97">
        <f>SUM(S40:S43)</f>
        <v>5</v>
      </c>
      <c r="T39" s="97">
        <f t="shared" si="9"/>
        <v>0</v>
      </c>
      <c r="U39" s="97">
        <f>SUM(U40:U43)</f>
        <v>7</v>
      </c>
      <c r="V39" s="97">
        <f t="shared" si="9"/>
        <v>0</v>
      </c>
      <c r="W39" s="97">
        <f t="shared" si="9"/>
        <v>0</v>
      </c>
      <c r="X39" s="97">
        <f t="shared" si="9"/>
        <v>0</v>
      </c>
      <c r="Y39" s="99">
        <f t="shared" si="2"/>
        <v>97.99498746867168</v>
      </c>
      <c r="Z39" s="181">
        <f t="shared" si="3"/>
        <v>0</v>
      </c>
      <c r="AA39" s="242" t="s">
        <v>81</v>
      </c>
      <c r="AB39" s="245"/>
    </row>
    <row r="40" spans="1:28" s="33" customFormat="1" ht="17.25" customHeight="1">
      <c r="A40" s="161"/>
      <c r="B40" s="131" t="s">
        <v>48</v>
      </c>
      <c r="C40" s="100">
        <f>D40+K40+L40+M40+N40+O40+P40+Q40+R40+S40+T40</f>
        <v>132</v>
      </c>
      <c r="D40" s="101">
        <f>SUM(E40:J40)</f>
        <v>129</v>
      </c>
      <c r="E40" s="89">
        <v>118</v>
      </c>
      <c r="F40" s="102">
        <v>3</v>
      </c>
      <c r="G40" s="89">
        <v>2</v>
      </c>
      <c r="H40" s="89">
        <v>0</v>
      </c>
      <c r="I40" s="89">
        <v>3</v>
      </c>
      <c r="J40" s="89">
        <v>3</v>
      </c>
      <c r="K40" s="89">
        <v>1</v>
      </c>
      <c r="L40" s="89">
        <v>0</v>
      </c>
      <c r="M40" s="89">
        <v>0</v>
      </c>
      <c r="N40" s="89">
        <v>0</v>
      </c>
      <c r="O40" s="89">
        <v>0</v>
      </c>
      <c r="P40" s="89">
        <v>0</v>
      </c>
      <c r="Q40" s="89">
        <v>0</v>
      </c>
      <c r="R40" s="89">
        <v>0</v>
      </c>
      <c r="S40" s="89">
        <v>2</v>
      </c>
      <c r="T40" s="89">
        <v>0</v>
      </c>
      <c r="U40" s="89">
        <v>3</v>
      </c>
      <c r="V40" s="89">
        <v>0</v>
      </c>
      <c r="W40" s="89">
        <v>0</v>
      </c>
      <c r="X40" s="89">
        <f>O40+P40+V40+W40</f>
        <v>0</v>
      </c>
      <c r="Y40" s="103">
        <f t="shared" si="2"/>
        <v>97.72727272727273</v>
      </c>
      <c r="Z40" s="180">
        <f t="shared" si="3"/>
        <v>0</v>
      </c>
      <c r="AA40" s="149" t="s">
        <v>32</v>
      </c>
      <c r="AB40" s="148"/>
    </row>
    <row r="41" spans="1:28" s="33" customFormat="1" ht="17.25" customHeight="1">
      <c r="A41" s="161"/>
      <c r="B41" s="131" t="s">
        <v>17</v>
      </c>
      <c r="C41" s="100">
        <f>D41+K41+L41+M41+N41+O41+P41+Q41+R41+S41+T41</f>
        <v>50</v>
      </c>
      <c r="D41" s="101">
        <f>SUM(E41:J41)</f>
        <v>50</v>
      </c>
      <c r="E41" s="89">
        <v>49</v>
      </c>
      <c r="F41" s="102">
        <v>1</v>
      </c>
      <c r="G41" s="89">
        <v>0</v>
      </c>
      <c r="H41" s="89">
        <v>0</v>
      </c>
      <c r="I41" s="89">
        <v>0</v>
      </c>
      <c r="J41" s="89">
        <v>0</v>
      </c>
      <c r="K41" s="89">
        <v>0</v>
      </c>
      <c r="L41" s="89">
        <v>0</v>
      </c>
      <c r="M41" s="89">
        <v>0</v>
      </c>
      <c r="N41" s="89">
        <v>0</v>
      </c>
      <c r="O41" s="89">
        <v>0</v>
      </c>
      <c r="P41" s="89">
        <v>0</v>
      </c>
      <c r="Q41" s="89">
        <v>0</v>
      </c>
      <c r="R41" s="89">
        <v>0</v>
      </c>
      <c r="S41" s="89">
        <v>0</v>
      </c>
      <c r="T41" s="89">
        <v>0</v>
      </c>
      <c r="U41" s="89">
        <v>0</v>
      </c>
      <c r="V41" s="89">
        <v>0</v>
      </c>
      <c r="W41" s="89">
        <v>0</v>
      </c>
      <c r="X41" s="89">
        <f>O41+P41+V41+W41</f>
        <v>0</v>
      </c>
      <c r="Y41" s="103">
        <f t="shared" si="2"/>
        <v>100</v>
      </c>
      <c r="Z41" s="180">
        <f t="shared" si="3"/>
        <v>0</v>
      </c>
      <c r="AA41" s="149" t="s">
        <v>33</v>
      </c>
      <c r="AB41" s="148"/>
    </row>
    <row r="42" spans="1:28" s="33" customFormat="1" ht="17.25" customHeight="1">
      <c r="A42" s="161"/>
      <c r="B42" s="131" t="s">
        <v>18</v>
      </c>
      <c r="C42" s="100">
        <f>D42+K42+L42+M42+N42+O42+P42+Q42+R42+S42+T42</f>
        <v>179</v>
      </c>
      <c r="D42" s="101">
        <f>SUM(E42:J42)</f>
        <v>175</v>
      </c>
      <c r="E42" s="89">
        <v>163</v>
      </c>
      <c r="F42" s="102">
        <v>4</v>
      </c>
      <c r="G42" s="89">
        <v>3</v>
      </c>
      <c r="H42" s="89">
        <v>0</v>
      </c>
      <c r="I42" s="89">
        <v>3</v>
      </c>
      <c r="J42" s="89">
        <v>2</v>
      </c>
      <c r="K42" s="89">
        <v>1</v>
      </c>
      <c r="L42" s="89">
        <v>0</v>
      </c>
      <c r="M42" s="89">
        <v>0</v>
      </c>
      <c r="N42" s="89">
        <v>0</v>
      </c>
      <c r="O42" s="89">
        <v>0</v>
      </c>
      <c r="P42" s="89">
        <v>0</v>
      </c>
      <c r="Q42" s="89">
        <v>0</v>
      </c>
      <c r="R42" s="89">
        <v>1</v>
      </c>
      <c r="S42" s="89">
        <v>2</v>
      </c>
      <c r="T42" s="89">
        <v>0</v>
      </c>
      <c r="U42" s="89">
        <v>4</v>
      </c>
      <c r="V42" s="89">
        <v>0</v>
      </c>
      <c r="W42" s="89">
        <v>0</v>
      </c>
      <c r="X42" s="89">
        <f>O42+P42+V42+W42</f>
        <v>0</v>
      </c>
      <c r="Y42" s="103">
        <f t="shared" si="2"/>
        <v>97.76536312849163</v>
      </c>
      <c r="Z42" s="180">
        <f t="shared" si="3"/>
        <v>0</v>
      </c>
      <c r="AA42" s="149" t="s">
        <v>34</v>
      </c>
      <c r="AB42" s="148"/>
    </row>
    <row r="43" spans="1:28" s="33" customFormat="1" ht="17.25" customHeight="1">
      <c r="A43" s="161"/>
      <c r="B43" s="131" t="s">
        <v>19</v>
      </c>
      <c r="C43" s="100">
        <f>D43+K43+L43+M43+N43+O43+P43+Q43+R43+S43+T43</f>
        <v>38</v>
      </c>
      <c r="D43" s="101">
        <f>SUM(E43:J43)</f>
        <v>37</v>
      </c>
      <c r="E43" s="89">
        <v>31</v>
      </c>
      <c r="F43" s="102">
        <v>0</v>
      </c>
      <c r="G43" s="89">
        <v>1</v>
      </c>
      <c r="H43" s="89">
        <v>0</v>
      </c>
      <c r="I43" s="89">
        <v>2</v>
      </c>
      <c r="J43" s="89">
        <v>3</v>
      </c>
      <c r="K43" s="89">
        <v>0</v>
      </c>
      <c r="L43" s="89">
        <v>0</v>
      </c>
      <c r="M43" s="89">
        <v>0</v>
      </c>
      <c r="N43" s="89">
        <v>0</v>
      </c>
      <c r="O43" s="89">
        <v>0</v>
      </c>
      <c r="P43" s="89">
        <v>0</v>
      </c>
      <c r="Q43" s="89">
        <v>0</v>
      </c>
      <c r="R43" s="89">
        <v>0</v>
      </c>
      <c r="S43" s="89">
        <v>1</v>
      </c>
      <c r="T43" s="89">
        <v>0</v>
      </c>
      <c r="U43" s="89">
        <v>0</v>
      </c>
      <c r="V43" s="89">
        <v>0</v>
      </c>
      <c r="W43" s="89">
        <v>0</v>
      </c>
      <c r="X43" s="89">
        <f>O43+P43+V43+W43</f>
        <v>0</v>
      </c>
      <c r="Y43" s="103">
        <f t="shared" si="2"/>
        <v>97.36842105263158</v>
      </c>
      <c r="Z43" s="180">
        <f t="shared" si="3"/>
        <v>0</v>
      </c>
      <c r="AA43" s="149" t="s">
        <v>35</v>
      </c>
      <c r="AB43" s="148"/>
    </row>
    <row r="44" spans="1:28" s="32" customFormat="1" ht="17.25" customHeight="1">
      <c r="A44" s="262" t="s">
        <v>82</v>
      </c>
      <c r="B44" s="262"/>
      <c r="C44" s="96">
        <f>C45</f>
        <v>51</v>
      </c>
      <c r="D44" s="104">
        <f aca="true" t="shared" si="10" ref="D44:X44">D45</f>
        <v>49</v>
      </c>
      <c r="E44" s="97">
        <f t="shared" si="10"/>
        <v>46</v>
      </c>
      <c r="F44" s="98">
        <f t="shared" si="10"/>
        <v>1</v>
      </c>
      <c r="G44" s="97">
        <f t="shared" si="10"/>
        <v>0</v>
      </c>
      <c r="H44" s="97">
        <f t="shared" si="10"/>
        <v>0</v>
      </c>
      <c r="I44" s="97">
        <f t="shared" si="10"/>
        <v>1</v>
      </c>
      <c r="J44" s="97">
        <f t="shared" si="10"/>
        <v>1</v>
      </c>
      <c r="K44" s="97">
        <f t="shared" si="10"/>
        <v>0</v>
      </c>
      <c r="L44" s="97">
        <f t="shared" si="10"/>
        <v>0</v>
      </c>
      <c r="M44" s="97">
        <f t="shared" si="10"/>
        <v>0</v>
      </c>
      <c r="N44" s="97">
        <f t="shared" si="10"/>
        <v>0</v>
      </c>
      <c r="O44" s="97">
        <f t="shared" si="10"/>
        <v>0</v>
      </c>
      <c r="P44" s="97">
        <f t="shared" si="10"/>
        <v>0</v>
      </c>
      <c r="Q44" s="97">
        <f t="shared" si="10"/>
        <v>0</v>
      </c>
      <c r="R44" s="97">
        <f t="shared" si="10"/>
        <v>0</v>
      </c>
      <c r="S44" s="97">
        <f>S45</f>
        <v>2</v>
      </c>
      <c r="T44" s="97">
        <f t="shared" si="10"/>
        <v>0</v>
      </c>
      <c r="U44" s="97">
        <f>U45</f>
        <v>1</v>
      </c>
      <c r="V44" s="97">
        <f t="shared" si="10"/>
        <v>0</v>
      </c>
      <c r="W44" s="97">
        <f t="shared" si="10"/>
        <v>0</v>
      </c>
      <c r="X44" s="97">
        <f t="shared" si="10"/>
        <v>0</v>
      </c>
      <c r="Y44" s="99">
        <f t="shared" si="2"/>
        <v>96.07843137254902</v>
      </c>
      <c r="Z44" s="181">
        <f t="shared" si="3"/>
        <v>0</v>
      </c>
      <c r="AA44" s="246" t="s">
        <v>36</v>
      </c>
      <c r="AB44" s="247"/>
    </row>
    <row r="45" spans="1:28" s="33" customFormat="1" ht="17.25" customHeight="1">
      <c r="A45" s="161"/>
      <c r="B45" s="131" t="s">
        <v>20</v>
      </c>
      <c r="C45" s="100">
        <f>D45+K45+L45+M45+N45+O45+P45+Q45+R45+S45+T45</f>
        <v>51</v>
      </c>
      <c r="D45" s="101">
        <f>SUM(E45:J45)</f>
        <v>49</v>
      </c>
      <c r="E45" s="89">
        <v>46</v>
      </c>
      <c r="F45" s="102">
        <v>1</v>
      </c>
      <c r="G45" s="89">
        <v>0</v>
      </c>
      <c r="H45" s="89">
        <v>0</v>
      </c>
      <c r="I45" s="89">
        <v>1</v>
      </c>
      <c r="J45" s="89">
        <v>1</v>
      </c>
      <c r="K45" s="89">
        <v>0</v>
      </c>
      <c r="L45" s="89">
        <v>0</v>
      </c>
      <c r="M45" s="89">
        <v>0</v>
      </c>
      <c r="N45" s="89">
        <v>0</v>
      </c>
      <c r="O45" s="89">
        <v>0</v>
      </c>
      <c r="P45" s="89">
        <v>0</v>
      </c>
      <c r="Q45" s="89">
        <v>0</v>
      </c>
      <c r="R45" s="89">
        <v>0</v>
      </c>
      <c r="S45" s="89">
        <v>2</v>
      </c>
      <c r="T45" s="89">
        <v>0</v>
      </c>
      <c r="U45" s="89">
        <v>1</v>
      </c>
      <c r="V45" s="89">
        <v>0</v>
      </c>
      <c r="W45" s="89">
        <v>0</v>
      </c>
      <c r="X45" s="89">
        <v>0</v>
      </c>
      <c r="Y45" s="103">
        <f t="shared" si="2"/>
        <v>96.07843137254902</v>
      </c>
      <c r="Z45" s="180">
        <f t="shared" si="3"/>
        <v>0</v>
      </c>
      <c r="AA45" s="149" t="s">
        <v>20</v>
      </c>
      <c r="AB45" s="148"/>
    </row>
    <row r="46" spans="1:28" s="32" customFormat="1" ht="17.25" customHeight="1">
      <c r="A46" s="262" t="s">
        <v>83</v>
      </c>
      <c r="B46" s="262"/>
      <c r="C46" s="96">
        <f>SUM(C47:C48)</f>
        <v>224</v>
      </c>
      <c r="D46" s="104">
        <f aca="true" t="shared" si="11" ref="D46:W46">SUM(D47:D48)</f>
        <v>221</v>
      </c>
      <c r="E46" s="97">
        <f t="shared" si="11"/>
        <v>201</v>
      </c>
      <c r="F46" s="98">
        <f t="shared" si="11"/>
        <v>4</v>
      </c>
      <c r="G46" s="97">
        <f t="shared" si="11"/>
        <v>6</v>
      </c>
      <c r="H46" s="97">
        <f t="shared" si="11"/>
        <v>0</v>
      </c>
      <c r="I46" s="97">
        <f t="shared" si="11"/>
        <v>7</v>
      </c>
      <c r="J46" s="97">
        <f t="shared" si="11"/>
        <v>3</v>
      </c>
      <c r="K46" s="97">
        <f t="shared" si="11"/>
        <v>0</v>
      </c>
      <c r="L46" s="97">
        <f t="shared" si="11"/>
        <v>0</v>
      </c>
      <c r="M46" s="97">
        <f t="shared" si="11"/>
        <v>0</v>
      </c>
      <c r="N46" s="97">
        <f t="shared" si="11"/>
        <v>0</v>
      </c>
      <c r="O46" s="97">
        <f t="shared" si="11"/>
        <v>0</v>
      </c>
      <c r="P46" s="97">
        <f t="shared" si="11"/>
        <v>0</v>
      </c>
      <c r="Q46" s="97">
        <f t="shared" si="11"/>
        <v>0</v>
      </c>
      <c r="R46" s="97">
        <f t="shared" si="11"/>
        <v>0</v>
      </c>
      <c r="S46" s="97">
        <f>SUM(S47:S48)</f>
        <v>3</v>
      </c>
      <c r="T46" s="97">
        <f t="shared" si="11"/>
        <v>0</v>
      </c>
      <c r="U46" s="97">
        <f>SUM(U47:U48)</f>
        <v>6</v>
      </c>
      <c r="V46" s="97">
        <f t="shared" si="11"/>
        <v>0</v>
      </c>
      <c r="W46" s="97">
        <f t="shared" si="11"/>
        <v>0</v>
      </c>
      <c r="X46" s="97">
        <f>SUM(X47:X48)</f>
        <v>0</v>
      </c>
      <c r="Y46" s="99">
        <f t="shared" si="2"/>
        <v>98.66071428571429</v>
      </c>
      <c r="Z46" s="181">
        <f t="shared" si="3"/>
        <v>0</v>
      </c>
      <c r="AA46" s="242" t="s">
        <v>83</v>
      </c>
      <c r="AB46" s="245"/>
    </row>
    <row r="47" spans="1:28" s="33" customFormat="1" ht="17.25" customHeight="1">
      <c r="A47" s="161"/>
      <c r="B47" s="131" t="s">
        <v>21</v>
      </c>
      <c r="C47" s="100">
        <f>D47+K47+L47+M47+N47+O47+P47+Q47+R47+S47+T47</f>
        <v>170</v>
      </c>
      <c r="D47" s="101">
        <f>SUM(E47:J47)</f>
        <v>169</v>
      </c>
      <c r="E47" s="89">
        <v>151</v>
      </c>
      <c r="F47" s="102">
        <v>4</v>
      </c>
      <c r="G47" s="89">
        <v>6</v>
      </c>
      <c r="H47" s="89">
        <v>0</v>
      </c>
      <c r="I47" s="89">
        <v>6</v>
      </c>
      <c r="J47" s="89">
        <v>2</v>
      </c>
      <c r="K47" s="89">
        <v>0</v>
      </c>
      <c r="L47" s="89">
        <v>0</v>
      </c>
      <c r="M47" s="89">
        <v>0</v>
      </c>
      <c r="N47" s="89">
        <v>0</v>
      </c>
      <c r="O47" s="89">
        <v>0</v>
      </c>
      <c r="P47" s="89">
        <v>0</v>
      </c>
      <c r="Q47" s="89">
        <v>0</v>
      </c>
      <c r="R47" s="89">
        <v>0</v>
      </c>
      <c r="S47" s="89">
        <v>1</v>
      </c>
      <c r="T47" s="89">
        <v>0</v>
      </c>
      <c r="U47" s="89">
        <v>5</v>
      </c>
      <c r="V47" s="89">
        <v>0</v>
      </c>
      <c r="W47" s="89">
        <v>0</v>
      </c>
      <c r="X47" s="89">
        <v>0</v>
      </c>
      <c r="Y47" s="103">
        <f t="shared" si="2"/>
        <v>99.41176470588235</v>
      </c>
      <c r="Z47" s="180">
        <f t="shared" si="3"/>
        <v>0</v>
      </c>
      <c r="AA47" s="149" t="s">
        <v>21</v>
      </c>
      <c r="AB47" s="148"/>
    </row>
    <row r="48" spans="1:28" s="33" customFormat="1" ht="17.25" customHeight="1">
      <c r="A48" s="161"/>
      <c r="B48" s="131" t="s">
        <v>22</v>
      </c>
      <c r="C48" s="100">
        <f>D48+K48+L48+M48+N48+O48+P48+Q48+R48+S48+T48</f>
        <v>54</v>
      </c>
      <c r="D48" s="101">
        <f>SUM(E48:J48)</f>
        <v>52</v>
      </c>
      <c r="E48" s="89">
        <v>50</v>
      </c>
      <c r="F48" s="102">
        <v>0</v>
      </c>
      <c r="G48" s="89">
        <v>0</v>
      </c>
      <c r="H48" s="89">
        <v>0</v>
      </c>
      <c r="I48" s="89">
        <v>1</v>
      </c>
      <c r="J48" s="89">
        <v>1</v>
      </c>
      <c r="K48" s="89">
        <v>0</v>
      </c>
      <c r="L48" s="89">
        <v>0</v>
      </c>
      <c r="M48" s="89">
        <v>0</v>
      </c>
      <c r="N48" s="89">
        <v>0</v>
      </c>
      <c r="O48" s="89">
        <v>0</v>
      </c>
      <c r="P48" s="89">
        <v>0</v>
      </c>
      <c r="Q48" s="89">
        <v>0</v>
      </c>
      <c r="R48" s="89">
        <v>0</v>
      </c>
      <c r="S48" s="89">
        <v>2</v>
      </c>
      <c r="T48" s="89">
        <v>0</v>
      </c>
      <c r="U48" s="89">
        <v>1</v>
      </c>
      <c r="V48" s="89">
        <v>0</v>
      </c>
      <c r="W48" s="89">
        <v>0</v>
      </c>
      <c r="X48" s="89">
        <v>0</v>
      </c>
      <c r="Y48" s="103">
        <f aca="true" t="shared" si="12" ref="Y48:Y66">D48/C48*100</f>
        <v>96.29629629629629</v>
      </c>
      <c r="Z48" s="180">
        <f aca="true" t="shared" si="13" ref="Z48:Z66">(X48/C48*100)</f>
        <v>0</v>
      </c>
      <c r="AA48" s="149" t="s">
        <v>22</v>
      </c>
      <c r="AB48" s="148"/>
    </row>
    <row r="49" spans="1:28" s="32" customFormat="1" ht="17.25" customHeight="1">
      <c r="A49" s="262" t="s">
        <v>84</v>
      </c>
      <c r="B49" s="262"/>
      <c r="C49" s="96">
        <f>SUM(C50:C52)</f>
        <v>330</v>
      </c>
      <c r="D49" s="104">
        <f aca="true" t="shared" si="14" ref="D49:W49">SUM(D50:D52)</f>
        <v>328</v>
      </c>
      <c r="E49" s="97">
        <f t="shared" si="14"/>
        <v>302</v>
      </c>
      <c r="F49" s="98">
        <f t="shared" si="14"/>
        <v>5</v>
      </c>
      <c r="G49" s="97">
        <f t="shared" si="14"/>
        <v>2</v>
      </c>
      <c r="H49" s="97">
        <f t="shared" si="14"/>
        <v>0</v>
      </c>
      <c r="I49" s="97">
        <f t="shared" si="14"/>
        <v>9</v>
      </c>
      <c r="J49" s="97">
        <f t="shared" si="14"/>
        <v>10</v>
      </c>
      <c r="K49" s="97">
        <f t="shared" si="14"/>
        <v>0</v>
      </c>
      <c r="L49" s="97">
        <f t="shared" si="14"/>
        <v>0</v>
      </c>
      <c r="M49" s="97">
        <f t="shared" si="14"/>
        <v>0</v>
      </c>
      <c r="N49" s="97">
        <f t="shared" si="14"/>
        <v>1</v>
      </c>
      <c r="O49" s="97">
        <f t="shared" si="14"/>
        <v>0</v>
      </c>
      <c r="P49" s="97">
        <f t="shared" si="14"/>
        <v>0</v>
      </c>
      <c r="Q49" s="97">
        <f t="shared" si="14"/>
        <v>0</v>
      </c>
      <c r="R49" s="97">
        <f t="shared" si="14"/>
        <v>0</v>
      </c>
      <c r="S49" s="97">
        <f>SUM(S50:S52)</f>
        <v>1</v>
      </c>
      <c r="T49" s="97">
        <f t="shared" si="14"/>
        <v>0</v>
      </c>
      <c r="U49" s="97">
        <f>SUM(U50:U52)</f>
        <v>3</v>
      </c>
      <c r="V49" s="97">
        <f t="shared" si="14"/>
        <v>0</v>
      </c>
      <c r="W49" s="97">
        <f t="shared" si="14"/>
        <v>0</v>
      </c>
      <c r="X49" s="97">
        <f>SUM(X50:X52)</f>
        <v>0</v>
      </c>
      <c r="Y49" s="99">
        <f t="shared" si="12"/>
        <v>99.39393939393939</v>
      </c>
      <c r="Z49" s="181">
        <f t="shared" si="13"/>
        <v>0</v>
      </c>
      <c r="AA49" s="242" t="s">
        <v>84</v>
      </c>
      <c r="AB49" s="245"/>
    </row>
    <row r="50" spans="1:28" s="33" customFormat="1" ht="17.25" customHeight="1">
      <c r="A50" s="161"/>
      <c r="B50" s="131" t="s">
        <v>23</v>
      </c>
      <c r="C50" s="100">
        <f>D50+K50+L50+M50+N50+O50+P50+Q50+R50+S50+T50</f>
        <v>55</v>
      </c>
      <c r="D50" s="101">
        <f>SUM(E50:J50)</f>
        <v>54</v>
      </c>
      <c r="E50" s="89">
        <v>52</v>
      </c>
      <c r="F50" s="102">
        <v>0</v>
      </c>
      <c r="G50" s="89">
        <v>0</v>
      </c>
      <c r="H50" s="89">
        <v>0</v>
      </c>
      <c r="I50" s="89">
        <v>0</v>
      </c>
      <c r="J50" s="89">
        <v>2</v>
      </c>
      <c r="K50" s="89">
        <v>0</v>
      </c>
      <c r="L50" s="89">
        <v>0</v>
      </c>
      <c r="M50" s="89">
        <v>0</v>
      </c>
      <c r="N50" s="89">
        <v>0</v>
      </c>
      <c r="O50" s="89">
        <v>0</v>
      </c>
      <c r="P50" s="89">
        <v>0</v>
      </c>
      <c r="Q50" s="89">
        <v>0</v>
      </c>
      <c r="R50" s="89">
        <v>0</v>
      </c>
      <c r="S50" s="89">
        <v>1</v>
      </c>
      <c r="T50" s="89">
        <v>0</v>
      </c>
      <c r="U50" s="89">
        <v>0</v>
      </c>
      <c r="V50" s="89">
        <v>0</v>
      </c>
      <c r="W50" s="89">
        <v>0</v>
      </c>
      <c r="X50" s="89">
        <v>0</v>
      </c>
      <c r="Y50" s="103">
        <f t="shared" si="12"/>
        <v>98.18181818181819</v>
      </c>
      <c r="Z50" s="180">
        <f t="shared" si="13"/>
        <v>0</v>
      </c>
      <c r="AA50" s="149" t="s">
        <v>23</v>
      </c>
      <c r="AB50" s="148"/>
    </row>
    <row r="51" spans="1:28" s="33" customFormat="1" ht="17.25" customHeight="1">
      <c r="A51" s="161"/>
      <c r="B51" s="131" t="s">
        <v>24</v>
      </c>
      <c r="C51" s="100">
        <f>D51+K51+L51+M51+N51+O51+P51+Q51+R51+S51+T51</f>
        <v>83</v>
      </c>
      <c r="D51" s="101">
        <f>SUM(E51:J51)</f>
        <v>82</v>
      </c>
      <c r="E51" s="89">
        <v>77</v>
      </c>
      <c r="F51" s="102">
        <v>1</v>
      </c>
      <c r="G51" s="89">
        <v>0</v>
      </c>
      <c r="H51" s="89">
        <v>0</v>
      </c>
      <c r="I51" s="89">
        <v>0</v>
      </c>
      <c r="J51" s="89">
        <v>4</v>
      </c>
      <c r="K51" s="89">
        <v>0</v>
      </c>
      <c r="L51" s="89">
        <v>0</v>
      </c>
      <c r="M51" s="89">
        <v>0</v>
      </c>
      <c r="N51" s="89">
        <v>1</v>
      </c>
      <c r="O51" s="89">
        <v>0</v>
      </c>
      <c r="P51" s="89">
        <v>0</v>
      </c>
      <c r="Q51" s="89">
        <v>0</v>
      </c>
      <c r="R51" s="89">
        <v>0</v>
      </c>
      <c r="S51" s="89">
        <v>0</v>
      </c>
      <c r="T51" s="89">
        <v>0</v>
      </c>
      <c r="U51" s="89">
        <v>0</v>
      </c>
      <c r="V51" s="89">
        <v>0</v>
      </c>
      <c r="W51" s="89">
        <v>0</v>
      </c>
      <c r="X51" s="89">
        <v>0</v>
      </c>
      <c r="Y51" s="103">
        <f t="shared" si="12"/>
        <v>98.79518072289156</v>
      </c>
      <c r="Z51" s="180">
        <f t="shared" si="13"/>
        <v>0</v>
      </c>
      <c r="AA51" s="149" t="s">
        <v>24</v>
      </c>
      <c r="AB51" s="148"/>
    </row>
    <row r="52" spans="1:28" s="33" customFormat="1" ht="17.25" customHeight="1">
      <c r="A52" s="161"/>
      <c r="B52" s="131" t="s">
        <v>25</v>
      </c>
      <c r="C52" s="100">
        <f>D52+K52+L52+M52+N52+O52+P52+Q52+R52+S52+T52</f>
        <v>192</v>
      </c>
      <c r="D52" s="101">
        <f>SUM(E52:J52)</f>
        <v>192</v>
      </c>
      <c r="E52" s="89">
        <v>173</v>
      </c>
      <c r="F52" s="102">
        <v>4</v>
      </c>
      <c r="G52" s="89">
        <v>2</v>
      </c>
      <c r="H52" s="89">
        <v>0</v>
      </c>
      <c r="I52" s="89">
        <v>9</v>
      </c>
      <c r="J52" s="89">
        <v>4</v>
      </c>
      <c r="K52" s="89">
        <v>0</v>
      </c>
      <c r="L52" s="89">
        <v>0</v>
      </c>
      <c r="M52" s="89">
        <v>0</v>
      </c>
      <c r="N52" s="89">
        <v>0</v>
      </c>
      <c r="O52" s="89">
        <v>0</v>
      </c>
      <c r="P52" s="89">
        <v>0</v>
      </c>
      <c r="Q52" s="89">
        <v>0</v>
      </c>
      <c r="R52" s="89">
        <v>0</v>
      </c>
      <c r="S52" s="89">
        <v>0</v>
      </c>
      <c r="T52" s="89">
        <v>0</v>
      </c>
      <c r="U52" s="89">
        <v>3</v>
      </c>
      <c r="V52" s="89">
        <v>0</v>
      </c>
      <c r="W52" s="89">
        <v>0</v>
      </c>
      <c r="X52" s="89">
        <v>0</v>
      </c>
      <c r="Y52" s="103">
        <f t="shared" si="12"/>
        <v>100</v>
      </c>
      <c r="Z52" s="180">
        <f t="shared" si="13"/>
        <v>0</v>
      </c>
      <c r="AA52" s="149" t="s">
        <v>25</v>
      </c>
      <c r="AB52" s="148"/>
    </row>
    <row r="53" spans="1:28" s="32" customFormat="1" ht="17.25" customHeight="1">
      <c r="A53" s="262" t="s">
        <v>85</v>
      </c>
      <c r="B53" s="262"/>
      <c r="C53" s="96">
        <f aca="true" t="shared" si="15" ref="C53:W53">SUM(C54:C56)</f>
        <v>206</v>
      </c>
      <c r="D53" s="104">
        <f t="shared" si="15"/>
        <v>205</v>
      </c>
      <c r="E53" s="97">
        <f t="shared" si="15"/>
        <v>188</v>
      </c>
      <c r="F53" s="98">
        <f t="shared" si="15"/>
        <v>5</v>
      </c>
      <c r="G53" s="97">
        <f t="shared" si="15"/>
        <v>8</v>
      </c>
      <c r="H53" s="97">
        <f t="shared" si="15"/>
        <v>0</v>
      </c>
      <c r="I53" s="97">
        <f t="shared" si="15"/>
        <v>0</v>
      </c>
      <c r="J53" s="97">
        <f t="shared" si="15"/>
        <v>4</v>
      </c>
      <c r="K53" s="97">
        <f t="shared" si="15"/>
        <v>0</v>
      </c>
      <c r="L53" s="97">
        <f t="shared" si="15"/>
        <v>0</v>
      </c>
      <c r="M53" s="97">
        <f t="shared" si="15"/>
        <v>0</v>
      </c>
      <c r="N53" s="97">
        <f t="shared" si="15"/>
        <v>0</v>
      </c>
      <c r="O53" s="97">
        <f t="shared" si="15"/>
        <v>0</v>
      </c>
      <c r="P53" s="97">
        <f t="shared" si="15"/>
        <v>0</v>
      </c>
      <c r="Q53" s="97">
        <f t="shared" si="15"/>
        <v>0</v>
      </c>
      <c r="R53" s="97">
        <f t="shared" si="15"/>
        <v>0</v>
      </c>
      <c r="S53" s="97">
        <f>SUM(S54:S56)</f>
        <v>1</v>
      </c>
      <c r="T53" s="97">
        <f t="shared" si="15"/>
        <v>0</v>
      </c>
      <c r="U53" s="97">
        <f>SUM(U54:U56)</f>
        <v>8</v>
      </c>
      <c r="V53" s="97">
        <f t="shared" si="15"/>
        <v>0</v>
      </c>
      <c r="W53" s="97">
        <f t="shared" si="15"/>
        <v>0</v>
      </c>
      <c r="X53" s="97">
        <f>SUM(X54:X56)</f>
        <v>0</v>
      </c>
      <c r="Y53" s="99">
        <f t="shared" si="12"/>
        <v>99.51456310679612</v>
      </c>
      <c r="Z53" s="181">
        <f t="shared" si="13"/>
        <v>0</v>
      </c>
      <c r="AA53" s="242" t="s">
        <v>85</v>
      </c>
      <c r="AB53" s="245"/>
    </row>
    <row r="54" spans="1:28" s="33" customFormat="1" ht="17.25" customHeight="1">
      <c r="A54" s="161"/>
      <c r="B54" s="131" t="s">
        <v>26</v>
      </c>
      <c r="C54" s="100">
        <f>D54+K54+L54+M54+N54+O54+P54+Q54+R54+S54+T54</f>
        <v>128</v>
      </c>
      <c r="D54" s="101">
        <f>SUM(E54:J54)</f>
        <v>127</v>
      </c>
      <c r="E54" s="89">
        <v>115</v>
      </c>
      <c r="F54" s="102">
        <v>4</v>
      </c>
      <c r="G54" s="89">
        <v>5</v>
      </c>
      <c r="H54" s="89">
        <v>0</v>
      </c>
      <c r="I54" s="89">
        <v>0</v>
      </c>
      <c r="J54" s="89">
        <v>3</v>
      </c>
      <c r="K54" s="89">
        <v>0</v>
      </c>
      <c r="L54" s="89">
        <v>0</v>
      </c>
      <c r="M54" s="89">
        <v>0</v>
      </c>
      <c r="N54" s="89">
        <v>0</v>
      </c>
      <c r="O54" s="89">
        <v>0</v>
      </c>
      <c r="P54" s="89">
        <v>0</v>
      </c>
      <c r="Q54" s="89">
        <v>0</v>
      </c>
      <c r="R54" s="89">
        <v>0</v>
      </c>
      <c r="S54" s="89">
        <v>1</v>
      </c>
      <c r="T54" s="89">
        <v>0</v>
      </c>
      <c r="U54" s="89">
        <v>6</v>
      </c>
      <c r="V54" s="89">
        <v>0</v>
      </c>
      <c r="W54" s="89">
        <v>0</v>
      </c>
      <c r="X54" s="89">
        <v>0</v>
      </c>
      <c r="Y54" s="103">
        <f t="shared" si="12"/>
        <v>99.21875</v>
      </c>
      <c r="Z54" s="180">
        <f t="shared" si="13"/>
        <v>0</v>
      </c>
      <c r="AA54" s="149" t="s">
        <v>26</v>
      </c>
      <c r="AB54" s="148"/>
    </row>
    <row r="55" spans="1:28" s="33" customFormat="1" ht="17.25" customHeight="1">
      <c r="A55" s="161"/>
      <c r="B55" s="131" t="s">
        <v>27</v>
      </c>
      <c r="C55" s="100">
        <f>D55+K55+L55+M55+N55+O55+P55+Q55+R55+S55+T55</f>
        <v>35</v>
      </c>
      <c r="D55" s="101">
        <f>SUM(E55:J55)</f>
        <v>35</v>
      </c>
      <c r="E55" s="89">
        <v>31</v>
      </c>
      <c r="F55" s="102">
        <v>1</v>
      </c>
      <c r="G55" s="89">
        <v>3</v>
      </c>
      <c r="H55" s="89">
        <v>0</v>
      </c>
      <c r="I55" s="89">
        <v>0</v>
      </c>
      <c r="J55" s="89">
        <v>0</v>
      </c>
      <c r="K55" s="89">
        <v>0</v>
      </c>
      <c r="L55" s="89">
        <v>0</v>
      </c>
      <c r="M55" s="89">
        <v>0</v>
      </c>
      <c r="N55" s="89">
        <v>0</v>
      </c>
      <c r="O55" s="89">
        <v>0</v>
      </c>
      <c r="P55" s="89">
        <v>0</v>
      </c>
      <c r="Q55" s="89">
        <v>0</v>
      </c>
      <c r="R55" s="89">
        <v>0</v>
      </c>
      <c r="S55" s="89">
        <v>0</v>
      </c>
      <c r="T55" s="89">
        <v>0</v>
      </c>
      <c r="U55" s="89">
        <v>2</v>
      </c>
      <c r="V55" s="89">
        <v>0</v>
      </c>
      <c r="W55" s="89">
        <v>0</v>
      </c>
      <c r="X55" s="89">
        <v>0</v>
      </c>
      <c r="Y55" s="103">
        <f t="shared" si="12"/>
        <v>100</v>
      </c>
      <c r="Z55" s="180">
        <f t="shared" si="13"/>
        <v>0</v>
      </c>
      <c r="AA55" s="149" t="s">
        <v>27</v>
      </c>
      <c r="AB55" s="148"/>
    </row>
    <row r="56" spans="1:28" s="33" customFormat="1" ht="17.25" customHeight="1">
      <c r="A56" s="161"/>
      <c r="B56" s="131" t="s">
        <v>28</v>
      </c>
      <c r="C56" s="100">
        <f>D56+K56+L56+M56+N56+O56+P56+Q56+R56+S56+T56</f>
        <v>43</v>
      </c>
      <c r="D56" s="101">
        <f>SUM(E56:J56)</f>
        <v>43</v>
      </c>
      <c r="E56" s="89">
        <v>42</v>
      </c>
      <c r="F56" s="102">
        <v>0</v>
      </c>
      <c r="G56" s="89">
        <v>0</v>
      </c>
      <c r="H56" s="89">
        <v>0</v>
      </c>
      <c r="I56" s="89">
        <v>0</v>
      </c>
      <c r="J56" s="89">
        <v>1</v>
      </c>
      <c r="K56" s="89">
        <v>0</v>
      </c>
      <c r="L56" s="89">
        <v>0</v>
      </c>
      <c r="M56" s="89">
        <v>0</v>
      </c>
      <c r="N56" s="89">
        <v>0</v>
      </c>
      <c r="O56" s="89">
        <v>0</v>
      </c>
      <c r="P56" s="89">
        <v>0</v>
      </c>
      <c r="Q56" s="89">
        <v>0</v>
      </c>
      <c r="R56" s="89">
        <v>0</v>
      </c>
      <c r="S56" s="89">
        <v>0</v>
      </c>
      <c r="T56" s="89">
        <v>0</v>
      </c>
      <c r="U56" s="89">
        <v>0</v>
      </c>
      <c r="V56" s="89">
        <v>0</v>
      </c>
      <c r="W56" s="89">
        <v>0</v>
      </c>
      <c r="X56" s="89">
        <v>0</v>
      </c>
      <c r="Y56" s="103">
        <f t="shared" si="12"/>
        <v>100</v>
      </c>
      <c r="Z56" s="180">
        <f t="shared" si="13"/>
        <v>0</v>
      </c>
      <c r="AA56" s="149" t="s">
        <v>28</v>
      </c>
      <c r="AB56" s="148"/>
    </row>
    <row r="57" spans="1:28" s="34" customFormat="1" ht="17.25" customHeight="1">
      <c r="A57" s="262" t="s">
        <v>86</v>
      </c>
      <c r="B57" s="262"/>
      <c r="C57" s="96">
        <f>SUM(C58:C59)</f>
        <v>129</v>
      </c>
      <c r="D57" s="104">
        <f aca="true" t="shared" si="16" ref="D57:W57">SUM(D58:D59)</f>
        <v>126</v>
      </c>
      <c r="E57" s="97">
        <f t="shared" si="16"/>
        <v>115</v>
      </c>
      <c r="F57" s="98">
        <f t="shared" si="16"/>
        <v>1</v>
      </c>
      <c r="G57" s="97">
        <f t="shared" si="16"/>
        <v>2</v>
      </c>
      <c r="H57" s="97">
        <f t="shared" si="16"/>
        <v>0</v>
      </c>
      <c r="I57" s="97">
        <f t="shared" si="16"/>
        <v>2</v>
      </c>
      <c r="J57" s="97">
        <f t="shared" si="16"/>
        <v>6</v>
      </c>
      <c r="K57" s="97">
        <f t="shared" si="16"/>
        <v>0</v>
      </c>
      <c r="L57" s="97">
        <f t="shared" si="16"/>
        <v>0</v>
      </c>
      <c r="M57" s="97">
        <f t="shared" si="16"/>
        <v>0</v>
      </c>
      <c r="N57" s="97">
        <f t="shared" si="16"/>
        <v>0</v>
      </c>
      <c r="O57" s="97">
        <f t="shared" si="16"/>
        <v>0</v>
      </c>
      <c r="P57" s="97">
        <f t="shared" si="16"/>
        <v>0</v>
      </c>
      <c r="Q57" s="97">
        <f t="shared" si="16"/>
        <v>0</v>
      </c>
      <c r="R57" s="97">
        <f t="shared" si="16"/>
        <v>1</v>
      </c>
      <c r="S57" s="97">
        <f>SUM(S58:S59)</f>
        <v>2</v>
      </c>
      <c r="T57" s="97">
        <f t="shared" si="16"/>
        <v>0</v>
      </c>
      <c r="U57" s="97">
        <f>SUM(U58:U59)</f>
        <v>2</v>
      </c>
      <c r="V57" s="97">
        <f t="shared" si="16"/>
        <v>0</v>
      </c>
      <c r="W57" s="97">
        <f t="shared" si="16"/>
        <v>0</v>
      </c>
      <c r="X57" s="97">
        <f>SUM(X58:X59)</f>
        <v>0</v>
      </c>
      <c r="Y57" s="99">
        <f t="shared" si="12"/>
        <v>97.67441860465115</v>
      </c>
      <c r="Z57" s="181">
        <f t="shared" si="13"/>
        <v>0</v>
      </c>
      <c r="AA57" s="242" t="s">
        <v>86</v>
      </c>
      <c r="AB57" s="245"/>
    </row>
    <row r="58" spans="1:28" s="33" customFormat="1" ht="17.25" customHeight="1">
      <c r="A58" s="161"/>
      <c r="B58" s="131" t="s">
        <v>29</v>
      </c>
      <c r="C58" s="100">
        <f>D58+K58+L58+M58+N58+O58+P58+Q58+R58+S58+T58</f>
        <v>37</v>
      </c>
      <c r="D58" s="101">
        <f>SUM(E58:J58)</f>
        <v>37</v>
      </c>
      <c r="E58" s="89">
        <v>33</v>
      </c>
      <c r="F58" s="102">
        <v>0</v>
      </c>
      <c r="G58" s="89">
        <v>1</v>
      </c>
      <c r="H58" s="89">
        <v>0</v>
      </c>
      <c r="I58" s="89">
        <v>1</v>
      </c>
      <c r="J58" s="89">
        <v>2</v>
      </c>
      <c r="K58" s="89">
        <v>0</v>
      </c>
      <c r="L58" s="89">
        <v>0</v>
      </c>
      <c r="M58" s="89">
        <v>0</v>
      </c>
      <c r="N58" s="89">
        <v>0</v>
      </c>
      <c r="O58" s="89">
        <v>0</v>
      </c>
      <c r="P58" s="89">
        <v>0</v>
      </c>
      <c r="Q58" s="89">
        <v>0</v>
      </c>
      <c r="R58" s="89">
        <v>0</v>
      </c>
      <c r="S58" s="89">
        <v>0</v>
      </c>
      <c r="T58" s="89">
        <v>0</v>
      </c>
      <c r="U58" s="89">
        <v>1</v>
      </c>
      <c r="V58" s="89">
        <v>0</v>
      </c>
      <c r="W58" s="89">
        <v>0</v>
      </c>
      <c r="X58" s="89">
        <v>0</v>
      </c>
      <c r="Y58" s="103">
        <f t="shared" si="12"/>
        <v>100</v>
      </c>
      <c r="Z58" s="180">
        <f t="shared" si="13"/>
        <v>0</v>
      </c>
      <c r="AA58" s="149" t="s">
        <v>29</v>
      </c>
      <c r="AB58" s="148"/>
    </row>
    <row r="59" spans="1:28" s="35" customFormat="1" ht="17.25" customHeight="1">
      <c r="A59" s="161"/>
      <c r="B59" s="131" t="s">
        <v>37</v>
      </c>
      <c r="C59" s="100">
        <f>D59+K59+L59+M59+N59+O59+P59+Q59+R59+S59+T59</f>
        <v>92</v>
      </c>
      <c r="D59" s="101">
        <f>SUM(E59:J59)</f>
        <v>89</v>
      </c>
      <c r="E59" s="89">
        <v>82</v>
      </c>
      <c r="F59" s="102">
        <v>1</v>
      </c>
      <c r="G59" s="89">
        <v>1</v>
      </c>
      <c r="H59" s="89">
        <v>0</v>
      </c>
      <c r="I59" s="89">
        <v>1</v>
      </c>
      <c r="J59" s="89">
        <v>4</v>
      </c>
      <c r="K59" s="89">
        <v>0</v>
      </c>
      <c r="L59" s="89">
        <v>0</v>
      </c>
      <c r="M59" s="89">
        <v>0</v>
      </c>
      <c r="N59" s="89">
        <v>0</v>
      </c>
      <c r="O59" s="89">
        <v>0</v>
      </c>
      <c r="P59" s="89">
        <v>0</v>
      </c>
      <c r="Q59" s="89">
        <v>0</v>
      </c>
      <c r="R59" s="89">
        <v>1</v>
      </c>
      <c r="S59" s="89">
        <v>2</v>
      </c>
      <c r="T59" s="89">
        <v>0</v>
      </c>
      <c r="U59" s="89">
        <v>1</v>
      </c>
      <c r="V59" s="89">
        <v>0</v>
      </c>
      <c r="W59" s="89">
        <v>0</v>
      </c>
      <c r="X59" s="89">
        <v>0</v>
      </c>
      <c r="Y59" s="103">
        <f t="shared" si="12"/>
        <v>96.73913043478261</v>
      </c>
      <c r="Z59" s="180">
        <f t="shared" si="13"/>
        <v>0</v>
      </c>
      <c r="AA59" s="149" t="s">
        <v>37</v>
      </c>
      <c r="AB59" s="148"/>
    </row>
    <row r="60" spans="1:28" s="32" customFormat="1" ht="17.25" customHeight="1">
      <c r="A60" s="262" t="s">
        <v>87</v>
      </c>
      <c r="B60" s="263"/>
      <c r="C60" s="96">
        <f>SUM(C61:C62)</f>
        <v>168</v>
      </c>
      <c r="D60" s="104">
        <f aca="true" t="shared" si="17" ref="D60:W60">SUM(D61:D62)</f>
        <v>168</v>
      </c>
      <c r="E60" s="97">
        <f t="shared" si="17"/>
        <v>158</v>
      </c>
      <c r="F60" s="98">
        <f t="shared" si="17"/>
        <v>4</v>
      </c>
      <c r="G60" s="97">
        <f t="shared" si="17"/>
        <v>1</v>
      </c>
      <c r="H60" s="97">
        <f t="shared" si="17"/>
        <v>0</v>
      </c>
      <c r="I60" s="97">
        <f t="shared" si="17"/>
        <v>2</v>
      </c>
      <c r="J60" s="97">
        <f t="shared" si="17"/>
        <v>3</v>
      </c>
      <c r="K60" s="97">
        <f t="shared" si="17"/>
        <v>0</v>
      </c>
      <c r="L60" s="97">
        <f t="shared" si="17"/>
        <v>0</v>
      </c>
      <c r="M60" s="97">
        <f t="shared" si="17"/>
        <v>0</v>
      </c>
      <c r="N60" s="97">
        <f t="shared" si="17"/>
        <v>0</v>
      </c>
      <c r="O60" s="97">
        <f t="shared" si="17"/>
        <v>0</v>
      </c>
      <c r="P60" s="97">
        <f t="shared" si="17"/>
        <v>0</v>
      </c>
      <c r="Q60" s="97">
        <f t="shared" si="17"/>
        <v>0</v>
      </c>
      <c r="R60" s="97">
        <f t="shared" si="17"/>
        <v>0</v>
      </c>
      <c r="S60" s="97">
        <f>SUM(S61:S62)</f>
        <v>0</v>
      </c>
      <c r="T60" s="97">
        <f t="shared" si="17"/>
        <v>0</v>
      </c>
      <c r="U60" s="97">
        <f>SUM(U61:U62)</f>
        <v>4</v>
      </c>
      <c r="V60" s="97">
        <f t="shared" si="17"/>
        <v>0</v>
      </c>
      <c r="W60" s="97">
        <f t="shared" si="17"/>
        <v>0</v>
      </c>
      <c r="X60" s="97">
        <f>SUM(X61:X62)</f>
        <v>0</v>
      </c>
      <c r="Y60" s="99">
        <f t="shared" si="12"/>
        <v>100</v>
      </c>
      <c r="Z60" s="181">
        <f t="shared" si="13"/>
        <v>0</v>
      </c>
      <c r="AA60" s="242" t="s">
        <v>87</v>
      </c>
      <c r="AB60" s="243"/>
    </row>
    <row r="61" spans="1:28" s="33" customFormat="1" ht="17.25" customHeight="1">
      <c r="A61" s="162"/>
      <c r="B61" s="131" t="s">
        <v>30</v>
      </c>
      <c r="C61" s="100">
        <f>D61+K61+L61+M61+N61+O61+P61+Q61+R61+S61+T61</f>
        <v>74</v>
      </c>
      <c r="D61" s="101">
        <f>SUM(E61:J61)</f>
        <v>74</v>
      </c>
      <c r="E61" s="89">
        <v>72</v>
      </c>
      <c r="F61" s="102">
        <v>2</v>
      </c>
      <c r="G61" s="89">
        <v>0</v>
      </c>
      <c r="H61" s="89">
        <v>0</v>
      </c>
      <c r="I61" s="89">
        <v>0</v>
      </c>
      <c r="J61" s="89">
        <v>0</v>
      </c>
      <c r="K61" s="89">
        <v>0</v>
      </c>
      <c r="L61" s="89">
        <v>0</v>
      </c>
      <c r="M61" s="89">
        <v>0</v>
      </c>
      <c r="N61" s="89">
        <v>0</v>
      </c>
      <c r="O61" s="89">
        <v>0</v>
      </c>
      <c r="P61" s="89">
        <v>0</v>
      </c>
      <c r="Q61" s="89">
        <v>0</v>
      </c>
      <c r="R61" s="89">
        <v>0</v>
      </c>
      <c r="S61" s="89">
        <v>0</v>
      </c>
      <c r="T61" s="89">
        <v>0</v>
      </c>
      <c r="U61" s="89">
        <v>1</v>
      </c>
      <c r="V61" s="89">
        <v>0</v>
      </c>
      <c r="W61" s="89">
        <v>0</v>
      </c>
      <c r="X61" s="89">
        <v>0</v>
      </c>
      <c r="Y61" s="103">
        <f t="shared" si="12"/>
        <v>100</v>
      </c>
      <c r="Z61" s="180">
        <f t="shared" si="13"/>
        <v>0</v>
      </c>
      <c r="AA61" s="149" t="s">
        <v>30</v>
      </c>
      <c r="AB61" s="148"/>
    </row>
    <row r="62" spans="1:28" s="33" customFormat="1" ht="17.25" customHeight="1">
      <c r="A62" s="162"/>
      <c r="B62" s="131" t="s">
        <v>76</v>
      </c>
      <c r="C62" s="100">
        <f>D62+K62+L62+M62+N62+O62+P62+Q62+R62+S62+T62</f>
        <v>94</v>
      </c>
      <c r="D62" s="101">
        <f>SUM(E62:J62)</f>
        <v>94</v>
      </c>
      <c r="E62" s="89">
        <v>86</v>
      </c>
      <c r="F62" s="102">
        <v>2</v>
      </c>
      <c r="G62" s="89">
        <v>1</v>
      </c>
      <c r="H62" s="89">
        <v>0</v>
      </c>
      <c r="I62" s="89">
        <v>2</v>
      </c>
      <c r="J62" s="89">
        <v>3</v>
      </c>
      <c r="K62" s="89">
        <v>0</v>
      </c>
      <c r="L62" s="89">
        <v>0</v>
      </c>
      <c r="M62" s="89">
        <v>0</v>
      </c>
      <c r="N62" s="89">
        <v>0</v>
      </c>
      <c r="O62" s="89">
        <v>0</v>
      </c>
      <c r="P62" s="89">
        <v>0</v>
      </c>
      <c r="Q62" s="89">
        <v>0</v>
      </c>
      <c r="R62" s="89">
        <v>0</v>
      </c>
      <c r="S62" s="89">
        <v>0</v>
      </c>
      <c r="T62" s="89">
        <v>0</v>
      </c>
      <c r="U62" s="89">
        <v>3</v>
      </c>
      <c r="V62" s="89">
        <v>0</v>
      </c>
      <c r="W62" s="89">
        <v>0</v>
      </c>
      <c r="X62" s="89">
        <v>0</v>
      </c>
      <c r="Y62" s="103">
        <f t="shared" si="12"/>
        <v>100</v>
      </c>
      <c r="Z62" s="180">
        <f t="shared" si="13"/>
        <v>0</v>
      </c>
      <c r="AA62" s="149" t="s">
        <v>76</v>
      </c>
      <c r="AB62" s="148"/>
    </row>
    <row r="63" spans="1:28" s="32" customFormat="1" ht="17.25" customHeight="1">
      <c r="A63" s="262" t="s">
        <v>88</v>
      </c>
      <c r="B63" s="262"/>
      <c r="C63" s="96">
        <f>C64</f>
        <v>23</v>
      </c>
      <c r="D63" s="104">
        <f aca="true" t="shared" si="18" ref="D63:X63">D64</f>
        <v>23</v>
      </c>
      <c r="E63" s="97">
        <f t="shared" si="18"/>
        <v>23</v>
      </c>
      <c r="F63" s="98">
        <f t="shared" si="18"/>
        <v>0</v>
      </c>
      <c r="G63" s="97">
        <f t="shared" si="18"/>
        <v>0</v>
      </c>
      <c r="H63" s="97">
        <f t="shared" si="18"/>
        <v>0</v>
      </c>
      <c r="I63" s="97">
        <f t="shared" si="18"/>
        <v>0</v>
      </c>
      <c r="J63" s="97">
        <f t="shared" si="18"/>
        <v>0</v>
      </c>
      <c r="K63" s="97">
        <f t="shared" si="18"/>
        <v>0</v>
      </c>
      <c r="L63" s="97">
        <f t="shared" si="18"/>
        <v>0</v>
      </c>
      <c r="M63" s="97">
        <f t="shared" si="18"/>
        <v>0</v>
      </c>
      <c r="N63" s="97">
        <f t="shared" si="18"/>
        <v>0</v>
      </c>
      <c r="O63" s="97">
        <f t="shared" si="18"/>
        <v>0</v>
      </c>
      <c r="P63" s="97">
        <f t="shared" si="18"/>
        <v>0</v>
      </c>
      <c r="Q63" s="97">
        <f t="shared" si="18"/>
        <v>0</v>
      </c>
      <c r="R63" s="97">
        <f t="shared" si="18"/>
        <v>0</v>
      </c>
      <c r="S63" s="97">
        <f>S64</f>
        <v>0</v>
      </c>
      <c r="T63" s="97">
        <f t="shared" si="18"/>
        <v>0</v>
      </c>
      <c r="U63" s="97">
        <f>U64</f>
        <v>0</v>
      </c>
      <c r="V63" s="97">
        <f t="shared" si="18"/>
        <v>0</v>
      </c>
      <c r="W63" s="97">
        <f t="shared" si="18"/>
        <v>0</v>
      </c>
      <c r="X63" s="97">
        <f t="shared" si="18"/>
        <v>0</v>
      </c>
      <c r="Y63" s="99">
        <f t="shared" si="12"/>
        <v>100</v>
      </c>
      <c r="Z63" s="181">
        <f t="shared" si="13"/>
        <v>0</v>
      </c>
      <c r="AA63" s="242" t="s">
        <v>88</v>
      </c>
      <c r="AB63" s="245"/>
    </row>
    <row r="64" spans="1:28" s="33" customFormat="1" ht="17.25" customHeight="1">
      <c r="A64" s="162"/>
      <c r="B64" s="131" t="s">
        <v>31</v>
      </c>
      <c r="C64" s="100">
        <f>D64+K64+L64+M64+N64+O64+P64+Q64+R64+S64+T64</f>
        <v>23</v>
      </c>
      <c r="D64" s="101">
        <f>SUM(E64:J64)</f>
        <v>23</v>
      </c>
      <c r="E64" s="89">
        <v>23</v>
      </c>
      <c r="F64" s="102">
        <v>0</v>
      </c>
      <c r="G64" s="89">
        <v>0</v>
      </c>
      <c r="H64" s="89">
        <v>0</v>
      </c>
      <c r="I64" s="89">
        <v>0</v>
      </c>
      <c r="J64" s="89">
        <v>0</v>
      </c>
      <c r="K64" s="89">
        <v>0</v>
      </c>
      <c r="L64" s="89">
        <v>0</v>
      </c>
      <c r="M64" s="89">
        <v>0</v>
      </c>
      <c r="N64" s="89">
        <v>0</v>
      </c>
      <c r="O64" s="89">
        <v>0</v>
      </c>
      <c r="P64" s="89">
        <v>0</v>
      </c>
      <c r="Q64" s="89">
        <v>0</v>
      </c>
      <c r="R64" s="89">
        <v>0</v>
      </c>
      <c r="S64" s="89">
        <v>0</v>
      </c>
      <c r="T64" s="89">
        <v>0</v>
      </c>
      <c r="U64" s="89">
        <v>0</v>
      </c>
      <c r="V64" s="89">
        <v>0</v>
      </c>
      <c r="W64" s="89">
        <v>0</v>
      </c>
      <c r="X64" s="89">
        <v>0</v>
      </c>
      <c r="Y64" s="103">
        <f t="shared" si="12"/>
        <v>100</v>
      </c>
      <c r="Z64" s="180">
        <f t="shared" si="13"/>
        <v>0</v>
      </c>
      <c r="AA64" s="149" t="s">
        <v>31</v>
      </c>
      <c r="AB64" s="148"/>
    </row>
    <row r="65" spans="1:28" s="34" customFormat="1" ht="17.25" customHeight="1">
      <c r="A65" s="262" t="s">
        <v>89</v>
      </c>
      <c r="B65" s="263"/>
      <c r="C65" s="96">
        <f>C66</f>
        <v>54</v>
      </c>
      <c r="D65" s="104">
        <f aca="true" t="shared" si="19" ref="D65:X65">D66</f>
        <v>53</v>
      </c>
      <c r="E65" s="97">
        <f t="shared" si="19"/>
        <v>49</v>
      </c>
      <c r="F65" s="98">
        <f t="shared" si="19"/>
        <v>1</v>
      </c>
      <c r="G65" s="97">
        <f t="shared" si="19"/>
        <v>1</v>
      </c>
      <c r="H65" s="97">
        <f t="shared" si="19"/>
        <v>0</v>
      </c>
      <c r="I65" s="97">
        <f t="shared" si="19"/>
        <v>0</v>
      </c>
      <c r="J65" s="97">
        <f t="shared" si="19"/>
        <v>2</v>
      </c>
      <c r="K65" s="97">
        <f t="shared" si="19"/>
        <v>0</v>
      </c>
      <c r="L65" s="97">
        <f t="shared" si="19"/>
        <v>0</v>
      </c>
      <c r="M65" s="97">
        <f t="shared" si="19"/>
        <v>0</v>
      </c>
      <c r="N65" s="97">
        <f t="shared" si="19"/>
        <v>0</v>
      </c>
      <c r="O65" s="97">
        <f t="shared" si="19"/>
        <v>0</v>
      </c>
      <c r="P65" s="97">
        <f t="shared" si="19"/>
        <v>1</v>
      </c>
      <c r="Q65" s="97">
        <f t="shared" si="19"/>
        <v>0</v>
      </c>
      <c r="R65" s="97">
        <f t="shared" si="19"/>
        <v>0</v>
      </c>
      <c r="S65" s="97">
        <f>S66</f>
        <v>0</v>
      </c>
      <c r="T65" s="97">
        <f t="shared" si="19"/>
        <v>0</v>
      </c>
      <c r="U65" s="97">
        <f>U66</f>
        <v>0</v>
      </c>
      <c r="V65" s="97">
        <f t="shared" si="19"/>
        <v>0</v>
      </c>
      <c r="W65" s="97">
        <f t="shared" si="19"/>
        <v>0</v>
      </c>
      <c r="X65" s="97">
        <f t="shared" si="19"/>
        <v>1</v>
      </c>
      <c r="Y65" s="99">
        <f t="shared" si="12"/>
        <v>98.14814814814815</v>
      </c>
      <c r="Z65" s="181">
        <f t="shared" si="13"/>
        <v>1.8518518518518516</v>
      </c>
      <c r="AA65" s="242" t="s">
        <v>89</v>
      </c>
      <c r="AB65" s="243"/>
    </row>
    <row r="66" spans="1:28" s="35" customFormat="1" ht="17.25" customHeight="1">
      <c r="A66" s="162"/>
      <c r="B66" s="131" t="s">
        <v>77</v>
      </c>
      <c r="C66" s="100">
        <f>D66+K66+L66+M66+N66+O66+P66+Q66+R66+S66+T66</f>
        <v>54</v>
      </c>
      <c r="D66" s="101">
        <f>SUM(E66:J66)</f>
        <v>53</v>
      </c>
      <c r="E66" s="89">
        <v>49</v>
      </c>
      <c r="F66" s="102">
        <v>1</v>
      </c>
      <c r="G66" s="89">
        <v>1</v>
      </c>
      <c r="H66" s="89">
        <v>0</v>
      </c>
      <c r="I66" s="89">
        <v>0</v>
      </c>
      <c r="J66" s="89">
        <v>2</v>
      </c>
      <c r="K66" s="89">
        <v>0</v>
      </c>
      <c r="L66" s="89">
        <v>0</v>
      </c>
      <c r="M66" s="89">
        <v>0</v>
      </c>
      <c r="N66" s="89">
        <v>0</v>
      </c>
      <c r="O66" s="89">
        <v>0</v>
      </c>
      <c r="P66" s="89">
        <v>1</v>
      </c>
      <c r="Q66" s="89">
        <v>0</v>
      </c>
      <c r="R66" s="89">
        <v>0</v>
      </c>
      <c r="S66" s="89">
        <v>0</v>
      </c>
      <c r="T66" s="89">
        <v>0</v>
      </c>
      <c r="U66" s="89">
        <v>0</v>
      </c>
      <c r="V66" s="89">
        <v>0</v>
      </c>
      <c r="W66" s="89">
        <v>0</v>
      </c>
      <c r="X66" s="89">
        <f>O66+P66+V66+W66</f>
        <v>1</v>
      </c>
      <c r="Y66" s="103">
        <f t="shared" si="12"/>
        <v>98.14814814814815</v>
      </c>
      <c r="Z66" s="180">
        <f t="shared" si="13"/>
        <v>1.8518518518518516</v>
      </c>
      <c r="AA66" s="149" t="s">
        <v>77</v>
      </c>
      <c r="AB66" s="148"/>
    </row>
    <row r="67" spans="1:28" s="6" customFormat="1" ht="16.5" customHeight="1">
      <c r="A67" s="132"/>
      <c r="B67" s="132"/>
      <c r="C67" s="9"/>
      <c r="D67" s="4"/>
      <c r="E67" s="4"/>
      <c r="F67" s="49"/>
      <c r="G67" s="4"/>
      <c r="H67" s="4"/>
      <c r="I67" s="4"/>
      <c r="J67" s="4"/>
      <c r="K67" s="4"/>
      <c r="L67" s="4"/>
      <c r="M67" s="4"/>
      <c r="N67" s="4"/>
      <c r="O67" s="63"/>
      <c r="P67" s="63"/>
      <c r="Q67" s="63"/>
      <c r="R67" s="63"/>
      <c r="S67" s="4"/>
      <c r="T67" s="4"/>
      <c r="U67" s="4"/>
      <c r="V67" s="63"/>
      <c r="W67" s="63"/>
      <c r="X67" s="63"/>
      <c r="Y67" s="25"/>
      <c r="Z67" s="25"/>
      <c r="AA67" s="150"/>
      <c r="AB67" s="132"/>
    </row>
    <row r="68" spans="2:26" ht="11.25" customHeight="1">
      <c r="B68" s="133"/>
      <c r="C68" s="12"/>
      <c r="D68" s="12"/>
      <c r="E68" s="38"/>
      <c r="F68" s="45"/>
      <c r="G68" s="38"/>
      <c r="H68" s="38"/>
      <c r="I68" s="38"/>
      <c r="J68" s="38"/>
      <c r="K68" s="39"/>
      <c r="L68" s="14"/>
      <c r="M68" s="14"/>
      <c r="N68" s="39"/>
      <c r="O68" s="53"/>
      <c r="P68" s="53"/>
      <c r="Q68" s="53"/>
      <c r="R68" s="53"/>
      <c r="S68" s="39"/>
      <c r="T68" s="39"/>
      <c r="U68" s="39"/>
      <c r="V68" s="56"/>
      <c r="W68" s="54"/>
      <c r="X68" s="54"/>
      <c r="Y68" s="26"/>
      <c r="Z68" s="26"/>
    </row>
    <row r="69" spans="2:24" ht="11.25" customHeight="1">
      <c r="B69" s="133"/>
      <c r="C69" s="12"/>
      <c r="D69" s="28"/>
      <c r="E69" s="29"/>
      <c r="F69" s="46"/>
      <c r="G69" s="29"/>
      <c r="H69" s="29"/>
      <c r="I69" s="29"/>
      <c r="J69" s="29"/>
      <c r="O69" s="53"/>
      <c r="P69" s="53"/>
      <c r="Q69" s="53"/>
      <c r="R69" s="53"/>
      <c r="V69" s="56"/>
      <c r="W69" s="54"/>
      <c r="X69" s="54"/>
    </row>
    <row r="70" spans="2:24" ht="11.25" customHeight="1">
      <c r="B70" s="134"/>
      <c r="C70" s="14"/>
      <c r="O70" s="51"/>
      <c r="P70" s="62"/>
      <c r="Q70" s="62"/>
      <c r="R70" s="62"/>
      <c r="V70" s="66"/>
      <c r="W70" s="66"/>
      <c r="X70" s="66"/>
    </row>
    <row r="71" spans="2:24" ht="11.25" customHeight="1">
      <c r="B71" s="134"/>
      <c r="C71" s="14"/>
      <c r="O71" s="74"/>
      <c r="P71" s="74"/>
      <c r="Q71" s="74"/>
      <c r="R71" s="74"/>
      <c r="W71" s="56"/>
      <c r="X71" s="56"/>
    </row>
    <row r="72" spans="2:24" ht="11.25" customHeight="1">
      <c r="B72" s="134"/>
      <c r="C72" s="14"/>
      <c r="O72" s="51"/>
      <c r="P72" s="62"/>
      <c r="Q72" s="62"/>
      <c r="R72" s="62"/>
      <c r="V72" s="66"/>
      <c r="W72" s="67"/>
      <c r="X72" s="67"/>
    </row>
    <row r="73" spans="2:18" ht="11.25" customHeight="1">
      <c r="B73" s="134"/>
      <c r="C73" s="14"/>
      <c r="O73" s="74"/>
      <c r="P73" s="74"/>
      <c r="Q73" s="74"/>
      <c r="R73" s="74"/>
    </row>
    <row r="74" spans="2:3" ht="11.25" customHeight="1">
      <c r="B74" s="134"/>
      <c r="C74" s="14"/>
    </row>
    <row r="75" spans="2:3" ht="11.25" customHeight="1">
      <c r="B75" s="134"/>
      <c r="C75" s="14"/>
    </row>
    <row r="76" spans="2:3" ht="11.25" customHeight="1">
      <c r="B76" s="134"/>
      <c r="C76" s="14"/>
    </row>
    <row r="77" spans="2:3" ht="11.25" customHeight="1">
      <c r="B77" s="134"/>
      <c r="C77" s="14"/>
    </row>
    <row r="78" spans="2:3" ht="11.25" customHeight="1">
      <c r="B78" s="134"/>
      <c r="C78" s="14"/>
    </row>
    <row r="79" spans="2:3" ht="11.25" customHeight="1">
      <c r="B79" s="134"/>
      <c r="C79" s="14"/>
    </row>
    <row r="80" spans="2:3" ht="11.25" customHeight="1">
      <c r="B80" s="134"/>
      <c r="C80" s="14"/>
    </row>
    <row r="81" spans="2:3" ht="11.25" customHeight="1">
      <c r="B81" s="134"/>
      <c r="C81" s="14"/>
    </row>
    <row r="82" spans="2:3" ht="11.25" customHeight="1">
      <c r="B82" s="134"/>
      <c r="C82" s="14"/>
    </row>
  </sheetData>
  <sheetProtection/>
  <mergeCells count="55">
    <mergeCell ref="A1:N1"/>
    <mergeCell ref="A4:B7"/>
    <mergeCell ref="C4:C7"/>
    <mergeCell ref="D4:J4"/>
    <mergeCell ref="K4:K7"/>
    <mergeCell ref="L4:M5"/>
    <mergeCell ref="L6:L7"/>
    <mergeCell ref="M6:M7"/>
    <mergeCell ref="T4:T7"/>
    <mergeCell ref="U4:X4"/>
    <mergeCell ref="R5:R7"/>
    <mergeCell ref="U5:U7"/>
    <mergeCell ref="V5:V7"/>
    <mergeCell ref="W5:W7"/>
    <mergeCell ref="X5:X6"/>
    <mergeCell ref="Y4:Y7"/>
    <mergeCell ref="Z4:Z7"/>
    <mergeCell ref="AA4:AB7"/>
    <mergeCell ref="D5:D7"/>
    <mergeCell ref="E5:G6"/>
    <mergeCell ref="H5:H7"/>
    <mergeCell ref="I5:I7"/>
    <mergeCell ref="J5:J7"/>
    <mergeCell ref="O5:O7"/>
    <mergeCell ref="P5:Q5"/>
    <mergeCell ref="P6:P7"/>
    <mergeCell ref="Q6:Q7"/>
    <mergeCell ref="P8:Q8"/>
    <mergeCell ref="R8:S8"/>
    <mergeCell ref="N4:N7"/>
    <mergeCell ref="O4:R4"/>
    <mergeCell ref="S4:S7"/>
    <mergeCell ref="A16:B16"/>
    <mergeCell ref="AA16:AB16"/>
    <mergeCell ref="A36:B36"/>
    <mergeCell ref="AA36:AB36"/>
    <mergeCell ref="A39:B39"/>
    <mergeCell ref="AA39:AB39"/>
    <mergeCell ref="AA60:AB60"/>
    <mergeCell ref="A44:B44"/>
    <mergeCell ref="AA44:AB44"/>
    <mergeCell ref="A46:B46"/>
    <mergeCell ref="AA46:AB46"/>
    <mergeCell ref="A49:B49"/>
    <mergeCell ref="AA49:AB49"/>
    <mergeCell ref="O9:R9"/>
    <mergeCell ref="A63:B63"/>
    <mergeCell ref="AA63:AB63"/>
    <mergeCell ref="A65:B65"/>
    <mergeCell ref="AA65:AB65"/>
    <mergeCell ref="A53:B53"/>
    <mergeCell ref="AA53:AB53"/>
    <mergeCell ref="A57:B57"/>
    <mergeCell ref="AA57:AB57"/>
    <mergeCell ref="A60:B60"/>
  </mergeCells>
  <conditionalFormatting sqref="A9:AB66">
    <cfRule type="expression" priority="1" dxfId="2" stopIfTrue="1">
      <formula>MOD(ROW(),2)=1</formula>
    </cfRule>
    <cfRule type="expression" priority="2" dxfId="1" stopIfTrue="1">
      <formula>MOD(ROW(),2)=1</formula>
    </cfRule>
  </conditionalFormatting>
  <printOptions horizontalCentered="1"/>
  <pageMargins left="0.5905511811023623" right="0.5905511811023623" top="0.7480314960629921" bottom="0.7480314960629921" header="0.5118110236220472" footer="0.5118110236220472"/>
  <pageSetup fitToWidth="2" horizontalDpi="600" verticalDpi="600" orientation="portrait" paperSize="9" scale="64" r:id="rId2"/>
  <colBreaks count="1" manualBreakCount="1">
    <brk id="14" max="66" man="1"/>
  </colBreaks>
  <drawing r:id="rId1"/>
</worksheet>
</file>

<file path=xl/worksheets/sheet3.xml><?xml version="1.0" encoding="utf-8"?>
<worksheet xmlns="http://schemas.openxmlformats.org/spreadsheetml/2006/main" xmlns:r="http://schemas.openxmlformats.org/officeDocument/2006/relationships">
  <sheetPr transitionEvaluation="1" transitionEntry="1">
    <tabColor theme="3" tint="0.5999900102615356"/>
  </sheetPr>
  <dimension ref="A1:AB82"/>
  <sheetViews>
    <sheetView showGridLines="0" workbookViewId="0" topLeftCell="A1">
      <pane xSplit="2" ySplit="7" topLeftCell="C8" activePane="bottomRight" state="frozen"/>
      <selection pane="topLeft" activeCell="A1" sqref="A1:M1"/>
      <selection pane="topRight" activeCell="A1" sqref="A1:M1"/>
      <selection pane="bottomLeft" activeCell="A1" sqref="A1:M1"/>
      <selection pane="bottomRight" activeCell="A1" sqref="A1:N1"/>
    </sheetView>
  </sheetViews>
  <sheetFormatPr defaultColWidth="8.75" defaultRowHeight="11.25" customHeight="1"/>
  <cols>
    <col min="1" max="1" width="1.328125" style="119" customWidth="1"/>
    <col min="2" max="2" width="8.75" style="119" customWidth="1"/>
    <col min="3" max="4" width="7.58203125" style="3" customWidth="1"/>
    <col min="5" max="5" width="8.58203125" style="30" customWidth="1"/>
    <col min="6" max="6" width="8.58203125" style="47" customWidth="1"/>
    <col min="7" max="8" width="8.58203125" style="30" customWidth="1"/>
    <col min="9" max="10" width="8.08203125" style="30" customWidth="1"/>
    <col min="11" max="11" width="9.58203125" style="30" customWidth="1"/>
    <col min="12" max="13" width="8.58203125" style="3" customWidth="1"/>
    <col min="14" max="14" width="8.08203125" style="30" customWidth="1"/>
    <col min="15" max="15" width="7.25" style="30" customWidth="1"/>
    <col min="16" max="17" width="7.83203125" style="30" customWidth="1"/>
    <col min="18" max="18" width="7.25" style="30" customWidth="1"/>
    <col min="19" max="20" width="7.08203125" style="30" customWidth="1"/>
    <col min="21" max="21" width="8.25" style="30" customWidth="1"/>
    <col min="22" max="22" width="8.08203125" style="55" customWidth="1"/>
    <col min="23" max="23" width="9.5" style="55" customWidth="1"/>
    <col min="24" max="24" width="8.25" style="55" customWidth="1"/>
    <col min="25" max="25" width="9.33203125" style="27" customWidth="1"/>
    <col min="26" max="26" width="9.58203125" style="27" customWidth="1"/>
    <col min="27" max="27" width="8.75" style="119" customWidth="1"/>
    <col min="28" max="28" width="2.5" style="119" customWidth="1"/>
    <col min="29" max="29" width="8.83203125" style="3" customWidth="1"/>
    <col min="30" max="16384" width="8.75" style="3" customWidth="1"/>
  </cols>
  <sheetData>
    <row r="1" spans="1:26" ht="16.5" customHeight="1">
      <c r="A1" s="223" t="s">
        <v>126</v>
      </c>
      <c r="B1" s="223"/>
      <c r="C1" s="223"/>
      <c r="D1" s="223"/>
      <c r="E1" s="223"/>
      <c r="F1" s="223"/>
      <c r="G1" s="223"/>
      <c r="H1" s="223"/>
      <c r="I1" s="223"/>
      <c r="J1" s="223"/>
      <c r="K1" s="223"/>
      <c r="L1" s="223"/>
      <c r="M1" s="223"/>
      <c r="N1" s="223"/>
      <c r="O1" s="59"/>
      <c r="P1" s="59"/>
      <c r="Q1" s="59"/>
      <c r="R1" s="65"/>
      <c r="S1" s="36"/>
      <c r="T1" s="40" t="s">
        <v>2</v>
      </c>
      <c r="U1" s="36"/>
      <c r="V1" s="40"/>
      <c r="W1" s="40"/>
      <c r="X1" s="40"/>
      <c r="Y1" s="2"/>
      <c r="Z1" s="2"/>
    </row>
    <row r="2" spans="1:26" ht="16.5" customHeight="1">
      <c r="A2" s="122"/>
      <c r="B2" s="122"/>
      <c r="C2" s="1"/>
      <c r="D2" s="1"/>
      <c r="E2" s="41"/>
      <c r="F2" s="43"/>
      <c r="G2" s="41"/>
      <c r="H2" s="41"/>
      <c r="I2" s="41"/>
      <c r="J2" s="41"/>
      <c r="K2" s="41"/>
      <c r="L2" s="1"/>
      <c r="M2" s="1"/>
      <c r="N2" s="41"/>
      <c r="O2" s="57"/>
      <c r="P2" s="57"/>
      <c r="Q2" s="57"/>
      <c r="R2" s="57"/>
      <c r="S2" s="36"/>
      <c r="T2" s="40"/>
      <c r="U2" s="36"/>
      <c r="V2" s="61"/>
      <c r="W2" s="58"/>
      <c r="X2" s="58"/>
      <c r="Y2" s="2"/>
      <c r="Z2" s="2"/>
    </row>
    <row r="3" spans="1:28" ht="16.5" customHeight="1">
      <c r="A3" s="117" t="s">
        <v>62</v>
      </c>
      <c r="C3" s="11"/>
      <c r="D3" s="4"/>
      <c r="E3" s="37"/>
      <c r="F3" s="44"/>
      <c r="G3" s="37"/>
      <c r="H3" s="37"/>
      <c r="I3" s="37"/>
      <c r="J3" s="37"/>
      <c r="K3" s="37"/>
      <c r="L3" s="5"/>
      <c r="M3" s="4"/>
      <c r="N3" s="42"/>
      <c r="O3" s="5" t="s">
        <v>73</v>
      </c>
      <c r="P3" s="64"/>
      <c r="Q3" s="60"/>
      <c r="R3" s="60"/>
      <c r="S3" s="37"/>
      <c r="T3" s="37"/>
      <c r="U3" s="29"/>
      <c r="V3" s="69"/>
      <c r="W3" s="69"/>
      <c r="X3" s="69"/>
      <c r="Y3" s="7"/>
      <c r="Z3" s="7"/>
      <c r="AA3" s="123"/>
      <c r="AB3" s="8" t="s">
        <v>1</v>
      </c>
    </row>
    <row r="4" spans="1:28" s="119" customFormat="1" ht="16.5" customHeight="1">
      <c r="A4" s="207" t="s">
        <v>107</v>
      </c>
      <c r="B4" s="208"/>
      <c r="C4" s="213" t="s">
        <v>0</v>
      </c>
      <c r="D4" s="216" t="s">
        <v>74</v>
      </c>
      <c r="E4" s="216"/>
      <c r="F4" s="216"/>
      <c r="G4" s="216"/>
      <c r="H4" s="216"/>
      <c r="I4" s="216"/>
      <c r="J4" s="217"/>
      <c r="K4" s="196" t="s">
        <v>70</v>
      </c>
      <c r="L4" s="196" t="s">
        <v>90</v>
      </c>
      <c r="M4" s="220"/>
      <c r="N4" s="196" t="s">
        <v>71</v>
      </c>
      <c r="O4" s="257" t="s">
        <v>117</v>
      </c>
      <c r="P4" s="258"/>
      <c r="Q4" s="258"/>
      <c r="R4" s="258"/>
      <c r="S4" s="196" t="s">
        <v>72</v>
      </c>
      <c r="T4" s="199" t="s">
        <v>135</v>
      </c>
      <c r="U4" s="191" t="s">
        <v>121</v>
      </c>
      <c r="V4" s="192"/>
      <c r="W4" s="192"/>
      <c r="X4" s="193"/>
      <c r="Y4" s="224" t="s">
        <v>106</v>
      </c>
      <c r="Z4" s="227" t="s">
        <v>122</v>
      </c>
      <c r="AA4" s="230" t="s">
        <v>107</v>
      </c>
      <c r="AB4" s="231"/>
    </row>
    <row r="5" spans="1:28" s="119" customFormat="1" ht="16.5" customHeight="1">
      <c r="A5" s="209"/>
      <c r="B5" s="210"/>
      <c r="C5" s="214"/>
      <c r="D5" s="196" t="s">
        <v>49</v>
      </c>
      <c r="E5" s="234" t="s">
        <v>145</v>
      </c>
      <c r="F5" s="235"/>
      <c r="G5" s="236"/>
      <c r="H5" s="196" t="s">
        <v>143</v>
      </c>
      <c r="I5" s="216" t="s">
        <v>101</v>
      </c>
      <c r="J5" s="216" t="s">
        <v>144</v>
      </c>
      <c r="K5" s="218"/>
      <c r="L5" s="221"/>
      <c r="M5" s="222"/>
      <c r="N5" s="197"/>
      <c r="O5" s="259" t="s">
        <v>118</v>
      </c>
      <c r="P5" s="255" t="s">
        <v>119</v>
      </c>
      <c r="Q5" s="256"/>
      <c r="R5" s="202" t="s">
        <v>120</v>
      </c>
      <c r="S5" s="197"/>
      <c r="T5" s="200"/>
      <c r="U5" s="188" t="s">
        <v>138</v>
      </c>
      <c r="V5" s="249" t="s">
        <v>131</v>
      </c>
      <c r="W5" s="252" t="s">
        <v>123</v>
      </c>
      <c r="X5" s="194" t="s">
        <v>128</v>
      </c>
      <c r="Y5" s="225"/>
      <c r="Z5" s="228"/>
      <c r="AA5" s="232"/>
      <c r="AB5" s="209"/>
    </row>
    <row r="6" spans="1:28" s="119" customFormat="1" ht="16.5" customHeight="1">
      <c r="A6" s="209"/>
      <c r="B6" s="210"/>
      <c r="C6" s="214"/>
      <c r="D6" s="197"/>
      <c r="E6" s="237"/>
      <c r="F6" s="238"/>
      <c r="G6" s="239"/>
      <c r="H6" s="197"/>
      <c r="I6" s="216"/>
      <c r="J6" s="216"/>
      <c r="K6" s="218"/>
      <c r="L6" s="196" t="s">
        <v>54</v>
      </c>
      <c r="M6" s="196" t="s">
        <v>55</v>
      </c>
      <c r="N6" s="197"/>
      <c r="O6" s="260"/>
      <c r="P6" s="259" t="s">
        <v>136</v>
      </c>
      <c r="Q6" s="259" t="s">
        <v>137</v>
      </c>
      <c r="R6" s="203"/>
      <c r="S6" s="197"/>
      <c r="T6" s="200"/>
      <c r="U6" s="189"/>
      <c r="V6" s="250"/>
      <c r="W6" s="253"/>
      <c r="X6" s="195"/>
      <c r="Y6" s="225"/>
      <c r="Z6" s="228"/>
      <c r="AA6" s="232"/>
      <c r="AB6" s="209"/>
    </row>
    <row r="7" spans="1:28" s="119" customFormat="1" ht="16.5" customHeight="1">
      <c r="A7" s="211"/>
      <c r="B7" s="212"/>
      <c r="C7" s="215"/>
      <c r="D7" s="198"/>
      <c r="E7" s="118" t="s">
        <v>40</v>
      </c>
      <c r="F7" s="118" t="s">
        <v>41</v>
      </c>
      <c r="G7" s="118" t="s">
        <v>60</v>
      </c>
      <c r="H7" s="198"/>
      <c r="I7" s="216"/>
      <c r="J7" s="216"/>
      <c r="K7" s="219"/>
      <c r="L7" s="221"/>
      <c r="M7" s="198"/>
      <c r="N7" s="198"/>
      <c r="O7" s="261"/>
      <c r="P7" s="261"/>
      <c r="Q7" s="261"/>
      <c r="R7" s="204"/>
      <c r="S7" s="198"/>
      <c r="T7" s="201"/>
      <c r="U7" s="190"/>
      <c r="V7" s="251"/>
      <c r="W7" s="254"/>
      <c r="X7" s="184" t="s">
        <v>130</v>
      </c>
      <c r="Y7" s="226"/>
      <c r="Z7" s="229"/>
      <c r="AA7" s="233"/>
      <c r="AB7" s="211"/>
    </row>
    <row r="8" spans="1:28" ht="15.75" customHeight="1">
      <c r="A8" s="123"/>
      <c r="B8" s="123"/>
      <c r="C8" s="72"/>
      <c r="D8" s="12"/>
      <c r="E8" s="12"/>
      <c r="F8" s="48"/>
      <c r="G8" s="12"/>
      <c r="H8" s="12"/>
      <c r="I8" s="12"/>
      <c r="J8" s="12"/>
      <c r="K8" s="12"/>
      <c r="L8" s="12"/>
      <c r="M8" s="12"/>
      <c r="N8" s="12"/>
      <c r="O8" s="52"/>
      <c r="P8" s="205"/>
      <c r="Q8" s="205"/>
      <c r="R8" s="206"/>
      <c r="S8" s="206"/>
      <c r="T8" s="12"/>
      <c r="U8" s="12"/>
      <c r="V8" s="52"/>
      <c r="W8" s="52"/>
      <c r="X8" s="52"/>
      <c r="Y8" s="73"/>
      <c r="Z8" s="73"/>
      <c r="AA8" s="135"/>
      <c r="AB8" s="136"/>
    </row>
    <row r="9" spans="1:28" ht="17.25" customHeight="1">
      <c r="A9" s="133"/>
      <c r="B9" s="124" t="s">
        <v>111</v>
      </c>
      <c r="C9" s="77">
        <v>10470</v>
      </c>
      <c r="D9" s="21">
        <v>10406</v>
      </c>
      <c r="E9" s="21">
        <v>9837</v>
      </c>
      <c r="F9" s="78">
        <v>168</v>
      </c>
      <c r="G9" s="21">
        <v>227</v>
      </c>
      <c r="H9" s="21">
        <v>0</v>
      </c>
      <c r="I9" s="21">
        <v>53</v>
      </c>
      <c r="J9" s="21">
        <v>121</v>
      </c>
      <c r="K9" s="21">
        <v>3</v>
      </c>
      <c r="L9" s="21">
        <v>0</v>
      </c>
      <c r="M9" s="21">
        <v>2</v>
      </c>
      <c r="N9" s="21">
        <v>0</v>
      </c>
      <c r="O9" s="187">
        <v>9</v>
      </c>
      <c r="P9" s="187"/>
      <c r="Q9" s="187"/>
      <c r="R9" s="187"/>
      <c r="S9" s="21">
        <v>50</v>
      </c>
      <c r="T9" s="21">
        <v>0</v>
      </c>
      <c r="U9" s="21">
        <v>269</v>
      </c>
      <c r="V9" s="21">
        <v>0</v>
      </c>
      <c r="W9" s="21" t="s">
        <v>124</v>
      </c>
      <c r="X9" s="21">
        <v>9</v>
      </c>
      <c r="Y9" s="79">
        <v>99.4</v>
      </c>
      <c r="Z9" s="79">
        <v>0.1</v>
      </c>
      <c r="AA9" s="137" t="s">
        <v>114</v>
      </c>
      <c r="AB9" s="138"/>
    </row>
    <row r="10" spans="1:28" s="22" customFormat="1" ht="17.25" customHeight="1">
      <c r="A10" s="159"/>
      <c r="B10" s="125" t="s">
        <v>115</v>
      </c>
      <c r="C10" s="80">
        <f>D10+K10+L10+M10+N10+O10+P10+Q10+R10+S10+T10</f>
        <v>10149</v>
      </c>
      <c r="D10" s="81">
        <f>SUM(E10:J10)</f>
        <v>10098</v>
      </c>
      <c r="E10" s="81">
        <f aca="true" t="shared" si="0" ref="E10:X10">E16+E36+E39+E44+E46+E49+E53+E57+E60+E63+E65</f>
        <v>9548</v>
      </c>
      <c r="F10" s="82">
        <f t="shared" si="0"/>
        <v>187</v>
      </c>
      <c r="G10" s="81">
        <f t="shared" si="0"/>
        <v>231</v>
      </c>
      <c r="H10" s="81">
        <f t="shared" si="0"/>
        <v>0</v>
      </c>
      <c r="I10" s="81">
        <f t="shared" si="0"/>
        <v>46</v>
      </c>
      <c r="J10" s="81">
        <f t="shared" si="0"/>
        <v>86</v>
      </c>
      <c r="K10" s="81">
        <f t="shared" si="0"/>
        <v>0</v>
      </c>
      <c r="L10" s="81">
        <f t="shared" si="0"/>
        <v>0</v>
      </c>
      <c r="M10" s="81">
        <f t="shared" si="0"/>
        <v>1</v>
      </c>
      <c r="N10" s="81">
        <f t="shared" si="0"/>
        <v>1</v>
      </c>
      <c r="O10" s="81">
        <f t="shared" si="0"/>
        <v>0</v>
      </c>
      <c r="P10" s="81">
        <f t="shared" si="0"/>
        <v>2</v>
      </c>
      <c r="Q10" s="81">
        <f t="shared" si="0"/>
        <v>0</v>
      </c>
      <c r="R10" s="81">
        <f t="shared" si="0"/>
        <v>0</v>
      </c>
      <c r="S10" s="81">
        <f t="shared" si="0"/>
        <v>47</v>
      </c>
      <c r="T10" s="81">
        <f t="shared" si="0"/>
        <v>0</v>
      </c>
      <c r="U10" s="81">
        <f>U16+U36+U39+U44+U46+U49+U53+U57+U60+U63+U65</f>
        <v>270</v>
      </c>
      <c r="V10" s="81">
        <f t="shared" si="0"/>
        <v>0</v>
      </c>
      <c r="W10" s="81">
        <f t="shared" si="0"/>
        <v>0</v>
      </c>
      <c r="X10" s="81">
        <f t="shared" si="0"/>
        <v>2</v>
      </c>
      <c r="Y10" s="83">
        <f>D10/C10*100</f>
        <v>99.49748743718592</v>
      </c>
      <c r="Z10" s="83">
        <f>(O10+P10+V10+W10)/C10*100</f>
        <v>0.019706375012316483</v>
      </c>
      <c r="AA10" s="139" t="s">
        <v>116</v>
      </c>
      <c r="AB10" s="140"/>
    </row>
    <row r="11" spans="1:28" s="68" customFormat="1" ht="16.5" customHeight="1">
      <c r="A11" s="160"/>
      <c r="B11" s="126"/>
      <c r="C11" s="84"/>
      <c r="D11" s="85"/>
      <c r="E11" s="85"/>
      <c r="F11" s="86"/>
      <c r="G11" s="85"/>
      <c r="H11" s="85"/>
      <c r="I11" s="85"/>
      <c r="J11" s="85"/>
      <c r="K11" s="85"/>
      <c r="L11" s="85"/>
      <c r="M11" s="85"/>
      <c r="N11" s="85"/>
      <c r="O11" s="85"/>
      <c r="P11" s="85"/>
      <c r="Q11" s="85"/>
      <c r="R11" s="85"/>
      <c r="S11" s="85"/>
      <c r="T11" s="85"/>
      <c r="U11" s="85"/>
      <c r="V11" s="85"/>
      <c r="W11" s="85"/>
      <c r="X11" s="85"/>
      <c r="Y11" s="85"/>
      <c r="Z11" s="85"/>
      <c r="AA11" s="141"/>
      <c r="AB11" s="142"/>
    </row>
    <row r="12" spans="1:28" ht="17.25" customHeight="1">
      <c r="A12" s="123"/>
      <c r="B12" s="127" t="s">
        <v>51</v>
      </c>
      <c r="C12" s="87">
        <f>D12+K12+L12+M12+N12+O12+P12+Q12+R12+S12+T12</f>
        <v>75</v>
      </c>
      <c r="D12" s="19">
        <f>SUM(E12:J12)</f>
        <v>75</v>
      </c>
      <c r="E12" s="19">
        <v>72</v>
      </c>
      <c r="F12" s="88">
        <v>0</v>
      </c>
      <c r="G12" s="19">
        <v>1</v>
      </c>
      <c r="H12" s="19">
        <v>0</v>
      </c>
      <c r="I12" s="19">
        <v>2</v>
      </c>
      <c r="J12" s="19">
        <v>0</v>
      </c>
      <c r="K12" s="19">
        <v>0</v>
      </c>
      <c r="L12" s="19">
        <v>0</v>
      </c>
      <c r="M12" s="19">
        <v>0</v>
      </c>
      <c r="N12" s="19">
        <v>0</v>
      </c>
      <c r="O12" s="19">
        <v>0</v>
      </c>
      <c r="P12" s="19">
        <v>0</v>
      </c>
      <c r="Q12" s="19">
        <v>0</v>
      </c>
      <c r="R12" s="19">
        <v>0</v>
      </c>
      <c r="S12" s="19">
        <v>0</v>
      </c>
      <c r="T12" s="19">
        <v>0</v>
      </c>
      <c r="U12" s="19">
        <v>3</v>
      </c>
      <c r="V12" s="89">
        <v>0</v>
      </c>
      <c r="W12" s="89">
        <v>0</v>
      </c>
      <c r="X12" s="89">
        <f>O12+P12+V12+W12</f>
        <v>0</v>
      </c>
      <c r="Y12" s="90">
        <f>D12/C12*100</f>
        <v>100</v>
      </c>
      <c r="Z12" s="91">
        <f>(X12/C12*100)</f>
        <v>0</v>
      </c>
      <c r="AA12" s="178" t="s">
        <v>63</v>
      </c>
      <c r="AB12" s="138"/>
    </row>
    <row r="13" spans="1:28" ht="17.25" customHeight="1">
      <c r="A13" s="123"/>
      <c r="B13" s="127" t="s">
        <v>52</v>
      </c>
      <c r="C13" s="87">
        <f>D13+K13+L13+M13+N13+O13+P13+Q13+R13+S13+T13</f>
        <v>9841</v>
      </c>
      <c r="D13" s="19">
        <f>SUM(E13:J13)</f>
        <v>9790</v>
      </c>
      <c r="E13" s="19">
        <v>9245</v>
      </c>
      <c r="F13" s="88">
        <v>187</v>
      </c>
      <c r="G13" s="19">
        <v>228</v>
      </c>
      <c r="H13" s="19">
        <v>0</v>
      </c>
      <c r="I13" s="19">
        <v>44</v>
      </c>
      <c r="J13" s="19">
        <v>86</v>
      </c>
      <c r="K13" s="19">
        <v>0</v>
      </c>
      <c r="L13" s="19">
        <v>0</v>
      </c>
      <c r="M13" s="19">
        <v>1</v>
      </c>
      <c r="N13" s="19">
        <v>1</v>
      </c>
      <c r="O13" s="19">
        <v>0</v>
      </c>
      <c r="P13" s="19">
        <v>2</v>
      </c>
      <c r="Q13" s="19">
        <v>0</v>
      </c>
      <c r="R13" s="19">
        <v>0</v>
      </c>
      <c r="S13" s="19">
        <v>47</v>
      </c>
      <c r="T13" s="19">
        <v>0</v>
      </c>
      <c r="U13" s="19">
        <v>264</v>
      </c>
      <c r="V13" s="89">
        <v>0</v>
      </c>
      <c r="W13" s="89">
        <v>0</v>
      </c>
      <c r="X13" s="89">
        <f>O13+P13+V13+W13</f>
        <v>2</v>
      </c>
      <c r="Y13" s="90">
        <f>D13/C13*100</f>
        <v>99.4817599837415</v>
      </c>
      <c r="Z13" s="91">
        <f>(X13/C13*100)</f>
        <v>0.0203231378924906</v>
      </c>
      <c r="AA13" s="178" t="s">
        <v>64</v>
      </c>
      <c r="AB13" s="138"/>
    </row>
    <row r="14" spans="1:28" ht="17.25" customHeight="1">
      <c r="A14" s="123"/>
      <c r="B14" s="127" t="s">
        <v>53</v>
      </c>
      <c r="C14" s="87">
        <f>D14+K14+L14+M14+N14+O14+P14+Q14+R14+S14+T14</f>
        <v>233</v>
      </c>
      <c r="D14" s="19">
        <f>SUM(E14:J14)</f>
        <v>233</v>
      </c>
      <c r="E14" s="19">
        <v>231</v>
      </c>
      <c r="F14" s="88">
        <v>0</v>
      </c>
      <c r="G14" s="19">
        <v>2</v>
      </c>
      <c r="H14" s="19">
        <v>0</v>
      </c>
      <c r="I14" s="19">
        <v>0</v>
      </c>
      <c r="J14" s="19">
        <v>0</v>
      </c>
      <c r="K14" s="19">
        <v>0</v>
      </c>
      <c r="L14" s="19">
        <v>0</v>
      </c>
      <c r="M14" s="19">
        <v>0</v>
      </c>
      <c r="N14" s="19">
        <v>0</v>
      </c>
      <c r="O14" s="19">
        <v>0</v>
      </c>
      <c r="P14" s="19">
        <v>0</v>
      </c>
      <c r="Q14" s="19">
        <v>0</v>
      </c>
      <c r="R14" s="19">
        <v>0</v>
      </c>
      <c r="S14" s="19">
        <v>0</v>
      </c>
      <c r="T14" s="19">
        <v>0</v>
      </c>
      <c r="U14" s="19">
        <v>3</v>
      </c>
      <c r="V14" s="89">
        <v>0</v>
      </c>
      <c r="W14" s="89">
        <v>0</v>
      </c>
      <c r="X14" s="89">
        <f>O14+P14+V14+W14</f>
        <v>0</v>
      </c>
      <c r="Y14" s="90">
        <f>D14/C14*100</f>
        <v>100</v>
      </c>
      <c r="Z14" s="91">
        <f>(X14/C14*100)</f>
        <v>0</v>
      </c>
      <c r="AA14" s="178" t="s">
        <v>65</v>
      </c>
      <c r="AB14" s="138"/>
    </row>
    <row r="15" spans="1:28" s="50" customFormat="1" ht="15.75" customHeight="1">
      <c r="A15" s="128"/>
      <c r="B15" s="128"/>
      <c r="C15" s="92"/>
      <c r="D15" s="93"/>
      <c r="E15" s="93"/>
      <c r="F15" s="94"/>
      <c r="G15" s="93"/>
      <c r="H15" s="93"/>
      <c r="I15" s="93"/>
      <c r="J15" s="93"/>
      <c r="K15" s="93"/>
      <c r="L15" s="93"/>
      <c r="M15" s="93"/>
      <c r="N15" s="93"/>
      <c r="O15" s="93"/>
      <c r="P15" s="93"/>
      <c r="Q15" s="93"/>
      <c r="R15" s="93"/>
      <c r="S15" s="93"/>
      <c r="T15" s="93"/>
      <c r="U15" s="93"/>
      <c r="V15" s="93"/>
      <c r="W15" s="93"/>
      <c r="X15" s="93"/>
      <c r="Y15" s="95"/>
      <c r="Z15" s="91"/>
      <c r="AA15" s="143"/>
      <c r="AB15" s="144"/>
    </row>
    <row r="16" spans="1:28" s="32" customFormat="1" ht="17.25" customHeight="1">
      <c r="A16" s="262" t="s">
        <v>78</v>
      </c>
      <c r="B16" s="264"/>
      <c r="C16" s="96">
        <f>SUM(C18:C35)</f>
        <v>8609</v>
      </c>
      <c r="D16" s="97">
        <f aca="true" t="shared" si="1" ref="D16:T16">SUM(D18:D35)</f>
        <v>8566</v>
      </c>
      <c r="E16" s="97">
        <f t="shared" si="1"/>
        <v>8098</v>
      </c>
      <c r="F16" s="98">
        <f t="shared" si="1"/>
        <v>162</v>
      </c>
      <c r="G16" s="97">
        <f t="shared" si="1"/>
        <v>197</v>
      </c>
      <c r="H16" s="97">
        <f t="shared" si="1"/>
        <v>0</v>
      </c>
      <c r="I16" s="97">
        <f t="shared" si="1"/>
        <v>42</v>
      </c>
      <c r="J16" s="97">
        <f t="shared" si="1"/>
        <v>67</v>
      </c>
      <c r="K16" s="97">
        <f t="shared" si="1"/>
        <v>0</v>
      </c>
      <c r="L16" s="97">
        <f t="shared" si="1"/>
        <v>0</v>
      </c>
      <c r="M16" s="97">
        <f t="shared" si="1"/>
        <v>1</v>
      </c>
      <c r="N16" s="97">
        <f t="shared" si="1"/>
        <v>1</v>
      </c>
      <c r="O16" s="97">
        <f>SUM(O18:O35)</f>
        <v>0</v>
      </c>
      <c r="P16" s="97">
        <f>SUM(P18:P35)</f>
        <v>2</v>
      </c>
      <c r="Q16" s="97">
        <f>SUM(Q18:Q35)</f>
        <v>0</v>
      </c>
      <c r="R16" s="97">
        <f>SUM(R18:R35)</f>
        <v>0</v>
      </c>
      <c r="S16" s="97">
        <f t="shared" si="1"/>
        <v>39</v>
      </c>
      <c r="T16" s="97">
        <f t="shared" si="1"/>
        <v>0</v>
      </c>
      <c r="U16" s="97">
        <f>SUM(U18:U35)</f>
        <v>243</v>
      </c>
      <c r="V16" s="97">
        <f>SUM(V18:V35)</f>
        <v>0</v>
      </c>
      <c r="W16" s="97">
        <f>SUM(W18:W35)</f>
        <v>0</v>
      </c>
      <c r="X16" s="97">
        <f>SUM(X18:X35)</f>
        <v>2</v>
      </c>
      <c r="Y16" s="99">
        <f aca="true" t="shared" si="2" ref="Y16:Y47">D16/C16*100</f>
        <v>99.50052270879313</v>
      </c>
      <c r="Z16" s="181">
        <f>(X16/C16*100)</f>
        <v>0.02323150191659891</v>
      </c>
      <c r="AA16" s="242" t="s">
        <v>78</v>
      </c>
      <c r="AB16" s="243"/>
    </row>
    <row r="17" spans="1:28" s="32" customFormat="1" ht="17.25" customHeight="1">
      <c r="A17" s="146"/>
      <c r="B17" s="129" t="s">
        <v>67</v>
      </c>
      <c r="C17" s="96">
        <f>SUM(C18:C22)</f>
        <v>4476</v>
      </c>
      <c r="D17" s="97">
        <f aca="true" t="shared" si="3" ref="D17:T17">SUM(D18:D22)</f>
        <v>4454</v>
      </c>
      <c r="E17" s="97">
        <f t="shared" si="3"/>
        <v>4203</v>
      </c>
      <c r="F17" s="98">
        <f t="shared" si="3"/>
        <v>65</v>
      </c>
      <c r="G17" s="97">
        <f t="shared" si="3"/>
        <v>117</v>
      </c>
      <c r="H17" s="97">
        <f t="shared" si="3"/>
        <v>0</v>
      </c>
      <c r="I17" s="97">
        <f t="shared" si="3"/>
        <v>28</v>
      </c>
      <c r="J17" s="97">
        <f t="shared" si="3"/>
        <v>41</v>
      </c>
      <c r="K17" s="97">
        <f t="shared" si="3"/>
        <v>0</v>
      </c>
      <c r="L17" s="97">
        <f t="shared" si="3"/>
        <v>0</v>
      </c>
      <c r="M17" s="97">
        <f t="shared" si="3"/>
        <v>1</v>
      </c>
      <c r="N17" s="97">
        <f t="shared" si="3"/>
        <v>1</v>
      </c>
      <c r="O17" s="97">
        <f>SUM(O18:O22)</f>
        <v>0</v>
      </c>
      <c r="P17" s="97">
        <f>SUM(P18:P22)</f>
        <v>0</v>
      </c>
      <c r="Q17" s="97">
        <f>SUM(Q18:Q22)</f>
        <v>0</v>
      </c>
      <c r="R17" s="97">
        <f>SUM(R18:R22)</f>
        <v>0</v>
      </c>
      <c r="S17" s="97">
        <f t="shared" si="3"/>
        <v>20</v>
      </c>
      <c r="T17" s="97">
        <f t="shared" si="3"/>
        <v>0</v>
      </c>
      <c r="U17" s="97">
        <f>SUM(U18:U22)</f>
        <v>149</v>
      </c>
      <c r="V17" s="97">
        <f>SUM(V18:V22)</f>
        <v>0</v>
      </c>
      <c r="W17" s="97">
        <f>SUM(W18:W22)</f>
        <v>0</v>
      </c>
      <c r="X17" s="97">
        <f>SUM(X18:X22)</f>
        <v>0</v>
      </c>
      <c r="Y17" s="99">
        <f t="shared" si="2"/>
        <v>99.50848972296693</v>
      </c>
      <c r="Z17" s="181">
        <f aca="true" t="shared" si="4" ref="Z17:Z47">(X17/C17*100)</f>
        <v>0</v>
      </c>
      <c r="AA17" s="145" t="s">
        <v>67</v>
      </c>
      <c r="AB17" s="146"/>
    </row>
    <row r="18" spans="1:28" s="33" customFormat="1" ht="17.25" customHeight="1">
      <c r="A18" s="161"/>
      <c r="B18" s="130" t="s">
        <v>3</v>
      </c>
      <c r="C18" s="100">
        <f aca="true" t="shared" si="5" ref="C18:C35">D18+K18+L18+M18+N18+O18+P18+Q18+R18+S18+T18</f>
        <v>1205</v>
      </c>
      <c r="D18" s="101">
        <f>SUM(E18:J18)</f>
        <v>1198</v>
      </c>
      <c r="E18" s="89">
        <v>1128</v>
      </c>
      <c r="F18" s="102">
        <v>17</v>
      </c>
      <c r="G18" s="89">
        <v>30</v>
      </c>
      <c r="H18" s="89">
        <v>0</v>
      </c>
      <c r="I18" s="89">
        <v>10</v>
      </c>
      <c r="J18" s="89">
        <v>13</v>
      </c>
      <c r="K18" s="89">
        <v>0</v>
      </c>
      <c r="L18" s="89">
        <v>0</v>
      </c>
      <c r="M18" s="89">
        <v>0</v>
      </c>
      <c r="N18" s="89">
        <v>0</v>
      </c>
      <c r="O18" s="89">
        <v>0</v>
      </c>
      <c r="P18" s="89">
        <v>0</v>
      </c>
      <c r="Q18" s="89">
        <v>0</v>
      </c>
      <c r="R18" s="89">
        <v>0</v>
      </c>
      <c r="S18" s="89">
        <v>7</v>
      </c>
      <c r="T18" s="89">
        <v>0</v>
      </c>
      <c r="U18" s="89">
        <v>48</v>
      </c>
      <c r="V18" s="89">
        <v>0</v>
      </c>
      <c r="W18" s="89">
        <v>0</v>
      </c>
      <c r="X18" s="89">
        <f aca="true" t="shared" si="6" ref="X18:X35">O18+P18+V18+W18</f>
        <v>0</v>
      </c>
      <c r="Y18" s="103">
        <f t="shared" si="2"/>
        <v>99.41908713692946</v>
      </c>
      <c r="Z18" s="180">
        <f t="shared" si="4"/>
        <v>0</v>
      </c>
      <c r="AA18" s="147" t="s">
        <v>3</v>
      </c>
      <c r="AB18" s="148"/>
    </row>
    <row r="19" spans="1:28" s="33" customFormat="1" ht="17.25" customHeight="1">
      <c r="A19" s="161"/>
      <c r="B19" s="130" t="s">
        <v>4</v>
      </c>
      <c r="C19" s="100">
        <f t="shared" si="5"/>
        <v>773</v>
      </c>
      <c r="D19" s="101">
        <f aca="true" t="shared" si="7" ref="D19:D35">SUM(E19:J19)</f>
        <v>770</v>
      </c>
      <c r="E19" s="89">
        <v>720</v>
      </c>
      <c r="F19" s="102">
        <v>19</v>
      </c>
      <c r="G19" s="89">
        <v>19</v>
      </c>
      <c r="H19" s="89">
        <v>0</v>
      </c>
      <c r="I19" s="89">
        <v>5</v>
      </c>
      <c r="J19" s="89">
        <v>7</v>
      </c>
      <c r="K19" s="89">
        <v>0</v>
      </c>
      <c r="L19" s="89">
        <v>0</v>
      </c>
      <c r="M19" s="89">
        <v>0</v>
      </c>
      <c r="N19" s="89">
        <v>0</v>
      </c>
      <c r="O19" s="89">
        <v>0</v>
      </c>
      <c r="P19" s="89">
        <v>0</v>
      </c>
      <c r="Q19" s="89">
        <v>0</v>
      </c>
      <c r="R19" s="89">
        <v>0</v>
      </c>
      <c r="S19" s="89">
        <v>3</v>
      </c>
      <c r="T19" s="89">
        <v>0</v>
      </c>
      <c r="U19" s="89">
        <v>19</v>
      </c>
      <c r="V19" s="89">
        <v>0</v>
      </c>
      <c r="W19" s="89">
        <v>0</v>
      </c>
      <c r="X19" s="89">
        <f t="shared" si="6"/>
        <v>0</v>
      </c>
      <c r="Y19" s="103">
        <f t="shared" si="2"/>
        <v>99.61190168175938</v>
      </c>
      <c r="Z19" s="180">
        <f t="shared" si="4"/>
        <v>0</v>
      </c>
      <c r="AA19" s="147" t="s">
        <v>4</v>
      </c>
      <c r="AB19" s="148"/>
    </row>
    <row r="20" spans="1:28" s="33" customFormat="1" ht="17.25" customHeight="1">
      <c r="A20" s="161"/>
      <c r="B20" s="130" t="s">
        <v>5</v>
      </c>
      <c r="C20" s="100">
        <f t="shared" si="5"/>
        <v>550</v>
      </c>
      <c r="D20" s="101">
        <f t="shared" si="7"/>
        <v>548</v>
      </c>
      <c r="E20" s="89">
        <v>513</v>
      </c>
      <c r="F20" s="102">
        <v>12</v>
      </c>
      <c r="G20" s="89">
        <v>15</v>
      </c>
      <c r="H20" s="89">
        <v>0</v>
      </c>
      <c r="I20" s="89">
        <v>4</v>
      </c>
      <c r="J20" s="89">
        <v>4</v>
      </c>
      <c r="K20" s="89">
        <v>0</v>
      </c>
      <c r="L20" s="89">
        <v>0</v>
      </c>
      <c r="M20" s="89">
        <v>0</v>
      </c>
      <c r="N20" s="89">
        <v>1</v>
      </c>
      <c r="O20" s="89">
        <v>0</v>
      </c>
      <c r="P20" s="89">
        <v>0</v>
      </c>
      <c r="Q20" s="89">
        <v>0</v>
      </c>
      <c r="R20" s="89">
        <v>0</v>
      </c>
      <c r="S20" s="89">
        <v>1</v>
      </c>
      <c r="T20" s="89">
        <v>0</v>
      </c>
      <c r="U20" s="89">
        <v>17</v>
      </c>
      <c r="V20" s="89">
        <v>0</v>
      </c>
      <c r="W20" s="89">
        <v>0</v>
      </c>
      <c r="X20" s="89">
        <f t="shared" si="6"/>
        <v>0</v>
      </c>
      <c r="Y20" s="103">
        <f t="shared" si="2"/>
        <v>99.63636363636364</v>
      </c>
      <c r="Z20" s="180">
        <f t="shared" si="4"/>
        <v>0</v>
      </c>
      <c r="AA20" s="147" t="s">
        <v>5</v>
      </c>
      <c r="AB20" s="148"/>
    </row>
    <row r="21" spans="1:28" s="33" customFormat="1" ht="17.25" customHeight="1">
      <c r="A21" s="161"/>
      <c r="B21" s="130" t="s">
        <v>6</v>
      </c>
      <c r="C21" s="100">
        <f t="shared" si="5"/>
        <v>942</v>
      </c>
      <c r="D21" s="101">
        <f t="shared" si="7"/>
        <v>934</v>
      </c>
      <c r="E21" s="89">
        <v>881</v>
      </c>
      <c r="F21" s="102">
        <v>8</v>
      </c>
      <c r="G21" s="89">
        <v>32</v>
      </c>
      <c r="H21" s="89">
        <v>0</v>
      </c>
      <c r="I21" s="89">
        <v>5</v>
      </c>
      <c r="J21" s="89">
        <v>8</v>
      </c>
      <c r="K21" s="89">
        <v>0</v>
      </c>
      <c r="L21" s="89">
        <v>0</v>
      </c>
      <c r="M21" s="89">
        <v>0</v>
      </c>
      <c r="N21" s="89">
        <v>0</v>
      </c>
      <c r="O21" s="89">
        <v>0</v>
      </c>
      <c r="P21" s="89">
        <v>0</v>
      </c>
      <c r="Q21" s="89">
        <v>0</v>
      </c>
      <c r="R21" s="89">
        <v>0</v>
      </c>
      <c r="S21" s="89">
        <v>8</v>
      </c>
      <c r="T21" s="89">
        <v>0</v>
      </c>
      <c r="U21" s="89">
        <v>36</v>
      </c>
      <c r="V21" s="89">
        <v>0</v>
      </c>
      <c r="W21" s="89">
        <v>0</v>
      </c>
      <c r="X21" s="89">
        <f t="shared" si="6"/>
        <v>0</v>
      </c>
      <c r="Y21" s="103">
        <f t="shared" si="2"/>
        <v>99.15074309978769</v>
      </c>
      <c r="Z21" s="180">
        <f t="shared" si="4"/>
        <v>0</v>
      </c>
      <c r="AA21" s="147" t="s">
        <v>6</v>
      </c>
      <c r="AB21" s="148"/>
    </row>
    <row r="22" spans="1:28" s="33" customFormat="1" ht="17.25" customHeight="1">
      <c r="A22" s="161"/>
      <c r="B22" s="130" t="s">
        <v>7</v>
      </c>
      <c r="C22" s="100">
        <f t="shared" si="5"/>
        <v>1006</v>
      </c>
      <c r="D22" s="101">
        <f t="shared" si="7"/>
        <v>1004</v>
      </c>
      <c r="E22" s="89">
        <v>961</v>
      </c>
      <c r="F22" s="102">
        <v>9</v>
      </c>
      <c r="G22" s="89">
        <v>21</v>
      </c>
      <c r="H22" s="89">
        <v>0</v>
      </c>
      <c r="I22" s="89">
        <v>4</v>
      </c>
      <c r="J22" s="89">
        <v>9</v>
      </c>
      <c r="K22" s="89">
        <v>0</v>
      </c>
      <c r="L22" s="89">
        <v>0</v>
      </c>
      <c r="M22" s="89">
        <v>1</v>
      </c>
      <c r="N22" s="89">
        <v>0</v>
      </c>
      <c r="O22" s="89">
        <v>0</v>
      </c>
      <c r="P22" s="89">
        <v>0</v>
      </c>
      <c r="Q22" s="89">
        <v>0</v>
      </c>
      <c r="R22" s="89">
        <v>0</v>
      </c>
      <c r="S22" s="89">
        <v>1</v>
      </c>
      <c r="T22" s="89">
        <v>0</v>
      </c>
      <c r="U22" s="89">
        <v>29</v>
      </c>
      <c r="V22" s="89">
        <v>0</v>
      </c>
      <c r="W22" s="89">
        <v>0</v>
      </c>
      <c r="X22" s="89">
        <f t="shared" si="6"/>
        <v>0</v>
      </c>
      <c r="Y22" s="103">
        <f t="shared" si="2"/>
        <v>99.80119284294234</v>
      </c>
      <c r="Z22" s="180">
        <f t="shared" si="4"/>
        <v>0</v>
      </c>
      <c r="AA22" s="147" t="s">
        <v>7</v>
      </c>
      <c r="AB22" s="148"/>
    </row>
    <row r="23" spans="1:28" s="33" customFormat="1" ht="17.25" customHeight="1">
      <c r="A23" s="161"/>
      <c r="B23" s="131" t="s">
        <v>8</v>
      </c>
      <c r="C23" s="100">
        <f t="shared" si="5"/>
        <v>644</v>
      </c>
      <c r="D23" s="101">
        <f t="shared" si="7"/>
        <v>642</v>
      </c>
      <c r="E23" s="89">
        <v>600</v>
      </c>
      <c r="F23" s="102">
        <v>27</v>
      </c>
      <c r="G23" s="89">
        <v>10</v>
      </c>
      <c r="H23" s="89">
        <v>0</v>
      </c>
      <c r="I23" s="89">
        <v>0</v>
      </c>
      <c r="J23" s="89">
        <v>5</v>
      </c>
      <c r="K23" s="89">
        <v>0</v>
      </c>
      <c r="L23" s="89">
        <v>0</v>
      </c>
      <c r="M23" s="89">
        <v>0</v>
      </c>
      <c r="N23" s="89">
        <v>0</v>
      </c>
      <c r="O23" s="89">
        <v>0</v>
      </c>
      <c r="P23" s="89">
        <v>0</v>
      </c>
      <c r="Q23" s="89">
        <v>0</v>
      </c>
      <c r="R23" s="89">
        <v>0</v>
      </c>
      <c r="S23" s="89">
        <v>2</v>
      </c>
      <c r="T23" s="89">
        <v>0</v>
      </c>
      <c r="U23" s="89">
        <v>8</v>
      </c>
      <c r="V23" s="89">
        <v>0</v>
      </c>
      <c r="W23" s="89">
        <v>0</v>
      </c>
      <c r="X23" s="89">
        <f t="shared" si="6"/>
        <v>0</v>
      </c>
      <c r="Y23" s="103">
        <f t="shared" si="2"/>
        <v>99.68944099378882</v>
      </c>
      <c r="Z23" s="180">
        <f t="shared" si="4"/>
        <v>0</v>
      </c>
      <c r="AA23" s="149" t="s">
        <v>8</v>
      </c>
      <c r="AB23" s="148"/>
    </row>
    <row r="24" spans="1:28" s="33" customFormat="1" ht="17.25" customHeight="1">
      <c r="A24" s="161"/>
      <c r="B24" s="131" t="s">
        <v>69</v>
      </c>
      <c r="C24" s="100">
        <f t="shared" si="5"/>
        <v>211</v>
      </c>
      <c r="D24" s="101">
        <f t="shared" si="7"/>
        <v>207</v>
      </c>
      <c r="E24" s="89">
        <v>187</v>
      </c>
      <c r="F24" s="102">
        <v>11</v>
      </c>
      <c r="G24" s="89">
        <v>6</v>
      </c>
      <c r="H24" s="89">
        <v>0</v>
      </c>
      <c r="I24" s="89">
        <v>0</v>
      </c>
      <c r="J24" s="89">
        <v>3</v>
      </c>
      <c r="K24" s="89">
        <v>0</v>
      </c>
      <c r="L24" s="89">
        <v>0</v>
      </c>
      <c r="M24" s="89">
        <v>0</v>
      </c>
      <c r="N24" s="89">
        <v>0</v>
      </c>
      <c r="O24" s="89">
        <v>0</v>
      </c>
      <c r="P24" s="89">
        <v>0</v>
      </c>
      <c r="Q24" s="89">
        <v>0</v>
      </c>
      <c r="R24" s="89">
        <v>0</v>
      </c>
      <c r="S24" s="89">
        <v>4</v>
      </c>
      <c r="T24" s="89">
        <v>0</v>
      </c>
      <c r="U24" s="89">
        <v>4</v>
      </c>
      <c r="V24" s="89">
        <v>0</v>
      </c>
      <c r="W24" s="89">
        <v>0</v>
      </c>
      <c r="X24" s="89">
        <f t="shared" si="6"/>
        <v>0</v>
      </c>
      <c r="Y24" s="103">
        <f t="shared" si="2"/>
        <v>98.10426540284361</v>
      </c>
      <c r="Z24" s="180">
        <f t="shared" si="4"/>
        <v>0</v>
      </c>
      <c r="AA24" s="149" t="s">
        <v>68</v>
      </c>
      <c r="AB24" s="148"/>
    </row>
    <row r="25" spans="1:28" s="33" customFormat="1" ht="17.25" customHeight="1">
      <c r="A25" s="161"/>
      <c r="B25" s="131" t="s">
        <v>9</v>
      </c>
      <c r="C25" s="100">
        <f t="shared" si="5"/>
        <v>273</v>
      </c>
      <c r="D25" s="101">
        <f t="shared" si="7"/>
        <v>273</v>
      </c>
      <c r="E25" s="89">
        <v>262</v>
      </c>
      <c r="F25" s="102">
        <v>4</v>
      </c>
      <c r="G25" s="89">
        <v>5</v>
      </c>
      <c r="H25" s="89">
        <v>0</v>
      </c>
      <c r="I25" s="89">
        <v>0</v>
      </c>
      <c r="J25" s="89">
        <v>2</v>
      </c>
      <c r="K25" s="89">
        <v>0</v>
      </c>
      <c r="L25" s="89">
        <v>0</v>
      </c>
      <c r="M25" s="89">
        <v>0</v>
      </c>
      <c r="N25" s="89">
        <v>0</v>
      </c>
      <c r="O25" s="89">
        <v>0</v>
      </c>
      <c r="P25" s="89">
        <v>0</v>
      </c>
      <c r="Q25" s="89">
        <v>0</v>
      </c>
      <c r="R25" s="89">
        <v>0</v>
      </c>
      <c r="S25" s="89">
        <v>0</v>
      </c>
      <c r="T25" s="89">
        <v>0</v>
      </c>
      <c r="U25" s="89">
        <v>8</v>
      </c>
      <c r="V25" s="89">
        <v>0</v>
      </c>
      <c r="W25" s="89">
        <v>0</v>
      </c>
      <c r="X25" s="89">
        <f t="shared" si="6"/>
        <v>0</v>
      </c>
      <c r="Y25" s="103">
        <f t="shared" si="2"/>
        <v>100</v>
      </c>
      <c r="Z25" s="180">
        <f t="shared" si="4"/>
        <v>0</v>
      </c>
      <c r="AA25" s="149" t="s">
        <v>9</v>
      </c>
      <c r="AB25" s="148"/>
    </row>
    <row r="26" spans="1:28" s="33" customFormat="1" ht="17.25" customHeight="1">
      <c r="A26" s="161"/>
      <c r="B26" s="131" t="s">
        <v>10</v>
      </c>
      <c r="C26" s="100">
        <f t="shared" si="5"/>
        <v>139</v>
      </c>
      <c r="D26" s="101">
        <f t="shared" si="7"/>
        <v>137</v>
      </c>
      <c r="E26" s="89">
        <v>132</v>
      </c>
      <c r="F26" s="102">
        <v>4</v>
      </c>
      <c r="G26" s="89">
        <v>0</v>
      </c>
      <c r="H26" s="89">
        <v>0</v>
      </c>
      <c r="I26" s="89">
        <v>0</v>
      </c>
      <c r="J26" s="89">
        <v>1</v>
      </c>
      <c r="K26" s="89">
        <v>0</v>
      </c>
      <c r="L26" s="89">
        <v>0</v>
      </c>
      <c r="M26" s="89">
        <v>0</v>
      </c>
      <c r="N26" s="89">
        <v>0</v>
      </c>
      <c r="O26" s="89">
        <v>0</v>
      </c>
      <c r="P26" s="89">
        <v>0</v>
      </c>
      <c r="Q26" s="89">
        <v>0</v>
      </c>
      <c r="R26" s="89">
        <v>0</v>
      </c>
      <c r="S26" s="89">
        <v>2</v>
      </c>
      <c r="T26" s="89">
        <v>0</v>
      </c>
      <c r="U26" s="89">
        <v>2</v>
      </c>
      <c r="V26" s="89">
        <v>0</v>
      </c>
      <c r="W26" s="89">
        <v>0</v>
      </c>
      <c r="X26" s="89">
        <f t="shared" si="6"/>
        <v>0</v>
      </c>
      <c r="Y26" s="103">
        <f t="shared" si="2"/>
        <v>98.56115107913669</v>
      </c>
      <c r="Z26" s="180">
        <f t="shared" si="4"/>
        <v>0</v>
      </c>
      <c r="AA26" s="149" t="s">
        <v>10</v>
      </c>
      <c r="AB26" s="148"/>
    </row>
    <row r="27" spans="1:28" s="33" customFormat="1" ht="17.25" customHeight="1">
      <c r="A27" s="161"/>
      <c r="B27" s="131" t="s">
        <v>11</v>
      </c>
      <c r="C27" s="100">
        <f t="shared" si="5"/>
        <v>389</v>
      </c>
      <c r="D27" s="101">
        <f t="shared" si="7"/>
        <v>388</v>
      </c>
      <c r="E27" s="89">
        <v>368</v>
      </c>
      <c r="F27" s="102">
        <v>2</v>
      </c>
      <c r="G27" s="89">
        <v>14</v>
      </c>
      <c r="H27" s="89">
        <v>0</v>
      </c>
      <c r="I27" s="89">
        <v>4</v>
      </c>
      <c r="J27" s="89">
        <v>0</v>
      </c>
      <c r="K27" s="89">
        <v>0</v>
      </c>
      <c r="L27" s="89">
        <v>0</v>
      </c>
      <c r="M27" s="89">
        <v>0</v>
      </c>
      <c r="N27" s="89">
        <v>0</v>
      </c>
      <c r="O27" s="89">
        <v>0</v>
      </c>
      <c r="P27" s="89">
        <v>0</v>
      </c>
      <c r="Q27" s="89">
        <v>0</v>
      </c>
      <c r="R27" s="89">
        <v>0</v>
      </c>
      <c r="S27" s="89">
        <v>1</v>
      </c>
      <c r="T27" s="89">
        <v>0</v>
      </c>
      <c r="U27" s="89">
        <v>12</v>
      </c>
      <c r="V27" s="89">
        <v>0</v>
      </c>
      <c r="W27" s="89">
        <v>0</v>
      </c>
      <c r="X27" s="89">
        <f t="shared" si="6"/>
        <v>0</v>
      </c>
      <c r="Y27" s="103">
        <f t="shared" si="2"/>
        <v>99.74293059125964</v>
      </c>
      <c r="Z27" s="180">
        <f t="shared" si="4"/>
        <v>0</v>
      </c>
      <c r="AA27" s="149" t="s">
        <v>11</v>
      </c>
      <c r="AB27" s="148"/>
    </row>
    <row r="28" spans="1:28" s="33" customFormat="1" ht="17.25" customHeight="1">
      <c r="A28" s="161"/>
      <c r="B28" s="131" t="s">
        <v>12</v>
      </c>
      <c r="C28" s="100">
        <f t="shared" si="5"/>
        <v>139</v>
      </c>
      <c r="D28" s="101">
        <f t="shared" si="7"/>
        <v>139</v>
      </c>
      <c r="E28" s="89">
        <v>138</v>
      </c>
      <c r="F28" s="102">
        <v>0</v>
      </c>
      <c r="G28" s="89">
        <v>0</v>
      </c>
      <c r="H28" s="89">
        <v>0</v>
      </c>
      <c r="I28" s="89">
        <v>1</v>
      </c>
      <c r="J28" s="89">
        <v>0</v>
      </c>
      <c r="K28" s="89">
        <v>0</v>
      </c>
      <c r="L28" s="89">
        <v>0</v>
      </c>
      <c r="M28" s="89">
        <v>0</v>
      </c>
      <c r="N28" s="89">
        <v>0</v>
      </c>
      <c r="O28" s="89">
        <v>0</v>
      </c>
      <c r="P28" s="89">
        <v>0</v>
      </c>
      <c r="Q28" s="89">
        <v>0</v>
      </c>
      <c r="R28" s="89">
        <v>0</v>
      </c>
      <c r="S28" s="89">
        <v>0</v>
      </c>
      <c r="T28" s="89">
        <v>0</v>
      </c>
      <c r="U28" s="89">
        <v>1</v>
      </c>
      <c r="V28" s="89">
        <v>0</v>
      </c>
      <c r="W28" s="89">
        <v>0</v>
      </c>
      <c r="X28" s="89">
        <f t="shared" si="6"/>
        <v>0</v>
      </c>
      <c r="Y28" s="103">
        <f t="shared" si="2"/>
        <v>100</v>
      </c>
      <c r="Z28" s="180">
        <f t="shared" si="4"/>
        <v>0</v>
      </c>
      <c r="AA28" s="149" t="s">
        <v>12</v>
      </c>
      <c r="AB28" s="148"/>
    </row>
    <row r="29" spans="1:28" s="33" customFormat="1" ht="17.25" customHeight="1">
      <c r="A29" s="161"/>
      <c r="B29" s="131" t="s">
        <v>13</v>
      </c>
      <c r="C29" s="100">
        <f t="shared" si="5"/>
        <v>278</v>
      </c>
      <c r="D29" s="101">
        <f t="shared" si="7"/>
        <v>276</v>
      </c>
      <c r="E29" s="89">
        <v>260</v>
      </c>
      <c r="F29" s="102">
        <v>9</v>
      </c>
      <c r="G29" s="89">
        <v>4</v>
      </c>
      <c r="H29" s="89">
        <v>0</v>
      </c>
      <c r="I29" s="89">
        <v>1</v>
      </c>
      <c r="J29" s="89">
        <v>2</v>
      </c>
      <c r="K29" s="89">
        <v>0</v>
      </c>
      <c r="L29" s="89">
        <v>0</v>
      </c>
      <c r="M29" s="89">
        <v>0</v>
      </c>
      <c r="N29" s="89">
        <v>0</v>
      </c>
      <c r="O29" s="89">
        <v>0</v>
      </c>
      <c r="P29" s="89">
        <v>1</v>
      </c>
      <c r="Q29" s="89">
        <v>0</v>
      </c>
      <c r="R29" s="89">
        <v>0</v>
      </c>
      <c r="S29" s="89">
        <v>1</v>
      </c>
      <c r="T29" s="89">
        <v>0</v>
      </c>
      <c r="U29" s="89">
        <v>5</v>
      </c>
      <c r="V29" s="89">
        <v>0</v>
      </c>
      <c r="W29" s="89">
        <v>0</v>
      </c>
      <c r="X29" s="89">
        <f t="shared" si="6"/>
        <v>1</v>
      </c>
      <c r="Y29" s="103">
        <f t="shared" si="2"/>
        <v>99.28057553956835</v>
      </c>
      <c r="Z29" s="180">
        <f t="shared" si="4"/>
        <v>0.3597122302158274</v>
      </c>
      <c r="AA29" s="149" t="s">
        <v>13</v>
      </c>
      <c r="AB29" s="148"/>
    </row>
    <row r="30" spans="1:28" s="33" customFormat="1" ht="17.25" customHeight="1">
      <c r="A30" s="161"/>
      <c r="B30" s="131" t="s">
        <v>14</v>
      </c>
      <c r="C30" s="100">
        <f t="shared" si="5"/>
        <v>214</v>
      </c>
      <c r="D30" s="101">
        <f t="shared" si="7"/>
        <v>214</v>
      </c>
      <c r="E30" s="89">
        <v>205</v>
      </c>
      <c r="F30" s="102">
        <v>0</v>
      </c>
      <c r="G30" s="89">
        <v>6</v>
      </c>
      <c r="H30" s="89">
        <v>0</v>
      </c>
      <c r="I30" s="89">
        <v>2</v>
      </c>
      <c r="J30" s="89">
        <v>1</v>
      </c>
      <c r="K30" s="89">
        <v>0</v>
      </c>
      <c r="L30" s="89">
        <v>0</v>
      </c>
      <c r="M30" s="89">
        <v>0</v>
      </c>
      <c r="N30" s="89">
        <v>0</v>
      </c>
      <c r="O30" s="89">
        <v>0</v>
      </c>
      <c r="P30" s="89">
        <v>0</v>
      </c>
      <c r="Q30" s="89">
        <v>0</v>
      </c>
      <c r="R30" s="89">
        <v>0</v>
      </c>
      <c r="S30" s="89">
        <v>0</v>
      </c>
      <c r="T30" s="89">
        <v>0</v>
      </c>
      <c r="U30" s="89">
        <v>9</v>
      </c>
      <c r="V30" s="89">
        <v>0</v>
      </c>
      <c r="W30" s="89">
        <v>0</v>
      </c>
      <c r="X30" s="89">
        <f t="shared" si="6"/>
        <v>0</v>
      </c>
      <c r="Y30" s="103">
        <f t="shared" si="2"/>
        <v>100</v>
      </c>
      <c r="Z30" s="180">
        <f t="shared" si="4"/>
        <v>0</v>
      </c>
      <c r="AA30" s="149" t="s">
        <v>14</v>
      </c>
      <c r="AB30" s="148"/>
    </row>
    <row r="31" spans="1:28" s="33" customFormat="1" ht="17.25" customHeight="1">
      <c r="A31" s="161"/>
      <c r="B31" s="131" t="s">
        <v>42</v>
      </c>
      <c r="C31" s="100">
        <f t="shared" si="5"/>
        <v>350</v>
      </c>
      <c r="D31" s="101">
        <f t="shared" si="7"/>
        <v>349</v>
      </c>
      <c r="E31" s="89">
        <v>325</v>
      </c>
      <c r="F31" s="102">
        <v>11</v>
      </c>
      <c r="G31" s="89">
        <v>13</v>
      </c>
      <c r="H31" s="89">
        <v>0</v>
      </c>
      <c r="I31" s="89">
        <v>0</v>
      </c>
      <c r="J31" s="89">
        <v>0</v>
      </c>
      <c r="K31" s="89">
        <v>0</v>
      </c>
      <c r="L31" s="89">
        <v>0</v>
      </c>
      <c r="M31" s="89">
        <v>0</v>
      </c>
      <c r="N31" s="89">
        <v>0</v>
      </c>
      <c r="O31" s="89">
        <v>0</v>
      </c>
      <c r="P31" s="89">
        <v>0</v>
      </c>
      <c r="Q31" s="89">
        <v>0</v>
      </c>
      <c r="R31" s="89">
        <v>0</v>
      </c>
      <c r="S31" s="89">
        <v>1</v>
      </c>
      <c r="T31" s="89">
        <v>0</v>
      </c>
      <c r="U31" s="89">
        <v>12</v>
      </c>
      <c r="V31" s="89">
        <v>0</v>
      </c>
      <c r="W31" s="89">
        <v>0</v>
      </c>
      <c r="X31" s="89">
        <f t="shared" si="6"/>
        <v>0</v>
      </c>
      <c r="Y31" s="103">
        <f t="shared" si="2"/>
        <v>99.71428571428571</v>
      </c>
      <c r="Z31" s="180">
        <f t="shared" si="4"/>
        <v>0</v>
      </c>
      <c r="AA31" s="149" t="s">
        <v>43</v>
      </c>
      <c r="AB31" s="148"/>
    </row>
    <row r="32" spans="1:28" s="33" customFormat="1" ht="17.25" customHeight="1">
      <c r="A32" s="161"/>
      <c r="B32" s="131" t="s">
        <v>44</v>
      </c>
      <c r="C32" s="100">
        <f t="shared" si="5"/>
        <v>288</v>
      </c>
      <c r="D32" s="101">
        <f t="shared" si="7"/>
        <v>286</v>
      </c>
      <c r="E32" s="89">
        <v>273</v>
      </c>
      <c r="F32" s="102">
        <v>5</v>
      </c>
      <c r="G32" s="89">
        <v>3</v>
      </c>
      <c r="H32" s="89">
        <v>0</v>
      </c>
      <c r="I32" s="89">
        <v>1</v>
      </c>
      <c r="J32" s="89">
        <v>4</v>
      </c>
      <c r="K32" s="89">
        <v>0</v>
      </c>
      <c r="L32" s="89">
        <v>0</v>
      </c>
      <c r="M32" s="89">
        <v>0</v>
      </c>
      <c r="N32" s="89">
        <v>0</v>
      </c>
      <c r="O32" s="89">
        <v>0</v>
      </c>
      <c r="P32" s="89">
        <v>0</v>
      </c>
      <c r="Q32" s="89">
        <v>0</v>
      </c>
      <c r="R32" s="89">
        <v>0</v>
      </c>
      <c r="S32" s="89">
        <v>2</v>
      </c>
      <c r="T32" s="89">
        <v>0</v>
      </c>
      <c r="U32" s="89">
        <v>10</v>
      </c>
      <c r="V32" s="89">
        <v>0</v>
      </c>
      <c r="W32" s="89">
        <v>0</v>
      </c>
      <c r="X32" s="89">
        <f t="shared" si="6"/>
        <v>0</v>
      </c>
      <c r="Y32" s="103">
        <f t="shared" si="2"/>
        <v>99.30555555555556</v>
      </c>
      <c r="Z32" s="180">
        <f t="shared" si="4"/>
        <v>0</v>
      </c>
      <c r="AA32" s="149" t="s">
        <v>45</v>
      </c>
      <c r="AB32" s="148"/>
    </row>
    <row r="33" spans="1:28" s="33" customFormat="1" ht="17.25" customHeight="1">
      <c r="A33" s="161"/>
      <c r="B33" s="131" t="s">
        <v>46</v>
      </c>
      <c r="C33" s="100">
        <f t="shared" si="5"/>
        <v>207</v>
      </c>
      <c r="D33" s="101">
        <f t="shared" si="7"/>
        <v>207</v>
      </c>
      <c r="E33" s="89">
        <v>188</v>
      </c>
      <c r="F33" s="102">
        <v>15</v>
      </c>
      <c r="G33" s="89">
        <v>2</v>
      </c>
      <c r="H33" s="89">
        <v>0</v>
      </c>
      <c r="I33" s="89">
        <v>0</v>
      </c>
      <c r="J33" s="89">
        <v>2</v>
      </c>
      <c r="K33" s="89">
        <v>0</v>
      </c>
      <c r="L33" s="89">
        <v>0</v>
      </c>
      <c r="M33" s="89">
        <v>0</v>
      </c>
      <c r="N33" s="89">
        <v>0</v>
      </c>
      <c r="O33" s="89">
        <v>0</v>
      </c>
      <c r="P33" s="89">
        <v>0</v>
      </c>
      <c r="Q33" s="89">
        <v>0</v>
      </c>
      <c r="R33" s="89">
        <v>0</v>
      </c>
      <c r="S33" s="89">
        <v>0</v>
      </c>
      <c r="T33" s="89">
        <v>0</v>
      </c>
      <c r="U33" s="89">
        <v>2</v>
      </c>
      <c r="V33" s="89">
        <v>0</v>
      </c>
      <c r="W33" s="89">
        <v>0</v>
      </c>
      <c r="X33" s="89">
        <f t="shared" si="6"/>
        <v>0</v>
      </c>
      <c r="Y33" s="103">
        <f t="shared" si="2"/>
        <v>100</v>
      </c>
      <c r="Z33" s="180">
        <f t="shared" si="4"/>
        <v>0</v>
      </c>
      <c r="AA33" s="149" t="s">
        <v>47</v>
      </c>
      <c r="AB33" s="148"/>
    </row>
    <row r="34" spans="1:28" s="33" customFormat="1" ht="17.25" customHeight="1">
      <c r="A34" s="161"/>
      <c r="B34" s="131" t="s">
        <v>75</v>
      </c>
      <c r="C34" s="100">
        <f t="shared" si="5"/>
        <v>652</v>
      </c>
      <c r="D34" s="101">
        <f t="shared" si="7"/>
        <v>646</v>
      </c>
      <c r="E34" s="89">
        <v>620</v>
      </c>
      <c r="F34" s="102">
        <v>9</v>
      </c>
      <c r="G34" s="89">
        <v>11</v>
      </c>
      <c r="H34" s="89">
        <v>0</v>
      </c>
      <c r="I34" s="89">
        <v>3</v>
      </c>
      <c r="J34" s="89">
        <v>3</v>
      </c>
      <c r="K34" s="89">
        <v>0</v>
      </c>
      <c r="L34" s="89">
        <v>0</v>
      </c>
      <c r="M34" s="89">
        <v>0</v>
      </c>
      <c r="N34" s="89">
        <v>0</v>
      </c>
      <c r="O34" s="89">
        <v>0</v>
      </c>
      <c r="P34" s="89">
        <v>1</v>
      </c>
      <c r="Q34" s="89">
        <v>0</v>
      </c>
      <c r="R34" s="89">
        <v>0</v>
      </c>
      <c r="S34" s="89">
        <v>5</v>
      </c>
      <c r="T34" s="89">
        <v>0</v>
      </c>
      <c r="U34" s="89">
        <v>16</v>
      </c>
      <c r="V34" s="89">
        <v>0</v>
      </c>
      <c r="W34" s="89">
        <v>0</v>
      </c>
      <c r="X34" s="89">
        <f t="shared" si="6"/>
        <v>1</v>
      </c>
      <c r="Y34" s="103">
        <f t="shared" si="2"/>
        <v>99.079754601227</v>
      </c>
      <c r="Z34" s="180">
        <f t="shared" si="4"/>
        <v>0.15337423312883436</v>
      </c>
      <c r="AA34" s="149" t="s">
        <v>75</v>
      </c>
      <c r="AB34" s="148"/>
    </row>
    <row r="35" spans="1:28" s="33" customFormat="1" ht="17.25" customHeight="1">
      <c r="A35" s="161"/>
      <c r="B35" s="131" t="s">
        <v>112</v>
      </c>
      <c r="C35" s="100">
        <f t="shared" si="5"/>
        <v>349</v>
      </c>
      <c r="D35" s="101">
        <f t="shared" si="7"/>
        <v>348</v>
      </c>
      <c r="E35" s="89">
        <v>337</v>
      </c>
      <c r="F35" s="102">
        <v>0</v>
      </c>
      <c r="G35" s="89">
        <v>6</v>
      </c>
      <c r="H35" s="89">
        <v>0</v>
      </c>
      <c r="I35" s="89">
        <v>2</v>
      </c>
      <c r="J35" s="89">
        <v>3</v>
      </c>
      <c r="K35" s="89">
        <v>0</v>
      </c>
      <c r="L35" s="89">
        <v>0</v>
      </c>
      <c r="M35" s="89">
        <v>0</v>
      </c>
      <c r="N35" s="89">
        <v>0</v>
      </c>
      <c r="O35" s="89">
        <v>0</v>
      </c>
      <c r="P35" s="89">
        <v>0</v>
      </c>
      <c r="Q35" s="89">
        <v>0</v>
      </c>
      <c r="R35" s="89">
        <v>0</v>
      </c>
      <c r="S35" s="89">
        <v>1</v>
      </c>
      <c r="T35" s="89">
        <v>0</v>
      </c>
      <c r="U35" s="89">
        <v>5</v>
      </c>
      <c r="V35" s="89">
        <v>0</v>
      </c>
      <c r="W35" s="89">
        <v>0</v>
      </c>
      <c r="X35" s="89">
        <f t="shared" si="6"/>
        <v>0</v>
      </c>
      <c r="Y35" s="103">
        <f t="shared" si="2"/>
        <v>99.7134670487106</v>
      </c>
      <c r="Z35" s="180">
        <f t="shared" si="4"/>
        <v>0</v>
      </c>
      <c r="AA35" s="149" t="s">
        <v>112</v>
      </c>
      <c r="AB35" s="148"/>
    </row>
    <row r="36" spans="1:28" s="32" customFormat="1" ht="17.25" customHeight="1">
      <c r="A36" s="265" t="s">
        <v>80</v>
      </c>
      <c r="B36" s="265"/>
      <c r="C36" s="96">
        <f>SUM(C37:C38)</f>
        <v>69</v>
      </c>
      <c r="D36" s="104">
        <f aca="true" t="shared" si="8" ref="D36:X36">SUM(D37:D38)</f>
        <v>68</v>
      </c>
      <c r="E36" s="97">
        <f t="shared" si="8"/>
        <v>63</v>
      </c>
      <c r="F36" s="98">
        <f t="shared" si="8"/>
        <v>1</v>
      </c>
      <c r="G36" s="97">
        <f t="shared" si="8"/>
        <v>0</v>
      </c>
      <c r="H36" s="97">
        <f t="shared" si="8"/>
        <v>0</v>
      </c>
      <c r="I36" s="97">
        <f t="shared" si="8"/>
        <v>0</v>
      </c>
      <c r="J36" s="97">
        <f t="shared" si="8"/>
        <v>4</v>
      </c>
      <c r="K36" s="97">
        <f t="shared" si="8"/>
        <v>0</v>
      </c>
      <c r="L36" s="97">
        <f t="shared" si="8"/>
        <v>0</v>
      </c>
      <c r="M36" s="97">
        <f t="shared" si="8"/>
        <v>0</v>
      </c>
      <c r="N36" s="97">
        <f t="shared" si="8"/>
        <v>0</v>
      </c>
      <c r="O36" s="97">
        <f t="shared" si="8"/>
        <v>0</v>
      </c>
      <c r="P36" s="97">
        <f t="shared" si="8"/>
        <v>0</v>
      </c>
      <c r="Q36" s="97">
        <f t="shared" si="8"/>
        <v>0</v>
      </c>
      <c r="R36" s="97">
        <f t="shared" si="8"/>
        <v>0</v>
      </c>
      <c r="S36" s="97">
        <f>SUM(S37:S38)</f>
        <v>1</v>
      </c>
      <c r="T36" s="97">
        <f>SUM(T37:T38)</f>
        <v>0</v>
      </c>
      <c r="U36" s="97">
        <f>SUM(U37:U38)</f>
        <v>1</v>
      </c>
      <c r="V36" s="97">
        <f>SUM(V37:V38)</f>
        <v>0</v>
      </c>
      <c r="W36" s="97">
        <f>SUM(W37:W38)</f>
        <v>0</v>
      </c>
      <c r="X36" s="97">
        <f t="shared" si="8"/>
        <v>0</v>
      </c>
      <c r="Y36" s="99">
        <f t="shared" si="2"/>
        <v>98.55072463768117</v>
      </c>
      <c r="Z36" s="181">
        <f t="shared" si="4"/>
        <v>0</v>
      </c>
      <c r="AA36" s="242" t="s">
        <v>80</v>
      </c>
      <c r="AB36" s="245"/>
    </row>
    <row r="37" spans="1:28" s="33" customFormat="1" ht="17.25" customHeight="1">
      <c r="A37" s="161"/>
      <c r="B37" s="131" t="s">
        <v>15</v>
      </c>
      <c r="C37" s="100">
        <f>D37+K37+L37+M37+N37+O37+P37+Q37+R37+S37+T37</f>
        <v>65</v>
      </c>
      <c r="D37" s="101">
        <f>SUM(E37:J37)</f>
        <v>64</v>
      </c>
      <c r="E37" s="89">
        <v>61</v>
      </c>
      <c r="F37" s="102">
        <v>0</v>
      </c>
      <c r="G37" s="89">
        <v>0</v>
      </c>
      <c r="H37" s="89">
        <v>0</v>
      </c>
      <c r="I37" s="89">
        <v>0</v>
      </c>
      <c r="J37" s="89">
        <v>3</v>
      </c>
      <c r="K37" s="89">
        <v>0</v>
      </c>
      <c r="L37" s="89">
        <v>0</v>
      </c>
      <c r="M37" s="89">
        <v>0</v>
      </c>
      <c r="N37" s="89">
        <v>0</v>
      </c>
      <c r="O37" s="89">
        <v>0</v>
      </c>
      <c r="P37" s="89">
        <v>0</v>
      </c>
      <c r="Q37" s="89">
        <v>0</v>
      </c>
      <c r="R37" s="89">
        <v>0</v>
      </c>
      <c r="S37" s="89">
        <v>1</v>
      </c>
      <c r="T37" s="89">
        <v>0</v>
      </c>
      <c r="U37" s="89">
        <v>1</v>
      </c>
      <c r="V37" s="89">
        <v>0</v>
      </c>
      <c r="W37" s="89">
        <v>0</v>
      </c>
      <c r="X37" s="89">
        <f>O37+P37+V37+W37</f>
        <v>0</v>
      </c>
      <c r="Y37" s="103">
        <f t="shared" si="2"/>
        <v>98.46153846153847</v>
      </c>
      <c r="Z37" s="180">
        <f t="shared" si="4"/>
        <v>0</v>
      </c>
      <c r="AA37" s="149" t="s">
        <v>15</v>
      </c>
      <c r="AB37" s="148"/>
    </row>
    <row r="38" spans="1:28" s="33" customFormat="1" ht="17.25" customHeight="1">
      <c r="A38" s="161"/>
      <c r="B38" s="131" t="s">
        <v>16</v>
      </c>
      <c r="C38" s="100">
        <f>D38+K38+L38+M38+N38+O38+P38+Q38+R38+S38+T38</f>
        <v>4</v>
      </c>
      <c r="D38" s="101">
        <f>SUM(E38:J38)</f>
        <v>4</v>
      </c>
      <c r="E38" s="89">
        <v>2</v>
      </c>
      <c r="F38" s="102">
        <v>1</v>
      </c>
      <c r="G38" s="89">
        <v>0</v>
      </c>
      <c r="H38" s="89">
        <v>0</v>
      </c>
      <c r="I38" s="89">
        <v>0</v>
      </c>
      <c r="J38" s="89">
        <v>1</v>
      </c>
      <c r="K38" s="89">
        <v>0</v>
      </c>
      <c r="L38" s="89">
        <v>0</v>
      </c>
      <c r="M38" s="89">
        <v>0</v>
      </c>
      <c r="N38" s="89">
        <v>0</v>
      </c>
      <c r="O38" s="89">
        <v>0</v>
      </c>
      <c r="P38" s="89">
        <v>0</v>
      </c>
      <c r="Q38" s="89">
        <v>0</v>
      </c>
      <c r="R38" s="89">
        <v>0</v>
      </c>
      <c r="S38" s="89">
        <v>0</v>
      </c>
      <c r="T38" s="89">
        <v>0</v>
      </c>
      <c r="U38" s="89">
        <v>0</v>
      </c>
      <c r="V38" s="89">
        <v>0</v>
      </c>
      <c r="W38" s="89">
        <v>0</v>
      </c>
      <c r="X38" s="89">
        <f>O38+P38+V38+W38</f>
        <v>0</v>
      </c>
      <c r="Y38" s="103">
        <f t="shared" si="2"/>
        <v>100</v>
      </c>
      <c r="Z38" s="180">
        <f t="shared" si="4"/>
        <v>0</v>
      </c>
      <c r="AA38" s="149" t="s">
        <v>16</v>
      </c>
      <c r="AB38" s="148"/>
    </row>
    <row r="39" spans="1:28" s="32" customFormat="1" ht="17.25" customHeight="1">
      <c r="A39" s="262" t="s">
        <v>81</v>
      </c>
      <c r="B39" s="262"/>
      <c r="C39" s="96">
        <f>SUM(C40:C43)</f>
        <v>352</v>
      </c>
      <c r="D39" s="104">
        <f aca="true" t="shared" si="9" ref="D39:X39">SUM(D40:D43)</f>
        <v>348</v>
      </c>
      <c r="E39" s="97">
        <f t="shared" si="9"/>
        <v>324</v>
      </c>
      <c r="F39" s="98">
        <f t="shared" si="9"/>
        <v>10</v>
      </c>
      <c r="G39" s="97">
        <f t="shared" si="9"/>
        <v>7</v>
      </c>
      <c r="H39" s="97">
        <f t="shared" si="9"/>
        <v>0</v>
      </c>
      <c r="I39" s="97">
        <f t="shared" si="9"/>
        <v>3</v>
      </c>
      <c r="J39" s="97">
        <f t="shared" si="9"/>
        <v>4</v>
      </c>
      <c r="K39" s="97">
        <f t="shared" si="9"/>
        <v>0</v>
      </c>
      <c r="L39" s="97">
        <f t="shared" si="9"/>
        <v>0</v>
      </c>
      <c r="M39" s="97">
        <f t="shared" si="9"/>
        <v>0</v>
      </c>
      <c r="N39" s="97">
        <f t="shared" si="9"/>
        <v>0</v>
      </c>
      <c r="O39" s="97">
        <f t="shared" si="9"/>
        <v>0</v>
      </c>
      <c r="P39" s="97">
        <f t="shared" si="9"/>
        <v>0</v>
      </c>
      <c r="Q39" s="97">
        <f t="shared" si="9"/>
        <v>0</v>
      </c>
      <c r="R39" s="97">
        <f t="shared" si="9"/>
        <v>0</v>
      </c>
      <c r="S39" s="97">
        <f>SUM(S40:S43)</f>
        <v>4</v>
      </c>
      <c r="T39" s="97">
        <f>SUM(T40:T43)</f>
        <v>0</v>
      </c>
      <c r="U39" s="97">
        <f>SUM(U40:U43)</f>
        <v>5</v>
      </c>
      <c r="V39" s="97">
        <f>SUM(V40:V43)</f>
        <v>0</v>
      </c>
      <c r="W39" s="97">
        <f>SUM(W40:W43)</f>
        <v>0</v>
      </c>
      <c r="X39" s="97">
        <f t="shared" si="9"/>
        <v>0</v>
      </c>
      <c r="Y39" s="99">
        <f t="shared" si="2"/>
        <v>98.86363636363636</v>
      </c>
      <c r="Z39" s="181">
        <f t="shared" si="4"/>
        <v>0</v>
      </c>
      <c r="AA39" s="242" t="s">
        <v>81</v>
      </c>
      <c r="AB39" s="245"/>
    </row>
    <row r="40" spans="1:28" s="33" customFormat="1" ht="17.25" customHeight="1">
      <c r="A40" s="161"/>
      <c r="B40" s="131" t="s">
        <v>48</v>
      </c>
      <c r="C40" s="100">
        <f>D40+K40+L40+M40+N40+O40+P40+Q40+R40+S40+T40</f>
        <v>120</v>
      </c>
      <c r="D40" s="101">
        <f>SUM(E40:J40)</f>
        <v>120</v>
      </c>
      <c r="E40" s="89">
        <v>115</v>
      </c>
      <c r="F40" s="102">
        <v>2</v>
      </c>
      <c r="G40" s="89">
        <v>2</v>
      </c>
      <c r="H40" s="89">
        <v>0</v>
      </c>
      <c r="I40" s="89">
        <v>0</v>
      </c>
      <c r="J40" s="89">
        <v>1</v>
      </c>
      <c r="K40" s="89">
        <v>0</v>
      </c>
      <c r="L40" s="89">
        <v>0</v>
      </c>
      <c r="M40" s="89">
        <v>0</v>
      </c>
      <c r="N40" s="89">
        <v>0</v>
      </c>
      <c r="O40" s="89">
        <v>0</v>
      </c>
      <c r="P40" s="89">
        <v>0</v>
      </c>
      <c r="Q40" s="89">
        <v>0</v>
      </c>
      <c r="R40" s="89">
        <v>0</v>
      </c>
      <c r="S40" s="89">
        <v>0</v>
      </c>
      <c r="T40" s="89">
        <v>0</v>
      </c>
      <c r="U40" s="89">
        <v>3</v>
      </c>
      <c r="V40" s="89">
        <v>0</v>
      </c>
      <c r="W40" s="89">
        <v>0</v>
      </c>
      <c r="X40" s="89">
        <f>O40+P40+V40+W40</f>
        <v>0</v>
      </c>
      <c r="Y40" s="103">
        <f t="shared" si="2"/>
        <v>100</v>
      </c>
      <c r="Z40" s="180">
        <f t="shared" si="4"/>
        <v>0</v>
      </c>
      <c r="AA40" s="149" t="s">
        <v>32</v>
      </c>
      <c r="AB40" s="148"/>
    </row>
    <row r="41" spans="1:28" s="33" customFormat="1" ht="17.25" customHeight="1">
      <c r="A41" s="161"/>
      <c r="B41" s="131" t="s">
        <v>17</v>
      </c>
      <c r="C41" s="100">
        <f>D41+K41+L41+M41+N41+O41+P41+Q41+R41+S41+T41</f>
        <v>36</v>
      </c>
      <c r="D41" s="101">
        <f>SUM(E41:J41)</f>
        <v>36</v>
      </c>
      <c r="E41" s="89">
        <v>36</v>
      </c>
      <c r="F41" s="102">
        <v>0</v>
      </c>
      <c r="G41" s="89">
        <v>0</v>
      </c>
      <c r="H41" s="89">
        <v>0</v>
      </c>
      <c r="I41" s="89">
        <v>0</v>
      </c>
      <c r="J41" s="89">
        <v>0</v>
      </c>
      <c r="K41" s="89">
        <v>0</v>
      </c>
      <c r="L41" s="89">
        <v>0</v>
      </c>
      <c r="M41" s="89">
        <v>0</v>
      </c>
      <c r="N41" s="89">
        <v>0</v>
      </c>
      <c r="O41" s="89">
        <v>0</v>
      </c>
      <c r="P41" s="89">
        <v>0</v>
      </c>
      <c r="Q41" s="89">
        <v>0</v>
      </c>
      <c r="R41" s="89">
        <v>0</v>
      </c>
      <c r="S41" s="89">
        <v>0</v>
      </c>
      <c r="T41" s="89">
        <v>0</v>
      </c>
      <c r="U41" s="89">
        <v>0</v>
      </c>
      <c r="V41" s="89">
        <v>0</v>
      </c>
      <c r="W41" s="89">
        <v>0</v>
      </c>
      <c r="X41" s="89">
        <f>O41+P41+V41+W41</f>
        <v>0</v>
      </c>
      <c r="Y41" s="103">
        <f t="shared" si="2"/>
        <v>100</v>
      </c>
      <c r="Z41" s="180">
        <f t="shared" si="4"/>
        <v>0</v>
      </c>
      <c r="AA41" s="149" t="s">
        <v>33</v>
      </c>
      <c r="AB41" s="148"/>
    </row>
    <row r="42" spans="1:28" s="33" customFormat="1" ht="17.25" customHeight="1">
      <c r="A42" s="161"/>
      <c r="B42" s="131" t="s">
        <v>18</v>
      </c>
      <c r="C42" s="100">
        <f>D42+K42+L42+M42+N42+O42+P42+Q42+R42+S42+T42</f>
        <v>165</v>
      </c>
      <c r="D42" s="101">
        <f>SUM(E42:J42)</f>
        <v>161</v>
      </c>
      <c r="E42" s="89">
        <v>146</v>
      </c>
      <c r="F42" s="102">
        <v>8</v>
      </c>
      <c r="G42" s="89">
        <v>3</v>
      </c>
      <c r="H42" s="89">
        <v>0</v>
      </c>
      <c r="I42" s="89">
        <v>2</v>
      </c>
      <c r="J42" s="89">
        <v>2</v>
      </c>
      <c r="K42" s="89">
        <v>0</v>
      </c>
      <c r="L42" s="89">
        <v>0</v>
      </c>
      <c r="M42" s="89">
        <v>0</v>
      </c>
      <c r="N42" s="89">
        <v>0</v>
      </c>
      <c r="O42" s="89">
        <v>0</v>
      </c>
      <c r="P42" s="89">
        <v>0</v>
      </c>
      <c r="Q42" s="89">
        <v>0</v>
      </c>
      <c r="R42" s="89">
        <v>0</v>
      </c>
      <c r="S42" s="89">
        <v>4</v>
      </c>
      <c r="T42" s="89">
        <v>0</v>
      </c>
      <c r="U42" s="89">
        <v>2</v>
      </c>
      <c r="V42" s="89">
        <v>0</v>
      </c>
      <c r="W42" s="89">
        <v>0</v>
      </c>
      <c r="X42" s="89">
        <f>O42+P42+V42+W42</f>
        <v>0</v>
      </c>
      <c r="Y42" s="103">
        <f t="shared" si="2"/>
        <v>97.57575757575758</v>
      </c>
      <c r="Z42" s="180">
        <f t="shared" si="4"/>
        <v>0</v>
      </c>
      <c r="AA42" s="149" t="s">
        <v>34</v>
      </c>
      <c r="AB42" s="148"/>
    </row>
    <row r="43" spans="1:28" s="33" customFormat="1" ht="17.25" customHeight="1">
      <c r="A43" s="161"/>
      <c r="B43" s="131" t="s">
        <v>19</v>
      </c>
      <c r="C43" s="100">
        <f>D43+K43+L43+M43+N43+O43+P43+Q43+R43+S43+T43</f>
        <v>31</v>
      </c>
      <c r="D43" s="101">
        <f>SUM(E43:J43)</f>
        <v>31</v>
      </c>
      <c r="E43" s="89">
        <v>27</v>
      </c>
      <c r="F43" s="102">
        <v>0</v>
      </c>
      <c r="G43" s="89">
        <v>2</v>
      </c>
      <c r="H43" s="89">
        <v>0</v>
      </c>
      <c r="I43" s="89">
        <v>1</v>
      </c>
      <c r="J43" s="89">
        <v>1</v>
      </c>
      <c r="K43" s="89">
        <v>0</v>
      </c>
      <c r="L43" s="89">
        <v>0</v>
      </c>
      <c r="M43" s="89">
        <v>0</v>
      </c>
      <c r="N43" s="89">
        <v>0</v>
      </c>
      <c r="O43" s="89">
        <v>0</v>
      </c>
      <c r="P43" s="89">
        <v>0</v>
      </c>
      <c r="Q43" s="89">
        <v>0</v>
      </c>
      <c r="R43" s="89">
        <v>0</v>
      </c>
      <c r="S43" s="89">
        <v>0</v>
      </c>
      <c r="T43" s="89">
        <v>0</v>
      </c>
      <c r="U43" s="89">
        <v>0</v>
      </c>
      <c r="V43" s="89">
        <v>0</v>
      </c>
      <c r="W43" s="89">
        <v>0</v>
      </c>
      <c r="X43" s="89">
        <f>O43+P43+V43+W43</f>
        <v>0</v>
      </c>
      <c r="Y43" s="103">
        <f t="shared" si="2"/>
        <v>100</v>
      </c>
      <c r="Z43" s="180">
        <f t="shared" si="4"/>
        <v>0</v>
      </c>
      <c r="AA43" s="149" t="s">
        <v>35</v>
      </c>
      <c r="AB43" s="148"/>
    </row>
    <row r="44" spans="1:28" s="32" customFormat="1" ht="17.25" customHeight="1">
      <c r="A44" s="262" t="s">
        <v>82</v>
      </c>
      <c r="B44" s="262"/>
      <c r="C44" s="96">
        <f>C45</f>
        <v>57</v>
      </c>
      <c r="D44" s="104">
        <f aca="true" t="shared" si="10" ref="D44:X44">D45</f>
        <v>57</v>
      </c>
      <c r="E44" s="97">
        <f t="shared" si="10"/>
        <v>53</v>
      </c>
      <c r="F44" s="98">
        <f t="shared" si="10"/>
        <v>0</v>
      </c>
      <c r="G44" s="97">
        <f t="shared" si="10"/>
        <v>3</v>
      </c>
      <c r="H44" s="97">
        <f t="shared" si="10"/>
        <v>0</v>
      </c>
      <c r="I44" s="97">
        <f t="shared" si="10"/>
        <v>0</v>
      </c>
      <c r="J44" s="97">
        <f t="shared" si="10"/>
        <v>1</v>
      </c>
      <c r="K44" s="97">
        <f t="shared" si="10"/>
        <v>0</v>
      </c>
      <c r="L44" s="97">
        <f t="shared" si="10"/>
        <v>0</v>
      </c>
      <c r="M44" s="97">
        <f t="shared" si="10"/>
        <v>0</v>
      </c>
      <c r="N44" s="97">
        <f t="shared" si="10"/>
        <v>0</v>
      </c>
      <c r="O44" s="97">
        <f t="shared" si="10"/>
        <v>0</v>
      </c>
      <c r="P44" s="97">
        <f t="shared" si="10"/>
        <v>0</v>
      </c>
      <c r="Q44" s="97">
        <f t="shared" si="10"/>
        <v>0</v>
      </c>
      <c r="R44" s="97">
        <f t="shared" si="10"/>
        <v>0</v>
      </c>
      <c r="S44" s="97">
        <f>S45</f>
        <v>0</v>
      </c>
      <c r="T44" s="97">
        <f>T45</f>
        <v>0</v>
      </c>
      <c r="U44" s="97">
        <f>U45</f>
        <v>3</v>
      </c>
      <c r="V44" s="97">
        <f>V45</f>
        <v>0</v>
      </c>
      <c r="W44" s="97">
        <f>W45</f>
        <v>0</v>
      </c>
      <c r="X44" s="97">
        <f t="shared" si="10"/>
        <v>0</v>
      </c>
      <c r="Y44" s="99">
        <f t="shared" si="2"/>
        <v>100</v>
      </c>
      <c r="Z44" s="181">
        <f t="shared" si="4"/>
        <v>0</v>
      </c>
      <c r="AA44" s="246" t="s">
        <v>36</v>
      </c>
      <c r="AB44" s="247"/>
    </row>
    <row r="45" spans="1:28" s="33" customFormat="1" ht="17.25" customHeight="1">
      <c r="A45" s="161"/>
      <c r="B45" s="131" t="s">
        <v>20</v>
      </c>
      <c r="C45" s="100">
        <f>D45+K45+L45+M45+N45+O45+P45+Q45+R45+S45+T45</f>
        <v>57</v>
      </c>
      <c r="D45" s="101">
        <f>SUM(E45:J45)</f>
        <v>57</v>
      </c>
      <c r="E45" s="89">
        <v>53</v>
      </c>
      <c r="F45" s="102">
        <v>0</v>
      </c>
      <c r="G45" s="89">
        <v>3</v>
      </c>
      <c r="H45" s="89">
        <v>0</v>
      </c>
      <c r="I45" s="89">
        <v>0</v>
      </c>
      <c r="J45" s="89">
        <v>1</v>
      </c>
      <c r="K45" s="89">
        <v>0</v>
      </c>
      <c r="L45" s="89">
        <v>0</v>
      </c>
      <c r="M45" s="89">
        <v>0</v>
      </c>
      <c r="N45" s="89">
        <v>0</v>
      </c>
      <c r="O45" s="89">
        <v>0</v>
      </c>
      <c r="P45" s="89">
        <v>0</v>
      </c>
      <c r="Q45" s="89">
        <v>0</v>
      </c>
      <c r="R45" s="89">
        <v>0</v>
      </c>
      <c r="S45" s="89">
        <v>0</v>
      </c>
      <c r="T45" s="89">
        <v>0</v>
      </c>
      <c r="U45" s="89">
        <v>3</v>
      </c>
      <c r="V45" s="89">
        <v>0</v>
      </c>
      <c r="W45" s="89">
        <v>0</v>
      </c>
      <c r="X45" s="89">
        <v>0</v>
      </c>
      <c r="Y45" s="103">
        <f t="shared" si="2"/>
        <v>100</v>
      </c>
      <c r="Z45" s="180">
        <f t="shared" si="4"/>
        <v>0</v>
      </c>
      <c r="AA45" s="149" t="s">
        <v>20</v>
      </c>
      <c r="AB45" s="148"/>
    </row>
    <row r="46" spans="1:28" s="32" customFormat="1" ht="17.25" customHeight="1">
      <c r="A46" s="262" t="s">
        <v>83</v>
      </c>
      <c r="B46" s="262"/>
      <c r="C46" s="96">
        <f>SUM(C47:C48)</f>
        <v>195</v>
      </c>
      <c r="D46" s="104">
        <f aca="true" t="shared" si="11" ref="D46:X46">SUM(D47:D48)</f>
        <v>193</v>
      </c>
      <c r="E46" s="97">
        <f t="shared" si="11"/>
        <v>186</v>
      </c>
      <c r="F46" s="98">
        <f t="shared" si="11"/>
        <v>0</v>
      </c>
      <c r="G46" s="97">
        <f t="shared" si="11"/>
        <v>4</v>
      </c>
      <c r="H46" s="97">
        <f t="shared" si="11"/>
        <v>0</v>
      </c>
      <c r="I46" s="97">
        <f t="shared" si="11"/>
        <v>0</v>
      </c>
      <c r="J46" s="97">
        <f t="shared" si="11"/>
        <v>3</v>
      </c>
      <c r="K46" s="97">
        <f t="shared" si="11"/>
        <v>0</v>
      </c>
      <c r="L46" s="97">
        <f t="shared" si="11"/>
        <v>0</v>
      </c>
      <c r="M46" s="97">
        <f t="shared" si="11"/>
        <v>0</v>
      </c>
      <c r="N46" s="97">
        <f t="shared" si="11"/>
        <v>0</v>
      </c>
      <c r="O46" s="97">
        <f t="shared" si="11"/>
        <v>0</v>
      </c>
      <c r="P46" s="97">
        <f t="shared" si="11"/>
        <v>0</v>
      </c>
      <c r="Q46" s="97">
        <f t="shared" si="11"/>
        <v>0</v>
      </c>
      <c r="R46" s="97">
        <f t="shared" si="11"/>
        <v>0</v>
      </c>
      <c r="S46" s="97">
        <f>SUM(S47:S48)</f>
        <v>2</v>
      </c>
      <c r="T46" s="97">
        <f>SUM(T47:T48)</f>
        <v>0</v>
      </c>
      <c r="U46" s="97">
        <f>SUM(U47:U48)</f>
        <v>1</v>
      </c>
      <c r="V46" s="97">
        <f>SUM(V47:V48)</f>
        <v>0</v>
      </c>
      <c r="W46" s="97">
        <f>SUM(W47:W48)</f>
        <v>0</v>
      </c>
      <c r="X46" s="97">
        <f t="shared" si="11"/>
        <v>0</v>
      </c>
      <c r="Y46" s="99">
        <f t="shared" si="2"/>
        <v>98.97435897435898</v>
      </c>
      <c r="Z46" s="181">
        <f t="shared" si="4"/>
        <v>0</v>
      </c>
      <c r="AA46" s="242" t="s">
        <v>83</v>
      </c>
      <c r="AB46" s="245"/>
    </row>
    <row r="47" spans="1:28" s="33" customFormat="1" ht="17.25" customHeight="1">
      <c r="A47" s="161"/>
      <c r="B47" s="131" t="s">
        <v>21</v>
      </c>
      <c r="C47" s="100">
        <f>D47+K47+L47+M47+N47+O47+P47+Q47+R47+S47+T47</f>
        <v>154</v>
      </c>
      <c r="D47" s="101">
        <f>SUM(E47:J47)</f>
        <v>152</v>
      </c>
      <c r="E47" s="89">
        <v>145</v>
      </c>
      <c r="F47" s="102">
        <v>0</v>
      </c>
      <c r="G47" s="89">
        <v>4</v>
      </c>
      <c r="H47" s="89">
        <v>0</v>
      </c>
      <c r="I47" s="89">
        <v>0</v>
      </c>
      <c r="J47" s="89">
        <v>3</v>
      </c>
      <c r="K47" s="89">
        <v>0</v>
      </c>
      <c r="L47" s="89">
        <v>0</v>
      </c>
      <c r="M47" s="89">
        <v>0</v>
      </c>
      <c r="N47" s="89">
        <v>0</v>
      </c>
      <c r="O47" s="89">
        <v>0</v>
      </c>
      <c r="P47" s="89">
        <v>0</v>
      </c>
      <c r="Q47" s="89">
        <v>0</v>
      </c>
      <c r="R47" s="89">
        <v>0</v>
      </c>
      <c r="S47" s="89">
        <v>2</v>
      </c>
      <c r="T47" s="89">
        <v>0</v>
      </c>
      <c r="U47" s="89">
        <v>1</v>
      </c>
      <c r="V47" s="89">
        <v>0</v>
      </c>
      <c r="W47" s="89">
        <v>0</v>
      </c>
      <c r="X47" s="89">
        <v>0</v>
      </c>
      <c r="Y47" s="103">
        <f t="shared" si="2"/>
        <v>98.7012987012987</v>
      </c>
      <c r="Z47" s="180">
        <f t="shared" si="4"/>
        <v>0</v>
      </c>
      <c r="AA47" s="149" t="s">
        <v>21</v>
      </c>
      <c r="AB47" s="148"/>
    </row>
    <row r="48" spans="1:28" s="33" customFormat="1" ht="17.25" customHeight="1">
      <c r="A48" s="161"/>
      <c r="B48" s="131" t="s">
        <v>22</v>
      </c>
      <c r="C48" s="100">
        <f>D48+K48+L48+M48+N48+O48+P48+Q48+R48+S48+T48</f>
        <v>41</v>
      </c>
      <c r="D48" s="101">
        <f>SUM(E48:J48)</f>
        <v>41</v>
      </c>
      <c r="E48" s="89">
        <v>41</v>
      </c>
      <c r="F48" s="102">
        <v>0</v>
      </c>
      <c r="G48" s="89">
        <v>0</v>
      </c>
      <c r="H48" s="89">
        <v>0</v>
      </c>
      <c r="I48" s="89">
        <v>0</v>
      </c>
      <c r="J48" s="89">
        <v>0</v>
      </c>
      <c r="K48" s="89">
        <v>0</v>
      </c>
      <c r="L48" s="89">
        <v>0</v>
      </c>
      <c r="M48" s="89">
        <v>0</v>
      </c>
      <c r="N48" s="89">
        <v>0</v>
      </c>
      <c r="O48" s="89">
        <v>0</v>
      </c>
      <c r="P48" s="89">
        <v>0</v>
      </c>
      <c r="Q48" s="89">
        <v>0</v>
      </c>
      <c r="R48" s="89">
        <v>0</v>
      </c>
      <c r="S48" s="89">
        <v>0</v>
      </c>
      <c r="T48" s="89">
        <v>0</v>
      </c>
      <c r="U48" s="89">
        <v>0</v>
      </c>
      <c r="V48" s="89">
        <v>0</v>
      </c>
      <c r="W48" s="89">
        <v>0</v>
      </c>
      <c r="X48" s="89">
        <v>0</v>
      </c>
      <c r="Y48" s="103">
        <f aca="true" t="shared" si="12" ref="Y48:Y66">D48/C48*100</f>
        <v>100</v>
      </c>
      <c r="Z48" s="180">
        <f aca="true" t="shared" si="13" ref="Z48:Z66">(X48/C48*100)</f>
        <v>0</v>
      </c>
      <c r="AA48" s="149" t="s">
        <v>22</v>
      </c>
      <c r="AB48" s="148"/>
    </row>
    <row r="49" spans="1:28" s="32" customFormat="1" ht="17.25" customHeight="1">
      <c r="A49" s="262" t="s">
        <v>84</v>
      </c>
      <c r="B49" s="262"/>
      <c r="C49" s="96">
        <f>SUM(C50:C52)</f>
        <v>315</v>
      </c>
      <c r="D49" s="104">
        <f aca="true" t="shared" si="14" ref="D49:X49">SUM(D50:D52)</f>
        <v>315</v>
      </c>
      <c r="E49" s="97">
        <f t="shared" si="14"/>
        <v>293</v>
      </c>
      <c r="F49" s="98">
        <f t="shared" si="14"/>
        <v>6</v>
      </c>
      <c r="G49" s="97">
        <f t="shared" si="14"/>
        <v>11</v>
      </c>
      <c r="H49" s="97">
        <f t="shared" si="14"/>
        <v>0</v>
      </c>
      <c r="I49" s="97">
        <f t="shared" si="14"/>
        <v>1</v>
      </c>
      <c r="J49" s="97">
        <f t="shared" si="14"/>
        <v>4</v>
      </c>
      <c r="K49" s="97">
        <f t="shared" si="14"/>
        <v>0</v>
      </c>
      <c r="L49" s="97">
        <f t="shared" si="14"/>
        <v>0</v>
      </c>
      <c r="M49" s="97">
        <f t="shared" si="14"/>
        <v>0</v>
      </c>
      <c r="N49" s="97">
        <f t="shared" si="14"/>
        <v>0</v>
      </c>
      <c r="O49" s="97">
        <f t="shared" si="14"/>
        <v>0</v>
      </c>
      <c r="P49" s="97">
        <f t="shared" si="14"/>
        <v>0</v>
      </c>
      <c r="Q49" s="97">
        <f t="shared" si="14"/>
        <v>0</v>
      </c>
      <c r="R49" s="97">
        <f t="shared" si="14"/>
        <v>0</v>
      </c>
      <c r="S49" s="97">
        <f>SUM(S50:S52)</f>
        <v>0</v>
      </c>
      <c r="T49" s="97">
        <f>SUM(T50:T52)</f>
        <v>0</v>
      </c>
      <c r="U49" s="97">
        <f>SUM(U50:U52)</f>
        <v>9</v>
      </c>
      <c r="V49" s="97">
        <f>SUM(V50:V52)</f>
        <v>0</v>
      </c>
      <c r="W49" s="97">
        <f>SUM(W50:W52)</f>
        <v>0</v>
      </c>
      <c r="X49" s="97">
        <f t="shared" si="14"/>
        <v>0</v>
      </c>
      <c r="Y49" s="99">
        <f t="shared" si="12"/>
        <v>100</v>
      </c>
      <c r="Z49" s="181">
        <f t="shared" si="13"/>
        <v>0</v>
      </c>
      <c r="AA49" s="242" t="s">
        <v>84</v>
      </c>
      <c r="AB49" s="245"/>
    </row>
    <row r="50" spans="1:28" s="33" customFormat="1" ht="17.25" customHeight="1">
      <c r="A50" s="161"/>
      <c r="B50" s="131" t="s">
        <v>23</v>
      </c>
      <c r="C50" s="100">
        <f>D50+K50+L50+M50+N50+O50+P50+Q50+R50+S50+T50</f>
        <v>38</v>
      </c>
      <c r="D50" s="101">
        <f>SUM(E50:J50)</f>
        <v>38</v>
      </c>
      <c r="E50" s="89">
        <v>34</v>
      </c>
      <c r="F50" s="102">
        <v>1</v>
      </c>
      <c r="G50" s="89">
        <v>2</v>
      </c>
      <c r="H50" s="89">
        <v>0</v>
      </c>
      <c r="I50" s="89">
        <v>0</v>
      </c>
      <c r="J50" s="89">
        <v>1</v>
      </c>
      <c r="K50" s="89">
        <v>0</v>
      </c>
      <c r="L50" s="89">
        <v>0</v>
      </c>
      <c r="M50" s="89">
        <v>0</v>
      </c>
      <c r="N50" s="89">
        <v>0</v>
      </c>
      <c r="O50" s="89">
        <v>0</v>
      </c>
      <c r="P50" s="89">
        <v>0</v>
      </c>
      <c r="Q50" s="89">
        <v>0</v>
      </c>
      <c r="R50" s="89">
        <v>0</v>
      </c>
      <c r="S50" s="89">
        <v>0</v>
      </c>
      <c r="T50" s="89">
        <v>0</v>
      </c>
      <c r="U50" s="89">
        <v>1</v>
      </c>
      <c r="V50" s="89">
        <v>0</v>
      </c>
      <c r="W50" s="89">
        <v>0</v>
      </c>
      <c r="X50" s="89">
        <v>0</v>
      </c>
      <c r="Y50" s="103">
        <f t="shared" si="12"/>
        <v>100</v>
      </c>
      <c r="Z50" s="180">
        <f t="shared" si="13"/>
        <v>0</v>
      </c>
      <c r="AA50" s="149" t="s">
        <v>23</v>
      </c>
      <c r="AB50" s="148"/>
    </row>
    <row r="51" spans="1:28" s="33" customFormat="1" ht="17.25" customHeight="1">
      <c r="A51" s="161"/>
      <c r="B51" s="131" t="s">
        <v>24</v>
      </c>
      <c r="C51" s="100">
        <f>D51+K51+L51+M51+N51+O51+P51+Q51+R51+S51+T51</f>
        <v>97</v>
      </c>
      <c r="D51" s="101">
        <f>SUM(E51:J51)</f>
        <v>97</v>
      </c>
      <c r="E51" s="89">
        <v>92</v>
      </c>
      <c r="F51" s="102">
        <v>1</v>
      </c>
      <c r="G51" s="89">
        <v>3</v>
      </c>
      <c r="H51" s="89">
        <v>0</v>
      </c>
      <c r="I51" s="89">
        <v>0</v>
      </c>
      <c r="J51" s="89">
        <v>1</v>
      </c>
      <c r="K51" s="89">
        <v>0</v>
      </c>
      <c r="L51" s="89">
        <v>0</v>
      </c>
      <c r="M51" s="89">
        <v>0</v>
      </c>
      <c r="N51" s="89">
        <v>0</v>
      </c>
      <c r="O51" s="89">
        <v>0</v>
      </c>
      <c r="P51" s="89">
        <v>0</v>
      </c>
      <c r="Q51" s="89">
        <v>0</v>
      </c>
      <c r="R51" s="89">
        <v>0</v>
      </c>
      <c r="S51" s="89">
        <v>0</v>
      </c>
      <c r="T51" s="89">
        <v>0</v>
      </c>
      <c r="U51" s="89">
        <v>3</v>
      </c>
      <c r="V51" s="89">
        <v>0</v>
      </c>
      <c r="W51" s="89">
        <v>0</v>
      </c>
      <c r="X51" s="89">
        <v>0</v>
      </c>
      <c r="Y51" s="103">
        <f t="shared" si="12"/>
        <v>100</v>
      </c>
      <c r="Z51" s="180">
        <f t="shared" si="13"/>
        <v>0</v>
      </c>
      <c r="AA51" s="149" t="s">
        <v>24</v>
      </c>
      <c r="AB51" s="148"/>
    </row>
    <row r="52" spans="1:28" s="33" customFormat="1" ht="17.25" customHeight="1">
      <c r="A52" s="161"/>
      <c r="B52" s="131" t="s">
        <v>25</v>
      </c>
      <c r="C52" s="100">
        <f>D52+K52+L52+M52+N52+O52+P52+Q52+R52+S52+T52</f>
        <v>180</v>
      </c>
      <c r="D52" s="101">
        <f>SUM(E52:J52)</f>
        <v>180</v>
      </c>
      <c r="E52" s="89">
        <v>167</v>
      </c>
      <c r="F52" s="102">
        <v>4</v>
      </c>
      <c r="G52" s="89">
        <v>6</v>
      </c>
      <c r="H52" s="89">
        <v>0</v>
      </c>
      <c r="I52" s="89">
        <v>1</v>
      </c>
      <c r="J52" s="89">
        <v>2</v>
      </c>
      <c r="K52" s="89">
        <v>0</v>
      </c>
      <c r="L52" s="89">
        <v>0</v>
      </c>
      <c r="M52" s="89">
        <v>0</v>
      </c>
      <c r="N52" s="89">
        <v>0</v>
      </c>
      <c r="O52" s="89">
        <v>0</v>
      </c>
      <c r="P52" s="89">
        <v>0</v>
      </c>
      <c r="Q52" s="89">
        <v>0</v>
      </c>
      <c r="R52" s="89">
        <v>0</v>
      </c>
      <c r="S52" s="89">
        <v>0</v>
      </c>
      <c r="T52" s="89">
        <v>0</v>
      </c>
      <c r="U52" s="89">
        <v>5</v>
      </c>
      <c r="V52" s="89">
        <v>0</v>
      </c>
      <c r="W52" s="89">
        <v>0</v>
      </c>
      <c r="X52" s="89">
        <v>0</v>
      </c>
      <c r="Y52" s="103">
        <f t="shared" si="12"/>
        <v>100</v>
      </c>
      <c r="Z52" s="180">
        <f t="shared" si="13"/>
        <v>0</v>
      </c>
      <c r="AA52" s="149" t="s">
        <v>25</v>
      </c>
      <c r="AB52" s="148"/>
    </row>
    <row r="53" spans="1:28" s="32" customFormat="1" ht="17.25" customHeight="1">
      <c r="A53" s="262" t="s">
        <v>85</v>
      </c>
      <c r="B53" s="262"/>
      <c r="C53" s="96">
        <f aca="true" t="shared" si="15" ref="C53:X53">SUM(C54:C56)</f>
        <v>181</v>
      </c>
      <c r="D53" s="104">
        <f t="shared" si="15"/>
        <v>180</v>
      </c>
      <c r="E53" s="97">
        <f t="shared" si="15"/>
        <v>175</v>
      </c>
      <c r="F53" s="98">
        <f t="shared" si="15"/>
        <v>0</v>
      </c>
      <c r="G53" s="97">
        <f t="shared" si="15"/>
        <v>3</v>
      </c>
      <c r="H53" s="97">
        <f t="shared" si="15"/>
        <v>0</v>
      </c>
      <c r="I53" s="97">
        <f t="shared" si="15"/>
        <v>0</v>
      </c>
      <c r="J53" s="97">
        <f t="shared" si="15"/>
        <v>2</v>
      </c>
      <c r="K53" s="97">
        <f t="shared" si="15"/>
        <v>0</v>
      </c>
      <c r="L53" s="97">
        <f t="shared" si="15"/>
        <v>0</v>
      </c>
      <c r="M53" s="97">
        <f t="shared" si="15"/>
        <v>0</v>
      </c>
      <c r="N53" s="97">
        <f t="shared" si="15"/>
        <v>0</v>
      </c>
      <c r="O53" s="97">
        <f t="shared" si="15"/>
        <v>0</v>
      </c>
      <c r="P53" s="97">
        <f t="shared" si="15"/>
        <v>0</v>
      </c>
      <c r="Q53" s="97">
        <f t="shared" si="15"/>
        <v>0</v>
      </c>
      <c r="R53" s="97">
        <f t="shared" si="15"/>
        <v>0</v>
      </c>
      <c r="S53" s="97">
        <f>SUM(S54:S56)</f>
        <v>1</v>
      </c>
      <c r="T53" s="97">
        <f>SUM(T54:T56)</f>
        <v>0</v>
      </c>
      <c r="U53" s="97">
        <f>SUM(U54:U56)</f>
        <v>3</v>
      </c>
      <c r="V53" s="97">
        <f>SUM(V54:V56)</f>
        <v>0</v>
      </c>
      <c r="W53" s="97">
        <f>SUM(W54:W56)</f>
        <v>0</v>
      </c>
      <c r="X53" s="97">
        <f t="shared" si="15"/>
        <v>0</v>
      </c>
      <c r="Y53" s="99">
        <f t="shared" si="12"/>
        <v>99.4475138121547</v>
      </c>
      <c r="Z53" s="181">
        <f t="shared" si="13"/>
        <v>0</v>
      </c>
      <c r="AA53" s="242" t="s">
        <v>85</v>
      </c>
      <c r="AB53" s="245"/>
    </row>
    <row r="54" spans="1:28" s="33" customFormat="1" ht="17.25" customHeight="1">
      <c r="A54" s="161"/>
      <c r="B54" s="131" t="s">
        <v>26</v>
      </c>
      <c r="C54" s="100">
        <f>D54+K54+L54+M54+N54+O54+P54+Q54+R54+S54+T54</f>
        <v>109</v>
      </c>
      <c r="D54" s="101">
        <f>SUM(E54:J54)</f>
        <v>108</v>
      </c>
      <c r="E54" s="89">
        <v>103</v>
      </c>
      <c r="F54" s="102">
        <v>0</v>
      </c>
      <c r="G54" s="89">
        <v>3</v>
      </c>
      <c r="H54" s="89">
        <v>0</v>
      </c>
      <c r="I54" s="89">
        <v>0</v>
      </c>
      <c r="J54" s="89">
        <v>2</v>
      </c>
      <c r="K54" s="89">
        <v>0</v>
      </c>
      <c r="L54" s="89">
        <v>0</v>
      </c>
      <c r="M54" s="89">
        <v>0</v>
      </c>
      <c r="N54" s="89">
        <v>0</v>
      </c>
      <c r="O54" s="89">
        <v>0</v>
      </c>
      <c r="P54" s="89">
        <v>0</v>
      </c>
      <c r="Q54" s="89">
        <v>0</v>
      </c>
      <c r="R54" s="89">
        <v>0</v>
      </c>
      <c r="S54" s="89">
        <v>1</v>
      </c>
      <c r="T54" s="89">
        <v>0</v>
      </c>
      <c r="U54" s="89">
        <v>3</v>
      </c>
      <c r="V54" s="89">
        <v>0</v>
      </c>
      <c r="W54" s="89">
        <v>0</v>
      </c>
      <c r="X54" s="89">
        <v>0</v>
      </c>
      <c r="Y54" s="103">
        <f t="shared" si="12"/>
        <v>99.08256880733946</v>
      </c>
      <c r="Z54" s="180">
        <f t="shared" si="13"/>
        <v>0</v>
      </c>
      <c r="AA54" s="149" t="s">
        <v>26</v>
      </c>
      <c r="AB54" s="148"/>
    </row>
    <row r="55" spans="1:28" s="33" customFormat="1" ht="17.25" customHeight="1">
      <c r="A55" s="161"/>
      <c r="B55" s="131" t="s">
        <v>27</v>
      </c>
      <c r="C55" s="100">
        <f>D55+K55+L55+M55+N55+O55+P55+Q55+R55+S55+T55</f>
        <v>37</v>
      </c>
      <c r="D55" s="101">
        <f>SUM(E55:J55)</f>
        <v>37</v>
      </c>
      <c r="E55" s="89">
        <v>37</v>
      </c>
      <c r="F55" s="102">
        <v>0</v>
      </c>
      <c r="G55" s="89">
        <v>0</v>
      </c>
      <c r="H55" s="89">
        <v>0</v>
      </c>
      <c r="I55" s="89">
        <v>0</v>
      </c>
      <c r="J55" s="89">
        <v>0</v>
      </c>
      <c r="K55" s="89">
        <v>0</v>
      </c>
      <c r="L55" s="89">
        <v>0</v>
      </c>
      <c r="M55" s="89">
        <v>0</v>
      </c>
      <c r="N55" s="89">
        <v>0</v>
      </c>
      <c r="O55" s="89">
        <v>0</v>
      </c>
      <c r="P55" s="89">
        <v>0</v>
      </c>
      <c r="Q55" s="89">
        <v>0</v>
      </c>
      <c r="R55" s="89">
        <v>0</v>
      </c>
      <c r="S55" s="89">
        <v>0</v>
      </c>
      <c r="T55" s="89">
        <v>0</v>
      </c>
      <c r="U55" s="89">
        <v>0</v>
      </c>
      <c r="V55" s="89">
        <v>0</v>
      </c>
      <c r="W55" s="89">
        <v>0</v>
      </c>
      <c r="X55" s="89">
        <v>0</v>
      </c>
      <c r="Y55" s="103">
        <f t="shared" si="12"/>
        <v>100</v>
      </c>
      <c r="Z55" s="180">
        <f t="shared" si="13"/>
        <v>0</v>
      </c>
      <c r="AA55" s="149" t="s">
        <v>27</v>
      </c>
      <c r="AB55" s="148"/>
    </row>
    <row r="56" spans="1:28" s="33" customFormat="1" ht="17.25" customHeight="1">
      <c r="A56" s="161"/>
      <c r="B56" s="131" t="s">
        <v>28</v>
      </c>
      <c r="C56" s="100">
        <f>D56+K56+L56+M56+N56+O56+P56+Q56+R56+S56+T56</f>
        <v>35</v>
      </c>
      <c r="D56" s="101">
        <f>SUM(E56:J56)</f>
        <v>35</v>
      </c>
      <c r="E56" s="89">
        <v>35</v>
      </c>
      <c r="F56" s="102">
        <v>0</v>
      </c>
      <c r="G56" s="89">
        <v>0</v>
      </c>
      <c r="H56" s="89">
        <v>0</v>
      </c>
      <c r="I56" s="89">
        <v>0</v>
      </c>
      <c r="J56" s="89">
        <v>0</v>
      </c>
      <c r="K56" s="89">
        <v>0</v>
      </c>
      <c r="L56" s="89">
        <v>0</v>
      </c>
      <c r="M56" s="89">
        <v>0</v>
      </c>
      <c r="N56" s="89">
        <v>0</v>
      </c>
      <c r="O56" s="89">
        <v>0</v>
      </c>
      <c r="P56" s="89">
        <v>0</v>
      </c>
      <c r="Q56" s="89">
        <v>0</v>
      </c>
      <c r="R56" s="89">
        <v>0</v>
      </c>
      <c r="S56" s="89">
        <v>0</v>
      </c>
      <c r="T56" s="89">
        <v>0</v>
      </c>
      <c r="U56" s="89">
        <v>0</v>
      </c>
      <c r="V56" s="89">
        <v>0</v>
      </c>
      <c r="W56" s="89">
        <v>0</v>
      </c>
      <c r="X56" s="89">
        <v>0</v>
      </c>
      <c r="Y56" s="103">
        <f t="shared" si="12"/>
        <v>100</v>
      </c>
      <c r="Z56" s="180">
        <f t="shared" si="13"/>
        <v>0</v>
      </c>
      <c r="AA56" s="149" t="s">
        <v>28</v>
      </c>
      <c r="AB56" s="148"/>
    </row>
    <row r="57" spans="1:28" s="34" customFormat="1" ht="17.25" customHeight="1">
      <c r="A57" s="262" t="s">
        <v>86</v>
      </c>
      <c r="B57" s="262"/>
      <c r="C57" s="96">
        <f>SUM(C58:C59)</f>
        <v>128</v>
      </c>
      <c r="D57" s="104">
        <f aca="true" t="shared" si="16" ref="D57:X57">SUM(D58:D59)</f>
        <v>128</v>
      </c>
      <c r="E57" s="97">
        <f t="shared" si="16"/>
        <v>124</v>
      </c>
      <c r="F57" s="98">
        <f t="shared" si="16"/>
        <v>2</v>
      </c>
      <c r="G57" s="97">
        <f t="shared" si="16"/>
        <v>1</v>
      </c>
      <c r="H57" s="97">
        <f t="shared" si="16"/>
        <v>0</v>
      </c>
      <c r="I57" s="97">
        <f t="shared" si="16"/>
        <v>0</v>
      </c>
      <c r="J57" s="97">
        <f t="shared" si="16"/>
        <v>1</v>
      </c>
      <c r="K57" s="97">
        <f t="shared" si="16"/>
        <v>0</v>
      </c>
      <c r="L57" s="97">
        <f t="shared" si="16"/>
        <v>0</v>
      </c>
      <c r="M57" s="97">
        <f t="shared" si="16"/>
        <v>0</v>
      </c>
      <c r="N57" s="97">
        <f t="shared" si="16"/>
        <v>0</v>
      </c>
      <c r="O57" s="97">
        <f t="shared" si="16"/>
        <v>0</v>
      </c>
      <c r="P57" s="97">
        <f t="shared" si="16"/>
        <v>0</v>
      </c>
      <c r="Q57" s="97">
        <f t="shared" si="16"/>
        <v>0</v>
      </c>
      <c r="R57" s="97">
        <f t="shared" si="16"/>
        <v>0</v>
      </c>
      <c r="S57" s="97">
        <f>SUM(S58:S59)</f>
        <v>0</v>
      </c>
      <c r="T57" s="97">
        <f>SUM(T58:T59)</f>
        <v>0</v>
      </c>
      <c r="U57" s="97">
        <f>SUM(U58:U59)</f>
        <v>0</v>
      </c>
      <c r="V57" s="97">
        <f>SUM(V58:V59)</f>
        <v>0</v>
      </c>
      <c r="W57" s="97">
        <f>SUM(W58:W59)</f>
        <v>0</v>
      </c>
      <c r="X57" s="97">
        <f t="shared" si="16"/>
        <v>0</v>
      </c>
      <c r="Y57" s="99">
        <f t="shared" si="12"/>
        <v>100</v>
      </c>
      <c r="Z57" s="181">
        <f t="shared" si="13"/>
        <v>0</v>
      </c>
      <c r="AA57" s="242" t="s">
        <v>86</v>
      </c>
      <c r="AB57" s="245"/>
    </row>
    <row r="58" spans="1:28" s="33" customFormat="1" ht="17.25" customHeight="1">
      <c r="A58" s="161"/>
      <c r="B58" s="131" t="s">
        <v>29</v>
      </c>
      <c r="C58" s="100">
        <f>D58+K58+L58+M58+N58+O58+P58+Q58+R58+S58+T58</f>
        <v>42</v>
      </c>
      <c r="D58" s="101">
        <f>SUM(E58:J58)</f>
        <v>42</v>
      </c>
      <c r="E58" s="89">
        <v>40</v>
      </c>
      <c r="F58" s="102">
        <v>1</v>
      </c>
      <c r="G58" s="89">
        <v>1</v>
      </c>
      <c r="H58" s="89">
        <v>0</v>
      </c>
      <c r="I58" s="89">
        <v>0</v>
      </c>
      <c r="J58" s="89">
        <v>0</v>
      </c>
      <c r="K58" s="89">
        <v>0</v>
      </c>
      <c r="L58" s="89">
        <v>0</v>
      </c>
      <c r="M58" s="89">
        <v>0</v>
      </c>
      <c r="N58" s="89">
        <v>0</v>
      </c>
      <c r="O58" s="89">
        <v>0</v>
      </c>
      <c r="P58" s="89">
        <v>0</v>
      </c>
      <c r="Q58" s="89">
        <v>0</v>
      </c>
      <c r="R58" s="89">
        <v>0</v>
      </c>
      <c r="S58" s="89">
        <v>0</v>
      </c>
      <c r="T58" s="89">
        <v>0</v>
      </c>
      <c r="U58" s="89">
        <v>0</v>
      </c>
      <c r="V58" s="89">
        <v>0</v>
      </c>
      <c r="W58" s="89">
        <v>0</v>
      </c>
      <c r="X58" s="89">
        <v>0</v>
      </c>
      <c r="Y58" s="103">
        <f t="shared" si="12"/>
        <v>100</v>
      </c>
      <c r="Z58" s="180">
        <f t="shared" si="13"/>
        <v>0</v>
      </c>
      <c r="AA58" s="149" t="s">
        <v>29</v>
      </c>
      <c r="AB58" s="148"/>
    </row>
    <row r="59" spans="1:28" s="35" customFormat="1" ht="17.25" customHeight="1">
      <c r="A59" s="161"/>
      <c r="B59" s="131" t="s">
        <v>37</v>
      </c>
      <c r="C59" s="100">
        <f>D59+K59+L59+M59+N59+O59+P59+Q59+R59+S59+T59</f>
        <v>86</v>
      </c>
      <c r="D59" s="101">
        <f>SUM(E59:J59)</f>
        <v>86</v>
      </c>
      <c r="E59" s="89">
        <v>84</v>
      </c>
      <c r="F59" s="102">
        <v>1</v>
      </c>
      <c r="G59" s="89">
        <v>0</v>
      </c>
      <c r="H59" s="89">
        <v>0</v>
      </c>
      <c r="I59" s="89">
        <v>0</v>
      </c>
      <c r="J59" s="89">
        <v>1</v>
      </c>
      <c r="K59" s="89">
        <v>0</v>
      </c>
      <c r="L59" s="89">
        <v>0</v>
      </c>
      <c r="M59" s="89">
        <v>0</v>
      </c>
      <c r="N59" s="89">
        <v>0</v>
      </c>
      <c r="O59" s="89">
        <v>0</v>
      </c>
      <c r="P59" s="89">
        <v>0</v>
      </c>
      <c r="Q59" s="89">
        <v>0</v>
      </c>
      <c r="R59" s="89">
        <v>0</v>
      </c>
      <c r="S59" s="89">
        <v>0</v>
      </c>
      <c r="T59" s="89">
        <v>0</v>
      </c>
      <c r="U59" s="89">
        <v>0</v>
      </c>
      <c r="V59" s="89">
        <v>0</v>
      </c>
      <c r="W59" s="89">
        <v>0</v>
      </c>
      <c r="X59" s="89">
        <v>0</v>
      </c>
      <c r="Y59" s="103">
        <f t="shared" si="12"/>
        <v>100</v>
      </c>
      <c r="Z59" s="180">
        <f t="shared" si="13"/>
        <v>0</v>
      </c>
      <c r="AA59" s="149" t="s">
        <v>37</v>
      </c>
      <c r="AB59" s="148"/>
    </row>
    <row r="60" spans="1:28" s="32" customFormat="1" ht="17.25" customHeight="1">
      <c r="A60" s="262" t="s">
        <v>87</v>
      </c>
      <c r="B60" s="263"/>
      <c r="C60" s="96">
        <f>SUM(C61:C62)</f>
        <v>161</v>
      </c>
      <c r="D60" s="104">
        <f aca="true" t="shared" si="17" ref="D60:X60">SUM(D61:D62)</f>
        <v>161</v>
      </c>
      <c r="E60" s="97">
        <f t="shared" si="17"/>
        <v>152</v>
      </c>
      <c r="F60" s="98">
        <f t="shared" si="17"/>
        <v>5</v>
      </c>
      <c r="G60" s="97">
        <f t="shared" si="17"/>
        <v>4</v>
      </c>
      <c r="H60" s="97">
        <f t="shared" si="17"/>
        <v>0</v>
      </c>
      <c r="I60" s="97">
        <f t="shared" si="17"/>
        <v>0</v>
      </c>
      <c r="J60" s="97">
        <f t="shared" si="17"/>
        <v>0</v>
      </c>
      <c r="K60" s="97">
        <f t="shared" si="17"/>
        <v>0</v>
      </c>
      <c r="L60" s="97">
        <f t="shared" si="17"/>
        <v>0</v>
      </c>
      <c r="M60" s="97">
        <f t="shared" si="17"/>
        <v>0</v>
      </c>
      <c r="N60" s="97">
        <f t="shared" si="17"/>
        <v>0</v>
      </c>
      <c r="O60" s="97">
        <f t="shared" si="17"/>
        <v>0</v>
      </c>
      <c r="P60" s="97">
        <f t="shared" si="17"/>
        <v>0</v>
      </c>
      <c r="Q60" s="97">
        <f t="shared" si="17"/>
        <v>0</v>
      </c>
      <c r="R60" s="97">
        <f t="shared" si="17"/>
        <v>0</v>
      </c>
      <c r="S60" s="97">
        <f>SUM(S61:S62)</f>
        <v>0</v>
      </c>
      <c r="T60" s="97">
        <f>SUM(T61:T62)</f>
        <v>0</v>
      </c>
      <c r="U60" s="97">
        <f>SUM(U61:U62)</f>
        <v>4</v>
      </c>
      <c r="V60" s="97">
        <f>SUM(V61:V62)</f>
        <v>0</v>
      </c>
      <c r="W60" s="97">
        <f>SUM(W61:W62)</f>
        <v>0</v>
      </c>
      <c r="X60" s="97">
        <f t="shared" si="17"/>
        <v>0</v>
      </c>
      <c r="Y60" s="99">
        <f t="shared" si="12"/>
        <v>100</v>
      </c>
      <c r="Z60" s="181">
        <f t="shared" si="13"/>
        <v>0</v>
      </c>
      <c r="AA60" s="242" t="s">
        <v>87</v>
      </c>
      <c r="AB60" s="243"/>
    </row>
    <row r="61" spans="1:28" s="33" customFormat="1" ht="17.25" customHeight="1">
      <c r="A61" s="162"/>
      <c r="B61" s="131" t="s">
        <v>30</v>
      </c>
      <c r="C61" s="100">
        <f>D61+K61+L61+M61+N61+O61+P61+Q61+R61+S61+T61</f>
        <v>65</v>
      </c>
      <c r="D61" s="101">
        <f>SUM(E61:J61)</f>
        <v>65</v>
      </c>
      <c r="E61" s="89">
        <v>58</v>
      </c>
      <c r="F61" s="102">
        <v>4</v>
      </c>
      <c r="G61" s="89">
        <v>3</v>
      </c>
      <c r="H61" s="89">
        <v>0</v>
      </c>
      <c r="I61" s="89">
        <v>0</v>
      </c>
      <c r="J61" s="89">
        <v>0</v>
      </c>
      <c r="K61" s="89">
        <v>0</v>
      </c>
      <c r="L61" s="89">
        <v>0</v>
      </c>
      <c r="M61" s="89">
        <v>0</v>
      </c>
      <c r="N61" s="89">
        <v>0</v>
      </c>
      <c r="O61" s="89">
        <v>0</v>
      </c>
      <c r="P61" s="89">
        <v>0</v>
      </c>
      <c r="Q61" s="89">
        <v>0</v>
      </c>
      <c r="R61" s="89">
        <v>0</v>
      </c>
      <c r="S61" s="89">
        <v>0</v>
      </c>
      <c r="T61" s="89">
        <v>0</v>
      </c>
      <c r="U61" s="89">
        <v>2</v>
      </c>
      <c r="V61" s="89">
        <v>0</v>
      </c>
      <c r="W61" s="89">
        <v>0</v>
      </c>
      <c r="X61" s="89">
        <v>0</v>
      </c>
      <c r="Y61" s="103">
        <f t="shared" si="12"/>
        <v>100</v>
      </c>
      <c r="Z61" s="180">
        <f t="shared" si="13"/>
        <v>0</v>
      </c>
      <c r="AA61" s="149" t="s">
        <v>30</v>
      </c>
      <c r="AB61" s="148"/>
    </row>
    <row r="62" spans="1:28" s="33" customFormat="1" ht="17.25" customHeight="1">
      <c r="A62" s="162"/>
      <c r="B62" s="131" t="s">
        <v>76</v>
      </c>
      <c r="C62" s="100">
        <f>D62+K62+L62+M62+N62+O62+P62+Q62+R62+S62+T62</f>
        <v>96</v>
      </c>
      <c r="D62" s="101">
        <f>SUM(E62:J62)</f>
        <v>96</v>
      </c>
      <c r="E62" s="89">
        <v>94</v>
      </c>
      <c r="F62" s="102">
        <v>1</v>
      </c>
      <c r="G62" s="89">
        <v>1</v>
      </c>
      <c r="H62" s="89">
        <v>0</v>
      </c>
      <c r="I62" s="89">
        <v>0</v>
      </c>
      <c r="J62" s="89">
        <v>0</v>
      </c>
      <c r="K62" s="89">
        <v>0</v>
      </c>
      <c r="L62" s="89">
        <v>0</v>
      </c>
      <c r="M62" s="89">
        <v>0</v>
      </c>
      <c r="N62" s="89">
        <v>0</v>
      </c>
      <c r="O62" s="89">
        <v>0</v>
      </c>
      <c r="P62" s="89">
        <v>0</v>
      </c>
      <c r="Q62" s="89">
        <v>0</v>
      </c>
      <c r="R62" s="89">
        <v>0</v>
      </c>
      <c r="S62" s="89">
        <v>0</v>
      </c>
      <c r="T62" s="89">
        <v>0</v>
      </c>
      <c r="U62" s="89">
        <v>2</v>
      </c>
      <c r="V62" s="89">
        <v>0</v>
      </c>
      <c r="W62" s="89">
        <v>0</v>
      </c>
      <c r="X62" s="89">
        <v>0</v>
      </c>
      <c r="Y62" s="103">
        <f t="shared" si="12"/>
        <v>100</v>
      </c>
      <c r="Z62" s="180">
        <f t="shared" si="13"/>
        <v>0</v>
      </c>
      <c r="AA62" s="149" t="s">
        <v>76</v>
      </c>
      <c r="AB62" s="148"/>
    </row>
    <row r="63" spans="1:28" s="32" customFormat="1" ht="17.25" customHeight="1">
      <c r="A63" s="262" t="s">
        <v>88</v>
      </c>
      <c r="B63" s="262"/>
      <c r="C63" s="96">
        <f>C64</f>
        <v>25</v>
      </c>
      <c r="D63" s="104">
        <f aca="true" t="shared" si="18" ref="D63:X63">D64</f>
        <v>25</v>
      </c>
      <c r="E63" s="97">
        <f t="shared" si="18"/>
        <v>24</v>
      </c>
      <c r="F63" s="98">
        <f t="shared" si="18"/>
        <v>1</v>
      </c>
      <c r="G63" s="97">
        <f t="shared" si="18"/>
        <v>0</v>
      </c>
      <c r="H63" s="97">
        <f t="shared" si="18"/>
        <v>0</v>
      </c>
      <c r="I63" s="97">
        <f t="shared" si="18"/>
        <v>0</v>
      </c>
      <c r="J63" s="97">
        <f t="shared" si="18"/>
        <v>0</v>
      </c>
      <c r="K63" s="97">
        <f t="shared" si="18"/>
        <v>0</v>
      </c>
      <c r="L63" s="97">
        <f t="shared" si="18"/>
        <v>0</v>
      </c>
      <c r="M63" s="97">
        <f t="shared" si="18"/>
        <v>0</v>
      </c>
      <c r="N63" s="97">
        <f t="shared" si="18"/>
        <v>0</v>
      </c>
      <c r="O63" s="97">
        <f t="shared" si="18"/>
        <v>0</v>
      </c>
      <c r="P63" s="97">
        <f t="shared" si="18"/>
        <v>0</v>
      </c>
      <c r="Q63" s="97">
        <f t="shared" si="18"/>
        <v>0</v>
      </c>
      <c r="R63" s="97">
        <f t="shared" si="18"/>
        <v>0</v>
      </c>
      <c r="S63" s="97">
        <f>S64</f>
        <v>0</v>
      </c>
      <c r="T63" s="97">
        <f>T64</f>
        <v>0</v>
      </c>
      <c r="U63" s="97">
        <f>U64</f>
        <v>0</v>
      </c>
      <c r="V63" s="97">
        <f>V64</f>
        <v>0</v>
      </c>
      <c r="W63" s="97">
        <f>W64</f>
        <v>0</v>
      </c>
      <c r="X63" s="97">
        <f t="shared" si="18"/>
        <v>0</v>
      </c>
      <c r="Y63" s="99">
        <f t="shared" si="12"/>
        <v>100</v>
      </c>
      <c r="Z63" s="181">
        <f t="shared" si="13"/>
        <v>0</v>
      </c>
      <c r="AA63" s="242" t="s">
        <v>88</v>
      </c>
      <c r="AB63" s="245"/>
    </row>
    <row r="64" spans="1:28" s="33" customFormat="1" ht="17.25" customHeight="1">
      <c r="A64" s="162"/>
      <c r="B64" s="131" t="s">
        <v>31</v>
      </c>
      <c r="C64" s="100">
        <f>D64+K64+L64+M64+N64+O64+P64+Q64+R64+S64+T64</f>
        <v>25</v>
      </c>
      <c r="D64" s="101">
        <f>SUM(E64:J64)</f>
        <v>25</v>
      </c>
      <c r="E64" s="89">
        <v>24</v>
      </c>
      <c r="F64" s="102">
        <v>1</v>
      </c>
      <c r="G64" s="89">
        <v>0</v>
      </c>
      <c r="H64" s="89">
        <v>0</v>
      </c>
      <c r="I64" s="89">
        <v>0</v>
      </c>
      <c r="J64" s="89">
        <v>0</v>
      </c>
      <c r="K64" s="89">
        <v>0</v>
      </c>
      <c r="L64" s="89">
        <v>0</v>
      </c>
      <c r="M64" s="89">
        <v>0</v>
      </c>
      <c r="N64" s="89">
        <v>0</v>
      </c>
      <c r="O64" s="89">
        <v>0</v>
      </c>
      <c r="P64" s="89">
        <v>0</v>
      </c>
      <c r="Q64" s="89">
        <v>0</v>
      </c>
      <c r="R64" s="89">
        <v>0</v>
      </c>
      <c r="S64" s="89">
        <v>0</v>
      </c>
      <c r="T64" s="89">
        <v>0</v>
      </c>
      <c r="U64" s="89">
        <v>0</v>
      </c>
      <c r="V64" s="89">
        <v>0</v>
      </c>
      <c r="W64" s="89">
        <v>0</v>
      </c>
      <c r="X64" s="89">
        <v>0</v>
      </c>
      <c r="Y64" s="103">
        <f t="shared" si="12"/>
        <v>100</v>
      </c>
      <c r="Z64" s="180">
        <f t="shared" si="13"/>
        <v>0</v>
      </c>
      <c r="AA64" s="149" t="s">
        <v>31</v>
      </c>
      <c r="AB64" s="148"/>
    </row>
    <row r="65" spans="1:28" s="34" customFormat="1" ht="17.25" customHeight="1">
      <c r="A65" s="262" t="s">
        <v>89</v>
      </c>
      <c r="B65" s="263"/>
      <c r="C65" s="96">
        <f>C66</f>
        <v>57</v>
      </c>
      <c r="D65" s="104">
        <f aca="true" t="shared" si="19" ref="D65:X65">D66</f>
        <v>57</v>
      </c>
      <c r="E65" s="97">
        <f t="shared" si="19"/>
        <v>56</v>
      </c>
      <c r="F65" s="98">
        <f t="shared" si="19"/>
        <v>0</v>
      </c>
      <c r="G65" s="97">
        <f t="shared" si="19"/>
        <v>1</v>
      </c>
      <c r="H65" s="97">
        <f t="shared" si="19"/>
        <v>0</v>
      </c>
      <c r="I65" s="97">
        <f t="shared" si="19"/>
        <v>0</v>
      </c>
      <c r="J65" s="97">
        <f t="shared" si="19"/>
        <v>0</v>
      </c>
      <c r="K65" s="97">
        <f t="shared" si="19"/>
        <v>0</v>
      </c>
      <c r="L65" s="97">
        <f t="shared" si="19"/>
        <v>0</v>
      </c>
      <c r="M65" s="97">
        <f t="shared" si="19"/>
        <v>0</v>
      </c>
      <c r="N65" s="97">
        <f t="shared" si="19"/>
        <v>0</v>
      </c>
      <c r="O65" s="97">
        <f t="shared" si="19"/>
        <v>0</v>
      </c>
      <c r="P65" s="97">
        <f t="shared" si="19"/>
        <v>0</v>
      </c>
      <c r="Q65" s="97">
        <f t="shared" si="19"/>
        <v>0</v>
      </c>
      <c r="R65" s="97">
        <f t="shared" si="19"/>
        <v>0</v>
      </c>
      <c r="S65" s="97">
        <f>S66</f>
        <v>0</v>
      </c>
      <c r="T65" s="97">
        <f>T66</f>
        <v>0</v>
      </c>
      <c r="U65" s="97">
        <f>U66</f>
        <v>1</v>
      </c>
      <c r="V65" s="97">
        <f>V66</f>
        <v>0</v>
      </c>
      <c r="W65" s="97">
        <f>W66</f>
        <v>0</v>
      </c>
      <c r="X65" s="97">
        <f t="shared" si="19"/>
        <v>0</v>
      </c>
      <c r="Y65" s="99">
        <f t="shared" si="12"/>
        <v>100</v>
      </c>
      <c r="Z65" s="181">
        <f t="shared" si="13"/>
        <v>0</v>
      </c>
      <c r="AA65" s="242" t="s">
        <v>89</v>
      </c>
      <c r="AB65" s="243"/>
    </row>
    <row r="66" spans="1:28" s="35" customFormat="1" ht="17.25" customHeight="1">
      <c r="A66" s="162"/>
      <c r="B66" s="131" t="s">
        <v>77</v>
      </c>
      <c r="C66" s="100">
        <f>D66+K66+L66+M66+N66+O66+P66+Q66+R66+S66+T66</f>
        <v>57</v>
      </c>
      <c r="D66" s="101">
        <f>SUM(E66:J66)</f>
        <v>57</v>
      </c>
      <c r="E66" s="89">
        <v>56</v>
      </c>
      <c r="F66" s="102">
        <v>0</v>
      </c>
      <c r="G66" s="89">
        <v>1</v>
      </c>
      <c r="H66" s="89">
        <v>0</v>
      </c>
      <c r="I66" s="89">
        <v>0</v>
      </c>
      <c r="J66" s="89">
        <v>0</v>
      </c>
      <c r="K66" s="89">
        <v>0</v>
      </c>
      <c r="L66" s="89">
        <v>0</v>
      </c>
      <c r="M66" s="89">
        <v>0</v>
      </c>
      <c r="N66" s="89">
        <v>0</v>
      </c>
      <c r="O66" s="89">
        <v>0</v>
      </c>
      <c r="P66" s="89">
        <v>0</v>
      </c>
      <c r="Q66" s="89">
        <v>0</v>
      </c>
      <c r="R66" s="89">
        <v>0</v>
      </c>
      <c r="S66" s="89">
        <v>0</v>
      </c>
      <c r="T66" s="89">
        <v>0</v>
      </c>
      <c r="U66" s="89">
        <v>1</v>
      </c>
      <c r="V66" s="89">
        <v>0</v>
      </c>
      <c r="W66" s="89">
        <v>0</v>
      </c>
      <c r="X66" s="89">
        <f>O66+P66+V66+W66</f>
        <v>0</v>
      </c>
      <c r="Y66" s="103">
        <f t="shared" si="12"/>
        <v>100</v>
      </c>
      <c r="Z66" s="180">
        <f t="shared" si="13"/>
        <v>0</v>
      </c>
      <c r="AA66" s="149" t="s">
        <v>77</v>
      </c>
      <c r="AB66" s="148"/>
    </row>
    <row r="67" spans="1:28" s="6" customFormat="1" ht="16.5" customHeight="1">
      <c r="A67" s="132"/>
      <c r="B67" s="132"/>
      <c r="C67" s="9"/>
      <c r="D67" s="4"/>
      <c r="E67" s="4"/>
      <c r="F67" s="49"/>
      <c r="G67" s="4"/>
      <c r="H67" s="4"/>
      <c r="I67" s="4"/>
      <c r="J67" s="4"/>
      <c r="K67" s="4"/>
      <c r="L67" s="4"/>
      <c r="M67" s="4"/>
      <c r="N67" s="4"/>
      <c r="O67" s="63"/>
      <c r="P67" s="63"/>
      <c r="Q67" s="63"/>
      <c r="R67" s="63"/>
      <c r="S67" s="4"/>
      <c r="T67" s="4"/>
      <c r="U67" s="4"/>
      <c r="V67" s="63"/>
      <c r="W67" s="63"/>
      <c r="X67" s="63"/>
      <c r="Y67" s="25"/>
      <c r="Z67" s="25"/>
      <c r="AA67" s="150"/>
      <c r="AB67" s="132"/>
    </row>
    <row r="68" spans="2:26" ht="11.25" customHeight="1">
      <c r="B68" s="133"/>
      <c r="C68" s="12"/>
      <c r="D68" s="12"/>
      <c r="E68" s="38"/>
      <c r="F68" s="45"/>
      <c r="G68" s="38"/>
      <c r="H68" s="38"/>
      <c r="I68" s="38"/>
      <c r="J68" s="38"/>
      <c r="K68" s="39"/>
      <c r="L68" s="14"/>
      <c r="M68" s="14"/>
      <c r="N68" s="39"/>
      <c r="O68" s="53"/>
      <c r="P68" s="53"/>
      <c r="Q68" s="53"/>
      <c r="R68" s="53"/>
      <c r="S68" s="39"/>
      <c r="T68" s="39"/>
      <c r="U68" s="39"/>
      <c r="V68" s="56"/>
      <c r="W68" s="54"/>
      <c r="X68" s="54"/>
      <c r="Y68" s="26"/>
      <c r="Z68" s="26"/>
    </row>
    <row r="69" spans="2:24" ht="11.25" customHeight="1">
      <c r="B69" s="133"/>
      <c r="C69" s="12"/>
      <c r="D69" s="28"/>
      <c r="E69" s="29"/>
      <c r="F69" s="46"/>
      <c r="G69" s="29"/>
      <c r="H69" s="29"/>
      <c r="I69" s="29"/>
      <c r="J69" s="29"/>
      <c r="O69" s="53"/>
      <c r="P69" s="53"/>
      <c r="Q69" s="53"/>
      <c r="R69" s="53"/>
      <c r="V69" s="56"/>
      <c r="W69" s="54"/>
      <c r="X69" s="54"/>
    </row>
    <row r="70" spans="2:24" ht="11.25" customHeight="1">
      <c r="B70" s="134"/>
      <c r="C70" s="14"/>
      <c r="O70" s="51"/>
      <c r="P70" s="62"/>
      <c r="Q70" s="62"/>
      <c r="R70" s="62"/>
      <c r="V70" s="66"/>
      <c r="W70" s="66"/>
      <c r="X70" s="66"/>
    </row>
    <row r="71" spans="2:24" ht="11.25" customHeight="1">
      <c r="B71" s="134"/>
      <c r="C71" s="14"/>
      <c r="O71" s="74"/>
      <c r="P71" s="74"/>
      <c r="Q71" s="74"/>
      <c r="R71" s="74"/>
      <c r="W71" s="56"/>
      <c r="X71" s="56"/>
    </row>
    <row r="72" spans="2:24" ht="11.25" customHeight="1">
      <c r="B72" s="134"/>
      <c r="C72" s="14"/>
      <c r="O72" s="51"/>
      <c r="P72" s="62"/>
      <c r="Q72" s="62"/>
      <c r="R72" s="62"/>
      <c r="V72" s="66"/>
      <c r="W72" s="67"/>
      <c r="X72" s="67"/>
    </row>
    <row r="73" spans="2:18" ht="11.25" customHeight="1">
      <c r="B73" s="134"/>
      <c r="C73" s="14"/>
      <c r="O73" s="74"/>
      <c r="P73" s="74"/>
      <c r="Q73" s="74"/>
      <c r="R73" s="74"/>
    </row>
    <row r="74" spans="2:3" ht="11.25" customHeight="1">
      <c r="B74" s="134"/>
      <c r="C74" s="14"/>
    </row>
    <row r="75" spans="2:3" ht="11.25" customHeight="1">
      <c r="B75" s="134"/>
      <c r="C75" s="14"/>
    </row>
    <row r="76" spans="2:3" ht="11.25" customHeight="1">
      <c r="B76" s="134"/>
      <c r="C76" s="14"/>
    </row>
    <row r="77" spans="2:3" ht="11.25" customHeight="1">
      <c r="B77" s="134"/>
      <c r="C77" s="14"/>
    </row>
    <row r="78" spans="2:3" ht="11.25" customHeight="1">
      <c r="B78" s="134"/>
      <c r="C78" s="14"/>
    </row>
    <row r="79" spans="2:3" ht="11.25" customHeight="1">
      <c r="B79" s="134"/>
      <c r="C79" s="14"/>
    </row>
    <row r="80" spans="2:3" ht="11.25" customHeight="1">
      <c r="B80" s="134"/>
      <c r="C80" s="14"/>
    </row>
    <row r="81" spans="2:3" ht="11.25" customHeight="1">
      <c r="B81" s="134"/>
      <c r="C81" s="14"/>
    </row>
    <row r="82" spans="2:3" ht="11.25" customHeight="1">
      <c r="B82" s="134"/>
      <c r="C82" s="14"/>
    </row>
  </sheetData>
  <sheetProtection/>
  <mergeCells count="55">
    <mergeCell ref="A1:N1"/>
    <mergeCell ref="A4:B7"/>
    <mergeCell ref="C4:C7"/>
    <mergeCell ref="D4:J4"/>
    <mergeCell ref="K4:K7"/>
    <mergeCell ref="L4:M5"/>
    <mergeCell ref="L6:L7"/>
    <mergeCell ref="M6:M7"/>
    <mergeCell ref="T4:T7"/>
    <mergeCell ref="U4:X4"/>
    <mergeCell ref="R5:R7"/>
    <mergeCell ref="U5:U7"/>
    <mergeCell ref="V5:V7"/>
    <mergeCell ref="W5:W7"/>
    <mergeCell ref="X5:X6"/>
    <mergeCell ref="Y4:Y7"/>
    <mergeCell ref="Z4:Z7"/>
    <mergeCell ref="AA4:AB7"/>
    <mergeCell ref="D5:D7"/>
    <mergeCell ref="E5:G6"/>
    <mergeCell ref="H5:H7"/>
    <mergeCell ref="I5:I7"/>
    <mergeCell ref="J5:J7"/>
    <mergeCell ref="O5:O7"/>
    <mergeCell ref="P5:Q5"/>
    <mergeCell ref="P6:P7"/>
    <mergeCell ref="Q6:Q7"/>
    <mergeCell ref="P8:Q8"/>
    <mergeCell ref="R8:S8"/>
    <mergeCell ref="N4:N7"/>
    <mergeCell ref="O4:R4"/>
    <mergeCell ref="S4:S7"/>
    <mergeCell ref="A16:B16"/>
    <mergeCell ref="AA16:AB16"/>
    <mergeCell ref="A36:B36"/>
    <mergeCell ref="AA36:AB36"/>
    <mergeCell ref="A39:B39"/>
    <mergeCell ref="AA39:AB39"/>
    <mergeCell ref="AA60:AB60"/>
    <mergeCell ref="A44:B44"/>
    <mergeCell ref="AA44:AB44"/>
    <mergeCell ref="A46:B46"/>
    <mergeCell ref="AA46:AB46"/>
    <mergeCell ref="A49:B49"/>
    <mergeCell ref="AA49:AB49"/>
    <mergeCell ref="O9:R9"/>
    <mergeCell ref="A63:B63"/>
    <mergeCell ref="AA63:AB63"/>
    <mergeCell ref="A65:B65"/>
    <mergeCell ref="AA65:AB65"/>
    <mergeCell ref="A53:B53"/>
    <mergeCell ref="AA53:AB53"/>
    <mergeCell ref="A57:B57"/>
    <mergeCell ref="AA57:AB57"/>
    <mergeCell ref="A60:B60"/>
  </mergeCells>
  <conditionalFormatting sqref="A9:AB66">
    <cfRule type="expression" priority="1" dxfId="2" stopIfTrue="1">
      <formula>MOD(ROW(),2)=1</formula>
    </cfRule>
    <cfRule type="expression" priority="2" dxfId="1" stopIfTrue="1">
      <formula>MOD(ROW(),2)=1</formula>
    </cfRule>
  </conditionalFormatting>
  <printOptions horizontalCentered="1"/>
  <pageMargins left="0.5905511811023623" right="0.5905511811023623" top="0.7480314960629921" bottom="0.7480314960629921" header="0.5118110236220472" footer="0.5118110236220472"/>
  <pageSetup fitToWidth="2" horizontalDpi="600" verticalDpi="600" orientation="portrait" paperSize="9" scale="64" r:id="rId2"/>
  <colBreaks count="1" manualBreakCount="1">
    <brk id="14" max="66" man="1"/>
  </colBreaks>
  <drawing r:id="rId1"/>
</worksheet>
</file>

<file path=xl/worksheets/sheet4.xml><?xml version="1.0" encoding="utf-8"?>
<worksheet xmlns="http://schemas.openxmlformats.org/spreadsheetml/2006/main" xmlns:r="http://schemas.openxmlformats.org/officeDocument/2006/relationships">
  <sheetPr transitionEvaluation="1" transitionEntry="1">
    <tabColor theme="3" tint="0.5999900102615356"/>
  </sheetPr>
  <dimension ref="A1:AD80"/>
  <sheetViews>
    <sheetView showGridLines="0" zoomScalePageLayoutView="0" workbookViewId="0" topLeftCell="A1">
      <pane xSplit="2" ySplit="6" topLeftCell="C7" activePane="bottomRight" state="frozen"/>
      <selection pane="topLeft" activeCell="A1" sqref="A1:M1"/>
      <selection pane="topRight" activeCell="A1" sqref="A1:M1"/>
      <selection pane="bottomLeft" activeCell="A1" sqref="A1:M1"/>
      <selection pane="bottomRight" activeCell="A1" sqref="A1:O1"/>
    </sheetView>
  </sheetViews>
  <sheetFormatPr defaultColWidth="8.75" defaultRowHeight="11.25" customHeight="1"/>
  <cols>
    <col min="1" max="1" width="1.328125" style="119" customWidth="1"/>
    <col min="2" max="2" width="8.75" style="119" customWidth="1"/>
    <col min="3" max="7" width="7.58203125" style="3" customWidth="1"/>
    <col min="8" max="11" width="6.58203125" style="3" customWidth="1"/>
    <col min="12" max="19" width="7.58203125" style="3" customWidth="1"/>
    <col min="20" max="27" width="6.58203125" style="3" customWidth="1"/>
    <col min="28" max="28" width="10.58203125" style="23" customWidth="1"/>
    <col min="29" max="29" width="9.08203125" style="119" customWidth="1"/>
    <col min="30" max="30" width="1.75" style="119" customWidth="1"/>
    <col min="31" max="16384" width="8.75" style="3" customWidth="1"/>
  </cols>
  <sheetData>
    <row r="1" spans="1:15" ht="16.5" customHeight="1">
      <c r="A1" s="223" t="s">
        <v>125</v>
      </c>
      <c r="B1" s="223"/>
      <c r="C1" s="223"/>
      <c r="D1" s="223"/>
      <c r="E1" s="223"/>
      <c r="F1" s="223"/>
      <c r="G1" s="223"/>
      <c r="H1" s="223"/>
      <c r="I1" s="223"/>
      <c r="J1" s="223"/>
      <c r="K1" s="223"/>
      <c r="L1" s="223"/>
      <c r="M1" s="223"/>
      <c r="N1" s="223"/>
      <c r="O1" s="223"/>
    </row>
    <row r="2" spans="1:13" ht="16.5" customHeight="1">
      <c r="A2" s="122"/>
      <c r="B2" s="122"/>
      <c r="C2" s="1"/>
      <c r="D2" s="1"/>
      <c r="E2" s="1"/>
      <c r="F2" s="1"/>
      <c r="G2" s="1"/>
      <c r="H2" s="1"/>
      <c r="I2" s="1"/>
      <c r="J2" s="1"/>
      <c r="K2" s="1"/>
      <c r="L2" s="1"/>
      <c r="M2" s="1"/>
    </row>
    <row r="3" spans="1:30" ht="16.5" customHeight="1">
      <c r="A3" s="117" t="s">
        <v>66</v>
      </c>
      <c r="C3" s="11"/>
      <c r="D3" s="11"/>
      <c r="E3" s="11"/>
      <c r="F3" s="11"/>
      <c r="G3" s="11"/>
      <c r="H3" s="4"/>
      <c r="I3" s="4"/>
      <c r="J3" s="4"/>
      <c r="K3" s="4"/>
      <c r="L3" s="4"/>
      <c r="M3" s="18"/>
      <c r="N3" s="5"/>
      <c r="P3" s="5" t="s">
        <v>73</v>
      </c>
      <c r="AC3" s="6"/>
      <c r="AD3" s="8" t="s">
        <v>1</v>
      </c>
    </row>
    <row r="4" spans="1:30" s="119" customFormat="1" ht="16.5" customHeight="1">
      <c r="A4" s="207" t="s">
        <v>107</v>
      </c>
      <c r="B4" s="208"/>
      <c r="C4" s="257" t="s">
        <v>0</v>
      </c>
      <c r="D4" s="258"/>
      <c r="E4" s="258"/>
      <c r="F4" s="258"/>
      <c r="G4" s="267"/>
      <c r="H4" s="268" t="s">
        <v>108</v>
      </c>
      <c r="I4" s="270"/>
      <c r="J4" s="270"/>
      <c r="K4" s="270"/>
      <c r="L4" s="268" t="s">
        <v>109</v>
      </c>
      <c r="M4" s="270"/>
      <c r="N4" s="270"/>
      <c r="O4" s="269"/>
      <c r="P4" s="268" t="s">
        <v>110</v>
      </c>
      <c r="Q4" s="270"/>
      <c r="R4" s="270"/>
      <c r="S4" s="270"/>
      <c r="T4" s="268" t="s">
        <v>102</v>
      </c>
      <c r="U4" s="270"/>
      <c r="V4" s="270"/>
      <c r="W4" s="270"/>
      <c r="X4" s="278" t="s">
        <v>103</v>
      </c>
      <c r="Y4" s="258"/>
      <c r="Z4" s="258"/>
      <c r="AA4" s="258"/>
      <c r="AB4" s="275" t="s">
        <v>142</v>
      </c>
      <c r="AC4" s="230" t="s">
        <v>107</v>
      </c>
      <c r="AD4" s="231"/>
    </row>
    <row r="5" spans="1:30" s="119" customFormat="1" ht="16.5" customHeight="1">
      <c r="A5" s="209"/>
      <c r="B5" s="210"/>
      <c r="C5" s="213" t="s">
        <v>0</v>
      </c>
      <c r="D5" s="268" t="s">
        <v>56</v>
      </c>
      <c r="E5" s="274"/>
      <c r="F5" s="258" t="s">
        <v>59</v>
      </c>
      <c r="G5" s="267"/>
      <c r="H5" s="268" t="s">
        <v>56</v>
      </c>
      <c r="I5" s="269"/>
      <c r="J5" s="257" t="s">
        <v>59</v>
      </c>
      <c r="K5" s="267"/>
      <c r="L5" s="268" t="s">
        <v>56</v>
      </c>
      <c r="M5" s="269"/>
      <c r="N5" s="257" t="s">
        <v>59</v>
      </c>
      <c r="O5" s="267"/>
      <c r="P5" s="268" t="s">
        <v>56</v>
      </c>
      <c r="Q5" s="269"/>
      <c r="R5" s="257" t="s">
        <v>59</v>
      </c>
      <c r="S5" s="267"/>
      <c r="T5" s="268" t="s">
        <v>56</v>
      </c>
      <c r="U5" s="269"/>
      <c r="V5" s="257" t="s">
        <v>59</v>
      </c>
      <c r="W5" s="258"/>
      <c r="X5" s="278" t="s">
        <v>38</v>
      </c>
      <c r="Y5" s="267"/>
      <c r="Z5" s="257" t="s">
        <v>39</v>
      </c>
      <c r="AA5" s="258"/>
      <c r="AB5" s="276"/>
      <c r="AC5" s="232"/>
      <c r="AD5" s="209"/>
    </row>
    <row r="6" spans="1:30" s="119" customFormat="1" ht="16.5" customHeight="1">
      <c r="A6" s="211"/>
      <c r="B6" s="212"/>
      <c r="C6" s="215"/>
      <c r="D6" s="120" t="s">
        <v>57</v>
      </c>
      <c r="E6" s="185" t="s">
        <v>58</v>
      </c>
      <c r="F6" s="183" t="s">
        <v>38</v>
      </c>
      <c r="G6" s="120" t="s">
        <v>39</v>
      </c>
      <c r="H6" s="120" t="s">
        <v>57</v>
      </c>
      <c r="I6" s="120" t="s">
        <v>58</v>
      </c>
      <c r="J6" s="120" t="s">
        <v>38</v>
      </c>
      <c r="K6" s="120" t="s">
        <v>39</v>
      </c>
      <c r="L6" s="120" t="s">
        <v>57</v>
      </c>
      <c r="M6" s="120" t="s">
        <v>58</v>
      </c>
      <c r="N6" s="120" t="s">
        <v>38</v>
      </c>
      <c r="O6" s="120" t="s">
        <v>39</v>
      </c>
      <c r="P6" s="120" t="s">
        <v>57</v>
      </c>
      <c r="Q6" s="120" t="s">
        <v>58</v>
      </c>
      <c r="R6" s="120" t="s">
        <v>38</v>
      </c>
      <c r="S6" s="120" t="s">
        <v>39</v>
      </c>
      <c r="T6" s="120" t="s">
        <v>57</v>
      </c>
      <c r="U6" s="120" t="s">
        <v>58</v>
      </c>
      <c r="V6" s="120" t="s">
        <v>38</v>
      </c>
      <c r="W6" s="121" t="s">
        <v>39</v>
      </c>
      <c r="X6" s="163" t="s">
        <v>104</v>
      </c>
      <c r="Y6" s="121" t="s">
        <v>105</v>
      </c>
      <c r="Z6" s="121" t="s">
        <v>104</v>
      </c>
      <c r="AA6" s="121" t="s">
        <v>105</v>
      </c>
      <c r="AB6" s="277"/>
      <c r="AC6" s="233"/>
      <c r="AD6" s="211"/>
    </row>
    <row r="7" spans="1:30" ht="13.5" customHeight="1">
      <c r="A7" s="123"/>
      <c r="B7" s="164"/>
      <c r="C7" s="10"/>
      <c r="D7" s="12"/>
      <c r="E7" s="12"/>
      <c r="F7" s="12"/>
      <c r="G7" s="12"/>
      <c r="H7" s="6"/>
      <c r="I7" s="12"/>
      <c r="J7" s="12"/>
      <c r="K7" s="6"/>
      <c r="L7" s="12"/>
      <c r="M7" s="12"/>
      <c r="AC7" s="173"/>
      <c r="AD7" s="123"/>
    </row>
    <row r="8" spans="1:30" ht="16.5" customHeight="1">
      <c r="A8" s="133"/>
      <c r="B8" s="124" t="s">
        <v>111</v>
      </c>
      <c r="C8" s="77">
        <v>39</v>
      </c>
      <c r="D8" s="21">
        <v>29</v>
      </c>
      <c r="E8" s="21">
        <v>10</v>
      </c>
      <c r="F8" s="21">
        <v>30</v>
      </c>
      <c r="G8" s="21">
        <v>9</v>
      </c>
      <c r="H8" s="21">
        <v>1</v>
      </c>
      <c r="I8" s="21">
        <v>0</v>
      </c>
      <c r="J8" s="21">
        <v>1</v>
      </c>
      <c r="K8" s="21">
        <v>0</v>
      </c>
      <c r="L8" s="21">
        <v>11</v>
      </c>
      <c r="M8" s="21">
        <v>0</v>
      </c>
      <c r="N8" s="20">
        <v>9</v>
      </c>
      <c r="O8" s="20">
        <v>2</v>
      </c>
      <c r="P8" s="20">
        <v>16</v>
      </c>
      <c r="Q8" s="20">
        <v>9</v>
      </c>
      <c r="R8" s="20">
        <v>18</v>
      </c>
      <c r="S8" s="20">
        <v>7</v>
      </c>
      <c r="T8" s="20">
        <v>1</v>
      </c>
      <c r="U8" s="20">
        <v>1</v>
      </c>
      <c r="V8" s="20">
        <v>2</v>
      </c>
      <c r="W8" s="20">
        <v>0</v>
      </c>
      <c r="X8" s="20">
        <v>20</v>
      </c>
      <c r="Y8" s="20">
        <v>10</v>
      </c>
      <c r="Z8" s="20">
        <v>9</v>
      </c>
      <c r="AA8" s="20">
        <v>0</v>
      </c>
      <c r="AB8" s="105">
        <v>25.6</v>
      </c>
      <c r="AC8" s="174" t="s">
        <v>111</v>
      </c>
      <c r="AD8" s="138"/>
    </row>
    <row r="9" spans="1:30" s="22" customFormat="1" ht="16.5" customHeight="1">
      <c r="A9" s="159"/>
      <c r="B9" s="125" t="s">
        <v>115</v>
      </c>
      <c r="C9" s="80">
        <f aca="true" t="shared" si="0" ref="C9:AA9">C15+C35+C38+C43+C45+C48+C52+C56+C59+C62+C64</f>
        <v>24</v>
      </c>
      <c r="D9" s="81">
        <f>D15+D35+D38+D43+D45+D48+D52+D56+D59+D62+D64</f>
        <v>17</v>
      </c>
      <c r="E9" s="81">
        <f t="shared" si="0"/>
        <v>7</v>
      </c>
      <c r="F9" s="81">
        <f t="shared" si="0"/>
        <v>22</v>
      </c>
      <c r="G9" s="81">
        <f t="shared" si="0"/>
        <v>2</v>
      </c>
      <c r="H9" s="81">
        <f t="shared" si="0"/>
        <v>2</v>
      </c>
      <c r="I9" s="81">
        <f t="shared" si="0"/>
        <v>0</v>
      </c>
      <c r="J9" s="81">
        <f t="shared" si="0"/>
        <v>2</v>
      </c>
      <c r="K9" s="81">
        <f t="shared" si="0"/>
        <v>0</v>
      </c>
      <c r="L9" s="81">
        <f t="shared" si="0"/>
        <v>11</v>
      </c>
      <c r="M9" s="81">
        <f t="shared" si="0"/>
        <v>0</v>
      </c>
      <c r="N9" s="81">
        <f t="shared" si="0"/>
        <v>11</v>
      </c>
      <c r="O9" s="81">
        <f t="shared" si="0"/>
        <v>0</v>
      </c>
      <c r="P9" s="81">
        <f t="shared" si="0"/>
        <v>4</v>
      </c>
      <c r="Q9" s="81">
        <f t="shared" si="0"/>
        <v>7</v>
      </c>
      <c r="R9" s="81">
        <f t="shared" si="0"/>
        <v>9</v>
      </c>
      <c r="S9" s="81">
        <f t="shared" si="0"/>
        <v>2</v>
      </c>
      <c r="T9" s="81">
        <f t="shared" si="0"/>
        <v>0</v>
      </c>
      <c r="U9" s="81">
        <f t="shared" si="0"/>
        <v>0</v>
      </c>
      <c r="V9" s="81">
        <f t="shared" si="0"/>
        <v>0</v>
      </c>
      <c r="W9" s="81">
        <f t="shared" si="0"/>
        <v>0</v>
      </c>
      <c r="X9" s="81">
        <f>X15+X35+X38+X43+X45+X48+X52+X56+X59+X62+X64</f>
        <v>15</v>
      </c>
      <c r="Y9" s="81">
        <f t="shared" si="0"/>
        <v>7</v>
      </c>
      <c r="Z9" s="81">
        <f t="shared" si="0"/>
        <v>2</v>
      </c>
      <c r="AA9" s="81">
        <f t="shared" si="0"/>
        <v>0</v>
      </c>
      <c r="AB9" s="83">
        <f>E9/C9*100</f>
        <v>29.166666666666668</v>
      </c>
      <c r="AC9" s="175" t="s">
        <v>115</v>
      </c>
      <c r="AD9" s="140"/>
    </row>
    <row r="10" spans="1:30" s="30" customFormat="1" ht="13.5" customHeight="1">
      <c r="A10" s="165"/>
      <c r="B10" s="166"/>
      <c r="C10" s="75"/>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176"/>
      <c r="AD10" s="177"/>
    </row>
    <row r="11" spans="1:30" ht="16.5" customHeight="1">
      <c r="A11" s="123"/>
      <c r="B11" s="167" t="s">
        <v>51</v>
      </c>
      <c r="C11" s="19">
        <f>SUM(D11:E11)</f>
        <v>0</v>
      </c>
      <c r="D11" s="19">
        <f aca="true" t="shared" si="1" ref="D11:G13">H11+L11+P11+T11</f>
        <v>0</v>
      </c>
      <c r="E11" s="19">
        <f t="shared" si="1"/>
        <v>0</v>
      </c>
      <c r="F11" s="19">
        <f t="shared" si="1"/>
        <v>0</v>
      </c>
      <c r="G11" s="19">
        <f t="shared" si="1"/>
        <v>0</v>
      </c>
      <c r="H11" s="19">
        <v>0</v>
      </c>
      <c r="I11" s="19">
        <v>0</v>
      </c>
      <c r="J11" s="19">
        <v>0</v>
      </c>
      <c r="K11" s="19">
        <v>0</v>
      </c>
      <c r="L11" s="19">
        <v>0</v>
      </c>
      <c r="M11" s="19">
        <v>0</v>
      </c>
      <c r="N11" s="20">
        <v>0</v>
      </c>
      <c r="O11" s="20">
        <v>0</v>
      </c>
      <c r="P11" s="20">
        <v>0</v>
      </c>
      <c r="Q11" s="20">
        <v>0</v>
      </c>
      <c r="R11" s="20">
        <v>0</v>
      </c>
      <c r="S11" s="20">
        <v>0</v>
      </c>
      <c r="T11" s="20">
        <v>0</v>
      </c>
      <c r="U11" s="20">
        <v>0</v>
      </c>
      <c r="V11" s="20">
        <v>0</v>
      </c>
      <c r="W11" s="20">
        <v>0</v>
      </c>
      <c r="X11" s="20">
        <v>0</v>
      </c>
      <c r="Y11" s="20">
        <v>0</v>
      </c>
      <c r="Z11" s="20">
        <v>0</v>
      </c>
      <c r="AA11" s="20">
        <v>0</v>
      </c>
      <c r="AB11" s="106">
        <v>0</v>
      </c>
      <c r="AC11" s="178" t="s">
        <v>63</v>
      </c>
      <c r="AD11" s="138"/>
    </row>
    <row r="12" spans="1:30" ht="16.5" customHeight="1">
      <c r="A12" s="123"/>
      <c r="B12" s="167" t="s">
        <v>52</v>
      </c>
      <c r="C12" s="19">
        <f>SUM(D12:E12)</f>
        <v>24</v>
      </c>
      <c r="D12" s="19">
        <f t="shared" si="1"/>
        <v>17</v>
      </c>
      <c r="E12" s="19">
        <f t="shared" si="1"/>
        <v>7</v>
      </c>
      <c r="F12" s="19">
        <f t="shared" si="1"/>
        <v>22</v>
      </c>
      <c r="G12" s="19">
        <f t="shared" si="1"/>
        <v>2</v>
      </c>
      <c r="H12" s="19">
        <v>2</v>
      </c>
      <c r="I12" s="19">
        <v>0</v>
      </c>
      <c r="J12" s="19">
        <v>2</v>
      </c>
      <c r="K12" s="19">
        <v>0</v>
      </c>
      <c r="L12" s="19">
        <v>11</v>
      </c>
      <c r="M12" s="19">
        <v>0</v>
      </c>
      <c r="N12" s="20">
        <v>11</v>
      </c>
      <c r="O12" s="20">
        <v>0</v>
      </c>
      <c r="P12" s="20">
        <v>4</v>
      </c>
      <c r="Q12" s="20">
        <v>7</v>
      </c>
      <c r="R12" s="20">
        <v>9</v>
      </c>
      <c r="S12" s="20">
        <v>2</v>
      </c>
      <c r="T12" s="20">
        <v>0</v>
      </c>
      <c r="U12" s="20">
        <v>0</v>
      </c>
      <c r="V12" s="20">
        <v>0</v>
      </c>
      <c r="W12" s="20">
        <v>0</v>
      </c>
      <c r="X12" s="20">
        <v>15</v>
      </c>
      <c r="Y12" s="20">
        <v>7</v>
      </c>
      <c r="Z12" s="20">
        <v>2</v>
      </c>
      <c r="AA12" s="20">
        <v>0</v>
      </c>
      <c r="AB12" s="105">
        <f>E12/C12*100</f>
        <v>29.166666666666668</v>
      </c>
      <c r="AC12" s="178" t="s">
        <v>64</v>
      </c>
      <c r="AD12" s="138"/>
    </row>
    <row r="13" spans="1:30" ht="16.5" customHeight="1">
      <c r="A13" s="123"/>
      <c r="B13" s="167" t="s">
        <v>53</v>
      </c>
      <c r="C13" s="19">
        <f>SUM(D13:E13)</f>
        <v>0</v>
      </c>
      <c r="D13" s="19">
        <f t="shared" si="1"/>
        <v>0</v>
      </c>
      <c r="E13" s="19">
        <f t="shared" si="1"/>
        <v>0</v>
      </c>
      <c r="F13" s="19">
        <f t="shared" si="1"/>
        <v>0</v>
      </c>
      <c r="G13" s="19">
        <f t="shared" si="1"/>
        <v>0</v>
      </c>
      <c r="H13" s="19">
        <v>0</v>
      </c>
      <c r="I13" s="19">
        <v>0</v>
      </c>
      <c r="J13" s="19">
        <v>0</v>
      </c>
      <c r="K13" s="19">
        <v>0</v>
      </c>
      <c r="L13" s="19">
        <v>0</v>
      </c>
      <c r="M13" s="19">
        <v>0</v>
      </c>
      <c r="N13" s="20">
        <v>0</v>
      </c>
      <c r="O13" s="20">
        <v>0</v>
      </c>
      <c r="P13" s="20">
        <v>0</v>
      </c>
      <c r="Q13" s="20">
        <v>0</v>
      </c>
      <c r="R13" s="20">
        <v>0</v>
      </c>
      <c r="S13" s="20">
        <v>0</v>
      </c>
      <c r="T13" s="20">
        <v>0</v>
      </c>
      <c r="U13" s="20">
        <v>0</v>
      </c>
      <c r="V13" s="20">
        <v>0</v>
      </c>
      <c r="W13" s="20">
        <v>0</v>
      </c>
      <c r="X13" s="20">
        <v>0</v>
      </c>
      <c r="Y13" s="20">
        <v>0</v>
      </c>
      <c r="Z13" s="20">
        <v>0</v>
      </c>
      <c r="AA13" s="20">
        <v>0</v>
      </c>
      <c r="AB13" s="106">
        <v>0</v>
      </c>
      <c r="AC13" s="178" t="s">
        <v>65</v>
      </c>
      <c r="AD13" s="138"/>
    </row>
    <row r="14" spans="1:30" s="50" customFormat="1" ht="13.5" customHeight="1">
      <c r="A14" s="128"/>
      <c r="B14" s="168"/>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107"/>
      <c r="AC14" s="143"/>
      <c r="AD14" s="144"/>
    </row>
    <row r="15" spans="1:30" s="32" customFormat="1" ht="16.5" customHeight="1">
      <c r="A15" s="262" t="s">
        <v>78</v>
      </c>
      <c r="B15" s="271"/>
      <c r="C15" s="96">
        <f>SUM(C17:C34)</f>
        <v>23</v>
      </c>
      <c r="D15" s="97">
        <f aca="true" t="shared" si="2" ref="D15:AA15">SUM(D17:D34)</f>
        <v>16</v>
      </c>
      <c r="E15" s="97">
        <f t="shared" si="2"/>
        <v>7</v>
      </c>
      <c r="F15" s="97">
        <f t="shared" si="2"/>
        <v>21</v>
      </c>
      <c r="G15" s="97">
        <f t="shared" si="2"/>
        <v>2</v>
      </c>
      <c r="H15" s="97">
        <f t="shared" si="2"/>
        <v>1</v>
      </c>
      <c r="I15" s="97">
        <f t="shared" si="2"/>
        <v>0</v>
      </c>
      <c r="J15" s="97">
        <f t="shared" si="2"/>
        <v>1</v>
      </c>
      <c r="K15" s="97">
        <f t="shared" si="2"/>
        <v>0</v>
      </c>
      <c r="L15" s="97">
        <f t="shared" si="2"/>
        <v>11</v>
      </c>
      <c r="M15" s="97">
        <f t="shared" si="2"/>
        <v>0</v>
      </c>
      <c r="N15" s="97">
        <f t="shared" si="2"/>
        <v>11</v>
      </c>
      <c r="O15" s="97">
        <f t="shared" si="2"/>
        <v>0</v>
      </c>
      <c r="P15" s="97">
        <f t="shared" si="2"/>
        <v>4</v>
      </c>
      <c r="Q15" s="97">
        <f t="shared" si="2"/>
        <v>7</v>
      </c>
      <c r="R15" s="97">
        <f t="shared" si="2"/>
        <v>9</v>
      </c>
      <c r="S15" s="97">
        <f t="shared" si="2"/>
        <v>2</v>
      </c>
      <c r="T15" s="97">
        <f t="shared" si="2"/>
        <v>0</v>
      </c>
      <c r="U15" s="97">
        <f t="shared" si="2"/>
        <v>0</v>
      </c>
      <c r="V15" s="97">
        <f t="shared" si="2"/>
        <v>0</v>
      </c>
      <c r="W15" s="97">
        <f t="shared" si="2"/>
        <v>0</v>
      </c>
      <c r="X15" s="97">
        <f>SUM(X17:X34)</f>
        <v>14</v>
      </c>
      <c r="Y15" s="97">
        <f t="shared" si="2"/>
        <v>7</v>
      </c>
      <c r="Z15" s="97">
        <f t="shared" si="2"/>
        <v>2</v>
      </c>
      <c r="AA15" s="97">
        <f t="shared" si="2"/>
        <v>0</v>
      </c>
      <c r="AB15" s="186">
        <f aca="true" t="shared" si="3" ref="AB15:AB22">E15/C15*100</f>
        <v>30.434782608695656</v>
      </c>
      <c r="AC15" s="242" t="s">
        <v>78</v>
      </c>
      <c r="AD15" s="243"/>
    </row>
    <row r="16" spans="1:30" s="32" customFormat="1" ht="16.5" customHeight="1">
      <c r="A16" s="146"/>
      <c r="B16" s="169" t="s">
        <v>79</v>
      </c>
      <c r="C16" s="96">
        <f>SUM(C17:C21)</f>
        <v>10</v>
      </c>
      <c r="D16" s="97">
        <f>SUM(D17:D21)</f>
        <v>7</v>
      </c>
      <c r="E16" s="97">
        <f aca="true" t="shared" si="4" ref="E16:W16">SUM(E17:E21)</f>
        <v>3</v>
      </c>
      <c r="F16" s="97">
        <f t="shared" si="4"/>
        <v>10</v>
      </c>
      <c r="G16" s="97">
        <f t="shared" si="4"/>
        <v>0</v>
      </c>
      <c r="H16" s="97">
        <f t="shared" si="4"/>
        <v>0</v>
      </c>
      <c r="I16" s="97">
        <f t="shared" si="4"/>
        <v>0</v>
      </c>
      <c r="J16" s="97">
        <f t="shared" si="4"/>
        <v>0</v>
      </c>
      <c r="K16" s="97">
        <f t="shared" si="4"/>
        <v>0</v>
      </c>
      <c r="L16" s="97">
        <f t="shared" si="4"/>
        <v>6</v>
      </c>
      <c r="M16" s="97">
        <f t="shared" si="4"/>
        <v>0</v>
      </c>
      <c r="N16" s="97">
        <f t="shared" si="4"/>
        <v>6</v>
      </c>
      <c r="O16" s="97">
        <f t="shared" si="4"/>
        <v>0</v>
      </c>
      <c r="P16" s="97">
        <f t="shared" si="4"/>
        <v>1</v>
      </c>
      <c r="Q16" s="97">
        <f t="shared" si="4"/>
        <v>3</v>
      </c>
      <c r="R16" s="97">
        <f t="shared" si="4"/>
        <v>4</v>
      </c>
      <c r="S16" s="97">
        <f t="shared" si="4"/>
        <v>0</v>
      </c>
      <c r="T16" s="97">
        <f t="shared" si="4"/>
        <v>0</v>
      </c>
      <c r="U16" s="97">
        <f t="shared" si="4"/>
        <v>0</v>
      </c>
      <c r="V16" s="97">
        <f t="shared" si="4"/>
        <v>0</v>
      </c>
      <c r="W16" s="97">
        <f t="shared" si="4"/>
        <v>0</v>
      </c>
      <c r="X16" s="97">
        <f>SUM(X17:X21)</f>
        <v>7</v>
      </c>
      <c r="Y16" s="97">
        <f>SUM(Y17:Y21)</f>
        <v>3</v>
      </c>
      <c r="Z16" s="97">
        <f>SUM(Z17:Z21)</f>
        <v>0</v>
      </c>
      <c r="AA16" s="97">
        <f>SUM(AA17:AA21)</f>
        <v>0</v>
      </c>
      <c r="AB16" s="186">
        <f t="shared" si="3"/>
        <v>30</v>
      </c>
      <c r="AC16" s="145" t="s">
        <v>79</v>
      </c>
      <c r="AD16" s="146"/>
    </row>
    <row r="17" spans="1:30" s="33" customFormat="1" ht="16.5" customHeight="1">
      <c r="A17" s="161"/>
      <c r="B17" s="170" t="s">
        <v>3</v>
      </c>
      <c r="C17" s="100">
        <f>SUM(D17:E17)</f>
        <v>5</v>
      </c>
      <c r="D17" s="108">
        <f>H17+L17+P17+T17</f>
        <v>3</v>
      </c>
      <c r="E17" s="108">
        <f>I17+M17+Q17+U17</f>
        <v>2</v>
      </c>
      <c r="F17" s="108">
        <f>J17+N17+R17+V17</f>
        <v>5</v>
      </c>
      <c r="G17" s="108">
        <f>K17+O17+S17+W17</f>
        <v>0</v>
      </c>
      <c r="H17" s="108">
        <v>0</v>
      </c>
      <c r="I17" s="101">
        <v>0</v>
      </c>
      <c r="J17" s="101">
        <v>0</v>
      </c>
      <c r="K17" s="108">
        <v>0</v>
      </c>
      <c r="L17" s="101">
        <v>2</v>
      </c>
      <c r="M17" s="101">
        <v>0</v>
      </c>
      <c r="N17" s="101">
        <v>2</v>
      </c>
      <c r="O17" s="101">
        <v>0</v>
      </c>
      <c r="P17" s="109">
        <v>1</v>
      </c>
      <c r="Q17" s="109">
        <v>2</v>
      </c>
      <c r="R17" s="109">
        <v>3</v>
      </c>
      <c r="S17" s="109">
        <v>0</v>
      </c>
      <c r="T17" s="109">
        <v>0</v>
      </c>
      <c r="U17" s="109">
        <v>0</v>
      </c>
      <c r="V17" s="109">
        <v>0</v>
      </c>
      <c r="W17" s="109">
        <v>0</v>
      </c>
      <c r="X17" s="109">
        <v>3</v>
      </c>
      <c r="Y17" s="109">
        <v>2</v>
      </c>
      <c r="Z17" s="109">
        <v>0</v>
      </c>
      <c r="AA17" s="109">
        <v>0</v>
      </c>
      <c r="AB17" s="182">
        <f t="shared" si="3"/>
        <v>40</v>
      </c>
      <c r="AC17" s="147" t="s">
        <v>3</v>
      </c>
      <c r="AD17" s="148"/>
    </row>
    <row r="18" spans="1:30" s="33" customFormat="1" ht="16.5" customHeight="1">
      <c r="A18" s="161"/>
      <c r="B18" s="170" t="s">
        <v>4</v>
      </c>
      <c r="C18" s="100">
        <f aca="true" t="shared" si="5" ref="C18:C34">SUM(D18:E18)</f>
        <v>1</v>
      </c>
      <c r="D18" s="108">
        <f aca="true" t="shared" si="6" ref="D18:D34">H18+L18+P18+T18</f>
        <v>0</v>
      </c>
      <c r="E18" s="108">
        <f aca="true" t="shared" si="7" ref="E18:E34">I18+M18+Q18+U18</f>
        <v>1</v>
      </c>
      <c r="F18" s="108">
        <f aca="true" t="shared" si="8" ref="F18:F34">J18+N18+R18+V18</f>
        <v>1</v>
      </c>
      <c r="G18" s="108">
        <f aca="true" t="shared" si="9" ref="G18:G34">K18+O18+S18+W18</f>
        <v>0</v>
      </c>
      <c r="H18" s="108">
        <v>0</v>
      </c>
      <c r="I18" s="101">
        <v>0</v>
      </c>
      <c r="J18" s="101">
        <v>0</v>
      </c>
      <c r="K18" s="108">
        <v>0</v>
      </c>
      <c r="L18" s="101">
        <v>0</v>
      </c>
      <c r="M18" s="101">
        <v>0</v>
      </c>
      <c r="N18" s="101">
        <v>0</v>
      </c>
      <c r="O18" s="101">
        <v>0</v>
      </c>
      <c r="P18" s="109">
        <v>0</v>
      </c>
      <c r="Q18" s="109">
        <v>1</v>
      </c>
      <c r="R18" s="109">
        <v>1</v>
      </c>
      <c r="S18" s="109">
        <v>0</v>
      </c>
      <c r="T18" s="109">
        <v>0</v>
      </c>
      <c r="U18" s="109">
        <v>0</v>
      </c>
      <c r="V18" s="109">
        <v>0</v>
      </c>
      <c r="W18" s="109">
        <v>0</v>
      </c>
      <c r="X18" s="109">
        <v>0</v>
      </c>
      <c r="Y18" s="109">
        <v>1</v>
      </c>
      <c r="Z18" s="109">
        <v>0</v>
      </c>
      <c r="AA18" s="109">
        <v>0</v>
      </c>
      <c r="AB18" s="182">
        <f t="shared" si="3"/>
        <v>100</v>
      </c>
      <c r="AC18" s="147" t="s">
        <v>4</v>
      </c>
      <c r="AD18" s="148"/>
    </row>
    <row r="19" spans="1:30" s="33" customFormat="1" ht="16.5" customHeight="1">
      <c r="A19" s="161"/>
      <c r="B19" s="170" t="s">
        <v>5</v>
      </c>
      <c r="C19" s="100">
        <f t="shared" si="5"/>
        <v>2</v>
      </c>
      <c r="D19" s="108">
        <f t="shared" si="6"/>
        <v>2</v>
      </c>
      <c r="E19" s="108">
        <f t="shared" si="7"/>
        <v>0</v>
      </c>
      <c r="F19" s="108">
        <f t="shared" si="8"/>
        <v>2</v>
      </c>
      <c r="G19" s="108">
        <f t="shared" si="9"/>
        <v>0</v>
      </c>
      <c r="H19" s="108">
        <v>0</v>
      </c>
      <c r="I19" s="101">
        <v>0</v>
      </c>
      <c r="J19" s="101">
        <v>0</v>
      </c>
      <c r="K19" s="108">
        <v>0</v>
      </c>
      <c r="L19" s="101">
        <v>2</v>
      </c>
      <c r="M19" s="101">
        <v>0</v>
      </c>
      <c r="N19" s="101">
        <v>2</v>
      </c>
      <c r="O19" s="101">
        <v>0</v>
      </c>
      <c r="P19" s="109">
        <v>0</v>
      </c>
      <c r="Q19" s="109">
        <v>0</v>
      </c>
      <c r="R19" s="109">
        <v>0</v>
      </c>
      <c r="S19" s="109">
        <v>0</v>
      </c>
      <c r="T19" s="109">
        <v>0</v>
      </c>
      <c r="U19" s="109">
        <v>0</v>
      </c>
      <c r="V19" s="109">
        <v>0</v>
      </c>
      <c r="W19" s="109">
        <v>0</v>
      </c>
      <c r="X19" s="109">
        <v>2</v>
      </c>
      <c r="Y19" s="109">
        <v>0</v>
      </c>
      <c r="Z19" s="109">
        <v>0</v>
      </c>
      <c r="AA19" s="109">
        <v>0</v>
      </c>
      <c r="AB19" s="182">
        <f t="shared" si="3"/>
        <v>0</v>
      </c>
      <c r="AC19" s="147" t="s">
        <v>5</v>
      </c>
      <c r="AD19" s="148"/>
    </row>
    <row r="20" spans="1:30" s="33" customFormat="1" ht="16.5" customHeight="1">
      <c r="A20" s="161"/>
      <c r="B20" s="170" t="s">
        <v>6</v>
      </c>
      <c r="C20" s="100">
        <f t="shared" si="5"/>
        <v>1</v>
      </c>
      <c r="D20" s="108">
        <f t="shared" si="6"/>
        <v>1</v>
      </c>
      <c r="E20" s="108">
        <f t="shared" si="7"/>
        <v>0</v>
      </c>
      <c r="F20" s="108">
        <f t="shared" si="8"/>
        <v>1</v>
      </c>
      <c r="G20" s="108">
        <f t="shared" si="9"/>
        <v>0</v>
      </c>
      <c r="H20" s="108">
        <v>0</v>
      </c>
      <c r="I20" s="101">
        <v>0</v>
      </c>
      <c r="J20" s="101">
        <v>0</v>
      </c>
      <c r="K20" s="108">
        <v>0</v>
      </c>
      <c r="L20" s="101">
        <v>1</v>
      </c>
      <c r="M20" s="101">
        <v>0</v>
      </c>
      <c r="N20" s="101">
        <v>1</v>
      </c>
      <c r="O20" s="101">
        <v>0</v>
      </c>
      <c r="P20" s="109">
        <v>0</v>
      </c>
      <c r="Q20" s="109">
        <v>0</v>
      </c>
      <c r="R20" s="109">
        <v>0</v>
      </c>
      <c r="S20" s="109">
        <v>0</v>
      </c>
      <c r="T20" s="109">
        <v>0</v>
      </c>
      <c r="U20" s="109">
        <v>0</v>
      </c>
      <c r="V20" s="109">
        <v>0</v>
      </c>
      <c r="W20" s="109">
        <v>0</v>
      </c>
      <c r="X20" s="109">
        <v>1</v>
      </c>
      <c r="Y20" s="109">
        <v>0</v>
      </c>
      <c r="Z20" s="109">
        <v>0</v>
      </c>
      <c r="AA20" s="109">
        <v>0</v>
      </c>
      <c r="AB20" s="182">
        <f t="shared" si="3"/>
        <v>0</v>
      </c>
      <c r="AC20" s="147" t="s">
        <v>6</v>
      </c>
      <c r="AD20" s="148"/>
    </row>
    <row r="21" spans="1:30" s="33" customFormat="1" ht="16.5" customHeight="1">
      <c r="A21" s="161"/>
      <c r="B21" s="170" t="s">
        <v>7</v>
      </c>
      <c r="C21" s="100">
        <f t="shared" si="5"/>
        <v>1</v>
      </c>
      <c r="D21" s="108">
        <f t="shared" si="6"/>
        <v>1</v>
      </c>
      <c r="E21" s="108">
        <f t="shared" si="7"/>
        <v>0</v>
      </c>
      <c r="F21" s="108">
        <f t="shared" si="8"/>
        <v>1</v>
      </c>
      <c r="G21" s="108">
        <f t="shared" si="9"/>
        <v>0</v>
      </c>
      <c r="H21" s="108">
        <v>0</v>
      </c>
      <c r="I21" s="101">
        <v>0</v>
      </c>
      <c r="J21" s="101">
        <v>0</v>
      </c>
      <c r="K21" s="108">
        <v>0</v>
      </c>
      <c r="L21" s="101">
        <v>1</v>
      </c>
      <c r="M21" s="101">
        <v>0</v>
      </c>
      <c r="N21" s="101">
        <v>1</v>
      </c>
      <c r="O21" s="101">
        <v>0</v>
      </c>
      <c r="P21" s="109">
        <v>0</v>
      </c>
      <c r="Q21" s="109">
        <v>0</v>
      </c>
      <c r="R21" s="109">
        <v>0</v>
      </c>
      <c r="S21" s="109">
        <v>0</v>
      </c>
      <c r="T21" s="109">
        <v>0</v>
      </c>
      <c r="U21" s="109">
        <v>0</v>
      </c>
      <c r="V21" s="109">
        <v>0</v>
      </c>
      <c r="W21" s="109">
        <v>0</v>
      </c>
      <c r="X21" s="109">
        <v>1</v>
      </c>
      <c r="Y21" s="109">
        <v>0</v>
      </c>
      <c r="Z21" s="109">
        <v>0</v>
      </c>
      <c r="AA21" s="109">
        <v>0</v>
      </c>
      <c r="AB21" s="182">
        <f t="shared" si="3"/>
        <v>0</v>
      </c>
      <c r="AC21" s="147" t="s">
        <v>7</v>
      </c>
      <c r="AD21" s="148"/>
    </row>
    <row r="22" spans="1:30" s="33" customFormat="1" ht="16.5" customHeight="1">
      <c r="A22" s="161"/>
      <c r="B22" s="171" t="s">
        <v>8</v>
      </c>
      <c r="C22" s="100">
        <f t="shared" si="5"/>
        <v>1</v>
      </c>
      <c r="D22" s="108">
        <f t="shared" si="6"/>
        <v>1</v>
      </c>
      <c r="E22" s="108">
        <f t="shared" si="7"/>
        <v>0</v>
      </c>
      <c r="F22" s="108">
        <f t="shared" si="8"/>
        <v>1</v>
      </c>
      <c r="G22" s="108">
        <f t="shared" si="9"/>
        <v>0</v>
      </c>
      <c r="H22" s="108">
        <v>0</v>
      </c>
      <c r="I22" s="101">
        <v>0</v>
      </c>
      <c r="J22" s="101">
        <v>0</v>
      </c>
      <c r="K22" s="108">
        <v>0</v>
      </c>
      <c r="L22" s="101">
        <v>1</v>
      </c>
      <c r="M22" s="101">
        <v>0</v>
      </c>
      <c r="N22" s="101">
        <v>1</v>
      </c>
      <c r="O22" s="101">
        <v>0</v>
      </c>
      <c r="P22" s="109">
        <v>0</v>
      </c>
      <c r="Q22" s="109">
        <v>0</v>
      </c>
      <c r="R22" s="109">
        <v>0</v>
      </c>
      <c r="S22" s="109">
        <v>0</v>
      </c>
      <c r="T22" s="109">
        <v>0</v>
      </c>
      <c r="U22" s="109">
        <v>0</v>
      </c>
      <c r="V22" s="109">
        <v>0</v>
      </c>
      <c r="W22" s="109">
        <v>0</v>
      </c>
      <c r="X22" s="109">
        <v>1</v>
      </c>
      <c r="Y22" s="109">
        <v>0</v>
      </c>
      <c r="Z22" s="109">
        <v>0</v>
      </c>
      <c r="AA22" s="109">
        <v>0</v>
      </c>
      <c r="AB22" s="182">
        <f t="shared" si="3"/>
        <v>0</v>
      </c>
      <c r="AC22" s="149" t="s">
        <v>8</v>
      </c>
      <c r="AD22" s="148"/>
    </row>
    <row r="23" spans="1:30" s="33" customFormat="1" ht="16.5" customHeight="1">
      <c r="A23" s="161"/>
      <c r="B23" s="171" t="s">
        <v>68</v>
      </c>
      <c r="C23" s="100">
        <f t="shared" si="5"/>
        <v>0</v>
      </c>
      <c r="D23" s="108">
        <f t="shared" si="6"/>
        <v>0</v>
      </c>
      <c r="E23" s="108">
        <f t="shared" si="7"/>
        <v>0</v>
      </c>
      <c r="F23" s="108">
        <f t="shared" si="8"/>
        <v>0</v>
      </c>
      <c r="G23" s="108">
        <f t="shared" si="9"/>
        <v>0</v>
      </c>
      <c r="H23" s="108">
        <v>0</v>
      </c>
      <c r="I23" s="101">
        <v>0</v>
      </c>
      <c r="J23" s="101">
        <v>0</v>
      </c>
      <c r="K23" s="108">
        <v>0</v>
      </c>
      <c r="L23" s="101">
        <v>0</v>
      </c>
      <c r="M23" s="101">
        <v>0</v>
      </c>
      <c r="N23" s="101">
        <v>0</v>
      </c>
      <c r="O23" s="101">
        <v>0</v>
      </c>
      <c r="P23" s="109">
        <v>0</v>
      </c>
      <c r="Q23" s="109">
        <v>0</v>
      </c>
      <c r="R23" s="109">
        <v>0</v>
      </c>
      <c r="S23" s="109">
        <v>0</v>
      </c>
      <c r="T23" s="109">
        <v>0</v>
      </c>
      <c r="U23" s="109">
        <v>0</v>
      </c>
      <c r="V23" s="109">
        <v>0</v>
      </c>
      <c r="W23" s="109">
        <v>0</v>
      </c>
      <c r="X23" s="109">
        <v>0</v>
      </c>
      <c r="Y23" s="109">
        <v>0</v>
      </c>
      <c r="Z23" s="109">
        <v>0</v>
      </c>
      <c r="AA23" s="109">
        <v>0</v>
      </c>
      <c r="AB23" s="182">
        <v>0</v>
      </c>
      <c r="AC23" s="149" t="s">
        <v>68</v>
      </c>
      <c r="AD23" s="148"/>
    </row>
    <row r="24" spans="1:30" s="33" customFormat="1" ht="16.5" customHeight="1">
      <c r="A24" s="161"/>
      <c r="B24" s="171" t="s">
        <v>9</v>
      </c>
      <c r="C24" s="100">
        <f t="shared" si="5"/>
        <v>0</v>
      </c>
      <c r="D24" s="108">
        <f t="shared" si="6"/>
        <v>0</v>
      </c>
      <c r="E24" s="108">
        <f t="shared" si="7"/>
        <v>0</v>
      </c>
      <c r="F24" s="108">
        <f t="shared" si="8"/>
        <v>0</v>
      </c>
      <c r="G24" s="108">
        <f t="shared" si="9"/>
        <v>0</v>
      </c>
      <c r="H24" s="108">
        <v>0</v>
      </c>
      <c r="I24" s="101">
        <v>0</v>
      </c>
      <c r="J24" s="101">
        <v>0</v>
      </c>
      <c r="K24" s="108">
        <v>0</v>
      </c>
      <c r="L24" s="101">
        <v>0</v>
      </c>
      <c r="M24" s="101">
        <v>0</v>
      </c>
      <c r="N24" s="109">
        <v>0</v>
      </c>
      <c r="O24" s="109">
        <v>0</v>
      </c>
      <c r="P24" s="109">
        <v>0</v>
      </c>
      <c r="Q24" s="109">
        <v>0</v>
      </c>
      <c r="R24" s="109">
        <v>0</v>
      </c>
      <c r="S24" s="109">
        <v>0</v>
      </c>
      <c r="T24" s="109">
        <v>0</v>
      </c>
      <c r="U24" s="109">
        <v>0</v>
      </c>
      <c r="V24" s="109">
        <v>0</v>
      </c>
      <c r="W24" s="109">
        <v>0</v>
      </c>
      <c r="X24" s="109">
        <v>0</v>
      </c>
      <c r="Y24" s="109">
        <v>0</v>
      </c>
      <c r="Z24" s="109">
        <v>0</v>
      </c>
      <c r="AA24" s="109">
        <v>0</v>
      </c>
      <c r="AB24" s="182">
        <v>0</v>
      </c>
      <c r="AC24" s="149" t="s">
        <v>9</v>
      </c>
      <c r="AD24" s="148"/>
    </row>
    <row r="25" spans="1:30" s="33" customFormat="1" ht="16.5" customHeight="1">
      <c r="A25" s="161"/>
      <c r="B25" s="171" t="s">
        <v>10</v>
      </c>
      <c r="C25" s="100">
        <f t="shared" si="5"/>
        <v>0</v>
      </c>
      <c r="D25" s="108">
        <f t="shared" si="6"/>
        <v>0</v>
      </c>
      <c r="E25" s="108">
        <f t="shared" si="7"/>
        <v>0</v>
      </c>
      <c r="F25" s="108">
        <f t="shared" si="8"/>
        <v>0</v>
      </c>
      <c r="G25" s="108">
        <f t="shared" si="9"/>
        <v>0</v>
      </c>
      <c r="H25" s="108">
        <v>0</v>
      </c>
      <c r="I25" s="101">
        <v>0</v>
      </c>
      <c r="J25" s="101">
        <v>0</v>
      </c>
      <c r="K25" s="108">
        <v>0</v>
      </c>
      <c r="L25" s="101">
        <v>0</v>
      </c>
      <c r="M25" s="101">
        <v>0</v>
      </c>
      <c r="N25" s="101">
        <v>0</v>
      </c>
      <c r="O25" s="101">
        <v>0</v>
      </c>
      <c r="P25" s="109">
        <v>0</v>
      </c>
      <c r="Q25" s="109">
        <v>0</v>
      </c>
      <c r="R25" s="109">
        <v>0</v>
      </c>
      <c r="S25" s="109">
        <v>0</v>
      </c>
      <c r="T25" s="109">
        <v>0</v>
      </c>
      <c r="U25" s="109">
        <v>0</v>
      </c>
      <c r="V25" s="109">
        <v>0</v>
      </c>
      <c r="W25" s="109">
        <v>0</v>
      </c>
      <c r="X25" s="109">
        <v>0</v>
      </c>
      <c r="Y25" s="109">
        <v>0</v>
      </c>
      <c r="Z25" s="109">
        <v>0</v>
      </c>
      <c r="AA25" s="109">
        <v>0</v>
      </c>
      <c r="AB25" s="182">
        <v>0</v>
      </c>
      <c r="AC25" s="149" t="s">
        <v>10</v>
      </c>
      <c r="AD25" s="148"/>
    </row>
    <row r="26" spans="1:30" s="33" customFormat="1" ht="16.5" customHeight="1">
      <c r="A26" s="161"/>
      <c r="B26" s="171" t="s">
        <v>11</v>
      </c>
      <c r="C26" s="100">
        <f t="shared" si="5"/>
        <v>1</v>
      </c>
      <c r="D26" s="108">
        <f t="shared" si="6"/>
        <v>1</v>
      </c>
      <c r="E26" s="108">
        <f t="shared" si="7"/>
        <v>0</v>
      </c>
      <c r="F26" s="108">
        <f t="shared" si="8"/>
        <v>1</v>
      </c>
      <c r="G26" s="108">
        <f t="shared" si="9"/>
        <v>0</v>
      </c>
      <c r="H26" s="108">
        <v>0</v>
      </c>
      <c r="I26" s="101">
        <v>0</v>
      </c>
      <c r="J26" s="101">
        <v>0</v>
      </c>
      <c r="K26" s="108">
        <v>0</v>
      </c>
      <c r="L26" s="101">
        <v>1</v>
      </c>
      <c r="M26" s="101">
        <v>0</v>
      </c>
      <c r="N26" s="101">
        <v>1</v>
      </c>
      <c r="O26" s="101">
        <v>0</v>
      </c>
      <c r="P26" s="109">
        <v>0</v>
      </c>
      <c r="Q26" s="109">
        <v>0</v>
      </c>
      <c r="R26" s="109">
        <v>0</v>
      </c>
      <c r="S26" s="109">
        <v>0</v>
      </c>
      <c r="T26" s="109">
        <v>0</v>
      </c>
      <c r="U26" s="109">
        <v>0</v>
      </c>
      <c r="V26" s="109">
        <v>0</v>
      </c>
      <c r="W26" s="109">
        <v>0</v>
      </c>
      <c r="X26" s="109">
        <v>1</v>
      </c>
      <c r="Y26" s="109">
        <v>0</v>
      </c>
      <c r="Z26" s="109">
        <v>0</v>
      </c>
      <c r="AA26" s="109">
        <v>0</v>
      </c>
      <c r="AB26" s="182">
        <f>E26/C26*100</f>
        <v>0</v>
      </c>
      <c r="AC26" s="149" t="s">
        <v>11</v>
      </c>
      <c r="AD26" s="148"/>
    </row>
    <row r="27" spans="1:30" s="33" customFormat="1" ht="16.5" customHeight="1">
      <c r="A27" s="161"/>
      <c r="B27" s="171" t="s">
        <v>12</v>
      </c>
      <c r="C27" s="100">
        <f t="shared" si="5"/>
        <v>0</v>
      </c>
      <c r="D27" s="108">
        <f t="shared" si="6"/>
        <v>0</v>
      </c>
      <c r="E27" s="108">
        <f t="shared" si="7"/>
        <v>0</v>
      </c>
      <c r="F27" s="108">
        <f t="shared" si="8"/>
        <v>0</v>
      </c>
      <c r="G27" s="108">
        <f t="shared" si="9"/>
        <v>0</v>
      </c>
      <c r="H27" s="108">
        <v>0</v>
      </c>
      <c r="I27" s="101">
        <v>0</v>
      </c>
      <c r="J27" s="101">
        <v>0</v>
      </c>
      <c r="K27" s="108">
        <v>0</v>
      </c>
      <c r="L27" s="101">
        <v>0</v>
      </c>
      <c r="M27" s="101">
        <v>0</v>
      </c>
      <c r="N27" s="109">
        <v>0</v>
      </c>
      <c r="O27" s="109">
        <v>0</v>
      </c>
      <c r="P27" s="109">
        <v>0</v>
      </c>
      <c r="Q27" s="109">
        <v>0</v>
      </c>
      <c r="R27" s="109">
        <v>0</v>
      </c>
      <c r="S27" s="109">
        <v>0</v>
      </c>
      <c r="T27" s="109">
        <v>0</v>
      </c>
      <c r="U27" s="109">
        <v>0</v>
      </c>
      <c r="V27" s="109">
        <v>0</v>
      </c>
      <c r="W27" s="109">
        <v>0</v>
      </c>
      <c r="X27" s="109">
        <v>0</v>
      </c>
      <c r="Y27" s="109">
        <v>0</v>
      </c>
      <c r="Z27" s="109">
        <v>0</v>
      </c>
      <c r="AA27" s="109">
        <v>0</v>
      </c>
      <c r="AB27" s="182">
        <v>0</v>
      </c>
      <c r="AC27" s="149" t="s">
        <v>12</v>
      </c>
      <c r="AD27" s="148"/>
    </row>
    <row r="28" spans="1:30" s="33" customFormat="1" ht="16.5" customHeight="1">
      <c r="A28" s="161"/>
      <c r="B28" s="171" t="s">
        <v>13</v>
      </c>
      <c r="C28" s="100">
        <f t="shared" si="5"/>
        <v>2</v>
      </c>
      <c r="D28" s="108">
        <f t="shared" si="6"/>
        <v>1</v>
      </c>
      <c r="E28" s="108">
        <f t="shared" si="7"/>
        <v>1</v>
      </c>
      <c r="F28" s="108">
        <f t="shared" si="8"/>
        <v>1</v>
      </c>
      <c r="G28" s="108">
        <f t="shared" si="9"/>
        <v>1</v>
      </c>
      <c r="H28" s="108">
        <v>0</v>
      </c>
      <c r="I28" s="101">
        <v>0</v>
      </c>
      <c r="J28" s="101">
        <v>0</v>
      </c>
      <c r="K28" s="108">
        <v>0</v>
      </c>
      <c r="L28" s="101">
        <v>0</v>
      </c>
      <c r="M28" s="101">
        <v>0</v>
      </c>
      <c r="N28" s="101">
        <v>0</v>
      </c>
      <c r="O28" s="101">
        <v>0</v>
      </c>
      <c r="P28" s="109">
        <v>1</v>
      </c>
      <c r="Q28" s="109">
        <v>1</v>
      </c>
      <c r="R28" s="109">
        <v>1</v>
      </c>
      <c r="S28" s="109">
        <v>1</v>
      </c>
      <c r="T28" s="109">
        <v>0</v>
      </c>
      <c r="U28" s="109">
        <v>0</v>
      </c>
      <c r="V28" s="109">
        <v>0</v>
      </c>
      <c r="W28" s="109">
        <v>0</v>
      </c>
      <c r="X28" s="109">
        <v>0</v>
      </c>
      <c r="Y28" s="109">
        <v>1</v>
      </c>
      <c r="Z28" s="109">
        <v>1</v>
      </c>
      <c r="AA28" s="109">
        <v>0</v>
      </c>
      <c r="AB28" s="182">
        <f>E28/C28*100</f>
        <v>50</v>
      </c>
      <c r="AC28" s="149" t="s">
        <v>13</v>
      </c>
      <c r="AD28" s="148"/>
    </row>
    <row r="29" spans="1:30" s="33" customFormat="1" ht="16.5" customHeight="1">
      <c r="A29" s="161"/>
      <c r="B29" s="171" t="s">
        <v>14</v>
      </c>
      <c r="C29" s="100">
        <f t="shared" si="5"/>
        <v>0</v>
      </c>
      <c r="D29" s="108">
        <f t="shared" si="6"/>
        <v>0</v>
      </c>
      <c r="E29" s="108">
        <f t="shared" si="7"/>
        <v>0</v>
      </c>
      <c r="F29" s="108">
        <f t="shared" si="8"/>
        <v>0</v>
      </c>
      <c r="G29" s="108">
        <f t="shared" si="9"/>
        <v>0</v>
      </c>
      <c r="H29" s="108">
        <v>0</v>
      </c>
      <c r="I29" s="101">
        <v>0</v>
      </c>
      <c r="J29" s="101">
        <v>0</v>
      </c>
      <c r="K29" s="108">
        <v>0</v>
      </c>
      <c r="L29" s="101">
        <v>0</v>
      </c>
      <c r="M29" s="101">
        <v>0</v>
      </c>
      <c r="N29" s="101">
        <v>0</v>
      </c>
      <c r="O29" s="101">
        <v>0</v>
      </c>
      <c r="P29" s="109">
        <v>0</v>
      </c>
      <c r="Q29" s="109">
        <v>0</v>
      </c>
      <c r="R29" s="109">
        <v>0</v>
      </c>
      <c r="S29" s="109">
        <v>0</v>
      </c>
      <c r="T29" s="109">
        <v>0</v>
      </c>
      <c r="U29" s="109">
        <v>0</v>
      </c>
      <c r="V29" s="109">
        <v>0</v>
      </c>
      <c r="W29" s="109">
        <v>0</v>
      </c>
      <c r="X29" s="109">
        <v>0</v>
      </c>
      <c r="Y29" s="109">
        <v>0</v>
      </c>
      <c r="Z29" s="109">
        <v>0</v>
      </c>
      <c r="AA29" s="109">
        <v>0</v>
      </c>
      <c r="AB29" s="182">
        <v>0</v>
      </c>
      <c r="AC29" s="149" t="s">
        <v>14</v>
      </c>
      <c r="AD29" s="148"/>
    </row>
    <row r="30" spans="1:30" s="33" customFormat="1" ht="16.5" customHeight="1">
      <c r="A30" s="161"/>
      <c r="B30" s="131" t="s">
        <v>42</v>
      </c>
      <c r="C30" s="100">
        <f t="shared" si="5"/>
        <v>0</v>
      </c>
      <c r="D30" s="108">
        <f t="shared" si="6"/>
        <v>0</v>
      </c>
      <c r="E30" s="108">
        <f t="shared" si="7"/>
        <v>0</v>
      </c>
      <c r="F30" s="108">
        <f t="shared" si="8"/>
        <v>0</v>
      </c>
      <c r="G30" s="108">
        <f t="shared" si="9"/>
        <v>0</v>
      </c>
      <c r="H30" s="108">
        <v>0</v>
      </c>
      <c r="I30" s="101">
        <v>0</v>
      </c>
      <c r="J30" s="101">
        <v>0</v>
      </c>
      <c r="K30" s="108">
        <v>0</v>
      </c>
      <c r="L30" s="101">
        <v>0</v>
      </c>
      <c r="M30" s="101">
        <v>0</v>
      </c>
      <c r="N30" s="101">
        <v>0</v>
      </c>
      <c r="O30" s="101">
        <v>0</v>
      </c>
      <c r="P30" s="109">
        <v>0</v>
      </c>
      <c r="Q30" s="109">
        <v>0</v>
      </c>
      <c r="R30" s="109">
        <v>0</v>
      </c>
      <c r="S30" s="109">
        <v>0</v>
      </c>
      <c r="T30" s="109">
        <v>0</v>
      </c>
      <c r="U30" s="109">
        <v>0</v>
      </c>
      <c r="V30" s="109">
        <v>0</v>
      </c>
      <c r="W30" s="109">
        <v>0</v>
      </c>
      <c r="X30" s="109">
        <v>0</v>
      </c>
      <c r="Y30" s="109">
        <v>0</v>
      </c>
      <c r="Z30" s="109">
        <v>0</v>
      </c>
      <c r="AA30" s="109">
        <v>0</v>
      </c>
      <c r="AB30" s="182">
        <v>0</v>
      </c>
      <c r="AC30" s="149" t="s">
        <v>43</v>
      </c>
      <c r="AD30" s="148"/>
    </row>
    <row r="31" spans="1:30" s="33" customFormat="1" ht="16.5" customHeight="1">
      <c r="A31" s="161"/>
      <c r="B31" s="131" t="s">
        <v>44</v>
      </c>
      <c r="C31" s="100">
        <f t="shared" si="5"/>
        <v>4</v>
      </c>
      <c r="D31" s="108">
        <f t="shared" si="6"/>
        <v>1</v>
      </c>
      <c r="E31" s="108">
        <f t="shared" si="7"/>
        <v>3</v>
      </c>
      <c r="F31" s="108">
        <f t="shared" si="8"/>
        <v>4</v>
      </c>
      <c r="G31" s="108">
        <f t="shared" si="9"/>
        <v>0</v>
      </c>
      <c r="H31" s="108">
        <v>0</v>
      </c>
      <c r="I31" s="101">
        <v>0</v>
      </c>
      <c r="J31" s="101">
        <v>0</v>
      </c>
      <c r="K31" s="108">
        <v>0</v>
      </c>
      <c r="L31" s="101">
        <v>0</v>
      </c>
      <c r="M31" s="101">
        <v>0</v>
      </c>
      <c r="N31" s="101">
        <v>0</v>
      </c>
      <c r="O31" s="101">
        <v>0</v>
      </c>
      <c r="P31" s="109">
        <v>1</v>
      </c>
      <c r="Q31" s="109">
        <v>3</v>
      </c>
      <c r="R31" s="109">
        <v>4</v>
      </c>
      <c r="S31" s="109">
        <v>0</v>
      </c>
      <c r="T31" s="109">
        <v>0</v>
      </c>
      <c r="U31" s="109">
        <v>0</v>
      </c>
      <c r="V31" s="109">
        <v>0</v>
      </c>
      <c r="W31" s="109">
        <v>0</v>
      </c>
      <c r="X31" s="109">
        <v>1</v>
      </c>
      <c r="Y31" s="109">
        <v>3</v>
      </c>
      <c r="Z31" s="109">
        <v>0</v>
      </c>
      <c r="AA31" s="109">
        <v>0</v>
      </c>
      <c r="AB31" s="182">
        <f>E31/C31*100</f>
        <v>75</v>
      </c>
      <c r="AC31" s="149" t="s">
        <v>45</v>
      </c>
      <c r="AD31" s="148"/>
    </row>
    <row r="32" spans="1:30" s="33" customFormat="1" ht="16.5" customHeight="1">
      <c r="A32" s="161"/>
      <c r="B32" s="131" t="s">
        <v>46</v>
      </c>
      <c r="C32" s="100">
        <f t="shared" si="5"/>
        <v>0</v>
      </c>
      <c r="D32" s="108">
        <f t="shared" si="6"/>
        <v>0</v>
      </c>
      <c r="E32" s="108">
        <f t="shared" si="7"/>
        <v>0</v>
      </c>
      <c r="F32" s="108">
        <f t="shared" si="8"/>
        <v>0</v>
      </c>
      <c r="G32" s="108">
        <f t="shared" si="9"/>
        <v>0</v>
      </c>
      <c r="H32" s="108">
        <v>0</v>
      </c>
      <c r="I32" s="101">
        <v>0</v>
      </c>
      <c r="J32" s="101">
        <v>0</v>
      </c>
      <c r="K32" s="108">
        <v>0</v>
      </c>
      <c r="L32" s="101">
        <v>0</v>
      </c>
      <c r="M32" s="101">
        <v>0</v>
      </c>
      <c r="N32" s="101">
        <v>0</v>
      </c>
      <c r="O32" s="101">
        <v>0</v>
      </c>
      <c r="P32" s="109">
        <v>0</v>
      </c>
      <c r="Q32" s="109">
        <v>0</v>
      </c>
      <c r="R32" s="109">
        <v>0</v>
      </c>
      <c r="S32" s="109">
        <v>0</v>
      </c>
      <c r="T32" s="109">
        <v>0</v>
      </c>
      <c r="U32" s="109">
        <v>0</v>
      </c>
      <c r="V32" s="109">
        <v>0</v>
      </c>
      <c r="W32" s="109">
        <v>0</v>
      </c>
      <c r="X32" s="109">
        <v>0</v>
      </c>
      <c r="Y32" s="109">
        <v>0</v>
      </c>
      <c r="Z32" s="109">
        <v>0</v>
      </c>
      <c r="AA32" s="109">
        <v>0</v>
      </c>
      <c r="AB32" s="182">
        <v>0</v>
      </c>
      <c r="AC32" s="149" t="s">
        <v>47</v>
      </c>
      <c r="AD32" s="148"/>
    </row>
    <row r="33" spans="1:30" s="33" customFormat="1" ht="16.5" customHeight="1">
      <c r="A33" s="161"/>
      <c r="B33" s="131" t="s">
        <v>75</v>
      </c>
      <c r="C33" s="100">
        <f t="shared" si="5"/>
        <v>5</v>
      </c>
      <c r="D33" s="108">
        <f t="shared" si="6"/>
        <v>5</v>
      </c>
      <c r="E33" s="108">
        <f t="shared" si="7"/>
        <v>0</v>
      </c>
      <c r="F33" s="108">
        <f t="shared" si="8"/>
        <v>4</v>
      </c>
      <c r="G33" s="108">
        <f t="shared" si="9"/>
        <v>1</v>
      </c>
      <c r="H33" s="108">
        <v>1</v>
      </c>
      <c r="I33" s="101">
        <v>0</v>
      </c>
      <c r="J33" s="101">
        <v>1</v>
      </c>
      <c r="K33" s="108">
        <v>0</v>
      </c>
      <c r="L33" s="101">
        <v>3</v>
      </c>
      <c r="M33" s="101">
        <v>0</v>
      </c>
      <c r="N33" s="101">
        <v>3</v>
      </c>
      <c r="O33" s="101">
        <v>0</v>
      </c>
      <c r="P33" s="109">
        <v>1</v>
      </c>
      <c r="Q33" s="109">
        <v>0</v>
      </c>
      <c r="R33" s="109">
        <v>0</v>
      </c>
      <c r="S33" s="109">
        <v>1</v>
      </c>
      <c r="T33" s="109">
        <v>0</v>
      </c>
      <c r="U33" s="109">
        <v>0</v>
      </c>
      <c r="V33" s="109">
        <v>0</v>
      </c>
      <c r="W33" s="109">
        <v>0</v>
      </c>
      <c r="X33" s="109">
        <v>4</v>
      </c>
      <c r="Y33" s="109">
        <v>0</v>
      </c>
      <c r="Z33" s="109">
        <v>1</v>
      </c>
      <c r="AA33" s="109">
        <v>0</v>
      </c>
      <c r="AB33" s="182">
        <f>E33/C33*100</f>
        <v>0</v>
      </c>
      <c r="AC33" s="149" t="s">
        <v>75</v>
      </c>
      <c r="AD33" s="148"/>
    </row>
    <row r="34" spans="1:30" s="33" customFormat="1" ht="16.5" customHeight="1">
      <c r="A34" s="161"/>
      <c r="B34" s="171" t="s">
        <v>113</v>
      </c>
      <c r="C34" s="100">
        <f t="shared" si="5"/>
        <v>0</v>
      </c>
      <c r="D34" s="108">
        <f t="shared" si="6"/>
        <v>0</v>
      </c>
      <c r="E34" s="108">
        <f t="shared" si="7"/>
        <v>0</v>
      </c>
      <c r="F34" s="108">
        <f t="shared" si="8"/>
        <v>0</v>
      </c>
      <c r="G34" s="108">
        <f t="shared" si="9"/>
        <v>0</v>
      </c>
      <c r="H34" s="108">
        <v>0</v>
      </c>
      <c r="I34" s="101">
        <v>0</v>
      </c>
      <c r="J34" s="101">
        <v>0</v>
      </c>
      <c r="K34" s="108">
        <v>0</v>
      </c>
      <c r="L34" s="101">
        <v>0</v>
      </c>
      <c r="M34" s="101">
        <v>0</v>
      </c>
      <c r="N34" s="109">
        <v>0</v>
      </c>
      <c r="O34" s="109">
        <v>0</v>
      </c>
      <c r="P34" s="109">
        <v>0</v>
      </c>
      <c r="Q34" s="109">
        <v>0</v>
      </c>
      <c r="R34" s="109">
        <v>0</v>
      </c>
      <c r="S34" s="109">
        <v>0</v>
      </c>
      <c r="T34" s="109">
        <v>0</v>
      </c>
      <c r="U34" s="109">
        <v>0</v>
      </c>
      <c r="V34" s="109">
        <v>0</v>
      </c>
      <c r="W34" s="109">
        <v>0</v>
      </c>
      <c r="X34" s="109">
        <v>0</v>
      </c>
      <c r="Y34" s="109">
        <v>0</v>
      </c>
      <c r="Z34" s="109">
        <v>0</v>
      </c>
      <c r="AA34" s="109">
        <v>0</v>
      </c>
      <c r="AB34" s="182">
        <v>0</v>
      </c>
      <c r="AC34" s="149" t="s">
        <v>113</v>
      </c>
      <c r="AD34" s="148"/>
    </row>
    <row r="35" spans="1:30" s="32" customFormat="1" ht="20.25" customHeight="1">
      <c r="A35" s="265" t="s">
        <v>91</v>
      </c>
      <c r="B35" s="272"/>
      <c r="C35" s="96">
        <f>SUM(C36:C37)</f>
        <v>0</v>
      </c>
      <c r="D35" s="97">
        <f aca="true" t="shared" si="10" ref="D35:Z35">SUM(D36:D37)</f>
        <v>0</v>
      </c>
      <c r="E35" s="97">
        <f t="shared" si="10"/>
        <v>0</v>
      </c>
      <c r="F35" s="97">
        <f t="shared" si="10"/>
        <v>0</v>
      </c>
      <c r="G35" s="97">
        <f t="shared" si="10"/>
        <v>0</v>
      </c>
      <c r="H35" s="97">
        <f t="shared" si="10"/>
        <v>0</v>
      </c>
      <c r="I35" s="97">
        <f t="shared" si="10"/>
        <v>0</v>
      </c>
      <c r="J35" s="97">
        <f t="shared" si="10"/>
        <v>0</v>
      </c>
      <c r="K35" s="97">
        <f t="shared" si="10"/>
        <v>0</v>
      </c>
      <c r="L35" s="97">
        <f t="shared" si="10"/>
        <v>0</v>
      </c>
      <c r="M35" s="97">
        <f t="shared" si="10"/>
        <v>0</v>
      </c>
      <c r="N35" s="97">
        <f t="shared" si="10"/>
        <v>0</v>
      </c>
      <c r="O35" s="97">
        <f t="shared" si="10"/>
        <v>0</v>
      </c>
      <c r="P35" s="97">
        <f t="shared" si="10"/>
        <v>0</v>
      </c>
      <c r="Q35" s="97">
        <f t="shared" si="10"/>
        <v>0</v>
      </c>
      <c r="R35" s="97">
        <f t="shared" si="10"/>
        <v>0</v>
      </c>
      <c r="S35" s="97">
        <f t="shared" si="10"/>
        <v>0</v>
      </c>
      <c r="T35" s="97">
        <f t="shared" si="10"/>
        <v>0</v>
      </c>
      <c r="U35" s="97">
        <f t="shared" si="10"/>
        <v>0</v>
      </c>
      <c r="V35" s="97">
        <f t="shared" si="10"/>
        <v>0</v>
      </c>
      <c r="W35" s="97">
        <f t="shared" si="10"/>
        <v>0</v>
      </c>
      <c r="X35" s="97">
        <f t="shared" si="10"/>
        <v>0</v>
      </c>
      <c r="Y35" s="97">
        <f t="shared" si="10"/>
        <v>0</v>
      </c>
      <c r="Z35" s="97">
        <f t="shared" si="10"/>
        <v>0</v>
      </c>
      <c r="AA35" s="97">
        <f>SUM(AA36:AA37)</f>
        <v>0</v>
      </c>
      <c r="AB35" s="182">
        <v>0</v>
      </c>
      <c r="AC35" s="242" t="s">
        <v>91</v>
      </c>
      <c r="AD35" s="245"/>
    </row>
    <row r="36" spans="1:30" s="33" customFormat="1" ht="16.5" customHeight="1">
      <c r="A36" s="161"/>
      <c r="B36" s="171" t="s">
        <v>15</v>
      </c>
      <c r="C36" s="100">
        <f>SUM(D36:E36)</f>
        <v>0</v>
      </c>
      <c r="D36" s="108">
        <f aca="true" t="shared" si="11" ref="D36:G37">H36+L36+P36+T36</f>
        <v>0</v>
      </c>
      <c r="E36" s="108">
        <f t="shared" si="11"/>
        <v>0</v>
      </c>
      <c r="F36" s="108">
        <f t="shared" si="11"/>
        <v>0</v>
      </c>
      <c r="G36" s="108">
        <f t="shared" si="11"/>
        <v>0</v>
      </c>
      <c r="H36" s="108">
        <v>0</v>
      </c>
      <c r="I36" s="101">
        <v>0</v>
      </c>
      <c r="J36" s="101">
        <v>0</v>
      </c>
      <c r="K36" s="108">
        <v>0</v>
      </c>
      <c r="L36" s="101">
        <v>0</v>
      </c>
      <c r="M36" s="101">
        <v>0</v>
      </c>
      <c r="N36" s="109">
        <v>0</v>
      </c>
      <c r="O36" s="109">
        <v>0</v>
      </c>
      <c r="P36" s="109">
        <v>0</v>
      </c>
      <c r="Q36" s="109">
        <v>0</v>
      </c>
      <c r="R36" s="109">
        <v>0</v>
      </c>
      <c r="S36" s="109">
        <v>0</v>
      </c>
      <c r="T36" s="109">
        <v>0</v>
      </c>
      <c r="U36" s="109">
        <v>0</v>
      </c>
      <c r="V36" s="109">
        <v>0</v>
      </c>
      <c r="W36" s="109">
        <v>0</v>
      </c>
      <c r="X36" s="109">
        <v>0</v>
      </c>
      <c r="Y36" s="109">
        <v>0</v>
      </c>
      <c r="Z36" s="109">
        <v>0</v>
      </c>
      <c r="AA36" s="109">
        <v>0</v>
      </c>
      <c r="AB36" s="182">
        <v>0</v>
      </c>
      <c r="AC36" s="149" t="s">
        <v>15</v>
      </c>
      <c r="AD36" s="148"/>
    </row>
    <row r="37" spans="1:30" s="33" customFormat="1" ht="16.5" customHeight="1">
      <c r="A37" s="161"/>
      <c r="B37" s="171" t="s">
        <v>16</v>
      </c>
      <c r="C37" s="100">
        <f>SUM(D37:E37)</f>
        <v>0</v>
      </c>
      <c r="D37" s="108">
        <f t="shared" si="11"/>
        <v>0</v>
      </c>
      <c r="E37" s="108">
        <f t="shared" si="11"/>
        <v>0</v>
      </c>
      <c r="F37" s="108">
        <f t="shared" si="11"/>
        <v>0</v>
      </c>
      <c r="G37" s="108">
        <f t="shared" si="11"/>
        <v>0</v>
      </c>
      <c r="H37" s="108">
        <v>0</v>
      </c>
      <c r="I37" s="101">
        <v>0</v>
      </c>
      <c r="J37" s="101">
        <v>0</v>
      </c>
      <c r="K37" s="108">
        <v>0</v>
      </c>
      <c r="L37" s="101">
        <v>0</v>
      </c>
      <c r="M37" s="101">
        <v>0</v>
      </c>
      <c r="N37" s="109">
        <v>0</v>
      </c>
      <c r="O37" s="109">
        <v>0</v>
      </c>
      <c r="P37" s="109">
        <v>0</v>
      </c>
      <c r="Q37" s="109">
        <v>0</v>
      </c>
      <c r="R37" s="109">
        <v>0</v>
      </c>
      <c r="S37" s="109">
        <v>0</v>
      </c>
      <c r="T37" s="109">
        <v>0</v>
      </c>
      <c r="U37" s="109">
        <v>0</v>
      </c>
      <c r="V37" s="109">
        <v>0</v>
      </c>
      <c r="W37" s="109">
        <v>0</v>
      </c>
      <c r="X37" s="109">
        <v>0</v>
      </c>
      <c r="Y37" s="109">
        <v>0</v>
      </c>
      <c r="Z37" s="109">
        <v>0</v>
      </c>
      <c r="AA37" s="109">
        <v>0</v>
      </c>
      <c r="AB37" s="182">
        <v>0</v>
      </c>
      <c r="AC37" s="149" t="s">
        <v>16</v>
      </c>
      <c r="AD37" s="148"/>
    </row>
    <row r="38" spans="1:30" s="32" customFormat="1" ht="20.25" customHeight="1">
      <c r="A38" s="262" t="s">
        <v>92</v>
      </c>
      <c r="B38" s="266"/>
      <c r="C38" s="96">
        <f>SUM(C39:C42)</f>
        <v>0</v>
      </c>
      <c r="D38" s="97">
        <f aca="true" t="shared" si="12" ref="D38:Z38">SUM(D39:D42)</f>
        <v>0</v>
      </c>
      <c r="E38" s="97">
        <f t="shared" si="12"/>
        <v>0</v>
      </c>
      <c r="F38" s="97">
        <f t="shared" si="12"/>
        <v>0</v>
      </c>
      <c r="G38" s="97">
        <f t="shared" si="12"/>
        <v>0</v>
      </c>
      <c r="H38" s="97">
        <f t="shared" si="12"/>
        <v>0</v>
      </c>
      <c r="I38" s="97">
        <f t="shared" si="12"/>
        <v>0</v>
      </c>
      <c r="J38" s="97">
        <f t="shared" si="12"/>
        <v>0</v>
      </c>
      <c r="K38" s="97">
        <f t="shared" si="12"/>
        <v>0</v>
      </c>
      <c r="L38" s="97">
        <f t="shared" si="12"/>
        <v>0</v>
      </c>
      <c r="M38" s="97">
        <f t="shared" si="12"/>
        <v>0</v>
      </c>
      <c r="N38" s="97">
        <f t="shared" si="12"/>
        <v>0</v>
      </c>
      <c r="O38" s="97">
        <f t="shared" si="12"/>
        <v>0</v>
      </c>
      <c r="P38" s="97">
        <f t="shared" si="12"/>
        <v>0</v>
      </c>
      <c r="Q38" s="97">
        <f t="shared" si="12"/>
        <v>0</v>
      </c>
      <c r="R38" s="97">
        <f t="shared" si="12"/>
        <v>0</v>
      </c>
      <c r="S38" s="97">
        <f t="shared" si="12"/>
        <v>0</v>
      </c>
      <c r="T38" s="97">
        <f t="shared" si="12"/>
        <v>0</v>
      </c>
      <c r="U38" s="97">
        <f t="shared" si="12"/>
        <v>0</v>
      </c>
      <c r="V38" s="97">
        <f t="shared" si="12"/>
        <v>0</v>
      </c>
      <c r="W38" s="97">
        <f t="shared" si="12"/>
        <v>0</v>
      </c>
      <c r="X38" s="97">
        <f t="shared" si="12"/>
        <v>0</v>
      </c>
      <c r="Y38" s="97">
        <f t="shared" si="12"/>
        <v>0</v>
      </c>
      <c r="Z38" s="97">
        <f t="shared" si="12"/>
        <v>0</v>
      </c>
      <c r="AA38" s="97">
        <f>SUM(AA39:AA42)</f>
        <v>0</v>
      </c>
      <c r="AB38" s="182">
        <v>0</v>
      </c>
      <c r="AC38" s="242" t="s">
        <v>92</v>
      </c>
      <c r="AD38" s="245"/>
    </row>
    <row r="39" spans="1:30" s="33" customFormat="1" ht="16.5" customHeight="1">
      <c r="A39" s="161"/>
      <c r="B39" s="171" t="s">
        <v>48</v>
      </c>
      <c r="C39" s="100">
        <f>SUM(D39:E39)</f>
        <v>0</v>
      </c>
      <c r="D39" s="108">
        <f aca="true" t="shared" si="13" ref="D39:G42">H39+L39+P39+T39</f>
        <v>0</v>
      </c>
      <c r="E39" s="108">
        <f t="shared" si="13"/>
        <v>0</v>
      </c>
      <c r="F39" s="108">
        <f t="shared" si="13"/>
        <v>0</v>
      </c>
      <c r="G39" s="108">
        <f t="shared" si="13"/>
        <v>0</v>
      </c>
      <c r="H39" s="108">
        <v>0</v>
      </c>
      <c r="I39" s="101">
        <v>0</v>
      </c>
      <c r="J39" s="101">
        <v>0</v>
      </c>
      <c r="K39" s="108">
        <v>0</v>
      </c>
      <c r="L39" s="101">
        <v>0</v>
      </c>
      <c r="M39" s="101">
        <v>0</v>
      </c>
      <c r="N39" s="109">
        <v>0</v>
      </c>
      <c r="O39" s="109">
        <v>0</v>
      </c>
      <c r="P39" s="109">
        <v>0</v>
      </c>
      <c r="Q39" s="109">
        <v>0</v>
      </c>
      <c r="R39" s="109">
        <v>0</v>
      </c>
      <c r="S39" s="109">
        <v>0</v>
      </c>
      <c r="T39" s="109">
        <v>0</v>
      </c>
      <c r="U39" s="109">
        <v>0</v>
      </c>
      <c r="V39" s="109">
        <v>0</v>
      </c>
      <c r="W39" s="109">
        <v>0</v>
      </c>
      <c r="X39" s="109">
        <v>0</v>
      </c>
      <c r="Y39" s="109">
        <v>0</v>
      </c>
      <c r="Z39" s="109">
        <v>0</v>
      </c>
      <c r="AA39" s="109">
        <v>0</v>
      </c>
      <c r="AB39" s="182">
        <v>0</v>
      </c>
      <c r="AC39" s="149" t="s">
        <v>32</v>
      </c>
      <c r="AD39" s="148"/>
    </row>
    <row r="40" spans="1:30" s="33" customFormat="1" ht="16.5" customHeight="1">
      <c r="A40" s="161"/>
      <c r="B40" s="171" t="s">
        <v>17</v>
      </c>
      <c r="C40" s="100">
        <f>SUM(D40:E40)</f>
        <v>0</v>
      </c>
      <c r="D40" s="108">
        <f t="shared" si="13"/>
        <v>0</v>
      </c>
      <c r="E40" s="108">
        <f t="shared" si="13"/>
        <v>0</v>
      </c>
      <c r="F40" s="108">
        <f t="shared" si="13"/>
        <v>0</v>
      </c>
      <c r="G40" s="108">
        <f t="shared" si="13"/>
        <v>0</v>
      </c>
      <c r="H40" s="108">
        <v>0</v>
      </c>
      <c r="I40" s="101">
        <v>0</v>
      </c>
      <c r="J40" s="101">
        <v>0</v>
      </c>
      <c r="K40" s="108">
        <v>0</v>
      </c>
      <c r="L40" s="101">
        <v>0</v>
      </c>
      <c r="M40" s="101">
        <v>0</v>
      </c>
      <c r="N40" s="109">
        <v>0</v>
      </c>
      <c r="O40" s="109">
        <v>0</v>
      </c>
      <c r="P40" s="109">
        <v>0</v>
      </c>
      <c r="Q40" s="109">
        <v>0</v>
      </c>
      <c r="R40" s="109">
        <v>0</v>
      </c>
      <c r="S40" s="109">
        <v>0</v>
      </c>
      <c r="T40" s="109">
        <v>0</v>
      </c>
      <c r="U40" s="109">
        <v>0</v>
      </c>
      <c r="V40" s="109">
        <v>0</v>
      </c>
      <c r="W40" s="109">
        <v>0</v>
      </c>
      <c r="X40" s="109">
        <v>0</v>
      </c>
      <c r="Y40" s="109">
        <v>0</v>
      </c>
      <c r="Z40" s="109">
        <v>0</v>
      </c>
      <c r="AA40" s="109">
        <v>0</v>
      </c>
      <c r="AB40" s="182">
        <v>0</v>
      </c>
      <c r="AC40" s="149" t="s">
        <v>33</v>
      </c>
      <c r="AD40" s="148"/>
    </row>
    <row r="41" spans="1:30" s="33" customFormat="1" ht="16.5" customHeight="1">
      <c r="A41" s="161"/>
      <c r="B41" s="171" t="s">
        <v>18</v>
      </c>
      <c r="C41" s="100">
        <f>SUM(D41:E41)</f>
        <v>0</v>
      </c>
      <c r="D41" s="108">
        <f t="shared" si="13"/>
        <v>0</v>
      </c>
      <c r="E41" s="108">
        <f t="shared" si="13"/>
        <v>0</v>
      </c>
      <c r="F41" s="108">
        <f t="shared" si="13"/>
        <v>0</v>
      </c>
      <c r="G41" s="108">
        <f t="shared" si="13"/>
        <v>0</v>
      </c>
      <c r="H41" s="108">
        <v>0</v>
      </c>
      <c r="I41" s="101">
        <v>0</v>
      </c>
      <c r="J41" s="101">
        <v>0</v>
      </c>
      <c r="K41" s="108">
        <v>0</v>
      </c>
      <c r="L41" s="101">
        <v>0</v>
      </c>
      <c r="M41" s="101">
        <v>0</v>
      </c>
      <c r="N41" s="109">
        <v>0</v>
      </c>
      <c r="O41" s="109">
        <v>0</v>
      </c>
      <c r="P41" s="109">
        <v>0</v>
      </c>
      <c r="Q41" s="109">
        <v>0</v>
      </c>
      <c r="R41" s="109">
        <v>0</v>
      </c>
      <c r="S41" s="109">
        <v>0</v>
      </c>
      <c r="T41" s="109">
        <v>0</v>
      </c>
      <c r="U41" s="109">
        <v>0</v>
      </c>
      <c r="V41" s="109">
        <v>0</v>
      </c>
      <c r="W41" s="109">
        <v>0</v>
      </c>
      <c r="X41" s="109">
        <v>0</v>
      </c>
      <c r="Y41" s="109">
        <v>0</v>
      </c>
      <c r="Z41" s="109">
        <v>0</v>
      </c>
      <c r="AA41" s="109">
        <v>0</v>
      </c>
      <c r="AB41" s="182">
        <v>0</v>
      </c>
      <c r="AC41" s="149" t="s">
        <v>34</v>
      </c>
      <c r="AD41" s="148"/>
    </row>
    <row r="42" spans="1:30" s="33" customFormat="1" ht="16.5" customHeight="1">
      <c r="A42" s="161"/>
      <c r="B42" s="171" t="s">
        <v>19</v>
      </c>
      <c r="C42" s="100">
        <f>SUM(D42:E42)</f>
        <v>0</v>
      </c>
      <c r="D42" s="108">
        <f t="shared" si="13"/>
        <v>0</v>
      </c>
      <c r="E42" s="108">
        <f t="shared" si="13"/>
        <v>0</v>
      </c>
      <c r="F42" s="108">
        <f t="shared" si="13"/>
        <v>0</v>
      </c>
      <c r="G42" s="108">
        <f t="shared" si="13"/>
        <v>0</v>
      </c>
      <c r="H42" s="108">
        <v>0</v>
      </c>
      <c r="I42" s="101">
        <v>0</v>
      </c>
      <c r="J42" s="101">
        <v>0</v>
      </c>
      <c r="K42" s="108">
        <v>0</v>
      </c>
      <c r="L42" s="101">
        <v>0</v>
      </c>
      <c r="M42" s="101">
        <v>0</v>
      </c>
      <c r="N42" s="109">
        <v>0</v>
      </c>
      <c r="O42" s="109">
        <v>0</v>
      </c>
      <c r="P42" s="109">
        <v>0</v>
      </c>
      <c r="Q42" s="109">
        <v>0</v>
      </c>
      <c r="R42" s="109">
        <v>0</v>
      </c>
      <c r="S42" s="109">
        <v>0</v>
      </c>
      <c r="T42" s="109">
        <v>0</v>
      </c>
      <c r="U42" s="109">
        <v>0</v>
      </c>
      <c r="V42" s="109">
        <v>0</v>
      </c>
      <c r="W42" s="109">
        <v>0</v>
      </c>
      <c r="X42" s="109">
        <v>0</v>
      </c>
      <c r="Y42" s="109">
        <v>0</v>
      </c>
      <c r="Z42" s="109">
        <v>0</v>
      </c>
      <c r="AA42" s="109">
        <v>0</v>
      </c>
      <c r="AB42" s="182">
        <v>0</v>
      </c>
      <c r="AC42" s="149" t="s">
        <v>35</v>
      </c>
      <c r="AD42" s="148"/>
    </row>
    <row r="43" spans="1:30" s="32" customFormat="1" ht="20.25" customHeight="1">
      <c r="A43" s="262" t="s">
        <v>93</v>
      </c>
      <c r="B43" s="266"/>
      <c r="C43" s="96">
        <f>C44</f>
        <v>0</v>
      </c>
      <c r="D43" s="97">
        <f aca="true" t="shared" si="14" ref="D43:AA43">D44</f>
        <v>0</v>
      </c>
      <c r="E43" s="97">
        <f t="shared" si="14"/>
        <v>0</v>
      </c>
      <c r="F43" s="97">
        <f t="shared" si="14"/>
        <v>0</v>
      </c>
      <c r="G43" s="97">
        <f t="shared" si="14"/>
        <v>0</v>
      </c>
      <c r="H43" s="97">
        <f t="shared" si="14"/>
        <v>0</v>
      </c>
      <c r="I43" s="97">
        <f t="shared" si="14"/>
        <v>0</v>
      </c>
      <c r="J43" s="97">
        <f t="shared" si="14"/>
        <v>0</v>
      </c>
      <c r="K43" s="97">
        <f t="shared" si="14"/>
        <v>0</v>
      </c>
      <c r="L43" s="97">
        <f t="shared" si="14"/>
        <v>0</v>
      </c>
      <c r="M43" s="97">
        <f t="shared" si="14"/>
        <v>0</v>
      </c>
      <c r="N43" s="97">
        <f t="shared" si="14"/>
        <v>0</v>
      </c>
      <c r="O43" s="97">
        <f t="shared" si="14"/>
        <v>0</v>
      </c>
      <c r="P43" s="97">
        <f t="shared" si="14"/>
        <v>0</v>
      </c>
      <c r="Q43" s="97">
        <f t="shared" si="14"/>
        <v>0</v>
      </c>
      <c r="R43" s="97">
        <f t="shared" si="14"/>
        <v>0</v>
      </c>
      <c r="S43" s="97">
        <f t="shared" si="14"/>
        <v>0</v>
      </c>
      <c r="T43" s="97">
        <f t="shared" si="14"/>
        <v>0</v>
      </c>
      <c r="U43" s="97">
        <f t="shared" si="14"/>
        <v>0</v>
      </c>
      <c r="V43" s="97">
        <f t="shared" si="14"/>
        <v>0</v>
      </c>
      <c r="W43" s="97">
        <f t="shared" si="14"/>
        <v>0</v>
      </c>
      <c r="X43" s="97">
        <f t="shared" si="14"/>
        <v>0</v>
      </c>
      <c r="Y43" s="97">
        <f t="shared" si="14"/>
        <v>0</v>
      </c>
      <c r="Z43" s="97">
        <f t="shared" si="14"/>
        <v>0</v>
      </c>
      <c r="AA43" s="97">
        <f t="shared" si="14"/>
        <v>0</v>
      </c>
      <c r="AB43" s="182">
        <v>0</v>
      </c>
      <c r="AC43" s="246" t="s">
        <v>36</v>
      </c>
      <c r="AD43" s="247"/>
    </row>
    <row r="44" spans="1:30" s="33" customFormat="1" ht="16.5" customHeight="1">
      <c r="A44" s="161"/>
      <c r="B44" s="171" t="s">
        <v>20</v>
      </c>
      <c r="C44" s="100">
        <f>SUM(D44:E44)</f>
        <v>0</v>
      </c>
      <c r="D44" s="108">
        <f>H44+L44+P44+T44</f>
        <v>0</v>
      </c>
      <c r="E44" s="108">
        <f>I44+M44+Q44+U44</f>
        <v>0</v>
      </c>
      <c r="F44" s="108">
        <f>J44+N44+R44+V44</f>
        <v>0</v>
      </c>
      <c r="G44" s="108">
        <f>K44+O44+S44+W44</f>
        <v>0</v>
      </c>
      <c r="H44" s="108">
        <v>0</v>
      </c>
      <c r="I44" s="101">
        <v>0</v>
      </c>
      <c r="J44" s="101">
        <v>0</v>
      </c>
      <c r="K44" s="108">
        <v>0</v>
      </c>
      <c r="L44" s="101">
        <v>0</v>
      </c>
      <c r="M44" s="101">
        <v>0</v>
      </c>
      <c r="N44" s="109">
        <v>0</v>
      </c>
      <c r="O44" s="109">
        <v>0</v>
      </c>
      <c r="P44" s="109">
        <v>0</v>
      </c>
      <c r="Q44" s="109">
        <v>0</v>
      </c>
      <c r="R44" s="109">
        <v>0</v>
      </c>
      <c r="S44" s="109">
        <v>0</v>
      </c>
      <c r="T44" s="109">
        <v>0</v>
      </c>
      <c r="U44" s="109">
        <v>0</v>
      </c>
      <c r="V44" s="109">
        <v>0</v>
      </c>
      <c r="W44" s="109">
        <v>0</v>
      </c>
      <c r="X44" s="109">
        <v>0</v>
      </c>
      <c r="Y44" s="109">
        <v>0</v>
      </c>
      <c r="Z44" s="109">
        <v>0</v>
      </c>
      <c r="AA44" s="109">
        <v>0</v>
      </c>
      <c r="AB44" s="182">
        <v>0</v>
      </c>
      <c r="AC44" s="149" t="s">
        <v>20</v>
      </c>
      <c r="AD44" s="148"/>
    </row>
    <row r="45" spans="1:30" s="32" customFormat="1" ht="20.25" customHeight="1">
      <c r="A45" s="262" t="s">
        <v>94</v>
      </c>
      <c r="B45" s="266"/>
      <c r="C45" s="96">
        <f>SUM(C46:C47)</f>
        <v>0</v>
      </c>
      <c r="D45" s="97">
        <f aca="true" t="shared" si="15" ref="D45:AA45">SUM(D46:D47)</f>
        <v>0</v>
      </c>
      <c r="E45" s="97">
        <f t="shared" si="15"/>
        <v>0</v>
      </c>
      <c r="F45" s="97">
        <f t="shared" si="15"/>
        <v>0</v>
      </c>
      <c r="G45" s="97">
        <f t="shared" si="15"/>
        <v>0</v>
      </c>
      <c r="H45" s="97">
        <f t="shared" si="15"/>
        <v>0</v>
      </c>
      <c r="I45" s="97">
        <f t="shared" si="15"/>
        <v>0</v>
      </c>
      <c r="J45" s="97">
        <f t="shared" si="15"/>
        <v>0</v>
      </c>
      <c r="K45" s="97">
        <f t="shared" si="15"/>
        <v>0</v>
      </c>
      <c r="L45" s="97">
        <f t="shared" si="15"/>
        <v>0</v>
      </c>
      <c r="M45" s="97">
        <f t="shared" si="15"/>
        <v>0</v>
      </c>
      <c r="N45" s="97">
        <f t="shared" si="15"/>
        <v>0</v>
      </c>
      <c r="O45" s="97">
        <f t="shared" si="15"/>
        <v>0</v>
      </c>
      <c r="P45" s="97">
        <f t="shared" si="15"/>
        <v>0</v>
      </c>
      <c r="Q45" s="97">
        <f t="shared" si="15"/>
        <v>0</v>
      </c>
      <c r="R45" s="97">
        <f t="shared" si="15"/>
        <v>0</v>
      </c>
      <c r="S45" s="97">
        <f t="shared" si="15"/>
        <v>0</v>
      </c>
      <c r="T45" s="97">
        <f t="shared" si="15"/>
        <v>0</v>
      </c>
      <c r="U45" s="97">
        <f t="shared" si="15"/>
        <v>0</v>
      </c>
      <c r="V45" s="97">
        <f t="shared" si="15"/>
        <v>0</v>
      </c>
      <c r="W45" s="97">
        <f t="shared" si="15"/>
        <v>0</v>
      </c>
      <c r="X45" s="97">
        <f t="shared" si="15"/>
        <v>0</v>
      </c>
      <c r="Y45" s="97">
        <f t="shared" si="15"/>
        <v>0</v>
      </c>
      <c r="Z45" s="97">
        <f t="shared" si="15"/>
        <v>0</v>
      </c>
      <c r="AA45" s="97">
        <f t="shared" si="15"/>
        <v>0</v>
      </c>
      <c r="AB45" s="182">
        <v>0</v>
      </c>
      <c r="AC45" s="242" t="s">
        <v>94</v>
      </c>
      <c r="AD45" s="245"/>
    </row>
    <row r="46" spans="1:30" s="33" customFormat="1" ht="16.5" customHeight="1">
      <c r="A46" s="161"/>
      <c r="B46" s="171" t="s">
        <v>21</v>
      </c>
      <c r="C46" s="100">
        <f>SUM(D46:E46)</f>
        <v>0</v>
      </c>
      <c r="D46" s="108">
        <f aca="true" t="shared" si="16" ref="D46:G47">H46+L46+P46+T46</f>
        <v>0</v>
      </c>
      <c r="E46" s="108">
        <f t="shared" si="16"/>
        <v>0</v>
      </c>
      <c r="F46" s="108">
        <f t="shared" si="16"/>
        <v>0</v>
      </c>
      <c r="G46" s="108">
        <f t="shared" si="16"/>
        <v>0</v>
      </c>
      <c r="H46" s="108">
        <v>0</v>
      </c>
      <c r="I46" s="101">
        <v>0</v>
      </c>
      <c r="J46" s="101">
        <v>0</v>
      </c>
      <c r="K46" s="108">
        <v>0</v>
      </c>
      <c r="L46" s="101">
        <v>0</v>
      </c>
      <c r="M46" s="101">
        <v>0</v>
      </c>
      <c r="N46" s="109">
        <v>0</v>
      </c>
      <c r="O46" s="109">
        <v>0</v>
      </c>
      <c r="P46" s="109">
        <v>0</v>
      </c>
      <c r="Q46" s="109">
        <v>0</v>
      </c>
      <c r="R46" s="109">
        <v>0</v>
      </c>
      <c r="S46" s="109">
        <v>0</v>
      </c>
      <c r="T46" s="109">
        <v>0</v>
      </c>
      <c r="U46" s="109">
        <v>0</v>
      </c>
      <c r="V46" s="109">
        <v>0</v>
      </c>
      <c r="W46" s="109">
        <v>0</v>
      </c>
      <c r="X46" s="109">
        <v>0</v>
      </c>
      <c r="Y46" s="109">
        <v>0</v>
      </c>
      <c r="Z46" s="109">
        <v>0</v>
      </c>
      <c r="AA46" s="109">
        <v>0</v>
      </c>
      <c r="AB46" s="182">
        <v>0</v>
      </c>
      <c r="AC46" s="149" t="s">
        <v>21</v>
      </c>
      <c r="AD46" s="148"/>
    </row>
    <row r="47" spans="1:30" s="33" customFormat="1" ht="16.5" customHeight="1">
      <c r="A47" s="161"/>
      <c r="B47" s="171" t="s">
        <v>22</v>
      </c>
      <c r="C47" s="100">
        <f>SUM(D47:E47)</f>
        <v>0</v>
      </c>
      <c r="D47" s="108">
        <f t="shared" si="16"/>
        <v>0</v>
      </c>
      <c r="E47" s="108">
        <f t="shared" si="16"/>
        <v>0</v>
      </c>
      <c r="F47" s="108">
        <f t="shared" si="16"/>
        <v>0</v>
      </c>
      <c r="G47" s="108">
        <f t="shared" si="16"/>
        <v>0</v>
      </c>
      <c r="H47" s="108">
        <v>0</v>
      </c>
      <c r="I47" s="101">
        <v>0</v>
      </c>
      <c r="J47" s="101">
        <v>0</v>
      </c>
      <c r="K47" s="108">
        <v>0</v>
      </c>
      <c r="L47" s="101">
        <v>0</v>
      </c>
      <c r="M47" s="101">
        <v>0</v>
      </c>
      <c r="N47" s="109">
        <v>0</v>
      </c>
      <c r="O47" s="109">
        <v>0</v>
      </c>
      <c r="P47" s="109">
        <v>0</v>
      </c>
      <c r="Q47" s="109">
        <v>0</v>
      </c>
      <c r="R47" s="109">
        <v>0</v>
      </c>
      <c r="S47" s="109">
        <v>0</v>
      </c>
      <c r="T47" s="109">
        <v>0</v>
      </c>
      <c r="U47" s="109">
        <v>0</v>
      </c>
      <c r="V47" s="109">
        <v>0</v>
      </c>
      <c r="W47" s="109">
        <v>0</v>
      </c>
      <c r="X47" s="109">
        <v>0</v>
      </c>
      <c r="Y47" s="109">
        <v>0</v>
      </c>
      <c r="Z47" s="109">
        <v>0</v>
      </c>
      <c r="AA47" s="109">
        <v>0</v>
      </c>
      <c r="AB47" s="182">
        <v>0</v>
      </c>
      <c r="AC47" s="149" t="s">
        <v>22</v>
      </c>
      <c r="AD47" s="148"/>
    </row>
    <row r="48" spans="1:30" s="32" customFormat="1" ht="20.25" customHeight="1">
      <c r="A48" s="262" t="s">
        <v>95</v>
      </c>
      <c r="B48" s="266"/>
      <c r="C48" s="96">
        <f>SUM(C49:C51)</f>
        <v>0</v>
      </c>
      <c r="D48" s="97">
        <f aca="true" t="shared" si="17" ref="D48:AA48">SUM(D49:D51)</f>
        <v>0</v>
      </c>
      <c r="E48" s="97">
        <f t="shared" si="17"/>
        <v>0</v>
      </c>
      <c r="F48" s="97">
        <f t="shared" si="17"/>
        <v>0</v>
      </c>
      <c r="G48" s="97">
        <f t="shared" si="17"/>
        <v>0</v>
      </c>
      <c r="H48" s="97">
        <f t="shared" si="17"/>
        <v>0</v>
      </c>
      <c r="I48" s="97">
        <f t="shared" si="17"/>
        <v>0</v>
      </c>
      <c r="J48" s="97">
        <f t="shared" si="17"/>
        <v>0</v>
      </c>
      <c r="K48" s="97">
        <f t="shared" si="17"/>
        <v>0</v>
      </c>
      <c r="L48" s="97">
        <f t="shared" si="17"/>
        <v>0</v>
      </c>
      <c r="M48" s="97">
        <f t="shared" si="17"/>
        <v>0</v>
      </c>
      <c r="N48" s="97">
        <f t="shared" si="17"/>
        <v>0</v>
      </c>
      <c r="O48" s="97">
        <f t="shared" si="17"/>
        <v>0</v>
      </c>
      <c r="P48" s="97">
        <f t="shared" si="17"/>
        <v>0</v>
      </c>
      <c r="Q48" s="97">
        <f t="shared" si="17"/>
        <v>0</v>
      </c>
      <c r="R48" s="97">
        <f t="shared" si="17"/>
        <v>0</v>
      </c>
      <c r="S48" s="97">
        <f t="shared" si="17"/>
        <v>0</v>
      </c>
      <c r="T48" s="97">
        <f t="shared" si="17"/>
        <v>0</v>
      </c>
      <c r="U48" s="97">
        <f t="shared" si="17"/>
        <v>0</v>
      </c>
      <c r="V48" s="97">
        <f t="shared" si="17"/>
        <v>0</v>
      </c>
      <c r="W48" s="97">
        <f t="shared" si="17"/>
        <v>0</v>
      </c>
      <c r="X48" s="97">
        <f t="shared" si="17"/>
        <v>0</v>
      </c>
      <c r="Y48" s="97">
        <f t="shared" si="17"/>
        <v>0</v>
      </c>
      <c r="Z48" s="97">
        <f t="shared" si="17"/>
        <v>0</v>
      </c>
      <c r="AA48" s="97">
        <f t="shared" si="17"/>
        <v>0</v>
      </c>
      <c r="AB48" s="182">
        <v>0</v>
      </c>
      <c r="AC48" s="242" t="s">
        <v>95</v>
      </c>
      <c r="AD48" s="245"/>
    </row>
    <row r="49" spans="1:30" s="33" customFormat="1" ht="16.5" customHeight="1">
      <c r="A49" s="161"/>
      <c r="B49" s="171" t="s">
        <v>23</v>
      </c>
      <c r="C49" s="100">
        <f>SUM(D49:E49)</f>
        <v>0</v>
      </c>
      <c r="D49" s="108">
        <f aca="true" t="shared" si="18" ref="D49:G51">H49+L49+P49+T49</f>
        <v>0</v>
      </c>
      <c r="E49" s="108">
        <f t="shared" si="18"/>
        <v>0</v>
      </c>
      <c r="F49" s="108">
        <f t="shared" si="18"/>
        <v>0</v>
      </c>
      <c r="G49" s="108">
        <f t="shared" si="18"/>
        <v>0</v>
      </c>
      <c r="H49" s="108">
        <v>0</v>
      </c>
      <c r="I49" s="101">
        <v>0</v>
      </c>
      <c r="J49" s="101">
        <v>0</v>
      </c>
      <c r="K49" s="108">
        <v>0</v>
      </c>
      <c r="L49" s="101">
        <v>0</v>
      </c>
      <c r="M49" s="101">
        <v>0</v>
      </c>
      <c r="N49" s="109">
        <v>0</v>
      </c>
      <c r="O49" s="109">
        <v>0</v>
      </c>
      <c r="P49" s="109">
        <v>0</v>
      </c>
      <c r="Q49" s="109">
        <v>0</v>
      </c>
      <c r="R49" s="109">
        <v>0</v>
      </c>
      <c r="S49" s="109">
        <v>0</v>
      </c>
      <c r="T49" s="109">
        <v>0</v>
      </c>
      <c r="U49" s="109">
        <v>0</v>
      </c>
      <c r="V49" s="109">
        <v>0</v>
      </c>
      <c r="W49" s="109">
        <v>0</v>
      </c>
      <c r="X49" s="109">
        <v>0</v>
      </c>
      <c r="Y49" s="109">
        <v>0</v>
      </c>
      <c r="Z49" s="109">
        <v>0</v>
      </c>
      <c r="AA49" s="109">
        <v>0</v>
      </c>
      <c r="AB49" s="182">
        <v>0</v>
      </c>
      <c r="AC49" s="149" t="s">
        <v>23</v>
      </c>
      <c r="AD49" s="148"/>
    </row>
    <row r="50" spans="1:30" s="33" customFormat="1" ht="16.5" customHeight="1">
      <c r="A50" s="161"/>
      <c r="B50" s="171" t="s">
        <v>24</v>
      </c>
      <c r="C50" s="100">
        <f>SUM(D50:E50)</f>
        <v>0</v>
      </c>
      <c r="D50" s="108">
        <f t="shared" si="18"/>
        <v>0</v>
      </c>
      <c r="E50" s="108">
        <f t="shared" si="18"/>
        <v>0</v>
      </c>
      <c r="F50" s="108">
        <f t="shared" si="18"/>
        <v>0</v>
      </c>
      <c r="G50" s="108">
        <f t="shared" si="18"/>
        <v>0</v>
      </c>
      <c r="H50" s="108">
        <v>0</v>
      </c>
      <c r="I50" s="101">
        <v>0</v>
      </c>
      <c r="J50" s="101">
        <v>0</v>
      </c>
      <c r="K50" s="108">
        <v>0</v>
      </c>
      <c r="L50" s="101">
        <v>0</v>
      </c>
      <c r="M50" s="101">
        <v>0</v>
      </c>
      <c r="N50" s="109">
        <v>0</v>
      </c>
      <c r="O50" s="109">
        <v>0</v>
      </c>
      <c r="P50" s="109">
        <v>0</v>
      </c>
      <c r="Q50" s="109">
        <v>0</v>
      </c>
      <c r="R50" s="109">
        <v>0</v>
      </c>
      <c r="S50" s="109">
        <v>0</v>
      </c>
      <c r="T50" s="109">
        <v>0</v>
      </c>
      <c r="U50" s="109">
        <v>0</v>
      </c>
      <c r="V50" s="109">
        <v>0</v>
      </c>
      <c r="W50" s="109">
        <v>0</v>
      </c>
      <c r="X50" s="109">
        <v>0</v>
      </c>
      <c r="Y50" s="109">
        <v>0</v>
      </c>
      <c r="Z50" s="109">
        <v>0</v>
      </c>
      <c r="AA50" s="109">
        <v>0</v>
      </c>
      <c r="AB50" s="182">
        <v>0</v>
      </c>
      <c r="AC50" s="149" t="s">
        <v>24</v>
      </c>
      <c r="AD50" s="148"/>
    </row>
    <row r="51" spans="1:30" s="33" customFormat="1" ht="16.5" customHeight="1">
      <c r="A51" s="161"/>
      <c r="B51" s="171" t="s">
        <v>25</v>
      </c>
      <c r="C51" s="100">
        <f>SUM(D51:E51)</f>
        <v>0</v>
      </c>
      <c r="D51" s="108">
        <f t="shared" si="18"/>
        <v>0</v>
      </c>
      <c r="E51" s="108">
        <f t="shared" si="18"/>
        <v>0</v>
      </c>
      <c r="F51" s="108">
        <f t="shared" si="18"/>
        <v>0</v>
      </c>
      <c r="G51" s="108">
        <f t="shared" si="18"/>
        <v>0</v>
      </c>
      <c r="H51" s="108">
        <v>0</v>
      </c>
      <c r="I51" s="101">
        <v>0</v>
      </c>
      <c r="J51" s="101">
        <v>0</v>
      </c>
      <c r="K51" s="108">
        <v>0</v>
      </c>
      <c r="L51" s="101">
        <v>0</v>
      </c>
      <c r="M51" s="101">
        <v>0</v>
      </c>
      <c r="N51" s="109">
        <v>0</v>
      </c>
      <c r="O51" s="109">
        <v>0</v>
      </c>
      <c r="P51" s="109">
        <v>0</v>
      </c>
      <c r="Q51" s="109">
        <v>0</v>
      </c>
      <c r="R51" s="109">
        <v>0</v>
      </c>
      <c r="S51" s="109">
        <v>0</v>
      </c>
      <c r="T51" s="109">
        <v>0</v>
      </c>
      <c r="U51" s="109">
        <v>0</v>
      </c>
      <c r="V51" s="109">
        <v>0</v>
      </c>
      <c r="W51" s="109">
        <v>0</v>
      </c>
      <c r="X51" s="109">
        <v>0</v>
      </c>
      <c r="Y51" s="109">
        <v>0</v>
      </c>
      <c r="Z51" s="109">
        <v>0</v>
      </c>
      <c r="AA51" s="109">
        <v>0</v>
      </c>
      <c r="AB51" s="182">
        <v>0</v>
      </c>
      <c r="AC51" s="149" t="s">
        <v>25</v>
      </c>
      <c r="AD51" s="148"/>
    </row>
    <row r="52" spans="1:30" s="32" customFormat="1" ht="20.25" customHeight="1">
      <c r="A52" s="262" t="s">
        <v>96</v>
      </c>
      <c r="B52" s="266"/>
      <c r="C52" s="96">
        <f aca="true" t="shared" si="19" ref="C52:AA52">SUM(C53:C55)</f>
        <v>0</v>
      </c>
      <c r="D52" s="97">
        <f t="shared" si="19"/>
        <v>0</v>
      </c>
      <c r="E52" s="97">
        <f t="shared" si="19"/>
        <v>0</v>
      </c>
      <c r="F52" s="97">
        <f t="shared" si="19"/>
        <v>0</v>
      </c>
      <c r="G52" s="97">
        <f t="shared" si="19"/>
        <v>0</v>
      </c>
      <c r="H52" s="97">
        <f t="shared" si="19"/>
        <v>0</v>
      </c>
      <c r="I52" s="97">
        <f t="shared" si="19"/>
        <v>0</v>
      </c>
      <c r="J52" s="97">
        <f t="shared" si="19"/>
        <v>0</v>
      </c>
      <c r="K52" s="97">
        <f t="shared" si="19"/>
        <v>0</v>
      </c>
      <c r="L52" s="97">
        <f t="shared" si="19"/>
        <v>0</v>
      </c>
      <c r="M52" s="97">
        <f t="shared" si="19"/>
        <v>0</v>
      </c>
      <c r="N52" s="97">
        <f t="shared" si="19"/>
        <v>0</v>
      </c>
      <c r="O52" s="97">
        <f t="shared" si="19"/>
        <v>0</v>
      </c>
      <c r="P52" s="97">
        <f t="shared" si="19"/>
        <v>0</v>
      </c>
      <c r="Q52" s="97">
        <f t="shared" si="19"/>
        <v>0</v>
      </c>
      <c r="R52" s="97">
        <f t="shared" si="19"/>
        <v>0</v>
      </c>
      <c r="S52" s="97">
        <f t="shared" si="19"/>
        <v>0</v>
      </c>
      <c r="T52" s="97">
        <f t="shared" si="19"/>
        <v>0</v>
      </c>
      <c r="U52" s="97">
        <f t="shared" si="19"/>
        <v>0</v>
      </c>
      <c r="V52" s="97">
        <f t="shared" si="19"/>
        <v>0</v>
      </c>
      <c r="W52" s="97">
        <f t="shared" si="19"/>
        <v>0</v>
      </c>
      <c r="X52" s="97">
        <f t="shared" si="19"/>
        <v>0</v>
      </c>
      <c r="Y52" s="97">
        <f t="shared" si="19"/>
        <v>0</v>
      </c>
      <c r="Z52" s="97">
        <f t="shared" si="19"/>
        <v>0</v>
      </c>
      <c r="AA52" s="97">
        <f t="shared" si="19"/>
        <v>0</v>
      </c>
      <c r="AB52" s="182">
        <v>0</v>
      </c>
      <c r="AC52" s="242" t="s">
        <v>96</v>
      </c>
      <c r="AD52" s="245"/>
    </row>
    <row r="53" spans="1:30" s="33" customFormat="1" ht="16.5" customHeight="1">
      <c r="A53" s="161"/>
      <c r="B53" s="171" t="s">
        <v>26</v>
      </c>
      <c r="C53" s="100">
        <f>SUM(D53:E53)</f>
        <v>0</v>
      </c>
      <c r="D53" s="108">
        <f aca="true" t="shared" si="20" ref="D53:G55">H53+L53+P53+T53</f>
        <v>0</v>
      </c>
      <c r="E53" s="108">
        <f t="shared" si="20"/>
        <v>0</v>
      </c>
      <c r="F53" s="108">
        <f t="shared" si="20"/>
        <v>0</v>
      </c>
      <c r="G53" s="108">
        <f t="shared" si="20"/>
        <v>0</v>
      </c>
      <c r="H53" s="108">
        <v>0</v>
      </c>
      <c r="I53" s="101">
        <v>0</v>
      </c>
      <c r="J53" s="101">
        <v>0</v>
      </c>
      <c r="K53" s="108">
        <v>0</v>
      </c>
      <c r="L53" s="101">
        <v>0</v>
      </c>
      <c r="M53" s="101">
        <v>0</v>
      </c>
      <c r="N53" s="109">
        <v>0</v>
      </c>
      <c r="O53" s="109">
        <v>0</v>
      </c>
      <c r="P53" s="109">
        <v>0</v>
      </c>
      <c r="Q53" s="109">
        <v>0</v>
      </c>
      <c r="R53" s="109">
        <v>0</v>
      </c>
      <c r="S53" s="109">
        <v>0</v>
      </c>
      <c r="T53" s="109">
        <v>0</v>
      </c>
      <c r="U53" s="109">
        <v>0</v>
      </c>
      <c r="V53" s="109">
        <v>0</v>
      </c>
      <c r="W53" s="109">
        <v>0</v>
      </c>
      <c r="X53" s="109">
        <v>0</v>
      </c>
      <c r="Y53" s="109">
        <v>0</v>
      </c>
      <c r="Z53" s="109">
        <v>0</v>
      </c>
      <c r="AA53" s="109">
        <v>0</v>
      </c>
      <c r="AB53" s="182">
        <v>0</v>
      </c>
      <c r="AC53" s="149" t="s">
        <v>26</v>
      </c>
      <c r="AD53" s="148"/>
    </row>
    <row r="54" spans="1:30" s="33" customFormat="1" ht="16.5" customHeight="1">
      <c r="A54" s="161"/>
      <c r="B54" s="171" t="s">
        <v>27</v>
      </c>
      <c r="C54" s="100">
        <f>SUM(D54:E54)</f>
        <v>0</v>
      </c>
      <c r="D54" s="108">
        <f t="shared" si="20"/>
        <v>0</v>
      </c>
      <c r="E54" s="108">
        <f t="shared" si="20"/>
        <v>0</v>
      </c>
      <c r="F54" s="108">
        <f t="shared" si="20"/>
        <v>0</v>
      </c>
      <c r="G54" s="108">
        <f t="shared" si="20"/>
        <v>0</v>
      </c>
      <c r="H54" s="108">
        <v>0</v>
      </c>
      <c r="I54" s="101">
        <v>0</v>
      </c>
      <c r="J54" s="101">
        <v>0</v>
      </c>
      <c r="K54" s="108">
        <v>0</v>
      </c>
      <c r="L54" s="101">
        <v>0</v>
      </c>
      <c r="M54" s="101">
        <v>0</v>
      </c>
      <c r="N54" s="109">
        <v>0</v>
      </c>
      <c r="O54" s="109">
        <v>0</v>
      </c>
      <c r="P54" s="109">
        <v>0</v>
      </c>
      <c r="Q54" s="109">
        <v>0</v>
      </c>
      <c r="R54" s="109">
        <v>0</v>
      </c>
      <c r="S54" s="109">
        <v>0</v>
      </c>
      <c r="T54" s="109">
        <v>0</v>
      </c>
      <c r="U54" s="109">
        <v>0</v>
      </c>
      <c r="V54" s="109">
        <v>0</v>
      </c>
      <c r="W54" s="109">
        <v>0</v>
      </c>
      <c r="X54" s="109">
        <v>0</v>
      </c>
      <c r="Y54" s="109">
        <v>0</v>
      </c>
      <c r="Z54" s="109">
        <v>0</v>
      </c>
      <c r="AA54" s="109">
        <v>0</v>
      </c>
      <c r="AB54" s="182">
        <v>0</v>
      </c>
      <c r="AC54" s="149" t="s">
        <v>27</v>
      </c>
      <c r="AD54" s="148"/>
    </row>
    <row r="55" spans="1:30" s="33" customFormat="1" ht="16.5" customHeight="1">
      <c r="A55" s="161"/>
      <c r="B55" s="171" t="s">
        <v>28</v>
      </c>
      <c r="C55" s="100">
        <f>SUM(D55:E55)</f>
        <v>0</v>
      </c>
      <c r="D55" s="108">
        <f t="shared" si="20"/>
        <v>0</v>
      </c>
      <c r="E55" s="108">
        <f t="shared" si="20"/>
        <v>0</v>
      </c>
      <c r="F55" s="108">
        <f t="shared" si="20"/>
        <v>0</v>
      </c>
      <c r="G55" s="108">
        <f t="shared" si="20"/>
        <v>0</v>
      </c>
      <c r="H55" s="108">
        <v>0</v>
      </c>
      <c r="I55" s="101">
        <v>0</v>
      </c>
      <c r="J55" s="101">
        <v>0</v>
      </c>
      <c r="K55" s="108">
        <v>0</v>
      </c>
      <c r="L55" s="101">
        <v>0</v>
      </c>
      <c r="M55" s="101">
        <v>0</v>
      </c>
      <c r="N55" s="109">
        <v>0</v>
      </c>
      <c r="O55" s="109">
        <v>0</v>
      </c>
      <c r="P55" s="109">
        <v>0</v>
      </c>
      <c r="Q55" s="109">
        <v>0</v>
      </c>
      <c r="R55" s="109">
        <v>0</v>
      </c>
      <c r="S55" s="109">
        <v>0</v>
      </c>
      <c r="T55" s="109">
        <v>0</v>
      </c>
      <c r="U55" s="109">
        <v>0</v>
      </c>
      <c r="V55" s="109">
        <v>0</v>
      </c>
      <c r="W55" s="109">
        <v>0</v>
      </c>
      <c r="X55" s="109">
        <v>0</v>
      </c>
      <c r="Y55" s="109">
        <v>0</v>
      </c>
      <c r="Z55" s="109">
        <v>0</v>
      </c>
      <c r="AA55" s="109">
        <v>0</v>
      </c>
      <c r="AB55" s="182">
        <v>0</v>
      </c>
      <c r="AC55" s="149" t="s">
        <v>28</v>
      </c>
      <c r="AD55" s="148"/>
    </row>
    <row r="56" spans="1:30" s="34" customFormat="1" ht="20.25" customHeight="1">
      <c r="A56" s="262" t="s">
        <v>97</v>
      </c>
      <c r="B56" s="266"/>
      <c r="C56" s="96">
        <f>SUM(C57:C58)</f>
        <v>0</v>
      </c>
      <c r="D56" s="97">
        <f aca="true" t="shared" si="21" ref="D56:AA56">SUM(D57:D58)</f>
        <v>0</v>
      </c>
      <c r="E56" s="97">
        <f t="shared" si="21"/>
        <v>0</v>
      </c>
      <c r="F56" s="97">
        <f t="shared" si="21"/>
        <v>0</v>
      </c>
      <c r="G56" s="97">
        <f t="shared" si="21"/>
        <v>0</v>
      </c>
      <c r="H56" s="97">
        <f t="shared" si="21"/>
        <v>0</v>
      </c>
      <c r="I56" s="97">
        <f t="shared" si="21"/>
        <v>0</v>
      </c>
      <c r="J56" s="97">
        <f t="shared" si="21"/>
        <v>0</v>
      </c>
      <c r="K56" s="97">
        <f t="shared" si="21"/>
        <v>0</v>
      </c>
      <c r="L56" s="97">
        <f t="shared" si="21"/>
        <v>0</v>
      </c>
      <c r="M56" s="97">
        <f t="shared" si="21"/>
        <v>0</v>
      </c>
      <c r="N56" s="97">
        <f t="shared" si="21"/>
        <v>0</v>
      </c>
      <c r="O56" s="97">
        <f t="shared" si="21"/>
        <v>0</v>
      </c>
      <c r="P56" s="97">
        <f t="shared" si="21"/>
        <v>0</v>
      </c>
      <c r="Q56" s="97">
        <f t="shared" si="21"/>
        <v>0</v>
      </c>
      <c r="R56" s="97">
        <f t="shared" si="21"/>
        <v>0</v>
      </c>
      <c r="S56" s="97">
        <f t="shared" si="21"/>
        <v>0</v>
      </c>
      <c r="T56" s="97">
        <f t="shared" si="21"/>
        <v>0</v>
      </c>
      <c r="U56" s="97">
        <f t="shared" si="21"/>
        <v>0</v>
      </c>
      <c r="V56" s="97">
        <f t="shared" si="21"/>
        <v>0</v>
      </c>
      <c r="W56" s="97">
        <f t="shared" si="21"/>
        <v>0</v>
      </c>
      <c r="X56" s="97">
        <f t="shared" si="21"/>
        <v>0</v>
      </c>
      <c r="Y56" s="97">
        <f t="shared" si="21"/>
        <v>0</v>
      </c>
      <c r="Z56" s="97">
        <f t="shared" si="21"/>
        <v>0</v>
      </c>
      <c r="AA56" s="97">
        <f t="shared" si="21"/>
        <v>0</v>
      </c>
      <c r="AB56" s="182">
        <v>0</v>
      </c>
      <c r="AC56" s="242" t="s">
        <v>97</v>
      </c>
      <c r="AD56" s="245"/>
    </row>
    <row r="57" spans="1:30" s="33" customFormat="1" ht="16.5" customHeight="1">
      <c r="A57" s="161"/>
      <c r="B57" s="171" t="s">
        <v>29</v>
      </c>
      <c r="C57" s="100">
        <f>SUM(D57:E57)</f>
        <v>0</v>
      </c>
      <c r="D57" s="108">
        <f aca="true" t="shared" si="22" ref="D57:G58">H57+L57+P57+T57</f>
        <v>0</v>
      </c>
      <c r="E57" s="108">
        <f t="shared" si="22"/>
        <v>0</v>
      </c>
      <c r="F57" s="108">
        <f t="shared" si="22"/>
        <v>0</v>
      </c>
      <c r="G57" s="108">
        <f t="shared" si="22"/>
        <v>0</v>
      </c>
      <c r="H57" s="108">
        <v>0</v>
      </c>
      <c r="I57" s="101">
        <v>0</v>
      </c>
      <c r="J57" s="101">
        <v>0</v>
      </c>
      <c r="K57" s="108">
        <v>0</v>
      </c>
      <c r="L57" s="101">
        <v>0</v>
      </c>
      <c r="M57" s="101">
        <v>0</v>
      </c>
      <c r="N57" s="109">
        <v>0</v>
      </c>
      <c r="O57" s="109">
        <v>0</v>
      </c>
      <c r="P57" s="109">
        <v>0</v>
      </c>
      <c r="Q57" s="109">
        <v>0</v>
      </c>
      <c r="R57" s="109">
        <v>0</v>
      </c>
      <c r="S57" s="109">
        <v>0</v>
      </c>
      <c r="T57" s="109">
        <v>0</v>
      </c>
      <c r="U57" s="109">
        <v>0</v>
      </c>
      <c r="V57" s="109">
        <v>0</v>
      </c>
      <c r="W57" s="109">
        <v>0</v>
      </c>
      <c r="X57" s="109">
        <v>0</v>
      </c>
      <c r="Y57" s="109">
        <v>0</v>
      </c>
      <c r="Z57" s="109">
        <v>0</v>
      </c>
      <c r="AA57" s="109">
        <v>0</v>
      </c>
      <c r="AB57" s="182">
        <v>0</v>
      </c>
      <c r="AC57" s="149" t="s">
        <v>29</v>
      </c>
      <c r="AD57" s="148"/>
    </row>
    <row r="58" spans="1:30" s="35" customFormat="1" ht="16.5" customHeight="1">
      <c r="A58" s="161"/>
      <c r="B58" s="171" t="s">
        <v>37</v>
      </c>
      <c r="C58" s="100">
        <f>SUM(D58:E58)</f>
        <v>0</v>
      </c>
      <c r="D58" s="108">
        <f t="shared" si="22"/>
        <v>0</v>
      </c>
      <c r="E58" s="108">
        <f t="shared" si="22"/>
        <v>0</v>
      </c>
      <c r="F58" s="108">
        <f t="shared" si="22"/>
        <v>0</v>
      </c>
      <c r="G58" s="108">
        <f t="shared" si="22"/>
        <v>0</v>
      </c>
      <c r="H58" s="108">
        <v>0</v>
      </c>
      <c r="I58" s="101">
        <v>0</v>
      </c>
      <c r="J58" s="101">
        <v>0</v>
      </c>
      <c r="K58" s="108">
        <v>0</v>
      </c>
      <c r="L58" s="101">
        <v>0</v>
      </c>
      <c r="M58" s="101">
        <v>0</v>
      </c>
      <c r="N58" s="110">
        <v>0</v>
      </c>
      <c r="O58" s="110">
        <v>0</v>
      </c>
      <c r="P58" s="110">
        <v>0</v>
      </c>
      <c r="Q58" s="110">
        <v>0</v>
      </c>
      <c r="R58" s="110">
        <v>0</v>
      </c>
      <c r="S58" s="110">
        <v>0</v>
      </c>
      <c r="T58" s="110">
        <v>0</v>
      </c>
      <c r="U58" s="110">
        <v>0</v>
      </c>
      <c r="V58" s="110">
        <v>0</v>
      </c>
      <c r="W58" s="110">
        <v>0</v>
      </c>
      <c r="X58" s="110">
        <v>0</v>
      </c>
      <c r="Y58" s="110">
        <v>0</v>
      </c>
      <c r="Z58" s="110">
        <v>0</v>
      </c>
      <c r="AA58" s="110">
        <v>0</v>
      </c>
      <c r="AB58" s="182">
        <v>0</v>
      </c>
      <c r="AC58" s="149" t="s">
        <v>37</v>
      </c>
      <c r="AD58" s="148"/>
    </row>
    <row r="59" spans="1:30" s="32" customFormat="1" ht="20.25" customHeight="1">
      <c r="A59" s="262" t="s">
        <v>98</v>
      </c>
      <c r="B59" s="273"/>
      <c r="C59" s="96">
        <f>SUM(C60:C61)</f>
        <v>0</v>
      </c>
      <c r="D59" s="97">
        <f aca="true" t="shared" si="23" ref="D59:AA59">SUM(D60:D61)</f>
        <v>0</v>
      </c>
      <c r="E59" s="97">
        <f t="shared" si="23"/>
        <v>0</v>
      </c>
      <c r="F59" s="97">
        <f t="shared" si="23"/>
        <v>0</v>
      </c>
      <c r="G59" s="97">
        <f t="shared" si="23"/>
        <v>0</v>
      </c>
      <c r="H59" s="97">
        <f t="shared" si="23"/>
        <v>0</v>
      </c>
      <c r="I59" s="97">
        <f t="shared" si="23"/>
        <v>0</v>
      </c>
      <c r="J59" s="97">
        <f t="shared" si="23"/>
        <v>0</v>
      </c>
      <c r="K59" s="97">
        <f t="shared" si="23"/>
        <v>0</v>
      </c>
      <c r="L59" s="97">
        <f t="shared" si="23"/>
        <v>0</v>
      </c>
      <c r="M59" s="97">
        <f t="shared" si="23"/>
        <v>0</v>
      </c>
      <c r="N59" s="97">
        <f t="shared" si="23"/>
        <v>0</v>
      </c>
      <c r="O59" s="97">
        <f t="shared" si="23"/>
        <v>0</v>
      </c>
      <c r="P59" s="97">
        <f t="shared" si="23"/>
        <v>0</v>
      </c>
      <c r="Q59" s="97">
        <f t="shared" si="23"/>
        <v>0</v>
      </c>
      <c r="R59" s="97">
        <f t="shared" si="23"/>
        <v>0</v>
      </c>
      <c r="S59" s="97">
        <f t="shared" si="23"/>
        <v>0</v>
      </c>
      <c r="T59" s="97">
        <f t="shared" si="23"/>
        <v>0</v>
      </c>
      <c r="U59" s="97">
        <f t="shared" si="23"/>
        <v>0</v>
      </c>
      <c r="V59" s="97">
        <f t="shared" si="23"/>
        <v>0</v>
      </c>
      <c r="W59" s="97">
        <f t="shared" si="23"/>
        <v>0</v>
      </c>
      <c r="X59" s="97">
        <f t="shared" si="23"/>
        <v>0</v>
      </c>
      <c r="Y59" s="97">
        <f t="shared" si="23"/>
        <v>0</v>
      </c>
      <c r="Z59" s="97">
        <f t="shared" si="23"/>
        <v>0</v>
      </c>
      <c r="AA59" s="97">
        <f t="shared" si="23"/>
        <v>0</v>
      </c>
      <c r="AB59" s="182">
        <v>0</v>
      </c>
      <c r="AC59" s="242" t="s">
        <v>98</v>
      </c>
      <c r="AD59" s="243"/>
    </row>
    <row r="60" spans="1:30" s="33" customFormat="1" ht="16.5" customHeight="1">
      <c r="A60" s="162"/>
      <c r="B60" s="171" t="s">
        <v>30</v>
      </c>
      <c r="C60" s="100">
        <f>SUM(D60:E60)</f>
        <v>0</v>
      </c>
      <c r="D60" s="108">
        <f aca="true" t="shared" si="24" ref="D60:G61">H60+L60+P60+T60</f>
        <v>0</v>
      </c>
      <c r="E60" s="108">
        <f t="shared" si="24"/>
        <v>0</v>
      </c>
      <c r="F60" s="108">
        <f t="shared" si="24"/>
        <v>0</v>
      </c>
      <c r="G60" s="108">
        <f t="shared" si="24"/>
        <v>0</v>
      </c>
      <c r="H60" s="108">
        <v>0</v>
      </c>
      <c r="I60" s="101">
        <v>0</v>
      </c>
      <c r="J60" s="101">
        <v>0</v>
      </c>
      <c r="K60" s="108">
        <v>0</v>
      </c>
      <c r="L60" s="101">
        <v>0</v>
      </c>
      <c r="M60" s="101">
        <v>0</v>
      </c>
      <c r="N60" s="109">
        <v>0</v>
      </c>
      <c r="O60" s="109">
        <v>0</v>
      </c>
      <c r="P60" s="109">
        <v>0</v>
      </c>
      <c r="Q60" s="109">
        <v>0</v>
      </c>
      <c r="R60" s="109">
        <v>0</v>
      </c>
      <c r="S60" s="109">
        <v>0</v>
      </c>
      <c r="T60" s="109">
        <v>0</v>
      </c>
      <c r="U60" s="109">
        <v>0</v>
      </c>
      <c r="V60" s="109">
        <v>0</v>
      </c>
      <c r="W60" s="109">
        <v>0</v>
      </c>
      <c r="X60" s="109">
        <v>0</v>
      </c>
      <c r="Y60" s="109">
        <v>0</v>
      </c>
      <c r="Z60" s="109">
        <v>0</v>
      </c>
      <c r="AA60" s="109">
        <v>0</v>
      </c>
      <c r="AB60" s="182">
        <v>0</v>
      </c>
      <c r="AC60" s="149" t="s">
        <v>30</v>
      </c>
      <c r="AD60" s="148"/>
    </row>
    <row r="61" spans="1:30" s="33" customFormat="1" ht="16.5" customHeight="1">
      <c r="A61" s="162"/>
      <c r="B61" s="171" t="s">
        <v>76</v>
      </c>
      <c r="C61" s="100">
        <f>SUM(D61:E61)</f>
        <v>0</v>
      </c>
      <c r="D61" s="108">
        <f t="shared" si="24"/>
        <v>0</v>
      </c>
      <c r="E61" s="108">
        <f t="shared" si="24"/>
        <v>0</v>
      </c>
      <c r="F61" s="108">
        <f t="shared" si="24"/>
        <v>0</v>
      </c>
      <c r="G61" s="108">
        <f t="shared" si="24"/>
        <v>0</v>
      </c>
      <c r="H61" s="108">
        <v>0</v>
      </c>
      <c r="I61" s="101">
        <v>0</v>
      </c>
      <c r="J61" s="101">
        <v>0</v>
      </c>
      <c r="K61" s="108">
        <v>0</v>
      </c>
      <c r="L61" s="101">
        <v>0</v>
      </c>
      <c r="M61" s="101">
        <v>0</v>
      </c>
      <c r="N61" s="109">
        <v>0</v>
      </c>
      <c r="O61" s="109">
        <v>0</v>
      </c>
      <c r="P61" s="109">
        <v>0</v>
      </c>
      <c r="Q61" s="109">
        <v>0</v>
      </c>
      <c r="R61" s="109">
        <v>0</v>
      </c>
      <c r="S61" s="109">
        <v>0</v>
      </c>
      <c r="T61" s="109">
        <v>0</v>
      </c>
      <c r="U61" s="109">
        <v>0</v>
      </c>
      <c r="V61" s="109">
        <v>0</v>
      </c>
      <c r="W61" s="109">
        <v>0</v>
      </c>
      <c r="X61" s="109">
        <v>0</v>
      </c>
      <c r="Y61" s="109">
        <v>0</v>
      </c>
      <c r="Z61" s="109">
        <v>0</v>
      </c>
      <c r="AA61" s="109">
        <v>0</v>
      </c>
      <c r="AB61" s="182">
        <v>0</v>
      </c>
      <c r="AC61" s="149" t="s">
        <v>76</v>
      </c>
      <c r="AD61" s="148"/>
    </row>
    <row r="62" spans="1:30" s="32" customFormat="1" ht="20.25" customHeight="1">
      <c r="A62" s="262" t="s">
        <v>99</v>
      </c>
      <c r="B62" s="266"/>
      <c r="C62" s="96">
        <f>C63</f>
        <v>0</v>
      </c>
      <c r="D62" s="97">
        <f aca="true" t="shared" si="25" ref="D62:AA62">D63</f>
        <v>0</v>
      </c>
      <c r="E62" s="97">
        <f t="shared" si="25"/>
        <v>0</v>
      </c>
      <c r="F62" s="97">
        <f t="shared" si="25"/>
        <v>0</v>
      </c>
      <c r="G62" s="97">
        <f t="shared" si="25"/>
        <v>0</v>
      </c>
      <c r="H62" s="97">
        <f t="shared" si="25"/>
        <v>0</v>
      </c>
      <c r="I62" s="97">
        <f t="shared" si="25"/>
        <v>0</v>
      </c>
      <c r="J62" s="97">
        <f t="shared" si="25"/>
        <v>0</v>
      </c>
      <c r="K62" s="97">
        <f t="shared" si="25"/>
        <v>0</v>
      </c>
      <c r="L62" s="97">
        <f t="shared" si="25"/>
        <v>0</v>
      </c>
      <c r="M62" s="97">
        <f t="shared" si="25"/>
        <v>0</v>
      </c>
      <c r="N62" s="97">
        <f t="shared" si="25"/>
        <v>0</v>
      </c>
      <c r="O62" s="97">
        <f t="shared" si="25"/>
        <v>0</v>
      </c>
      <c r="P62" s="97">
        <f t="shared" si="25"/>
        <v>0</v>
      </c>
      <c r="Q62" s="97">
        <f t="shared" si="25"/>
        <v>0</v>
      </c>
      <c r="R62" s="97">
        <f t="shared" si="25"/>
        <v>0</v>
      </c>
      <c r="S62" s="97">
        <f t="shared" si="25"/>
        <v>0</v>
      </c>
      <c r="T62" s="97">
        <f t="shared" si="25"/>
        <v>0</v>
      </c>
      <c r="U62" s="97">
        <f t="shared" si="25"/>
        <v>0</v>
      </c>
      <c r="V62" s="97">
        <f t="shared" si="25"/>
        <v>0</v>
      </c>
      <c r="W62" s="97">
        <f t="shared" si="25"/>
        <v>0</v>
      </c>
      <c r="X62" s="97">
        <f t="shared" si="25"/>
        <v>0</v>
      </c>
      <c r="Y62" s="97">
        <f t="shared" si="25"/>
        <v>0</v>
      </c>
      <c r="Z62" s="97">
        <f t="shared" si="25"/>
        <v>0</v>
      </c>
      <c r="AA62" s="97">
        <f t="shared" si="25"/>
        <v>0</v>
      </c>
      <c r="AB62" s="182">
        <v>0</v>
      </c>
      <c r="AC62" s="242" t="s">
        <v>99</v>
      </c>
      <c r="AD62" s="245"/>
    </row>
    <row r="63" spans="1:30" s="33" customFormat="1" ht="16.5" customHeight="1">
      <c r="A63" s="162"/>
      <c r="B63" s="171" t="s">
        <v>31</v>
      </c>
      <c r="C63" s="100">
        <f>SUM(D63:E63)</f>
        <v>0</v>
      </c>
      <c r="D63" s="108">
        <f>H63+L63+P63+T63</f>
        <v>0</v>
      </c>
      <c r="E63" s="108">
        <f>I63+M63+Q63+U63</f>
        <v>0</v>
      </c>
      <c r="F63" s="108">
        <f>J63+N63+R63+V63</f>
        <v>0</v>
      </c>
      <c r="G63" s="108">
        <f>K63+O63+S63+W63</f>
        <v>0</v>
      </c>
      <c r="H63" s="108">
        <v>0</v>
      </c>
      <c r="I63" s="101">
        <v>0</v>
      </c>
      <c r="J63" s="101">
        <v>0</v>
      </c>
      <c r="K63" s="108">
        <v>0</v>
      </c>
      <c r="L63" s="101">
        <v>0</v>
      </c>
      <c r="M63" s="101">
        <v>0</v>
      </c>
      <c r="N63" s="109">
        <v>0</v>
      </c>
      <c r="O63" s="109">
        <v>0</v>
      </c>
      <c r="P63" s="109">
        <v>0</v>
      </c>
      <c r="Q63" s="109">
        <v>0</v>
      </c>
      <c r="R63" s="109">
        <v>0</v>
      </c>
      <c r="S63" s="109">
        <v>0</v>
      </c>
      <c r="T63" s="109">
        <v>0</v>
      </c>
      <c r="U63" s="109">
        <v>0</v>
      </c>
      <c r="V63" s="109">
        <v>0</v>
      </c>
      <c r="W63" s="109">
        <v>0</v>
      </c>
      <c r="X63" s="109">
        <v>0</v>
      </c>
      <c r="Y63" s="109">
        <v>0</v>
      </c>
      <c r="Z63" s="109">
        <v>0</v>
      </c>
      <c r="AA63" s="109">
        <v>0</v>
      </c>
      <c r="AB63" s="182">
        <v>0</v>
      </c>
      <c r="AC63" s="149" t="s">
        <v>31</v>
      </c>
      <c r="AD63" s="148"/>
    </row>
    <row r="64" spans="1:30" s="34" customFormat="1" ht="20.25" customHeight="1">
      <c r="A64" s="262" t="s">
        <v>100</v>
      </c>
      <c r="B64" s="273"/>
      <c r="C64" s="96">
        <f>C65</f>
        <v>1</v>
      </c>
      <c r="D64" s="97">
        <f aca="true" t="shared" si="26" ref="D64:AA64">D65</f>
        <v>1</v>
      </c>
      <c r="E64" s="97">
        <f t="shared" si="26"/>
        <v>0</v>
      </c>
      <c r="F64" s="97">
        <f t="shared" si="26"/>
        <v>1</v>
      </c>
      <c r="G64" s="97">
        <f t="shared" si="26"/>
        <v>0</v>
      </c>
      <c r="H64" s="97">
        <f t="shared" si="26"/>
        <v>1</v>
      </c>
      <c r="I64" s="97">
        <f t="shared" si="26"/>
        <v>0</v>
      </c>
      <c r="J64" s="97">
        <f t="shared" si="26"/>
        <v>1</v>
      </c>
      <c r="K64" s="97">
        <f t="shared" si="26"/>
        <v>0</v>
      </c>
      <c r="L64" s="97">
        <f t="shared" si="26"/>
        <v>0</v>
      </c>
      <c r="M64" s="97">
        <f t="shared" si="26"/>
        <v>0</v>
      </c>
      <c r="N64" s="97">
        <f t="shared" si="26"/>
        <v>0</v>
      </c>
      <c r="O64" s="97">
        <f t="shared" si="26"/>
        <v>0</v>
      </c>
      <c r="P64" s="97">
        <f t="shared" si="26"/>
        <v>0</v>
      </c>
      <c r="Q64" s="97">
        <f t="shared" si="26"/>
        <v>0</v>
      </c>
      <c r="R64" s="97">
        <f t="shared" si="26"/>
        <v>0</v>
      </c>
      <c r="S64" s="97">
        <f t="shared" si="26"/>
        <v>0</v>
      </c>
      <c r="T64" s="97">
        <f t="shared" si="26"/>
        <v>0</v>
      </c>
      <c r="U64" s="97">
        <f t="shared" si="26"/>
        <v>0</v>
      </c>
      <c r="V64" s="97">
        <f t="shared" si="26"/>
        <v>0</v>
      </c>
      <c r="W64" s="97">
        <f t="shared" si="26"/>
        <v>0</v>
      </c>
      <c r="X64" s="97">
        <f t="shared" si="26"/>
        <v>1</v>
      </c>
      <c r="Y64" s="97">
        <f t="shared" si="26"/>
        <v>0</v>
      </c>
      <c r="Z64" s="97">
        <f t="shared" si="26"/>
        <v>0</v>
      </c>
      <c r="AA64" s="97">
        <f t="shared" si="26"/>
        <v>0</v>
      </c>
      <c r="AB64" s="182">
        <f>E64/C64*100</f>
        <v>0</v>
      </c>
      <c r="AC64" s="242" t="s">
        <v>100</v>
      </c>
      <c r="AD64" s="243"/>
    </row>
    <row r="65" spans="1:30" s="35" customFormat="1" ht="16.5" customHeight="1">
      <c r="A65" s="162"/>
      <c r="B65" s="171" t="s">
        <v>77</v>
      </c>
      <c r="C65" s="100">
        <f>SUM(D65:E65)</f>
        <v>1</v>
      </c>
      <c r="D65" s="108">
        <f>H65+L65+P65+T65</f>
        <v>1</v>
      </c>
      <c r="E65" s="108">
        <f>I65+M65+Q65+U65</f>
        <v>0</v>
      </c>
      <c r="F65" s="108">
        <f>J65+N65+R65+V65</f>
        <v>1</v>
      </c>
      <c r="G65" s="108">
        <f>K65+O65+S65+W65</f>
        <v>0</v>
      </c>
      <c r="H65" s="108">
        <v>1</v>
      </c>
      <c r="I65" s="101">
        <v>0</v>
      </c>
      <c r="J65" s="101">
        <v>1</v>
      </c>
      <c r="K65" s="108">
        <v>0</v>
      </c>
      <c r="L65" s="101">
        <v>0</v>
      </c>
      <c r="M65" s="101">
        <v>0</v>
      </c>
      <c r="N65" s="110">
        <v>0</v>
      </c>
      <c r="O65" s="110">
        <v>0</v>
      </c>
      <c r="P65" s="110">
        <v>0</v>
      </c>
      <c r="Q65" s="110">
        <v>0</v>
      </c>
      <c r="R65" s="110">
        <v>0</v>
      </c>
      <c r="S65" s="110">
        <v>0</v>
      </c>
      <c r="T65" s="110">
        <v>0</v>
      </c>
      <c r="U65" s="110">
        <v>0</v>
      </c>
      <c r="V65" s="110">
        <v>0</v>
      </c>
      <c r="W65" s="110">
        <v>0</v>
      </c>
      <c r="X65" s="110">
        <v>1</v>
      </c>
      <c r="Y65" s="110">
        <v>0</v>
      </c>
      <c r="Z65" s="110">
        <v>0</v>
      </c>
      <c r="AA65" s="110">
        <v>0</v>
      </c>
      <c r="AB65" s="182">
        <f>E65/C65*100</f>
        <v>0</v>
      </c>
      <c r="AC65" s="149" t="s">
        <v>77</v>
      </c>
      <c r="AD65" s="148"/>
    </row>
    <row r="66" spans="1:30" s="6" customFormat="1" ht="15.75" customHeight="1">
      <c r="A66" s="132"/>
      <c r="B66" s="172"/>
      <c r="C66" s="4"/>
      <c r="D66" s="4"/>
      <c r="E66" s="4"/>
      <c r="F66" s="4"/>
      <c r="G66" s="4"/>
      <c r="H66" s="4"/>
      <c r="I66" s="4"/>
      <c r="J66" s="4"/>
      <c r="K66" s="4"/>
      <c r="L66" s="4"/>
      <c r="M66" s="4"/>
      <c r="N66" s="4"/>
      <c r="O66" s="4"/>
      <c r="P66" s="4"/>
      <c r="Q66" s="4"/>
      <c r="R66" s="4"/>
      <c r="S66" s="4"/>
      <c r="T66" s="4"/>
      <c r="U66" s="4"/>
      <c r="V66" s="4"/>
      <c r="W66" s="4"/>
      <c r="X66" s="4"/>
      <c r="Y66" s="4"/>
      <c r="Z66" s="4"/>
      <c r="AA66" s="4"/>
      <c r="AB66" s="24"/>
      <c r="AC66" s="150"/>
      <c r="AD66" s="132"/>
    </row>
    <row r="67" spans="2:13" ht="11.25" customHeight="1">
      <c r="B67" s="133"/>
      <c r="C67" s="12"/>
      <c r="D67" s="12"/>
      <c r="E67" s="12"/>
      <c r="F67" s="12"/>
      <c r="G67" s="12"/>
      <c r="H67" s="14"/>
      <c r="I67" s="14"/>
      <c r="J67" s="14"/>
      <c r="K67" s="14"/>
      <c r="L67" s="14"/>
      <c r="M67" s="14"/>
    </row>
    <row r="68" spans="2:7" ht="11.25" customHeight="1">
      <c r="B68" s="134"/>
      <c r="C68" s="14"/>
      <c r="D68" s="14"/>
      <c r="E68" s="14"/>
      <c r="F68" s="14"/>
      <c r="G68" s="14"/>
    </row>
    <row r="69" spans="2:7" ht="11.25" customHeight="1">
      <c r="B69" s="134"/>
      <c r="C69" s="14"/>
      <c r="D69" s="14"/>
      <c r="E69" s="14"/>
      <c r="F69" s="14"/>
      <c r="G69" s="14"/>
    </row>
    <row r="70" spans="2:7" ht="11.25" customHeight="1">
      <c r="B70" s="134"/>
      <c r="C70" s="14"/>
      <c r="D70" s="14"/>
      <c r="E70" s="14"/>
      <c r="F70" s="14"/>
      <c r="G70" s="14"/>
    </row>
    <row r="71" spans="2:7" ht="11.25" customHeight="1">
      <c r="B71" s="134"/>
      <c r="C71" s="14"/>
      <c r="D71" s="14"/>
      <c r="E71" s="14"/>
      <c r="F71" s="14"/>
      <c r="G71" s="14"/>
    </row>
    <row r="72" spans="2:7" ht="11.25" customHeight="1">
      <c r="B72" s="134"/>
      <c r="C72" s="14"/>
      <c r="D72" s="14"/>
      <c r="E72" s="14"/>
      <c r="F72" s="14"/>
      <c r="G72" s="14"/>
    </row>
    <row r="73" spans="2:7" ht="11.25" customHeight="1">
      <c r="B73" s="134"/>
      <c r="C73" s="14"/>
      <c r="D73" s="14"/>
      <c r="E73" s="14"/>
      <c r="F73" s="14"/>
      <c r="G73" s="14"/>
    </row>
    <row r="74" spans="2:7" ht="11.25" customHeight="1">
      <c r="B74" s="134"/>
      <c r="C74" s="14"/>
      <c r="D74" s="14"/>
      <c r="E74" s="14"/>
      <c r="F74" s="14"/>
      <c r="G74" s="14"/>
    </row>
    <row r="75" spans="2:7" ht="11.25" customHeight="1">
      <c r="B75" s="134"/>
      <c r="C75" s="14"/>
      <c r="D75" s="14"/>
      <c r="E75" s="14"/>
      <c r="F75" s="14"/>
      <c r="G75" s="14"/>
    </row>
    <row r="76" spans="2:7" ht="11.25" customHeight="1">
      <c r="B76" s="134"/>
      <c r="C76" s="14"/>
      <c r="D76" s="14"/>
      <c r="E76" s="14"/>
      <c r="F76" s="14"/>
      <c r="G76" s="14"/>
    </row>
    <row r="77" spans="2:7" ht="11.25" customHeight="1">
      <c r="B77" s="134"/>
      <c r="C77" s="14"/>
      <c r="D77" s="14"/>
      <c r="E77" s="14"/>
      <c r="F77" s="14"/>
      <c r="G77" s="14"/>
    </row>
    <row r="78" spans="2:7" ht="11.25" customHeight="1">
      <c r="B78" s="134"/>
      <c r="C78" s="14"/>
      <c r="D78" s="14"/>
      <c r="E78" s="14"/>
      <c r="F78" s="14"/>
      <c r="G78" s="14"/>
    </row>
    <row r="79" spans="2:7" ht="11.25" customHeight="1">
      <c r="B79" s="134"/>
      <c r="C79" s="14"/>
      <c r="D79" s="14"/>
      <c r="E79" s="14"/>
      <c r="F79" s="14"/>
      <c r="G79" s="14"/>
    </row>
    <row r="80" spans="2:7" ht="11.25" customHeight="1">
      <c r="B80" s="134"/>
      <c r="C80" s="14"/>
      <c r="D80" s="14"/>
      <c r="E80" s="14"/>
      <c r="F80" s="14"/>
      <c r="G80" s="14"/>
    </row>
  </sheetData>
  <sheetProtection/>
  <mergeCells count="45">
    <mergeCell ref="AC64:AD64"/>
    <mergeCell ref="AC56:AD56"/>
    <mergeCell ref="AC59:AD59"/>
    <mergeCell ref="AC38:AD38"/>
    <mergeCell ref="AC43:AD43"/>
    <mergeCell ref="AC45:AD45"/>
    <mergeCell ref="AC48:AD48"/>
    <mergeCell ref="AC52:AD52"/>
    <mergeCell ref="AC62:AD62"/>
    <mergeCell ref="AC15:AD15"/>
    <mergeCell ref="AC35:AD35"/>
    <mergeCell ref="AB4:AB6"/>
    <mergeCell ref="T4:W4"/>
    <mergeCell ref="T5:U5"/>
    <mergeCell ref="V5:W5"/>
    <mergeCell ref="AC4:AD6"/>
    <mergeCell ref="X4:AA4"/>
    <mergeCell ref="X5:Y5"/>
    <mergeCell ref="Z5:AA5"/>
    <mergeCell ref="D5:E5"/>
    <mergeCell ref="A43:B43"/>
    <mergeCell ref="A45:B45"/>
    <mergeCell ref="P4:S4"/>
    <mergeCell ref="R5:S5"/>
    <mergeCell ref="P5:Q5"/>
    <mergeCell ref="A38:B38"/>
    <mergeCell ref="A4:B6"/>
    <mergeCell ref="C5:C6"/>
    <mergeCell ref="A56:B56"/>
    <mergeCell ref="A15:B15"/>
    <mergeCell ref="A35:B35"/>
    <mergeCell ref="A64:B64"/>
    <mergeCell ref="A62:B62"/>
    <mergeCell ref="A59:B59"/>
    <mergeCell ref="A48:B48"/>
    <mergeCell ref="A1:O1"/>
    <mergeCell ref="A52:B52"/>
    <mergeCell ref="F5:G5"/>
    <mergeCell ref="H5:I5"/>
    <mergeCell ref="J5:K5"/>
    <mergeCell ref="C4:G4"/>
    <mergeCell ref="H4:K4"/>
    <mergeCell ref="L4:O4"/>
    <mergeCell ref="L5:M5"/>
    <mergeCell ref="N5:O5"/>
  </mergeCells>
  <conditionalFormatting sqref="A8:AD65">
    <cfRule type="expression" priority="1" dxfId="2" stopIfTrue="1">
      <formula>MOD(ROW(),2)=0</formula>
    </cfRule>
    <cfRule type="expression" priority="2" dxfId="1" stopIfTrue="1">
      <formula>MOD(ROW(),2)=0</formula>
    </cfRule>
    <cfRule type="expression" priority="3" dxfId="0" stopIfTrue="1">
      <formula>MOD(ROW(),2)=1</formula>
    </cfRule>
    <cfRule type="expression" priority="4" dxfId="1" stopIfTrue="1">
      <formula>MOD(ROW(),2)=1</formula>
    </cfRule>
  </conditionalFormatting>
  <printOptions horizontalCentered="1"/>
  <pageMargins left="0.5905511811023623" right="0.5905511811023623" top="0.7480314960629921" bottom="0.7480314960629921" header="0.5118110236220472" footer="0.5118110236220472"/>
  <pageSetup fitToWidth="2" horizontalDpi="600" verticalDpi="600" orientation="portrait" paperSize="9" scale="65" r:id="rId1"/>
  <colBreaks count="1" manualBreakCount="1">
    <brk id="15"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宮城県企画部統計課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宮城県企画部統計課</dc:creator>
  <cp:keywords/>
  <dc:description/>
  <cp:lastModifiedBy>office2013</cp:lastModifiedBy>
  <cp:lastPrinted>2019-02-25T07:17:01Z</cp:lastPrinted>
  <dcterms:created xsi:type="dcterms:W3CDTF">2003-10-06T02:49:04Z</dcterms:created>
  <dcterms:modified xsi:type="dcterms:W3CDTF">2019-02-25T07:17:16Z</dcterms:modified>
  <cp:category/>
  <cp:version/>
  <cp:contentType/>
  <cp:contentStatus/>
</cp:coreProperties>
</file>