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５５表a" sheetId="1" r:id="rId1"/>
    <sheet name="第５５表b" sheetId="2" r:id="rId2"/>
    <sheet name="第５５表c" sheetId="3" r:id="rId3"/>
    <sheet name="第５６表" sheetId="4" r:id="rId4"/>
  </sheets>
  <externalReferences>
    <externalReference r:id="rId7"/>
  </externalReferences>
  <definedNames>
    <definedName name="_1NEN" localSheetId="0">'第５５表a'!#REF!</definedName>
    <definedName name="_1NEN" localSheetId="1">'第５５表b'!#REF!</definedName>
    <definedName name="_1NEN" localSheetId="2">'第５５表c'!#REF!</definedName>
    <definedName name="_1NEN" localSheetId="3">'第５６表'!#REF!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'第５５表a'!$A$1:$AA$67</definedName>
    <definedName name="_xlnm.Print_Area" localSheetId="1">'第５５表b'!$A$1:$AA$67</definedName>
    <definedName name="_xlnm.Print_Area" localSheetId="2">'第５５表c'!$A$1:$AA$67</definedName>
    <definedName name="_xlnm.Print_Area" localSheetId="3">'第５６表'!$A$1:$Z$66</definedName>
    <definedName name="Print_Area_MI" localSheetId="0">'第５５表a'!$A$8:$Q$66</definedName>
    <definedName name="Print_Area_MI" localSheetId="1">'第５５表b'!$A$8:$Q$66</definedName>
    <definedName name="Print_Area_MI" localSheetId="2">'第５５表c'!$A$8:$Q$66</definedName>
    <definedName name="Print_Area_MI" localSheetId="3">'第５６表'!$A$7:$M$65</definedName>
    <definedName name="Print_Area_MI">'[1]第１表'!$B$1:$N$59</definedName>
    <definedName name="_xlnm.Print_Titles" localSheetId="0">'第５５表a'!$1:$8</definedName>
    <definedName name="_xlnm.Print_Titles" localSheetId="1">'第５５表b'!$1:$8</definedName>
    <definedName name="_xlnm.Print_Titles" localSheetId="2">'第５５表c'!$1:$8</definedName>
    <definedName name="_xlnm.Print_Titles" localSheetId="3">'第５６表'!$1:$7</definedName>
    <definedName name="Print_Titles_MI" localSheetId="0">'第５５表a'!$1:$8</definedName>
    <definedName name="Print_Titles_MI" localSheetId="1">'第５５表b'!$1:$8</definedName>
    <definedName name="Print_Titles_MI" localSheetId="2">'第５５表c'!$1:$8</definedName>
    <definedName name="Print_Titles_MI" localSheetId="3">'第５６表'!$1:$7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<sst xmlns="http://schemas.openxmlformats.org/spreadsheetml/2006/main" count="657" uniqueCount="135">
  <si>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</si>
  <si>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</si>
  <si>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</si>
  <si>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</si>
  <si>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</si>
  <si>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</si>
  <si>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</si>
  <si>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</si>
  <si>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</si>
  <si>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</si>
  <si>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</si>
  <si>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</si>
  <si>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</si>
  <si>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</si>
  <si>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</si>
  <si>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</si>
  <si>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</si>
  <si>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</si>
  <si>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</si>
  <si>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</si>
  <si>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</si>
  <si>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</si>
  <si>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</si>
  <si>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</si>
  <si>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</si>
  <si>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</si>
  <si>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</si>
  <si>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</si>
  <si>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</si>
  <si>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</si>
  <si>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</si>
  <si>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</si>
  <si>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</si>
  <si>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</si>
  <si>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</si>
  <si>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</si>
  <si>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</si>
  <si>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</si>
  <si>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</si>
  <si>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</si>
  <si>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</si>
  <si>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</si>
  <si>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</si>
  <si>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</si>
  <si>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</si>
  <si>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</si>
  <si>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</si>
  <si>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</si>
  <si>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</si>
  <si>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</si>
  <si>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</si>
  <si>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高等学校等進学率
（％）</t>
  </si>
  <si>
    <t>&lt;中学校&gt;（男女計）</t>
  </si>
  <si>
    <t>国　　立</t>
  </si>
  <si>
    <t>公　　立</t>
  </si>
  <si>
    <t>私　　立</t>
  </si>
  <si>
    <t>高等学校本科</t>
  </si>
  <si>
    <t>専修学校
（一般課程）</t>
  </si>
  <si>
    <t>各種学校</t>
  </si>
  <si>
    <t>地域別</t>
  </si>
  <si>
    <t>県内</t>
  </si>
  <si>
    <t>県外</t>
  </si>
  <si>
    <t>男女別</t>
  </si>
  <si>
    <t>第一次産業</t>
  </si>
  <si>
    <t>第三次産業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</si>
  <si>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</si>
  <si>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</si>
  <si>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</si>
  <si>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</si>
  <si>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</si>
  <si>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</si>
  <si>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左記以外･不詳</t>
  </si>
  <si>
    <t>県外就職率
（％）</t>
  </si>
  <si>
    <t>&lt;中学校&gt;</t>
  </si>
  <si>
    <t>仙台市計</t>
  </si>
  <si>
    <t>塩竈市</t>
  </si>
  <si>
    <t>塩竈市</t>
  </si>
  <si>
    <t>Ｂ
専修学校
（高等課程）
進学者</t>
  </si>
  <si>
    <t>Ｃ　専修学校
（一般課程）等入学者</t>
  </si>
  <si>
    <t>Ｄ
公共職業能力開発施設等入学者</t>
  </si>
  <si>
    <t>Ｅ
就職者</t>
  </si>
  <si>
    <t>Ｈ　左記ＡＢＣＤのうち
就職している者（再掲）</t>
  </si>
  <si>
    <t>左記Ａの
うち他県
への
進学者
（再掲）</t>
  </si>
  <si>
    <t>（つづき）</t>
  </si>
  <si>
    <t>Ａ　高等学校等進学者</t>
  </si>
  <si>
    <t>Ａのうち</t>
  </si>
  <si>
    <t>Ｂのうち</t>
  </si>
  <si>
    <t>Ｃのうち</t>
  </si>
  <si>
    <t>Ｄのうち</t>
  </si>
  <si>
    <t>第５５表　　　市　町　村　別　進　路　別　卒　業　者　数　（３－１）</t>
  </si>
  <si>
    <t>第５５表　　　市　町　村　別　進　路　別　卒　業　者　数　（３－２）</t>
  </si>
  <si>
    <t>第５５表　　　市　町　村　別　進　路　別　卒　業　者　数　（３－３）</t>
  </si>
  <si>
    <t>第５６表　　　市　町　村　別　産　業　別　就　職　者　数</t>
  </si>
  <si>
    <t>大崎市</t>
  </si>
  <si>
    <t>美里町</t>
  </si>
  <si>
    <t>南三陸町</t>
  </si>
  <si>
    <t xml:space="preserve">       第二    次産業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</si>
  <si>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</si>
  <si>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</si>
  <si>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</si>
  <si>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</si>
  <si>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</si>
  <si>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</si>
  <si>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</si>
  <si>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</si>
  <si>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</si>
  <si>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</si>
  <si>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</si>
  <si>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</si>
  <si>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中等教育　　　　　　　　　　　　　　　　　　　　　　　　　　　　　　　　　　　　　　　　　　　　　　　　　　　　　　　　　　　　　　　　　　　　　　　　　　　　　　　　　　　　　　　　学校（後期）　　　　　　　　　　　　　　　　　　　　　　　　　　　　　　　　　　　　　　　　　　　　　　　　　　　　　　　　　　　　　　　　　　　　　　　　　　　　　　　本科全日制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</si>
  <si>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</si>
  <si>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</si>
  <si>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</si>
  <si>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</si>
  <si>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</si>
  <si>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</si>
  <si>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</si>
  <si>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</si>
  <si>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</si>
  <si>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</si>
  <si>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</si>
  <si>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特別支援
学校
高等部
本科</t>
  </si>
  <si>
    <t>Ｆ
左記以外
の者</t>
  </si>
  <si>
    <t>区　　分
市町村名</t>
  </si>
  <si>
    <t>G
不詳・死亡の者</t>
  </si>
  <si>
    <t>平成25年度</t>
  </si>
  <si>
    <t>平成25年度　　</t>
  </si>
  <si>
    <t/>
  </si>
  <si>
    <t>平成26年度</t>
  </si>
  <si>
    <t>平成26年度　　</t>
  </si>
  <si>
    <t>平成26年度</t>
  </si>
  <si>
    <t>平成26年度　　</t>
  </si>
  <si>
    <t>平成26年度</t>
  </si>
  <si>
    <t>平成26年度　　</t>
  </si>
  <si>
    <t>卒業者に占める就職者の割合
（Ｅ+Ｈ）/総数
（％）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</si>
</sst>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5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10"/>
      <name val="Terminal"/>
      <family val="0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9"/>
      <color indexed="9"/>
      <name val="書院細明朝体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9"/>
      <color theme="0"/>
      <name val="書院細明朝体"/>
      <family val="1"/>
    </font>
    <font>
      <b/>
      <sz val="11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6" fontId="11" fillId="0" borderId="0" xfId="62" applyNumberFormat="1" applyFont="1" applyFill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Border="1" applyAlignment="1" applyProtection="1">
      <alignment horizontal="left" vertical="center"/>
      <protection/>
    </xf>
    <xf numFmtId="216" fontId="11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10" xfId="62" applyNumberFormat="1" applyFont="1" applyFill="1" applyBorder="1" applyAlignment="1">
      <alignment vertical="center"/>
      <protection/>
    </xf>
    <xf numFmtId="178" fontId="11" fillId="0" borderId="11" xfId="63" applyNumberFormat="1" applyFont="1" applyFill="1" applyBorder="1" applyAlignment="1">
      <alignment horizontal="left"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16" fontId="11" fillId="0" borderId="0" xfId="62" applyNumberFormat="1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 applyProtection="1">
      <alignment horizontal="right" vertical="center"/>
      <protection/>
    </xf>
    <xf numFmtId="176" fontId="11" fillId="0" borderId="12" xfId="62" applyNumberFormat="1" applyFont="1" applyFill="1" applyBorder="1" applyAlignment="1" applyProtection="1">
      <alignment horizontal="center" vertical="center"/>
      <protection/>
    </xf>
    <xf numFmtId="176" fontId="12" fillId="0" borderId="13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>
      <alignment vertical="center"/>
      <protection/>
    </xf>
    <xf numFmtId="176" fontId="11" fillId="0" borderId="15" xfId="61" applyNumberFormat="1" applyFont="1" applyFill="1" applyBorder="1" applyAlignment="1">
      <alignment vertical="center"/>
      <protection/>
    </xf>
    <xf numFmtId="176" fontId="11" fillId="0" borderId="16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6" fontId="11" fillId="0" borderId="17" xfId="61" applyNumberFormat="1" applyFont="1" applyFill="1" applyBorder="1" applyAlignment="1">
      <alignment vertical="center"/>
      <protection/>
    </xf>
    <xf numFmtId="176" fontId="11" fillId="0" borderId="14" xfId="62" applyNumberFormat="1" applyFont="1" applyFill="1" applyBorder="1" applyAlignment="1">
      <alignment horizontal="center" vertical="center"/>
      <protection/>
    </xf>
    <xf numFmtId="216" fontId="11" fillId="0" borderId="0" xfId="62" applyNumberFormat="1" applyFont="1" applyFill="1" applyAlignment="1">
      <alignment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176" fontId="11" fillId="0" borderId="0" xfId="61" applyNumberFormat="1" applyFont="1" applyFill="1" applyBorder="1" applyAlignment="1" applyProtection="1">
      <alignment horizontal="right" vertical="center"/>
      <protection/>
    </xf>
    <xf numFmtId="176" fontId="11" fillId="0" borderId="17" xfId="61" applyNumberFormat="1" applyFont="1" applyFill="1" applyBorder="1" applyAlignment="1" applyProtection="1">
      <alignment horizontal="left" vertical="center"/>
      <protection/>
    </xf>
    <xf numFmtId="176" fontId="11" fillId="0" borderId="0" xfId="61" applyNumberFormat="1" applyFont="1" applyFill="1" applyBorder="1" applyAlignment="1" applyProtection="1">
      <alignment horizontal="distributed" vertical="center"/>
      <protection/>
    </xf>
    <xf numFmtId="176" fontId="11" fillId="0" borderId="17" xfId="61" applyNumberFormat="1" applyFont="1" applyFill="1" applyBorder="1" applyAlignment="1" applyProtection="1">
      <alignment horizontal="distributed" vertical="center"/>
      <protection/>
    </xf>
    <xf numFmtId="176" fontId="11" fillId="0" borderId="0" xfId="61" applyNumberFormat="1" applyFont="1" applyFill="1" applyBorder="1" applyAlignment="1">
      <alignment horizontal="left" vertical="center"/>
      <protection/>
    </xf>
    <xf numFmtId="176" fontId="11" fillId="0" borderId="14" xfId="61" applyNumberFormat="1" applyFont="1" applyFill="1" applyBorder="1" applyAlignment="1" applyProtection="1">
      <alignment horizontal="distributed" vertical="center"/>
      <protection/>
    </xf>
    <xf numFmtId="176" fontId="11" fillId="0" borderId="18" xfId="62" applyNumberFormat="1" applyFont="1" applyFill="1" applyBorder="1" applyAlignment="1">
      <alignment vertical="center"/>
      <protection/>
    </xf>
    <xf numFmtId="176" fontId="11" fillId="0" borderId="19" xfId="62" applyNumberFormat="1" applyFont="1" applyFill="1" applyBorder="1" applyAlignment="1">
      <alignment vertical="center"/>
      <protection/>
    </xf>
    <xf numFmtId="176" fontId="11" fillId="0" borderId="14" xfId="61" applyNumberFormat="1" applyFont="1" applyFill="1" applyBorder="1" applyAlignment="1" applyProtection="1">
      <alignment horizontal="right" vertical="center"/>
      <protection/>
    </xf>
    <xf numFmtId="176" fontId="11" fillId="0" borderId="20" xfId="62" applyNumberFormat="1" applyFont="1" applyFill="1" applyBorder="1" applyAlignment="1">
      <alignment horizontal="center" vertical="center" wrapText="1"/>
      <protection/>
    </xf>
    <xf numFmtId="176" fontId="11" fillId="0" borderId="17" xfId="62" applyNumberFormat="1" applyFont="1" applyFill="1" applyBorder="1" applyAlignment="1">
      <alignment vertical="center"/>
      <protection/>
    </xf>
    <xf numFmtId="176" fontId="55" fillId="0" borderId="0" xfId="62" applyNumberFormat="1" applyFont="1" applyFill="1" applyAlignment="1">
      <alignment vertical="center"/>
      <protection/>
    </xf>
    <xf numFmtId="176" fontId="56" fillId="0" borderId="0" xfId="62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 locked="0"/>
    </xf>
    <xf numFmtId="176" fontId="55" fillId="0" borderId="0" xfId="62" applyNumberFormat="1" applyFont="1" applyFill="1" applyBorder="1" applyAlignment="1" applyProtection="1">
      <alignment vertical="center"/>
      <protection locked="0"/>
    </xf>
    <xf numFmtId="176" fontId="55" fillId="0" borderId="0" xfId="62" applyNumberFormat="1" applyFont="1" applyFill="1" applyBorder="1" applyAlignment="1">
      <alignment vertical="center"/>
      <protection/>
    </xf>
    <xf numFmtId="176" fontId="11" fillId="0" borderId="21" xfId="62" applyNumberFormat="1" applyFont="1" applyFill="1" applyBorder="1" applyAlignment="1" applyProtection="1">
      <alignment horizontal="center" vertical="center"/>
      <protection/>
    </xf>
    <xf numFmtId="176" fontId="11" fillId="0" borderId="19" xfId="62" applyNumberFormat="1" applyFont="1" applyFill="1" applyBorder="1" applyAlignment="1" applyProtection="1">
      <alignment horizontal="center" vertical="center"/>
      <protection/>
    </xf>
    <xf numFmtId="176" fontId="57" fillId="0" borderId="0" xfId="62" applyNumberFormat="1" applyFont="1" applyFill="1" applyBorder="1" applyAlignment="1">
      <alignment horizontal="right" vertical="center"/>
      <protection/>
    </xf>
    <xf numFmtId="232" fontId="57" fillId="0" borderId="0" xfId="62" applyNumberFormat="1" applyFont="1" applyFill="1" applyBorder="1" applyAlignment="1">
      <alignment horizontal="right" vertical="center"/>
      <protection/>
    </xf>
    <xf numFmtId="176" fontId="55" fillId="0" borderId="17" xfId="61" applyNumberFormat="1" applyFont="1" applyFill="1" applyBorder="1" applyAlignment="1">
      <alignment vertical="center"/>
      <protection/>
    </xf>
    <xf numFmtId="176" fontId="55" fillId="0" borderId="0" xfId="61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>
      <alignment horizontal="right" vertical="center"/>
      <protection/>
    </xf>
    <xf numFmtId="216" fontId="14" fillId="0" borderId="0" xfId="62" applyNumberFormat="1" applyFont="1" applyFill="1" applyBorder="1" applyAlignment="1">
      <alignment horizontal="right" vertical="center"/>
      <protection/>
    </xf>
    <xf numFmtId="176" fontId="14" fillId="0" borderId="0" xfId="62" applyNumberFormat="1" applyFont="1" applyFill="1" applyAlignment="1">
      <alignment horizontal="right" vertical="center"/>
      <protection/>
    </xf>
    <xf numFmtId="176" fontId="14" fillId="0" borderId="0" xfId="62" applyNumberFormat="1" applyFont="1" applyFill="1" applyBorder="1" applyAlignment="1" applyProtection="1">
      <alignment horizontal="right" vertical="center"/>
      <protection locked="0"/>
    </xf>
    <xf numFmtId="216" fontId="11" fillId="0" borderId="10" xfId="62" applyNumberFormat="1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 applyProtection="1">
      <alignment vertical="center"/>
      <protection locked="0"/>
    </xf>
    <xf numFmtId="216" fontId="11" fillId="0" borderId="0" xfId="62" applyNumberFormat="1" applyFont="1" applyFill="1" applyBorder="1" applyAlignment="1" applyProtection="1">
      <alignment vertical="center"/>
      <protection locked="0"/>
    </xf>
    <xf numFmtId="176" fontId="14" fillId="0" borderId="0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Alignment="1" applyProtection="1">
      <alignment vertical="center"/>
      <protection locked="0"/>
    </xf>
    <xf numFmtId="216" fontId="11" fillId="0" borderId="0" xfId="62" applyNumberFormat="1" applyFont="1" applyFill="1" applyAlignment="1" applyProtection="1">
      <alignment vertical="center"/>
      <protection locked="0"/>
    </xf>
    <xf numFmtId="176" fontId="55" fillId="0" borderId="0" xfId="62" applyNumberFormat="1" applyFont="1" applyFill="1" applyAlignment="1" applyProtection="1">
      <alignment vertical="center"/>
      <protection locked="0"/>
    </xf>
    <xf numFmtId="176" fontId="14" fillId="0" borderId="1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Alignment="1">
      <alignment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 locked="0"/>
    </xf>
    <xf numFmtId="176" fontId="14" fillId="0" borderId="0" xfId="62" applyNumberFormat="1" applyFont="1" applyFill="1" applyAlignment="1" applyProtection="1">
      <alignment vertical="center"/>
      <protection locked="0"/>
    </xf>
    <xf numFmtId="216" fontId="14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4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17" xfId="62" applyNumberFormat="1" applyFont="1" applyFill="1" applyBorder="1" applyAlignment="1" applyProtection="1">
      <alignment vertical="center"/>
      <protection locked="0"/>
    </xf>
    <xf numFmtId="176" fontId="14" fillId="0" borderId="17" xfId="62" applyNumberFormat="1" applyFont="1" applyFill="1" applyBorder="1" applyAlignment="1" applyProtection="1">
      <alignment horizontal="right" vertical="center"/>
      <protection locked="0"/>
    </xf>
    <xf numFmtId="216" fontId="14" fillId="0" borderId="0" xfId="62" applyNumberFormat="1" applyFont="1" applyFill="1" applyBorder="1" applyAlignment="1" applyProtection="1">
      <alignment horizontal="right" vertical="center"/>
      <protection locked="0"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6" fontId="15" fillId="0" borderId="17" xfId="62" applyNumberFormat="1" applyFont="1" applyFill="1" applyBorder="1" applyAlignment="1" applyProtection="1">
      <alignment horizontal="right" vertical="center"/>
      <protection/>
    </xf>
    <xf numFmtId="176" fontId="15" fillId="0" borderId="0" xfId="62" applyNumberFormat="1" applyFont="1" applyFill="1" applyBorder="1" applyAlignment="1" applyProtection="1">
      <alignment horizontal="right" vertical="center"/>
      <protection/>
    </xf>
    <xf numFmtId="216" fontId="15" fillId="0" borderId="0" xfId="62" applyNumberFormat="1" applyFont="1" applyFill="1" applyBorder="1" applyAlignment="1" applyProtection="1">
      <alignment horizontal="right" vertical="center"/>
      <protection/>
    </xf>
    <xf numFmtId="176" fontId="9" fillId="0" borderId="0" xfId="61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57" fillId="0" borderId="17" xfId="62" applyNumberFormat="1" applyFont="1" applyFill="1" applyBorder="1" applyAlignment="1">
      <alignment horizontal="right" vertical="center"/>
      <protection/>
    </xf>
    <xf numFmtId="216" fontId="57" fillId="0" borderId="0" xfId="62" applyNumberFormat="1" applyFont="1" applyFill="1" applyBorder="1" applyAlignment="1">
      <alignment horizontal="right" vertical="center"/>
      <protection/>
    </xf>
    <xf numFmtId="176" fontId="14" fillId="0" borderId="17" xfId="62" applyNumberFormat="1" applyFont="1" applyFill="1" applyBorder="1" applyAlignment="1">
      <alignment horizontal="right" vertical="center"/>
      <protection/>
    </xf>
    <xf numFmtId="216" fontId="14" fillId="0" borderId="0" xfId="62" applyNumberFormat="1" applyFont="1" applyFill="1" applyBorder="1" applyAlignment="1" applyProtection="1">
      <alignment horizontal="right" vertical="center"/>
      <protection/>
    </xf>
    <xf numFmtId="216" fontId="14" fillId="0" borderId="0" xfId="62" applyNumberFormat="1" applyFont="1" applyFill="1" applyAlignment="1">
      <alignment horizontal="right" vertical="center"/>
      <protection/>
    </xf>
    <xf numFmtId="176" fontId="9" fillId="0" borderId="0" xfId="61" applyNumberFormat="1" applyFont="1" applyFill="1" applyBorder="1" applyAlignment="1" applyProtection="1">
      <alignment horizontal="distributed" vertical="center"/>
      <protection/>
    </xf>
    <xf numFmtId="176" fontId="9" fillId="0" borderId="17" xfId="61" applyNumberFormat="1" applyFont="1" applyFill="1" applyBorder="1" applyAlignment="1" applyProtection="1">
      <alignment horizontal="distributed" vertical="center"/>
      <protection/>
    </xf>
    <xf numFmtId="176" fontId="14" fillId="0" borderId="17" xfId="62" applyNumberFormat="1" applyFont="1" applyFill="1" applyBorder="1" applyAlignment="1" applyProtection="1">
      <alignment horizontal="right" vertical="center"/>
      <protection/>
    </xf>
    <xf numFmtId="176" fontId="15" fillId="0" borderId="0" xfId="62" applyNumberFormat="1" applyFont="1" applyFill="1" applyBorder="1" applyAlignment="1" applyProtection="1">
      <alignment horizontal="right" vertical="center"/>
      <protection locked="0"/>
    </xf>
    <xf numFmtId="176" fontId="9" fillId="0" borderId="0" xfId="62" applyNumberFormat="1" applyFont="1" applyFill="1" applyBorder="1" applyAlignment="1">
      <alignment vertical="center"/>
      <protection/>
    </xf>
    <xf numFmtId="216" fontId="55" fillId="0" borderId="0" xfId="62" applyNumberFormat="1" applyFont="1" applyFill="1" applyAlignment="1">
      <alignment vertical="center"/>
      <protection/>
    </xf>
    <xf numFmtId="176" fontId="9" fillId="0" borderId="14" xfId="61" applyNumberFormat="1" applyFont="1" applyFill="1" applyBorder="1" applyAlignment="1" applyProtection="1">
      <alignment horizontal="distributed" vertical="center"/>
      <protection/>
    </xf>
    <xf numFmtId="197" fontId="11" fillId="0" borderId="0" xfId="62" applyNumberFormat="1" applyFont="1" applyFill="1" applyAlignment="1">
      <alignment vertical="center"/>
      <protection/>
    </xf>
    <xf numFmtId="197" fontId="14" fillId="0" borderId="0" xfId="62" applyNumberFormat="1" applyFont="1" applyFill="1" applyAlignment="1">
      <alignment horizontal="right" vertical="center"/>
      <protection/>
    </xf>
    <xf numFmtId="197" fontId="15" fillId="0" borderId="0" xfId="62" applyNumberFormat="1" applyFont="1" applyFill="1" applyAlignment="1">
      <alignment horizontal="right" vertical="center"/>
      <protection/>
    </xf>
    <xf numFmtId="236" fontId="15" fillId="0" borderId="0" xfId="62" applyNumberFormat="1" applyFont="1" applyFill="1" applyAlignment="1">
      <alignment horizontal="right" vertical="center"/>
      <protection/>
    </xf>
    <xf numFmtId="197" fontId="11" fillId="0" borderId="10" xfId="62" applyNumberFormat="1" applyFont="1" applyFill="1" applyBorder="1" applyAlignment="1">
      <alignment vertical="center"/>
      <protection/>
    </xf>
    <xf numFmtId="218" fontId="14" fillId="0" borderId="0" xfId="62" applyNumberFormat="1" applyFont="1" applyFill="1" applyBorder="1" applyAlignment="1" applyProtection="1">
      <alignment horizontal="right" vertical="center"/>
      <protection locked="0"/>
    </xf>
    <xf numFmtId="218" fontId="15" fillId="0" borderId="0" xfId="62" applyNumberFormat="1" applyFont="1" applyFill="1" applyBorder="1" applyAlignment="1" applyProtection="1">
      <alignment horizontal="right" vertical="center"/>
      <protection/>
    </xf>
    <xf numFmtId="176" fontId="14" fillId="0" borderId="19" xfId="62" applyNumberFormat="1" applyFont="1" applyFill="1" applyBorder="1" applyAlignment="1">
      <alignment vertical="center"/>
      <protection/>
    </xf>
    <xf numFmtId="216" fontId="14" fillId="0" borderId="10" xfId="62" applyNumberFormat="1" applyFont="1" applyFill="1" applyBorder="1" applyAlignment="1">
      <alignment vertical="center"/>
      <protection/>
    </xf>
    <xf numFmtId="216" fontId="14" fillId="0" borderId="0" xfId="62" applyNumberFormat="1" applyFont="1" applyFill="1" applyAlignment="1" applyProtection="1">
      <alignment vertical="center"/>
      <protection locked="0"/>
    </xf>
    <xf numFmtId="176" fontId="11" fillId="0" borderId="0" xfId="62" applyNumberFormat="1" applyFont="1" applyFill="1" applyAlignment="1" applyProtection="1">
      <alignment horizontal="center" vertical="center"/>
      <protection/>
    </xf>
    <xf numFmtId="176" fontId="11" fillId="0" borderId="16" xfId="62" applyNumberFormat="1" applyFont="1" applyFill="1" applyBorder="1" applyAlignment="1" applyProtection="1">
      <alignment horizontal="center" vertical="center" wrapText="1"/>
      <protection/>
    </xf>
    <xf numFmtId="176" fontId="11" fillId="0" borderId="22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10" xfId="62" applyNumberFormat="1" applyFont="1" applyFill="1" applyBorder="1" applyAlignment="1" applyProtection="1">
      <alignment horizontal="center" vertical="center"/>
      <protection/>
    </xf>
    <xf numFmtId="176" fontId="11" fillId="0" borderId="18" xfId="62" applyNumberFormat="1" applyFont="1" applyFill="1" applyBorder="1" applyAlignment="1" applyProtection="1">
      <alignment horizontal="center" vertical="center"/>
      <protection/>
    </xf>
    <xf numFmtId="176" fontId="11" fillId="0" borderId="23" xfId="62" applyNumberFormat="1" applyFont="1" applyFill="1" applyBorder="1" applyAlignment="1" applyProtection="1">
      <alignment horizontal="center" vertical="center"/>
      <protection/>
    </xf>
    <xf numFmtId="176" fontId="11" fillId="0" borderId="24" xfId="62" applyNumberFormat="1" applyFont="1" applyFill="1" applyBorder="1" applyAlignment="1" applyProtection="1">
      <alignment horizontal="center" vertical="center"/>
      <protection/>
    </xf>
    <xf numFmtId="176" fontId="11" fillId="0" borderId="21" xfId="62" applyNumberFormat="1" applyFont="1" applyFill="1" applyBorder="1" applyAlignment="1" applyProtection="1">
      <alignment horizontal="center" vertical="center"/>
      <protection/>
    </xf>
    <xf numFmtId="176" fontId="11" fillId="0" borderId="20" xfId="62" applyNumberFormat="1" applyFont="1" applyFill="1" applyBorder="1" applyAlignment="1">
      <alignment horizontal="center" vertical="center" wrapText="1"/>
      <protection/>
    </xf>
    <xf numFmtId="176" fontId="11" fillId="0" borderId="13" xfId="62" applyNumberFormat="1" applyFont="1" applyFill="1" applyBorder="1" applyAlignment="1">
      <alignment horizontal="center" vertical="center" wrapText="1"/>
      <protection/>
    </xf>
    <xf numFmtId="176" fontId="11" fillId="0" borderId="23" xfId="62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11" fillId="0" borderId="22" xfId="62" applyNumberFormat="1" applyFont="1" applyFill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176" fontId="11" fillId="0" borderId="18" xfId="62" applyNumberFormat="1" applyFont="1" applyFill="1" applyBorder="1" applyAlignment="1">
      <alignment horizontal="center" vertical="center"/>
      <protection/>
    </xf>
    <xf numFmtId="176" fontId="11" fillId="0" borderId="24" xfId="62" applyNumberFormat="1" applyFont="1" applyFill="1" applyBorder="1" applyAlignment="1">
      <alignment horizontal="center" vertical="center" wrapText="1"/>
      <protection/>
    </xf>
    <xf numFmtId="176" fontId="11" fillId="0" borderId="21" xfId="62" applyNumberFormat="1" applyFont="1" applyFill="1" applyBorder="1" applyAlignment="1">
      <alignment horizontal="center" vertical="center" wrapText="1"/>
      <protection/>
    </xf>
    <xf numFmtId="176" fontId="11" fillId="0" borderId="25" xfId="62" applyNumberFormat="1" applyFont="1" applyFill="1" applyBorder="1" applyAlignment="1">
      <alignment horizontal="center" vertical="center" wrapText="1"/>
      <protection/>
    </xf>
    <xf numFmtId="176" fontId="11" fillId="0" borderId="26" xfId="62" applyNumberFormat="1" applyFont="1" applyFill="1" applyBorder="1" applyAlignment="1">
      <alignment horizontal="center" vertical="center" wrapText="1"/>
      <protection/>
    </xf>
    <xf numFmtId="176" fontId="11" fillId="0" borderId="27" xfId="62" applyNumberFormat="1" applyFont="1" applyFill="1" applyBorder="1" applyAlignment="1">
      <alignment horizontal="center" vertical="center" wrapText="1"/>
      <protection/>
    </xf>
    <xf numFmtId="176" fontId="11" fillId="0" borderId="22" xfId="62" applyNumberFormat="1" applyFont="1" applyFill="1" applyBorder="1" applyAlignment="1" applyProtection="1">
      <alignment horizontal="center" vertical="center" wrapText="1"/>
      <protection/>
    </xf>
    <xf numFmtId="176" fontId="11" fillId="0" borderId="0" xfId="62" applyNumberFormat="1" applyFont="1" applyFill="1" applyBorder="1" applyAlignment="1" applyProtection="1">
      <alignment horizontal="center" vertical="center" wrapText="1"/>
      <protection/>
    </xf>
    <xf numFmtId="176" fontId="11" fillId="0" borderId="14" xfId="62" applyNumberFormat="1" applyFont="1" applyFill="1" applyBorder="1" applyAlignment="1" applyProtection="1">
      <alignment horizontal="center" vertical="center" wrapText="1"/>
      <protection/>
    </xf>
    <xf numFmtId="176" fontId="11" fillId="0" borderId="10" xfId="62" applyNumberFormat="1" applyFont="1" applyFill="1" applyBorder="1" applyAlignment="1" applyProtection="1">
      <alignment horizontal="center" vertical="center" wrapText="1"/>
      <protection/>
    </xf>
    <xf numFmtId="176" fontId="11" fillId="0" borderId="18" xfId="62" applyNumberFormat="1" applyFont="1" applyFill="1" applyBorder="1" applyAlignment="1" applyProtection="1">
      <alignment horizontal="center" vertical="center" wrapText="1"/>
      <protection/>
    </xf>
    <xf numFmtId="176" fontId="11" fillId="0" borderId="23" xfId="62" applyNumberFormat="1" applyFont="1" applyFill="1" applyBorder="1" applyAlignment="1" applyProtection="1">
      <alignment horizontal="center" vertical="center" wrapText="1"/>
      <protection/>
    </xf>
    <xf numFmtId="176" fontId="11" fillId="0" borderId="24" xfId="62" applyNumberFormat="1" applyFont="1" applyFill="1" applyBorder="1" applyAlignment="1" applyProtection="1">
      <alignment horizontal="center" vertical="center" wrapText="1"/>
      <protection/>
    </xf>
    <xf numFmtId="176" fontId="11" fillId="0" borderId="21" xfId="62" applyNumberFormat="1" applyFont="1" applyFill="1" applyBorder="1" applyAlignment="1" applyProtection="1">
      <alignment horizontal="center" vertical="center" wrapText="1"/>
      <protection/>
    </xf>
    <xf numFmtId="216" fontId="11" fillId="0" borderId="23" xfId="62" applyNumberFormat="1" applyFont="1" applyFill="1" applyBorder="1" applyAlignment="1" applyProtection="1">
      <alignment horizontal="center" vertical="center" wrapText="1"/>
      <protection/>
    </xf>
    <xf numFmtId="216" fontId="11" fillId="0" borderId="24" xfId="62" applyNumberFormat="1" applyFont="1" applyFill="1" applyBorder="1" applyAlignment="1" applyProtection="1">
      <alignment horizontal="center" vertical="center" wrapText="1"/>
      <protection/>
    </xf>
    <xf numFmtId="216" fontId="11" fillId="0" borderId="21" xfId="62" applyNumberFormat="1" applyFont="1" applyFill="1" applyBorder="1" applyAlignment="1" applyProtection="1">
      <alignment horizontal="center" vertical="center" wrapText="1"/>
      <protection/>
    </xf>
    <xf numFmtId="197" fontId="13" fillId="0" borderId="23" xfId="62" applyNumberFormat="1" applyFont="1" applyFill="1" applyBorder="1" applyAlignment="1">
      <alignment horizontal="center" vertical="center" wrapText="1"/>
      <protection/>
    </xf>
    <xf numFmtId="197" fontId="13" fillId="0" borderId="24" xfId="62" applyNumberFormat="1" applyFont="1" applyFill="1" applyBorder="1" applyAlignment="1">
      <alignment horizontal="center" vertical="center" wrapText="1"/>
      <protection/>
    </xf>
    <xf numFmtId="197" fontId="13" fillId="0" borderId="21" xfId="62" applyNumberFormat="1" applyFont="1" applyFill="1" applyBorder="1" applyAlignment="1">
      <alignment horizontal="center" vertical="center" wrapText="1"/>
      <protection/>
    </xf>
    <xf numFmtId="176" fontId="11" fillId="0" borderId="15" xfId="62" applyNumberFormat="1" applyFont="1" applyFill="1" applyBorder="1" applyAlignment="1" applyProtection="1">
      <alignment horizontal="center" vertical="center" wrapText="1"/>
      <protection/>
    </xf>
    <xf numFmtId="176" fontId="11" fillId="0" borderId="16" xfId="62" applyNumberFormat="1" applyFont="1" applyFill="1" applyBorder="1" applyAlignment="1" applyProtection="1">
      <alignment horizontal="center" vertical="center"/>
      <protection/>
    </xf>
    <xf numFmtId="176" fontId="11" fillId="0" borderId="17" xfId="62" applyNumberFormat="1" applyFont="1" applyFill="1" applyBorder="1" applyAlignment="1" applyProtection="1">
      <alignment horizontal="center" vertical="center"/>
      <protection/>
    </xf>
    <xf numFmtId="176" fontId="11" fillId="0" borderId="19" xfId="62" applyNumberFormat="1" applyFont="1" applyFill="1" applyBorder="1" applyAlignment="1" applyProtection="1">
      <alignment horizontal="center" vertical="center"/>
      <protection/>
    </xf>
    <xf numFmtId="176" fontId="11" fillId="0" borderId="15" xfId="62" applyNumberFormat="1" applyFont="1" applyFill="1" applyBorder="1" applyAlignment="1">
      <alignment horizontal="center" vertical="center" wrapText="1"/>
      <protection/>
    </xf>
    <xf numFmtId="176" fontId="11" fillId="0" borderId="16" xfId="62" applyNumberFormat="1" applyFont="1" applyFill="1" applyBorder="1" applyAlignment="1">
      <alignment horizontal="center" vertical="center" wrapText="1"/>
      <protection/>
    </xf>
    <xf numFmtId="176" fontId="11" fillId="0" borderId="22" xfId="62" applyNumberFormat="1" applyFont="1" applyFill="1" applyBorder="1" applyAlignment="1">
      <alignment horizontal="center" vertical="center" wrapText="1"/>
      <protection/>
    </xf>
    <xf numFmtId="176" fontId="11" fillId="0" borderId="19" xfId="62" applyNumberFormat="1" applyFont="1" applyFill="1" applyBorder="1" applyAlignment="1">
      <alignment horizontal="center" vertical="center" wrapText="1"/>
      <protection/>
    </xf>
    <xf numFmtId="176" fontId="11" fillId="0" borderId="10" xfId="62" applyNumberFormat="1" applyFont="1" applyFill="1" applyBorder="1" applyAlignment="1">
      <alignment horizontal="center" vertical="center" wrapText="1"/>
      <protection/>
    </xf>
    <xf numFmtId="176" fontId="11" fillId="0" borderId="18" xfId="62" applyNumberFormat="1" applyFont="1" applyFill="1" applyBorder="1" applyAlignment="1">
      <alignment horizontal="center" vertical="center" wrapText="1"/>
      <protection/>
    </xf>
    <xf numFmtId="176" fontId="9" fillId="0" borderId="0" xfId="61" applyNumberFormat="1" applyFont="1" applyFill="1" applyBorder="1" applyAlignment="1" applyProtection="1">
      <alignment horizontal="left" vertical="center"/>
      <protection/>
    </xf>
    <xf numFmtId="37" fontId="10" fillId="0" borderId="0" xfId="61" applyFont="1" applyFill="1" applyBorder="1" applyAlignment="1">
      <alignment vertical="center"/>
      <protection/>
    </xf>
    <xf numFmtId="176" fontId="9" fillId="0" borderId="17" xfId="61" applyNumberFormat="1" applyFont="1" applyFill="1" applyBorder="1" applyAlignment="1" applyProtection="1">
      <alignment horizontal="right" vertical="center"/>
      <protection/>
    </xf>
    <xf numFmtId="37" fontId="10" fillId="0" borderId="0" xfId="6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 applyProtection="1">
      <alignment vertical="center"/>
      <protection/>
    </xf>
    <xf numFmtId="176" fontId="9" fillId="0" borderId="0" xfId="61" applyNumberFormat="1" applyFont="1" applyFill="1" applyBorder="1" applyAlignment="1" applyProtection="1">
      <alignment horizontal="right" vertical="center"/>
      <protection/>
    </xf>
    <xf numFmtId="176" fontId="9" fillId="0" borderId="17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37" fontId="9" fillId="0" borderId="0" xfId="61" applyFont="1" applyFill="1" applyBorder="1" applyAlignment="1">
      <alignment horizontal="left" vertical="center"/>
      <protection/>
    </xf>
    <xf numFmtId="37" fontId="9" fillId="0" borderId="0" xfId="61" applyFont="1" applyFill="1" applyBorder="1" applyAlignment="1">
      <alignment horizontal="right" vertical="center"/>
      <protection/>
    </xf>
    <xf numFmtId="197" fontId="13" fillId="0" borderId="28" xfId="62" applyNumberFormat="1" applyFont="1" applyFill="1" applyBorder="1" applyAlignment="1">
      <alignment horizontal="center" vertical="center" wrapText="1"/>
      <protection/>
    </xf>
    <xf numFmtId="197" fontId="13" fillId="0" borderId="29" xfId="62" applyNumberFormat="1" applyFont="1" applyFill="1" applyBorder="1" applyAlignment="1">
      <alignment horizontal="center" vertical="center"/>
      <protection/>
    </xf>
    <xf numFmtId="197" fontId="13" fillId="0" borderId="30" xfId="62" applyNumberFormat="1" applyFont="1" applyFill="1" applyBorder="1" applyAlignment="1">
      <alignment horizontal="center" vertical="center"/>
      <protection/>
    </xf>
    <xf numFmtId="176" fontId="9" fillId="0" borderId="14" xfId="61" applyNumberFormat="1" applyFont="1" applyFill="1" applyBorder="1" applyAlignment="1" applyProtection="1">
      <alignment horizontal="left" vertical="center"/>
      <protection/>
    </xf>
    <xf numFmtId="176" fontId="11" fillId="0" borderId="13" xfId="62" applyNumberFormat="1" applyFont="1" applyFill="1" applyBorder="1" applyAlignment="1" applyProtection="1">
      <alignment horizontal="center" vertical="center"/>
      <protection/>
    </xf>
    <xf numFmtId="176" fontId="11" fillId="0" borderId="31" xfId="62" applyNumberFormat="1" applyFont="1" applyFill="1" applyBorder="1" applyAlignment="1" applyProtection="1">
      <alignment horizontal="center" vertical="center"/>
      <protection/>
    </xf>
    <xf numFmtId="176" fontId="11" fillId="0" borderId="13" xfId="62" applyNumberFormat="1" applyFont="1" applyFill="1" applyBorder="1" applyAlignment="1" applyProtection="1">
      <alignment horizontal="center" vertical="center" wrapText="1"/>
      <protection/>
    </xf>
    <xf numFmtId="176" fontId="11" fillId="0" borderId="31" xfId="62" applyNumberFormat="1" applyFont="1" applyFill="1" applyBorder="1" applyAlignment="1" applyProtection="1">
      <alignment horizontal="center" vertical="center" wrapText="1"/>
      <protection/>
    </xf>
    <xf numFmtId="176" fontId="11" fillId="0" borderId="12" xfId="62" applyNumberFormat="1" applyFont="1" applyFill="1" applyBorder="1" applyAlignment="1" applyProtection="1">
      <alignment horizontal="center" vertical="center"/>
      <protection/>
    </xf>
    <xf numFmtId="176" fontId="11" fillId="0" borderId="12" xfId="62" applyNumberFormat="1" applyFont="1" applyFill="1" applyBorder="1" applyAlignment="1" applyProtection="1">
      <alignment horizontal="center" vertical="center" wrapText="1"/>
      <protection/>
    </xf>
    <xf numFmtId="37" fontId="10" fillId="0" borderId="14" xfId="61" applyFont="1" applyFill="1" applyBorder="1" applyAlignment="1">
      <alignment vertical="center"/>
      <protection/>
    </xf>
    <xf numFmtId="176" fontId="9" fillId="0" borderId="14" xfId="61" applyNumberFormat="1" applyFont="1" applyFill="1" applyBorder="1" applyAlignment="1" applyProtection="1">
      <alignment vertical="center"/>
      <protection/>
    </xf>
    <xf numFmtId="37" fontId="9" fillId="0" borderId="14" xfId="61" applyFont="1" applyFill="1" applyBorder="1" applyAlignment="1">
      <alignment horizontal="left" vertical="center"/>
      <protection/>
    </xf>
    <xf numFmtId="197" fontId="11" fillId="0" borderId="23" xfId="62" applyNumberFormat="1" applyFont="1" applyFill="1" applyBorder="1" applyAlignment="1">
      <alignment horizontal="center" vertical="center" wrapText="1"/>
      <protection/>
    </xf>
    <xf numFmtId="197" fontId="11" fillId="0" borderId="24" xfId="62" applyNumberFormat="1" applyFont="1" applyFill="1" applyBorder="1" applyAlignment="1">
      <alignment horizontal="center" vertical="center"/>
      <protection/>
    </xf>
    <xf numFmtId="197" fontId="11" fillId="0" borderId="21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42表 H1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142875</xdr:colOff>
      <xdr:row>50</xdr:row>
      <xdr:rowOff>28575</xdr:rowOff>
    </xdr:from>
    <xdr:ext cx="19669125" cy="933450"/>
    <xdr:sp>
      <xdr:nvSpPr>
        <xdr:cNvPr id="1" name="正方形/長方形 1"/>
        <xdr:cNvSpPr>
          <a:spLocks/>
        </xdr:cNvSpPr>
      </xdr:nvSpPr>
      <xdr:spPr>
        <a:xfrm>
          <a:off x="7038975" y="10506075"/>
          <a:ext cx="19669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821400" cy="933450"/>
    <xdr:sp>
      <xdr:nvSpPr>
        <xdr:cNvPr id="2" name="正方形/長方形 3"/>
        <xdr:cNvSpPr>
          <a:spLocks/>
        </xdr:cNvSpPr>
      </xdr:nvSpPr>
      <xdr:spPr>
        <a:xfrm>
          <a:off x="6896100" y="5867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82"/>
  <sheetViews>
    <sheetView showGridLines="0" tabSelected="1" view="pageBreakPreview" zoomScaleSheetLayoutView="10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7" width="8.58203125" style="5" customWidth="1"/>
    <col min="8" max="8" width="9.33203125" style="5" customWidth="1"/>
    <col min="9" max="10" width="8.58203125" style="5" customWidth="1"/>
    <col min="11" max="11" width="9.58203125" style="5" customWidth="1"/>
    <col min="12" max="13" width="8.83203125" style="5" customWidth="1"/>
    <col min="14" max="16" width="7.58203125" style="5" customWidth="1"/>
    <col min="17" max="17" width="6.58203125" style="5" customWidth="1"/>
    <col min="18" max="22" width="5.58203125" style="5" customWidth="1"/>
    <col min="23" max="23" width="9.58203125" style="5" customWidth="1"/>
    <col min="24" max="25" width="7.58203125" style="19" customWidth="1"/>
    <col min="26" max="26" width="8.75" style="5" customWidth="1"/>
    <col min="27" max="27" width="1.328125" style="5" customWidth="1"/>
    <col min="28" max="28" width="8.83203125" style="5" customWidth="1"/>
    <col min="29" max="16384" width="8.75" style="5" customWidth="1"/>
  </cols>
  <sheetData>
    <row r="1" spans="1:25" ht="16.5" customHeight="1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52</v>
      </c>
      <c r="C3" s="49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83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95" t="s">
        <v>123</v>
      </c>
      <c r="B4" s="96"/>
      <c r="C4" s="101" t="s">
        <v>0</v>
      </c>
      <c r="D4" s="104" t="s">
        <v>84</v>
      </c>
      <c r="E4" s="104"/>
      <c r="F4" s="104"/>
      <c r="G4" s="104"/>
      <c r="H4" s="104"/>
      <c r="I4" s="104"/>
      <c r="J4" s="105"/>
      <c r="K4" s="106" t="s">
        <v>77</v>
      </c>
      <c r="L4" s="106" t="s">
        <v>78</v>
      </c>
      <c r="M4" s="109"/>
      <c r="N4" s="106" t="s">
        <v>79</v>
      </c>
      <c r="O4" s="106" t="s">
        <v>80</v>
      </c>
      <c r="P4" s="106" t="s">
        <v>122</v>
      </c>
      <c r="Q4" s="114" t="s">
        <v>124</v>
      </c>
      <c r="R4" s="95" t="s">
        <v>81</v>
      </c>
      <c r="S4" s="95"/>
      <c r="T4" s="95"/>
      <c r="U4" s="95"/>
      <c r="V4" s="117"/>
      <c r="W4" s="122" t="s">
        <v>82</v>
      </c>
      <c r="X4" s="125" t="s">
        <v>51</v>
      </c>
      <c r="Y4" s="128" t="s">
        <v>134</v>
      </c>
      <c r="Z4" s="131" t="s">
        <v>123</v>
      </c>
      <c r="AA4" s="132"/>
    </row>
    <row r="5" spans="1:27" ht="16.5" customHeight="1">
      <c r="A5" s="97"/>
      <c r="B5" s="98"/>
      <c r="C5" s="102"/>
      <c r="D5" s="106" t="s">
        <v>50</v>
      </c>
      <c r="E5" s="135" t="s">
        <v>56</v>
      </c>
      <c r="F5" s="136"/>
      <c r="G5" s="137"/>
      <c r="H5" s="106" t="s">
        <v>109</v>
      </c>
      <c r="I5" s="104" t="s">
        <v>120</v>
      </c>
      <c r="J5" s="104" t="s">
        <v>121</v>
      </c>
      <c r="K5" s="107"/>
      <c r="L5" s="110"/>
      <c r="M5" s="111"/>
      <c r="N5" s="112"/>
      <c r="O5" s="112"/>
      <c r="P5" s="112"/>
      <c r="Q5" s="115"/>
      <c r="R5" s="118"/>
      <c r="S5" s="118"/>
      <c r="T5" s="118"/>
      <c r="U5" s="118"/>
      <c r="V5" s="119"/>
      <c r="W5" s="123"/>
      <c r="X5" s="126"/>
      <c r="Y5" s="129"/>
      <c r="Z5" s="133"/>
      <c r="AA5" s="97"/>
    </row>
    <row r="6" spans="1:27" ht="16.5" customHeight="1">
      <c r="A6" s="97"/>
      <c r="B6" s="98"/>
      <c r="C6" s="102"/>
      <c r="D6" s="112"/>
      <c r="E6" s="138"/>
      <c r="F6" s="139"/>
      <c r="G6" s="140"/>
      <c r="H6" s="112"/>
      <c r="I6" s="104"/>
      <c r="J6" s="104"/>
      <c r="K6" s="107"/>
      <c r="L6" s="106" t="s">
        <v>57</v>
      </c>
      <c r="M6" s="106" t="s">
        <v>58</v>
      </c>
      <c r="N6" s="112"/>
      <c r="O6" s="112"/>
      <c r="P6" s="112"/>
      <c r="Q6" s="115"/>
      <c r="R6" s="120"/>
      <c r="S6" s="120"/>
      <c r="T6" s="120"/>
      <c r="U6" s="120"/>
      <c r="V6" s="121"/>
      <c r="W6" s="123"/>
      <c r="X6" s="126"/>
      <c r="Y6" s="129"/>
      <c r="Z6" s="133"/>
      <c r="AA6" s="97"/>
    </row>
    <row r="7" spans="1:27" ht="16.5" customHeight="1">
      <c r="A7" s="99"/>
      <c r="B7" s="100"/>
      <c r="C7" s="103"/>
      <c r="D7" s="113"/>
      <c r="E7" s="30" t="s">
        <v>41</v>
      </c>
      <c r="F7" s="30" t="s">
        <v>42</v>
      </c>
      <c r="G7" s="30" t="s">
        <v>65</v>
      </c>
      <c r="H7" s="113"/>
      <c r="I7" s="104"/>
      <c r="J7" s="104"/>
      <c r="K7" s="108"/>
      <c r="L7" s="110"/>
      <c r="M7" s="113"/>
      <c r="N7" s="113"/>
      <c r="O7" s="113"/>
      <c r="P7" s="113"/>
      <c r="Q7" s="116"/>
      <c r="R7" s="11" t="s">
        <v>50</v>
      </c>
      <c r="S7" s="12" t="s">
        <v>85</v>
      </c>
      <c r="T7" s="12" t="s">
        <v>86</v>
      </c>
      <c r="U7" s="12" t="s">
        <v>87</v>
      </c>
      <c r="V7" s="12" t="s">
        <v>88</v>
      </c>
      <c r="W7" s="124"/>
      <c r="X7" s="127"/>
      <c r="Y7" s="130"/>
      <c r="Z7" s="134"/>
      <c r="AA7" s="99"/>
    </row>
    <row r="8" spans="1:27" ht="16.5" customHeight="1">
      <c r="A8" s="8"/>
      <c r="B8" s="8"/>
      <c r="C8" s="63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14"/>
      <c r="AA8" s="15"/>
    </row>
    <row r="9" spans="1:27" ht="16.5" customHeight="1">
      <c r="A9" s="50"/>
      <c r="B9" s="35" t="s">
        <v>125</v>
      </c>
      <c r="C9" s="64">
        <v>21605</v>
      </c>
      <c r="D9" s="47">
        <v>21401</v>
      </c>
      <c r="E9" s="47">
        <v>20071</v>
      </c>
      <c r="F9" s="47">
        <v>475</v>
      </c>
      <c r="G9" s="47">
        <v>309</v>
      </c>
      <c r="H9" s="47">
        <v>0</v>
      </c>
      <c r="I9" s="47">
        <v>272</v>
      </c>
      <c r="J9" s="47">
        <v>274</v>
      </c>
      <c r="K9" s="47">
        <v>12</v>
      </c>
      <c r="L9" s="47">
        <v>0</v>
      </c>
      <c r="M9" s="47">
        <v>0</v>
      </c>
      <c r="N9" s="47">
        <v>3</v>
      </c>
      <c r="O9" s="47">
        <v>31</v>
      </c>
      <c r="P9" s="47">
        <v>157</v>
      </c>
      <c r="Q9" s="47">
        <v>1</v>
      </c>
      <c r="R9" s="47">
        <v>8</v>
      </c>
      <c r="S9" s="47">
        <v>8</v>
      </c>
      <c r="T9" s="47">
        <v>0</v>
      </c>
      <c r="U9" s="47">
        <v>0</v>
      </c>
      <c r="V9" s="47">
        <v>0</v>
      </c>
      <c r="W9" s="47">
        <v>510</v>
      </c>
      <c r="X9" s="65">
        <v>99.1</v>
      </c>
      <c r="Y9" s="65">
        <v>0.2</v>
      </c>
      <c r="Z9" s="22" t="s">
        <v>126</v>
      </c>
      <c r="AA9" s="16"/>
    </row>
    <row r="10" spans="1:27" s="71" customFormat="1" ht="16.5" customHeight="1">
      <c r="A10" s="66"/>
      <c r="B10" s="35" t="s">
        <v>128</v>
      </c>
      <c r="C10" s="67">
        <f>SUM(C16,C35,C38,C43,C45,C48,C52,C57,C60,C63,C65)</f>
        <v>21852</v>
      </c>
      <c r="D10" s="68">
        <f aca="true" t="shared" si="0" ref="D10:W10">SUM(D16,D35,D38,D43,D45,D48,D52,D57,D60,D63,D65)</f>
        <v>21640</v>
      </c>
      <c r="E10" s="68">
        <f t="shared" si="0"/>
        <v>20304</v>
      </c>
      <c r="F10" s="68">
        <f t="shared" si="0"/>
        <v>466</v>
      </c>
      <c r="G10" s="68">
        <f t="shared" si="0"/>
        <v>328</v>
      </c>
      <c r="H10" s="68">
        <f t="shared" si="0"/>
        <v>0</v>
      </c>
      <c r="I10" s="68">
        <f t="shared" si="0"/>
        <v>266</v>
      </c>
      <c r="J10" s="68">
        <f t="shared" si="0"/>
        <v>276</v>
      </c>
      <c r="K10" s="68">
        <f t="shared" si="0"/>
        <v>8</v>
      </c>
      <c r="L10" s="68">
        <f t="shared" si="0"/>
        <v>0</v>
      </c>
      <c r="M10" s="68">
        <f t="shared" si="0"/>
        <v>1</v>
      </c>
      <c r="N10" s="68">
        <f t="shared" si="0"/>
        <v>2</v>
      </c>
      <c r="O10" s="68">
        <f t="shared" si="0"/>
        <v>44</v>
      </c>
      <c r="P10" s="68">
        <f t="shared" si="0"/>
        <v>157</v>
      </c>
      <c r="Q10" s="68">
        <f t="shared" si="0"/>
        <v>0</v>
      </c>
      <c r="R10" s="68">
        <f t="shared" si="0"/>
        <v>4</v>
      </c>
      <c r="S10" s="68">
        <f t="shared" si="0"/>
        <v>4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502</v>
      </c>
      <c r="X10" s="69">
        <f>ROUND(D10/C10*100,1)</f>
        <v>99</v>
      </c>
      <c r="Y10" s="69">
        <f>ROUND((O10+R10)/C10*100,1)</f>
        <v>0.2</v>
      </c>
      <c r="Z10" s="22" t="s">
        <v>129</v>
      </c>
      <c r="AA10" s="70"/>
    </row>
    <row r="11" spans="1:27" s="32" customFormat="1" ht="16.5" customHeight="1">
      <c r="A11" s="37"/>
      <c r="B11" s="37"/>
      <c r="C11" s="72"/>
      <c r="D11" s="40" t="s">
        <v>127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73"/>
      <c r="Y11" s="73"/>
      <c r="Z11" s="42"/>
      <c r="AA11" s="43"/>
    </row>
    <row r="12" spans="1:27" ht="16.5" customHeight="1">
      <c r="A12" s="8"/>
      <c r="B12" s="34" t="s">
        <v>53</v>
      </c>
      <c r="C12" s="74">
        <f>SUM(D12,K12,L12,M12,N12,O12,P12,Q12)</f>
        <v>158</v>
      </c>
      <c r="D12" s="44">
        <f>SUM(E12:J12)</f>
        <v>155</v>
      </c>
      <c r="E12" s="44">
        <v>150</v>
      </c>
      <c r="F12" s="44">
        <v>0</v>
      </c>
      <c r="G12" s="44">
        <v>1</v>
      </c>
      <c r="H12" s="44">
        <v>0</v>
      </c>
      <c r="I12" s="44">
        <v>4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3</v>
      </c>
      <c r="Q12" s="44">
        <v>0</v>
      </c>
      <c r="R12" s="44">
        <f>SUM(S12:V12)</f>
        <v>0</v>
      </c>
      <c r="S12" s="44">
        <v>0</v>
      </c>
      <c r="T12" s="44">
        <v>0</v>
      </c>
      <c r="U12" s="44">
        <v>0</v>
      </c>
      <c r="V12" s="44">
        <v>0</v>
      </c>
      <c r="W12" s="44">
        <v>8</v>
      </c>
      <c r="X12" s="45">
        <f aca="true" t="shared" si="1" ref="X12:X66">ROUND(D12/C12*100,1)</f>
        <v>98.1</v>
      </c>
      <c r="Y12" s="75">
        <f aca="true" t="shared" si="2" ref="Y12:Y66">ROUND((O12+R12)/C12*100,1)</f>
        <v>0</v>
      </c>
      <c r="Z12" s="17" t="s">
        <v>68</v>
      </c>
      <c r="AA12" s="16"/>
    </row>
    <row r="13" spans="1:27" ht="16.5" customHeight="1">
      <c r="A13" s="8"/>
      <c r="B13" s="34" t="s">
        <v>54</v>
      </c>
      <c r="C13" s="74">
        <f aca="true" t="shared" si="3" ref="C13:C66">SUM(D13,K13,L13,M13,N13,O13,P13,Q13)</f>
        <v>21178</v>
      </c>
      <c r="D13" s="44">
        <f aca="true" t="shared" si="4" ref="D13:D66">SUM(E13:J13)</f>
        <v>20969</v>
      </c>
      <c r="E13" s="44">
        <v>19641</v>
      </c>
      <c r="F13" s="44">
        <v>466</v>
      </c>
      <c r="G13" s="44">
        <v>324</v>
      </c>
      <c r="H13" s="44">
        <v>0</v>
      </c>
      <c r="I13" s="44">
        <v>262</v>
      </c>
      <c r="J13" s="44">
        <v>276</v>
      </c>
      <c r="K13" s="44">
        <v>8</v>
      </c>
      <c r="L13" s="44">
        <v>0</v>
      </c>
      <c r="M13" s="44">
        <v>1</v>
      </c>
      <c r="N13" s="44">
        <v>2</v>
      </c>
      <c r="O13" s="44">
        <v>44</v>
      </c>
      <c r="P13" s="44">
        <v>154</v>
      </c>
      <c r="Q13" s="44">
        <v>0</v>
      </c>
      <c r="R13" s="44">
        <f aca="true" t="shared" si="5" ref="R13:R66">SUM(S13:V13)</f>
        <v>4</v>
      </c>
      <c r="S13" s="44">
        <v>4</v>
      </c>
      <c r="T13" s="44">
        <v>0</v>
      </c>
      <c r="U13" s="44">
        <v>0</v>
      </c>
      <c r="V13" s="44">
        <v>0</v>
      </c>
      <c r="W13" s="44">
        <v>482</v>
      </c>
      <c r="X13" s="45">
        <f t="shared" si="1"/>
        <v>99</v>
      </c>
      <c r="Y13" s="45">
        <f t="shared" si="2"/>
        <v>0.2</v>
      </c>
      <c r="Z13" s="17" t="s">
        <v>69</v>
      </c>
      <c r="AA13" s="16"/>
    </row>
    <row r="14" spans="1:27" ht="16.5" customHeight="1">
      <c r="A14" s="8"/>
      <c r="B14" s="34" t="s">
        <v>55</v>
      </c>
      <c r="C14" s="74">
        <f t="shared" si="3"/>
        <v>516</v>
      </c>
      <c r="D14" s="44">
        <f t="shared" si="4"/>
        <v>516</v>
      </c>
      <c r="E14" s="44">
        <v>513</v>
      </c>
      <c r="F14" s="44">
        <v>0</v>
      </c>
      <c r="G14" s="44">
        <v>3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f t="shared" si="5"/>
        <v>0</v>
      </c>
      <c r="S14" s="44">
        <v>0</v>
      </c>
      <c r="T14" s="44">
        <v>0</v>
      </c>
      <c r="U14" s="44">
        <v>0</v>
      </c>
      <c r="V14" s="44">
        <v>0</v>
      </c>
      <c r="W14" s="44">
        <v>12</v>
      </c>
      <c r="X14" s="45">
        <f t="shared" si="1"/>
        <v>100</v>
      </c>
      <c r="Y14" s="75">
        <f t="shared" si="2"/>
        <v>0</v>
      </c>
      <c r="Z14" s="17" t="s">
        <v>70</v>
      </c>
      <c r="AA14" s="16"/>
    </row>
    <row r="15" spans="1:27" ht="16.5" customHeight="1">
      <c r="A15" s="8"/>
      <c r="B15" s="8"/>
      <c r="C15" s="7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76"/>
      <c r="Y15" s="76"/>
      <c r="Z15" s="17"/>
      <c r="AA15" s="16"/>
    </row>
    <row r="16" spans="1:27" s="71" customFormat="1" ht="16.5" customHeight="1">
      <c r="A16" s="141" t="s">
        <v>97</v>
      </c>
      <c r="B16" s="142"/>
      <c r="C16" s="67">
        <f t="shared" si="3"/>
        <v>17701</v>
      </c>
      <c r="D16" s="68">
        <f t="shared" si="4"/>
        <v>17532</v>
      </c>
      <c r="E16" s="68">
        <f aca="true" t="shared" si="6" ref="E16:W16">SUM(E18:E34)</f>
        <v>16416</v>
      </c>
      <c r="F16" s="68">
        <f t="shared" si="6"/>
        <v>401</v>
      </c>
      <c r="G16" s="68">
        <f t="shared" si="6"/>
        <v>277</v>
      </c>
      <c r="H16" s="68">
        <f t="shared" si="6"/>
        <v>0</v>
      </c>
      <c r="I16" s="68">
        <f t="shared" si="6"/>
        <v>223</v>
      </c>
      <c r="J16" s="68">
        <f t="shared" si="6"/>
        <v>215</v>
      </c>
      <c r="K16" s="68">
        <f t="shared" si="6"/>
        <v>6</v>
      </c>
      <c r="L16" s="68">
        <f t="shared" si="6"/>
        <v>0</v>
      </c>
      <c r="M16" s="68">
        <f t="shared" si="6"/>
        <v>1</v>
      </c>
      <c r="N16" s="68">
        <f t="shared" si="6"/>
        <v>2</v>
      </c>
      <c r="O16" s="68">
        <f t="shared" si="6"/>
        <v>35</v>
      </c>
      <c r="P16" s="68">
        <f t="shared" si="6"/>
        <v>125</v>
      </c>
      <c r="Q16" s="68">
        <f t="shared" si="6"/>
        <v>0</v>
      </c>
      <c r="R16" s="68">
        <f t="shared" si="5"/>
        <v>4</v>
      </c>
      <c r="S16" s="68">
        <f t="shared" si="6"/>
        <v>4</v>
      </c>
      <c r="T16" s="68">
        <f t="shared" si="6"/>
        <v>0</v>
      </c>
      <c r="U16" s="68">
        <f t="shared" si="6"/>
        <v>0</v>
      </c>
      <c r="V16" s="68">
        <f t="shared" si="6"/>
        <v>0</v>
      </c>
      <c r="W16" s="68">
        <f t="shared" si="6"/>
        <v>444</v>
      </c>
      <c r="X16" s="69">
        <f t="shared" si="1"/>
        <v>99</v>
      </c>
      <c r="Y16" s="69">
        <f t="shared" si="2"/>
        <v>0.2</v>
      </c>
      <c r="Z16" s="143" t="s">
        <v>97</v>
      </c>
      <c r="AA16" s="144"/>
    </row>
    <row r="17" spans="1:27" s="71" customFormat="1" ht="16.5" customHeight="1">
      <c r="A17" s="70"/>
      <c r="B17" s="77" t="s">
        <v>74</v>
      </c>
      <c r="C17" s="67">
        <f t="shared" si="3"/>
        <v>9688</v>
      </c>
      <c r="D17" s="68">
        <f t="shared" si="4"/>
        <v>9624</v>
      </c>
      <c r="E17" s="68">
        <f aca="true" t="shared" si="7" ref="E17:W17">SUM(E18:E22)</f>
        <v>9040</v>
      </c>
      <c r="F17" s="68">
        <f t="shared" si="7"/>
        <v>172</v>
      </c>
      <c r="G17" s="68">
        <f t="shared" si="7"/>
        <v>161</v>
      </c>
      <c r="H17" s="68">
        <f t="shared" si="7"/>
        <v>0</v>
      </c>
      <c r="I17" s="68">
        <f t="shared" si="7"/>
        <v>136</v>
      </c>
      <c r="J17" s="68">
        <f t="shared" si="7"/>
        <v>115</v>
      </c>
      <c r="K17" s="68">
        <f t="shared" si="7"/>
        <v>3</v>
      </c>
      <c r="L17" s="68">
        <f t="shared" si="7"/>
        <v>0</v>
      </c>
      <c r="M17" s="68">
        <f t="shared" si="7"/>
        <v>1</v>
      </c>
      <c r="N17" s="68">
        <f t="shared" si="7"/>
        <v>1</v>
      </c>
      <c r="O17" s="68">
        <f t="shared" si="7"/>
        <v>13</v>
      </c>
      <c r="P17" s="68">
        <f t="shared" si="7"/>
        <v>46</v>
      </c>
      <c r="Q17" s="68">
        <f t="shared" si="7"/>
        <v>0</v>
      </c>
      <c r="R17" s="68">
        <f t="shared" si="5"/>
        <v>3</v>
      </c>
      <c r="S17" s="68">
        <f t="shared" si="7"/>
        <v>3</v>
      </c>
      <c r="T17" s="68">
        <f t="shared" si="7"/>
        <v>0</v>
      </c>
      <c r="U17" s="68">
        <f t="shared" si="7"/>
        <v>0</v>
      </c>
      <c r="V17" s="68">
        <f t="shared" si="7"/>
        <v>0</v>
      </c>
      <c r="W17" s="68">
        <f t="shared" si="7"/>
        <v>269</v>
      </c>
      <c r="X17" s="69">
        <f t="shared" si="1"/>
        <v>99.3</v>
      </c>
      <c r="Y17" s="69">
        <f t="shared" si="2"/>
        <v>0.2</v>
      </c>
      <c r="Z17" s="78" t="s">
        <v>74</v>
      </c>
      <c r="AA17" s="70"/>
    </row>
    <row r="18" spans="1:27" ht="16.5" customHeight="1">
      <c r="A18" s="20"/>
      <c r="B18" s="21" t="s">
        <v>3</v>
      </c>
      <c r="C18" s="79">
        <f t="shared" si="3"/>
        <v>2503</v>
      </c>
      <c r="D18" s="47">
        <f t="shared" si="4"/>
        <v>2486</v>
      </c>
      <c r="E18" s="52">
        <v>2336</v>
      </c>
      <c r="F18" s="52">
        <v>37</v>
      </c>
      <c r="G18" s="52">
        <v>36</v>
      </c>
      <c r="H18" s="52">
        <v>0</v>
      </c>
      <c r="I18" s="52">
        <v>51</v>
      </c>
      <c r="J18" s="52">
        <v>26</v>
      </c>
      <c r="K18" s="52">
        <v>1</v>
      </c>
      <c r="L18" s="52">
        <v>0</v>
      </c>
      <c r="M18" s="52">
        <v>0</v>
      </c>
      <c r="N18" s="52">
        <v>0</v>
      </c>
      <c r="O18" s="52">
        <v>3</v>
      </c>
      <c r="P18" s="52">
        <v>13</v>
      </c>
      <c r="Q18" s="52">
        <v>0</v>
      </c>
      <c r="R18" s="47">
        <f t="shared" si="5"/>
        <v>0</v>
      </c>
      <c r="S18" s="52">
        <v>0</v>
      </c>
      <c r="T18" s="52">
        <v>0</v>
      </c>
      <c r="U18" s="52">
        <v>0</v>
      </c>
      <c r="V18" s="52">
        <v>0</v>
      </c>
      <c r="W18" s="52">
        <v>78</v>
      </c>
      <c r="X18" s="75">
        <f t="shared" si="1"/>
        <v>99.3</v>
      </c>
      <c r="Y18" s="75">
        <f t="shared" si="2"/>
        <v>0.1</v>
      </c>
      <c r="Z18" s="22" t="s">
        <v>3</v>
      </c>
      <c r="AA18" s="16"/>
    </row>
    <row r="19" spans="1:27" ht="16.5" customHeight="1">
      <c r="A19" s="20"/>
      <c r="B19" s="21" t="s">
        <v>4</v>
      </c>
      <c r="C19" s="79">
        <f t="shared" si="3"/>
        <v>1828</v>
      </c>
      <c r="D19" s="47">
        <f t="shared" si="4"/>
        <v>1808</v>
      </c>
      <c r="E19" s="52">
        <v>1681</v>
      </c>
      <c r="F19" s="52">
        <v>46</v>
      </c>
      <c r="G19" s="52">
        <v>37</v>
      </c>
      <c r="H19" s="52">
        <v>0</v>
      </c>
      <c r="I19" s="52">
        <v>17</v>
      </c>
      <c r="J19" s="52">
        <v>27</v>
      </c>
      <c r="K19" s="52">
        <v>1</v>
      </c>
      <c r="L19" s="52">
        <v>0</v>
      </c>
      <c r="M19" s="52">
        <v>0</v>
      </c>
      <c r="N19" s="52">
        <v>0</v>
      </c>
      <c r="O19" s="52">
        <v>3</v>
      </c>
      <c r="P19" s="52">
        <v>16</v>
      </c>
      <c r="Q19" s="52">
        <v>0</v>
      </c>
      <c r="R19" s="47">
        <f t="shared" si="5"/>
        <v>1</v>
      </c>
      <c r="S19" s="52">
        <v>1</v>
      </c>
      <c r="T19" s="52">
        <v>0</v>
      </c>
      <c r="U19" s="52">
        <v>0</v>
      </c>
      <c r="V19" s="52">
        <v>0</v>
      </c>
      <c r="W19" s="52">
        <v>48</v>
      </c>
      <c r="X19" s="75">
        <f t="shared" si="1"/>
        <v>98.9</v>
      </c>
      <c r="Y19" s="75">
        <f t="shared" si="2"/>
        <v>0.2</v>
      </c>
      <c r="Z19" s="22" t="s">
        <v>4</v>
      </c>
      <c r="AA19" s="16"/>
    </row>
    <row r="20" spans="1:27" ht="16.5" customHeight="1">
      <c r="A20" s="20"/>
      <c r="B20" s="21" t="s">
        <v>5</v>
      </c>
      <c r="C20" s="79">
        <f t="shared" si="3"/>
        <v>1162</v>
      </c>
      <c r="D20" s="47">
        <f t="shared" si="4"/>
        <v>1155</v>
      </c>
      <c r="E20" s="52">
        <v>1085</v>
      </c>
      <c r="F20" s="52">
        <v>36</v>
      </c>
      <c r="G20" s="52">
        <v>19</v>
      </c>
      <c r="H20" s="52">
        <v>0</v>
      </c>
      <c r="I20" s="52">
        <v>8</v>
      </c>
      <c r="J20" s="52">
        <v>7</v>
      </c>
      <c r="K20" s="52">
        <v>0</v>
      </c>
      <c r="L20" s="52">
        <v>0</v>
      </c>
      <c r="M20" s="52">
        <v>0</v>
      </c>
      <c r="N20" s="52">
        <v>0</v>
      </c>
      <c r="O20" s="52">
        <v>2</v>
      </c>
      <c r="P20" s="52">
        <v>5</v>
      </c>
      <c r="Q20" s="52">
        <v>0</v>
      </c>
      <c r="R20" s="47">
        <f t="shared" si="5"/>
        <v>0</v>
      </c>
      <c r="S20" s="52">
        <v>0</v>
      </c>
      <c r="T20" s="52">
        <v>0</v>
      </c>
      <c r="U20" s="52">
        <v>0</v>
      </c>
      <c r="V20" s="52">
        <v>0</v>
      </c>
      <c r="W20" s="52">
        <v>27</v>
      </c>
      <c r="X20" s="75">
        <f t="shared" si="1"/>
        <v>99.4</v>
      </c>
      <c r="Y20" s="75">
        <f t="shared" si="2"/>
        <v>0.2</v>
      </c>
      <c r="Z20" s="22" t="s">
        <v>5</v>
      </c>
      <c r="AA20" s="16"/>
    </row>
    <row r="21" spans="1:27" ht="16.5" customHeight="1">
      <c r="A21" s="20"/>
      <c r="B21" s="21" t="s">
        <v>6</v>
      </c>
      <c r="C21" s="79">
        <f t="shared" si="3"/>
        <v>2045</v>
      </c>
      <c r="D21" s="47">
        <f t="shared" si="4"/>
        <v>2030</v>
      </c>
      <c r="E21" s="52">
        <v>1898</v>
      </c>
      <c r="F21" s="52">
        <v>33</v>
      </c>
      <c r="G21" s="52">
        <v>36</v>
      </c>
      <c r="H21" s="52">
        <v>0</v>
      </c>
      <c r="I21" s="52">
        <v>35</v>
      </c>
      <c r="J21" s="52">
        <v>28</v>
      </c>
      <c r="K21" s="52">
        <v>1</v>
      </c>
      <c r="L21" s="52">
        <v>0</v>
      </c>
      <c r="M21" s="52">
        <v>1</v>
      </c>
      <c r="N21" s="52">
        <v>1</v>
      </c>
      <c r="O21" s="52">
        <v>4</v>
      </c>
      <c r="P21" s="52">
        <v>8</v>
      </c>
      <c r="Q21" s="52">
        <v>0</v>
      </c>
      <c r="R21" s="47">
        <f t="shared" si="5"/>
        <v>2</v>
      </c>
      <c r="S21" s="52">
        <v>2</v>
      </c>
      <c r="T21" s="52">
        <v>0</v>
      </c>
      <c r="U21" s="52">
        <v>0</v>
      </c>
      <c r="V21" s="52">
        <v>0</v>
      </c>
      <c r="W21" s="52">
        <v>60</v>
      </c>
      <c r="X21" s="75">
        <f t="shared" si="1"/>
        <v>99.3</v>
      </c>
      <c r="Y21" s="75">
        <f t="shared" si="2"/>
        <v>0.3</v>
      </c>
      <c r="Z21" s="22" t="s">
        <v>6</v>
      </c>
      <c r="AA21" s="16"/>
    </row>
    <row r="22" spans="1:27" ht="16.5" customHeight="1">
      <c r="A22" s="20"/>
      <c r="B22" s="21" t="s">
        <v>7</v>
      </c>
      <c r="C22" s="79">
        <f t="shared" si="3"/>
        <v>2150</v>
      </c>
      <c r="D22" s="47">
        <f t="shared" si="4"/>
        <v>2145</v>
      </c>
      <c r="E22" s="52">
        <v>2040</v>
      </c>
      <c r="F22" s="52">
        <v>20</v>
      </c>
      <c r="G22" s="52">
        <v>33</v>
      </c>
      <c r="H22" s="52">
        <v>0</v>
      </c>
      <c r="I22" s="52">
        <v>25</v>
      </c>
      <c r="J22" s="52">
        <v>27</v>
      </c>
      <c r="K22" s="52">
        <v>0</v>
      </c>
      <c r="L22" s="52">
        <v>0</v>
      </c>
      <c r="M22" s="52">
        <v>0</v>
      </c>
      <c r="N22" s="52">
        <v>0</v>
      </c>
      <c r="O22" s="52">
        <v>1</v>
      </c>
      <c r="P22" s="52">
        <v>4</v>
      </c>
      <c r="Q22" s="52">
        <v>0</v>
      </c>
      <c r="R22" s="47">
        <f t="shared" si="5"/>
        <v>0</v>
      </c>
      <c r="S22" s="52">
        <v>0</v>
      </c>
      <c r="T22" s="52">
        <v>0</v>
      </c>
      <c r="U22" s="52">
        <v>0</v>
      </c>
      <c r="V22" s="52">
        <v>0</v>
      </c>
      <c r="W22" s="52">
        <v>56</v>
      </c>
      <c r="X22" s="75">
        <f t="shared" si="1"/>
        <v>99.8</v>
      </c>
      <c r="Y22" s="75">
        <f t="shared" si="2"/>
        <v>0</v>
      </c>
      <c r="Z22" s="22" t="s">
        <v>7</v>
      </c>
      <c r="AA22" s="16"/>
    </row>
    <row r="23" spans="1:27" ht="16.5" customHeight="1">
      <c r="A23" s="20"/>
      <c r="B23" s="23" t="s">
        <v>8</v>
      </c>
      <c r="C23" s="79">
        <f t="shared" si="3"/>
        <v>1385</v>
      </c>
      <c r="D23" s="47">
        <f t="shared" si="4"/>
        <v>1365</v>
      </c>
      <c r="E23" s="52">
        <v>1258</v>
      </c>
      <c r="F23" s="52">
        <v>61</v>
      </c>
      <c r="G23" s="52">
        <v>16</v>
      </c>
      <c r="H23" s="52">
        <v>0</v>
      </c>
      <c r="I23" s="52">
        <v>12</v>
      </c>
      <c r="J23" s="52">
        <v>18</v>
      </c>
      <c r="K23" s="52">
        <v>0</v>
      </c>
      <c r="L23" s="52">
        <v>0</v>
      </c>
      <c r="M23" s="52">
        <v>0</v>
      </c>
      <c r="N23" s="52">
        <v>0</v>
      </c>
      <c r="O23" s="52">
        <v>7</v>
      </c>
      <c r="P23" s="52">
        <v>13</v>
      </c>
      <c r="Q23" s="52">
        <v>0</v>
      </c>
      <c r="R23" s="47">
        <f t="shared" si="5"/>
        <v>1</v>
      </c>
      <c r="S23" s="52">
        <v>1</v>
      </c>
      <c r="T23" s="52">
        <v>0</v>
      </c>
      <c r="U23" s="52">
        <v>0</v>
      </c>
      <c r="V23" s="52">
        <v>0</v>
      </c>
      <c r="W23" s="52">
        <v>18</v>
      </c>
      <c r="X23" s="75">
        <f t="shared" si="1"/>
        <v>98.6</v>
      </c>
      <c r="Y23" s="75">
        <f t="shared" si="2"/>
        <v>0.6</v>
      </c>
      <c r="Z23" s="24" t="s">
        <v>8</v>
      </c>
      <c r="AA23" s="16"/>
    </row>
    <row r="24" spans="1:27" ht="16.5" customHeight="1">
      <c r="A24" s="20"/>
      <c r="B24" s="23" t="s">
        <v>76</v>
      </c>
      <c r="C24" s="79">
        <f t="shared" si="3"/>
        <v>478</v>
      </c>
      <c r="D24" s="47">
        <f t="shared" si="4"/>
        <v>474</v>
      </c>
      <c r="E24" s="52">
        <v>426</v>
      </c>
      <c r="F24" s="52">
        <v>24</v>
      </c>
      <c r="G24" s="52">
        <v>8</v>
      </c>
      <c r="H24" s="52">
        <v>0</v>
      </c>
      <c r="I24" s="52">
        <v>4</v>
      </c>
      <c r="J24" s="52">
        <v>12</v>
      </c>
      <c r="K24" s="52">
        <v>0</v>
      </c>
      <c r="L24" s="52">
        <v>0</v>
      </c>
      <c r="M24" s="52">
        <v>0</v>
      </c>
      <c r="N24" s="52">
        <v>0</v>
      </c>
      <c r="O24" s="52">
        <v>1</v>
      </c>
      <c r="P24" s="52">
        <v>3</v>
      </c>
      <c r="Q24" s="52">
        <v>0</v>
      </c>
      <c r="R24" s="47">
        <f t="shared" si="5"/>
        <v>0</v>
      </c>
      <c r="S24" s="52">
        <v>0</v>
      </c>
      <c r="T24" s="52">
        <v>0</v>
      </c>
      <c r="U24" s="52">
        <v>0</v>
      </c>
      <c r="V24" s="52">
        <v>0</v>
      </c>
      <c r="W24" s="52">
        <v>7</v>
      </c>
      <c r="X24" s="75">
        <f t="shared" si="1"/>
        <v>99.2</v>
      </c>
      <c r="Y24" s="75">
        <f t="shared" si="2"/>
        <v>0.2</v>
      </c>
      <c r="Z24" s="24" t="s">
        <v>75</v>
      </c>
      <c r="AA24" s="16"/>
    </row>
    <row r="25" spans="1:27" ht="16.5" customHeight="1">
      <c r="A25" s="20"/>
      <c r="B25" s="23" t="s">
        <v>9</v>
      </c>
      <c r="C25" s="79">
        <f t="shared" si="3"/>
        <v>676</v>
      </c>
      <c r="D25" s="47">
        <f t="shared" si="4"/>
        <v>666</v>
      </c>
      <c r="E25" s="52">
        <v>636</v>
      </c>
      <c r="F25" s="52">
        <v>7</v>
      </c>
      <c r="G25" s="52">
        <v>6</v>
      </c>
      <c r="H25" s="52">
        <v>0</v>
      </c>
      <c r="I25" s="52">
        <v>9</v>
      </c>
      <c r="J25" s="52">
        <v>8</v>
      </c>
      <c r="K25" s="52">
        <v>0</v>
      </c>
      <c r="L25" s="52">
        <v>0</v>
      </c>
      <c r="M25" s="52">
        <v>0</v>
      </c>
      <c r="N25" s="52">
        <v>0</v>
      </c>
      <c r="O25" s="52">
        <v>1</v>
      </c>
      <c r="P25" s="52">
        <v>9</v>
      </c>
      <c r="Q25" s="52">
        <v>0</v>
      </c>
      <c r="R25" s="47">
        <f t="shared" si="5"/>
        <v>0</v>
      </c>
      <c r="S25" s="52">
        <v>0</v>
      </c>
      <c r="T25" s="52">
        <v>0</v>
      </c>
      <c r="U25" s="52">
        <v>0</v>
      </c>
      <c r="V25" s="52">
        <v>0</v>
      </c>
      <c r="W25" s="52">
        <v>22</v>
      </c>
      <c r="X25" s="75">
        <f t="shared" si="1"/>
        <v>98.5</v>
      </c>
      <c r="Y25" s="75">
        <f t="shared" si="2"/>
        <v>0.1</v>
      </c>
      <c r="Z25" s="24" t="s">
        <v>9</v>
      </c>
      <c r="AA25" s="16"/>
    </row>
    <row r="26" spans="1:27" ht="16.5" customHeight="1">
      <c r="A26" s="20"/>
      <c r="B26" s="23" t="s">
        <v>10</v>
      </c>
      <c r="C26" s="79">
        <f t="shared" si="3"/>
        <v>315</v>
      </c>
      <c r="D26" s="47">
        <f t="shared" si="4"/>
        <v>309</v>
      </c>
      <c r="E26" s="52">
        <v>293</v>
      </c>
      <c r="F26" s="52">
        <v>6</v>
      </c>
      <c r="G26" s="52">
        <v>5</v>
      </c>
      <c r="H26" s="52">
        <v>0</v>
      </c>
      <c r="I26" s="52">
        <v>3</v>
      </c>
      <c r="J26" s="52">
        <v>2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6</v>
      </c>
      <c r="Q26" s="52">
        <v>0</v>
      </c>
      <c r="R26" s="47">
        <f t="shared" si="5"/>
        <v>0</v>
      </c>
      <c r="S26" s="52">
        <v>0</v>
      </c>
      <c r="T26" s="52">
        <v>0</v>
      </c>
      <c r="U26" s="52">
        <v>0</v>
      </c>
      <c r="V26" s="52">
        <v>0</v>
      </c>
      <c r="W26" s="52">
        <v>8</v>
      </c>
      <c r="X26" s="75">
        <f t="shared" si="1"/>
        <v>98.1</v>
      </c>
      <c r="Y26" s="75">
        <f t="shared" si="2"/>
        <v>0</v>
      </c>
      <c r="Z26" s="24" t="s">
        <v>10</v>
      </c>
      <c r="AA26" s="16"/>
    </row>
    <row r="27" spans="1:27" ht="16.5" customHeight="1">
      <c r="A27" s="20"/>
      <c r="B27" s="23" t="s">
        <v>11</v>
      </c>
      <c r="C27" s="79">
        <f t="shared" si="3"/>
        <v>758</v>
      </c>
      <c r="D27" s="47">
        <f t="shared" si="4"/>
        <v>751</v>
      </c>
      <c r="E27" s="52">
        <v>702</v>
      </c>
      <c r="F27" s="52">
        <v>9</v>
      </c>
      <c r="G27" s="52">
        <v>16</v>
      </c>
      <c r="H27" s="52">
        <v>0</v>
      </c>
      <c r="I27" s="52">
        <v>19</v>
      </c>
      <c r="J27" s="52">
        <v>5</v>
      </c>
      <c r="K27" s="52">
        <v>0</v>
      </c>
      <c r="L27" s="52">
        <v>0</v>
      </c>
      <c r="M27" s="52">
        <v>0</v>
      </c>
      <c r="N27" s="52">
        <v>0</v>
      </c>
      <c r="O27" s="52">
        <v>1</v>
      </c>
      <c r="P27" s="52">
        <v>6</v>
      </c>
      <c r="Q27" s="52">
        <v>0</v>
      </c>
      <c r="R27" s="47">
        <f t="shared" si="5"/>
        <v>0</v>
      </c>
      <c r="S27" s="52">
        <v>0</v>
      </c>
      <c r="T27" s="52">
        <v>0</v>
      </c>
      <c r="U27" s="52">
        <v>0</v>
      </c>
      <c r="V27" s="52">
        <v>0</v>
      </c>
      <c r="W27" s="52">
        <v>12</v>
      </c>
      <c r="X27" s="75">
        <f t="shared" si="1"/>
        <v>99.1</v>
      </c>
      <c r="Y27" s="75">
        <f t="shared" si="2"/>
        <v>0.1</v>
      </c>
      <c r="Z27" s="24" t="s">
        <v>11</v>
      </c>
      <c r="AA27" s="16"/>
    </row>
    <row r="28" spans="1:27" ht="16.5" customHeight="1">
      <c r="A28" s="20"/>
      <c r="B28" s="23" t="s">
        <v>12</v>
      </c>
      <c r="C28" s="79">
        <f t="shared" si="3"/>
        <v>260</v>
      </c>
      <c r="D28" s="47">
        <f t="shared" si="4"/>
        <v>251</v>
      </c>
      <c r="E28" s="52">
        <v>238</v>
      </c>
      <c r="F28" s="52">
        <v>3</v>
      </c>
      <c r="G28" s="52">
        <v>5</v>
      </c>
      <c r="H28" s="52">
        <v>0</v>
      </c>
      <c r="I28" s="52">
        <v>3</v>
      </c>
      <c r="J28" s="52">
        <v>2</v>
      </c>
      <c r="K28" s="52">
        <v>0</v>
      </c>
      <c r="L28" s="52">
        <v>0</v>
      </c>
      <c r="M28" s="52">
        <v>0</v>
      </c>
      <c r="N28" s="52">
        <v>0</v>
      </c>
      <c r="O28" s="52">
        <v>1</v>
      </c>
      <c r="P28" s="52">
        <v>8</v>
      </c>
      <c r="Q28" s="52">
        <v>0</v>
      </c>
      <c r="R28" s="47">
        <f t="shared" si="5"/>
        <v>0</v>
      </c>
      <c r="S28" s="52">
        <v>0</v>
      </c>
      <c r="T28" s="52">
        <v>0</v>
      </c>
      <c r="U28" s="52">
        <v>0</v>
      </c>
      <c r="V28" s="52">
        <v>0</v>
      </c>
      <c r="W28" s="52">
        <v>1</v>
      </c>
      <c r="X28" s="75">
        <f t="shared" si="1"/>
        <v>96.5</v>
      </c>
      <c r="Y28" s="75">
        <f t="shared" si="2"/>
        <v>0.4</v>
      </c>
      <c r="Z28" s="24" t="s">
        <v>12</v>
      </c>
      <c r="AA28" s="16"/>
    </row>
    <row r="29" spans="1:27" ht="16.5" customHeight="1">
      <c r="A29" s="20"/>
      <c r="B29" s="23" t="s">
        <v>13</v>
      </c>
      <c r="C29" s="79">
        <f t="shared" si="3"/>
        <v>626</v>
      </c>
      <c r="D29" s="47">
        <f t="shared" si="4"/>
        <v>621</v>
      </c>
      <c r="E29" s="52">
        <v>563</v>
      </c>
      <c r="F29" s="52">
        <v>30</v>
      </c>
      <c r="G29" s="52">
        <v>12</v>
      </c>
      <c r="H29" s="52">
        <v>0</v>
      </c>
      <c r="I29" s="52">
        <v>9</v>
      </c>
      <c r="J29" s="52">
        <v>7</v>
      </c>
      <c r="K29" s="52">
        <v>1</v>
      </c>
      <c r="L29" s="52">
        <v>0</v>
      </c>
      <c r="M29" s="52">
        <v>0</v>
      </c>
      <c r="N29" s="52">
        <v>0</v>
      </c>
      <c r="O29" s="52">
        <v>2</v>
      </c>
      <c r="P29" s="52">
        <v>2</v>
      </c>
      <c r="Q29" s="52">
        <v>0</v>
      </c>
      <c r="R29" s="47">
        <f t="shared" si="5"/>
        <v>0</v>
      </c>
      <c r="S29" s="52">
        <v>0</v>
      </c>
      <c r="T29" s="52">
        <v>0</v>
      </c>
      <c r="U29" s="52">
        <v>0</v>
      </c>
      <c r="V29" s="52">
        <v>0</v>
      </c>
      <c r="W29" s="52">
        <v>16</v>
      </c>
      <c r="X29" s="75">
        <f t="shared" si="1"/>
        <v>99.2</v>
      </c>
      <c r="Y29" s="75">
        <f t="shared" si="2"/>
        <v>0.3</v>
      </c>
      <c r="Z29" s="24" t="s">
        <v>13</v>
      </c>
      <c r="AA29" s="16"/>
    </row>
    <row r="30" spans="1:27" ht="16.5" customHeight="1">
      <c r="A30" s="20"/>
      <c r="B30" s="23" t="s">
        <v>14</v>
      </c>
      <c r="C30" s="79">
        <f t="shared" si="3"/>
        <v>395</v>
      </c>
      <c r="D30" s="47">
        <f t="shared" si="4"/>
        <v>392</v>
      </c>
      <c r="E30" s="52">
        <v>354</v>
      </c>
      <c r="F30" s="52">
        <v>4</v>
      </c>
      <c r="G30" s="52">
        <v>11</v>
      </c>
      <c r="H30" s="52">
        <v>0</v>
      </c>
      <c r="I30" s="52">
        <v>13</v>
      </c>
      <c r="J30" s="52">
        <v>10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3</v>
      </c>
      <c r="Q30" s="52">
        <v>0</v>
      </c>
      <c r="R30" s="47">
        <f t="shared" si="5"/>
        <v>0</v>
      </c>
      <c r="S30" s="52">
        <v>0</v>
      </c>
      <c r="T30" s="52">
        <v>0</v>
      </c>
      <c r="U30" s="52">
        <v>0</v>
      </c>
      <c r="V30" s="52">
        <v>0</v>
      </c>
      <c r="W30" s="52">
        <v>7</v>
      </c>
      <c r="X30" s="75">
        <f t="shared" si="1"/>
        <v>99.2</v>
      </c>
      <c r="Y30" s="75">
        <f t="shared" si="2"/>
        <v>0</v>
      </c>
      <c r="Z30" s="24" t="s">
        <v>14</v>
      </c>
      <c r="AA30" s="16"/>
    </row>
    <row r="31" spans="1:27" ht="16.5" customHeight="1">
      <c r="A31" s="20"/>
      <c r="B31" s="23" t="s">
        <v>43</v>
      </c>
      <c r="C31" s="79">
        <f t="shared" si="3"/>
        <v>768</v>
      </c>
      <c r="D31" s="47">
        <f t="shared" si="4"/>
        <v>751</v>
      </c>
      <c r="E31" s="52">
        <v>709</v>
      </c>
      <c r="F31" s="52">
        <v>15</v>
      </c>
      <c r="G31" s="52">
        <v>8</v>
      </c>
      <c r="H31" s="52">
        <v>0</v>
      </c>
      <c r="I31" s="52">
        <v>7</v>
      </c>
      <c r="J31" s="52">
        <v>12</v>
      </c>
      <c r="K31" s="52">
        <v>1</v>
      </c>
      <c r="L31" s="52">
        <v>0</v>
      </c>
      <c r="M31" s="52">
        <v>0</v>
      </c>
      <c r="N31" s="52">
        <v>0</v>
      </c>
      <c r="O31" s="52">
        <v>4</v>
      </c>
      <c r="P31" s="52">
        <v>12</v>
      </c>
      <c r="Q31" s="52">
        <v>0</v>
      </c>
      <c r="R31" s="47">
        <f t="shared" si="5"/>
        <v>0</v>
      </c>
      <c r="S31" s="52">
        <v>0</v>
      </c>
      <c r="T31" s="52">
        <v>0</v>
      </c>
      <c r="U31" s="52">
        <v>0</v>
      </c>
      <c r="V31" s="52">
        <v>0</v>
      </c>
      <c r="W31" s="52">
        <v>20</v>
      </c>
      <c r="X31" s="75">
        <f t="shared" si="1"/>
        <v>97.8</v>
      </c>
      <c r="Y31" s="75">
        <f t="shared" si="2"/>
        <v>0.5</v>
      </c>
      <c r="Z31" s="24" t="s">
        <v>44</v>
      </c>
      <c r="AA31" s="16"/>
    </row>
    <row r="32" spans="1:27" ht="16.5" customHeight="1">
      <c r="A32" s="20"/>
      <c r="B32" s="23" t="s">
        <v>45</v>
      </c>
      <c r="C32" s="79">
        <f t="shared" si="3"/>
        <v>599</v>
      </c>
      <c r="D32" s="47">
        <f t="shared" si="4"/>
        <v>591</v>
      </c>
      <c r="E32" s="52">
        <v>566</v>
      </c>
      <c r="F32" s="52">
        <v>11</v>
      </c>
      <c r="G32" s="52">
        <v>4</v>
      </c>
      <c r="H32" s="52">
        <v>0</v>
      </c>
      <c r="I32" s="52">
        <v>1</v>
      </c>
      <c r="J32" s="52">
        <v>9</v>
      </c>
      <c r="K32" s="52">
        <v>0</v>
      </c>
      <c r="L32" s="52">
        <v>0</v>
      </c>
      <c r="M32" s="52">
        <v>0</v>
      </c>
      <c r="N32" s="52">
        <v>0</v>
      </c>
      <c r="O32" s="52">
        <v>2</v>
      </c>
      <c r="P32" s="52">
        <v>6</v>
      </c>
      <c r="Q32" s="52">
        <v>0</v>
      </c>
      <c r="R32" s="47">
        <f t="shared" si="5"/>
        <v>0</v>
      </c>
      <c r="S32" s="52">
        <v>0</v>
      </c>
      <c r="T32" s="52">
        <v>0</v>
      </c>
      <c r="U32" s="52">
        <v>0</v>
      </c>
      <c r="V32" s="52">
        <v>0</v>
      </c>
      <c r="W32" s="52">
        <v>33</v>
      </c>
      <c r="X32" s="75">
        <f t="shared" si="1"/>
        <v>98.7</v>
      </c>
      <c r="Y32" s="75">
        <f t="shared" si="2"/>
        <v>0.3</v>
      </c>
      <c r="Z32" s="24" t="s">
        <v>46</v>
      </c>
      <c r="AA32" s="16"/>
    </row>
    <row r="33" spans="1:27" ht="16.5" customHeight="1">
      <c r="A33" s="20"/>
      <c r="B33" s="23" t="s">
        <v>47</v>
      </c>
      <c r="C33" s="79">
        <f t="shared" si="3"/>
        <v>419</v>
      </c>
      <c r="D33" s="47">
        <f t="shared" si="4"/>
        <v>413</v>
      </c>
      <c r="E33" s="52">
        <v>384</v>
      </c>
      <c r="F33" s="52">
        <v>19</v>
      </c>
      <c r="G33" s="52">
        <v>4</v>
      </c>
      <c r="H33" s="52">
        <v>0</v>
      </c>
      <c r="I33" s="52">
        <v>2</v>
      </c>
      <c r="J33" s="52">
        <v>4</v>
      </c>
      <c r="K33" s="52">
        <v>0</v>
      </c>
      <c r="L33" s="52">
        <v>0</v>
      </c>
      <c r="M33" s="52">
        <v>0</v>
      </c>
      <c r="N33" s="52">
        <v>0</v>
      </c>
      <c r="O33" s="52">
        <v>1</v>
      </c>
      <c r="P33" s="52">
        <v>5</v>
      </c>
      <c r="Q33" s="52">
        <v>0</v>
      </c>
      <c r="R33" s="47">
        <f t="shared" si="5"/>
        <v>0</v>
      </c>
      <c r="S33" s="52">
        <v>0</v>
      </c>
      <c r="T33" s="52">
        <v>0</v>
      </c>
      <c r="U33" s="52">
        <v>0</v>
      </c>
      <c r="V33" s="52">
        <v>0</v>
      </c>
      <c r="W33" s="52">
        <v>5</v>
      </c>
      <c r="X33" s="75">
        <f t="shared" si="1"/>
        <v>98.6</v>
      </c>
      <c r="Y33" s="75">
        <f t="shared" si="2"/>
        <v>0.2</v>
      </c>
      <c r="Z33" s="24" t="s">
        <v>48</v>
      </c>
      <c r="AA33" s="16"/>
    </row>
    <row r="34" spans="1:27" ht="16.5" customHeight="1">
      <c r="A34" s="20"/>
      <c r="B34" s="23" t="s">
        <v>93</v>
      </c>
      <c r="C34" s="79">
        <f t="shared" si="3"/>
        <v>1334</v>
      </c>
      <c r="D34" s="47">
        <f t="shared" si="4"/>
        <v>1324</v>
      </c>
      <c r="E34" s="52">
        <v>1247</v>
      </c>
      <c r="F34" s="52">
        <v>40</v>
      </c>
      <c r="G34" s="52">
        <v>21</v>
      </c>
      <c r="H34" s="52">
        <v>0</v>
      </c>
      <c r="I34" s="52">
        <v>5</v>
      </c>
      <c r="J34" s="52">
        <v>11</v>
      </c>
      <c r="K34" s="52">
        <v>1</v>
      </c>
      <c r="L34" s="52">
        <v>0</v>
      </c>
      <c r="M34" s="52">
        <v>0</v>
      </c>
      <c r="N34" s="52">
        <v>1</v>
      </c>
      <c r="O34" s="52">
        <v>2</v>
      </c>
      <c r="P34" s="52">
        <v>6</v>
      </c>
      <c r="Q34" s="52">
        <v>0</v>
      </c>
      <c r="R34" s="47">
        <f t="shared" si="5"/>
        <v>0</v>
      </c>
      <c r="S34" s="52">
        <v>0</v>
      </c>
      <c r="T34" s="52">
        <v>0</v>
      </c>
      <c r="U34" s="52">
        <v>0</v>
      </c>
      <c r="V34" s="52">
        <v>0</v>
      </c>
      <c r="W34" s="52">
        <v>26</v>
      </c>
      <c r="X34" s="75">
        <f t="shared" si="1"/>
        <v>99.3</v>
      </c>
      <c r="Y34" s="75">
        <f t="shared" si="2"/>
        <v>0.1</v>
      </c>
      <c r="Z34" s="24" t="s">
        <v>93</v>
      </c>
      <c r="AA34" s="16"/>
    </row>
    <row r="35" spans="1:27" s="71" customFormat="1" ht="16.5" customHeight="1">
      <c r="A35" s="145" t="s">
        <v>99</v>
      </c>
      <c r="B35" s="145"/>
      <c r="C35" s="67">
        <f t="shared" si="3"/>
        <v>137</v>
      </c>
      <c r="D35" s="80">
        <f t="shared" si="4"/>
        <v>136</v>
      </c>
      <c r="E35" s="68">
        <f aca="true" t="shared" si="8" ref="E35:W35">SUM(E36:E37)</f>
        <v>131</v>
      </c>
      <c r="F35" s="68">
        <f t="shared" si="8"/>
        <v>1</v>
      </c>
      <c r="G35" s="68">
        <f t="shared" si="8"/>
        <v>1</v>
      </c>
      <c r="H35" s="68">
        <f t="shared" si="8"/>
        <v>0</v>
      </c>
      <c r="I35" s="68">
        <f t="shared" si="8"/>
        <v>2</v>
      </c>
      <c r="J35" s="68">
        <f t="shared" si="8"/>
        <v>1</v>
      </c>
      <c r="K35" s="68">
        <f t="shared" si="8"/>
        <v>0</v>
      </c>
      <c r="L35" s="68">
        <f t="shared" si="8"/>
        <v>0</v>
      </c>
      <c r="M35" s="68">
        <f t="shared" si="8"/>
        <v>0</v>
      </c>
      <c r="N35" s="68">
        <f t="shared" si="8"/>
        <v>0</v>
      </c>
      <c r="O35" s="68">
        <f t="shared" si="8"/>
        <v>1</v>
      </c>
      <c r="P35" s="68">
        <f t="shared" si="8"/>
        <v>0</v>
      </c>
      <c r="Q35" s="68">
        <f t="shared" si="8"/>
        <v>0</v>
      </c>
      <c r="R35" s="80">
        <f t="shared" si="5"/>
        <v>0</v>
      </c>
      <c r="S35" s="68">
        <f t="shared" si="8"/>
        <v>0</v>
      </c>
      <c r="T35" s="68">
        <f t="shared" si="8"/>
        <v>0</v>
      </c>
      <c r="U35" s="68">
        <f t="shared" si="8"/>
        <v>0</v>
      </c>
      <c r="V35" s="68">
        <f t="shared" si="8"/>
        <v>0</v>
      </c>
      <c r="W35" s="68">
        <f t="shared" si="8"/>
        <v>1</v>
      </c>
      <c r="X35" s="69">
        <f t="shared" si="1"/>
        <v>99.3</v>
      </c>
      <c r="Y35" s="69">
        <f t="shared" si="2"/>
        <v>0.7</v>
      </c>
      <c r="Z35" s="143" t="s">
        <v>99</v>
      </c>
      <c r="AA35" s="146"/>
    </row>
    <row r="36" spans="1:27" ht="16.5" customHeight="1">
      <c r="A36" s="20"/>
      <c r="B36" s="23" t="s">
        <v>15</v>
      </c>
      <c r="C36" s="79">
        <f t="shared" si="3"/>
        <v>123</v>
      </c>
      <c r="D36" s="47">
        <f t="shared" si="4"/>
        <v>122</v>
      </c>
      <c r="E36" s="52">
        <v>117</v>
      </c>
      <c r="F36" s="52">
        <v>1</v>
      </c>
      <c r="G36" s="52">
        <v>1</v>
      </c>
      <c r="H36" s="52">
        <v>0</v>
      </c>
      <c r="I36" s="52">
        <v>2</v>
      </c>
      <c r="J36" s="52">
        <v>1</v>
      </c>
      <c r="K36" s="52">
        <v>0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2">
        <v>0</v>
      </c>
      <c r="R36" s="47">
        <f t="shared" si="5"/>
        <v>0</v>
      </c>
      <c r="S36" s="52">
        <v>0</v>
      </c>
      <c r="T36" s="52">
        <v>0</v>
      </c>
      <c r="U36" s="52">
        <v>0</v>
      </c>
      <c r="V36" s="52">
        <v>0</v>
      </c>
      <c r="W36" s="52">
        <v>1</v>
      </c>
      <c r="X36" s="75">
        <f t="shared" si="1"/>
        <v>99.2</v>
      </c>
      <c r="Y36" s="75">
        <f t="shared" si="2"/>
        <v>0.8</v>
      </c>
      <c r="Z36" s="24" t="s">
        <v>15</v>
      </c>
      <c r="AA36" s="16"/>
    </row>
    <row r="37" spans="1:27" ht="16.5" customHeight="1">
      <c r="A37" s="20"/>
      <c r="B37" s="23" t="s">
        <v>16</v>
      </c>
      <c r="C37" s="79">
        <f t="shared" si="3"/>
        <v>14</v>
      </c>
      <c r="D37" s="47">
        <f t="shared" si="4"/>
        <v>14</v>
      </c>
      <c r="E37" s="52">
        <v>14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47">
        <f t="shared" si="5"/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75">
        <f t="shared" si="1"/>
        <v>100</v>
      </c>
      <c r="Y37" s="75">
        <f t="shared" si="2"/>
        <v>0</v>
      </c>
      <c r="Z37" s="24" t="s">
        <v>16</v>
      </c>
      <c r="AA37" s="16"/>
    </row>
    <row r="38" spans="1:27" s="71" customFormat="1" ht="16.5" customHeight="1">
      <c r="A38" s="141" t="s">
        <v>100</v>
      </c>
      <c r="B38" s="141"/>
      <c r="C38" s="67">
        <f t="shared" si="3"/>
        <v>814</v>
      </c>
      <c r="D38" s="80">
        <f t="shared" si="4"/>
        <v>801</v>
      </c>
      <c r="E38" s="68">
        <f aca="true" t="shared" si="9" ref="E38:W38">SUM(E39:E42)</f>
        <v>755</v>
      </c>
      <c r="F38" s="68">
        <f t="shared" si="9"/>
        <v>13</v>
      </c>
      <c r="G38" s="68">
        <f t="shared" si="9"/>
        <v>12</v>
      </c>
      <c r="H38" s="68">
        <f t="shared" si="9"/>
        <v>0</v>
      </c>
      <c r="I38" s="68">
        <f t="shared" si="9"/>
        <v>10</v>
      </c>
      <c r="J38" s="68">
        <f t="shared" si="9"/>
        <v>11</v>
      </c>
      <c r="K38" s="68">
        <f t="shared" si="9"/>
        <v>1</v>
      </c>
      <c r="L38" s="68">
        <f t="shared" si="9"/>
        <v>0</v>
      </c>
      <c r="M38" s="68">
        <f t="shared" si="9"/>
        <v>0</v>
      </c>
      <c r="N38" s="68">
        <f t="shared" si="9"/>
        <v>0</v>
      </c>
      <c r="O38" s="68">
        <f t="shared" si="9"/>
        <v>2</v>
      </c>
      <c r="P38" s="68">
        <f t="shared" si="9"/>
        <v>10</v>
      </c>
      <c r="Q38" s="68">
        <f t="shared" si="9"/>
        <v>0</v>
      </c>
      <c r="R38" s="80">
        <f t="shared" si="5"/>
        <v>0</v>
      </c>
      <c r="S38" s="68">
        <f t="shared" si="9"/>
        <v>0</v>
      </c>
      <c r="T38" s="68">
        <f t="shared" si="9"/>
        <v>0</v>
      </c>
      <c r="U38" s="68">
        <f t="shared" si="9"/>
        <v>0</v>
      </c>
      <c r="V38" s="68">
        <f t="shared" si="9"/>
        <v>0</v>
      </c>
      <c r="W38" s="68">
        <f t="shared" si="9"/>
        <v>5</v>
      </c>
      <c r="X38" s="69">
        <f t="shared" si="1"/>
        <v>98.4</v>
      </c>
      <c r="Y38" s="69">
        <f t="shared" si="2"/>
        <v>0.2</v>
      </c>
      <c r="Z38" s="143" t="s">
        <v>100</v>
      </c>
      <c r="AA38" s="146"/>
    </row>
    <row r="39" spans="1:27" ht="16.5" customHeight="1">
      <c r="A39" s="20"/>
      <c r="B39" s="23" t="s">
        <v>49</v>
      </c>
      <c r="C39" s="79">
        <f t="shared" si="3"/>
        <v>255</v>
      </c>
      <c r="D39" s="47">
        <f t="shared" si="4"/>
        <v>253</v>
      </c>
      <c r="E39" s="52">
        <v>238</v>
      </c>
      <c r="F39" s="52">
        <v>3</v>
      </c>
      <c r="G39" s="52">
        <v>2</v>
      </c>
      <c r="H39" s="52">
        <v>0</v>
      </c>
      <c r="I39" s="52">
        <v>6</v>
      </c>
      <c r="J39" s="52">
        <v>4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2</v>
      </c>
      <c r="Q39" s="52">
        <v>0</v>
      </c>
      <c r="R39" s="47">
        <f t="shared" si="5"/>
        <v>0</v>
      </c>
      <c r="S39" s="52">
        <v>0</v>
      </c>
      <c r="T39" s="52">
        <v>0</v>
      </c>
      <c r="U39" s="52">
        <v>0</v>
      </c>
      <c r="V39" s="52">
        <v>0</v>
      </c>
      <c r="W39" s="52">
        <v>2</v>
      </c>
      <c r="X39" s="75">
        <f t="shared" si="1"/>
        <v>99.2</v>
      </c>
      <c r="Y39" s="75">
        <f t="shared" si="2"/>
        <v>0</v>
      </c>
      <c r="Z39" s="24" t="s">
        <v>33</v>
      </c>
      <c r="AA39" s="16"/>
    </row>
    <row r="40" spans="1:27" ht="16.5" customHeight="1">
      <c r="A40" s="20"/>
      <c r="B40" s="23" t="s">
        <v>17</v>
      </c>
      <c r="C40" s="79">
        <f t="shared" si="3"/>
        <v>106</v>
      </c>
      <c r="D40" s="47">
        <f t="shared" si="4"/>
        <v>101</v>
      </c>
      <c r="E40" s="52">
        <v>96</v>
      </c>
      <c r="F40" s="52">
        <v>0</v>
      </c>
      <c r="G40" s="52">
        <v>1</v>
      </c>
      <c r="H40" s="52">
        <v>0</v>
      </c>
      <c r="I40" s="52">
        <v>0</v>
      </c>
      <c r="J40" s="52">
        <v>4</v>
      </c>
      <c r="K40" s="52">
        <v>1</v>
      </c>
      <c r="L40" s="52">
        <v>0</v>
      </c>
      <c r="M40" s="52">
        <v>0</v>
      </c>
      <c r="N40" s="52">
        <v>0</v>
      </c>
      <c r="O40" s="52">
        <v>0</v>
      </c>
      <c r="P40" s="52">
        <v>4</v>
      </c>
      <c r="Q40" s="52">
        <v>0</v>
      </c>
      <c r="R40" s="47">
        <f t="shared" si="5"/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75">
        <f t="shared" si="1"/>
        <v>95.3</v>
      </c>
      <c r="Y40" s="75">
        <f t="shared" si="2"/>
        <v>0</v>
      </c>
      <c r="Z40" s="24" t="s">
        <v>34</v>
      </c>
      <c r="AA40" s="16"/>
    </row>
    <row r="41" spans="1:27" ht="16.5" customHeight="1">
      <c r="A41" s="20"/>
      <c r="B41" s="23" t="s">
        <v>18</v>
      </c>
      <c r="C41" s="79">
        <f t="shared" si="3"/>
        <v>362</v>
      </c>
      <c r="D41" s="47">
        <f t="shared" si="4"/>
        <v>357</v>
      </c>
      <c r="E41" s="52">
        <v>333</v>
      </c>
      <c r="F41" s="52">
        <v>10</v>
      </c>
      <c r="G41" s="52">
        <v>8</v>
      </c>
      <c r="H41" s="52">
        <v>0</v>
      </c>
      <c r="I41" s="52">
        <v>3</v>
      </c>
      <c r="J41" s="52">
        <v>3</v>
      </c>
      <c r="K41" s="52">
        <v>0</v>
      </c>
      <c r="L41" s="52">
        <v>0</v>
      </c>
      <c r="M41" s="52">
        <v>0</v>
      </c>
      <c r="N41" s="52">
        <v>0</v>
      </c>
      <c r="O41" s="52">
        <v>2</v>
      </c>
      <c r="P41" s="52">
        <v>3</v>
      </c>
      <c r="Q41" s="52">
        <v>0</v>
      </c>
      <c r="R41" s="47">
        <f t="shared" si="5"/>
        <v>0</v>
      </c>
      <c r="S41" s="52">
        <v>0</v>
      </c>
      <c r="T41" s="52">
        <v>0</v>
      </c>
      <c r="U41" s="52">
        <v>0</v>
      </c>
      <c r="V41" s="52">
        <v>0</v>
      </c>
      <c r="W41" s="52">
        <v>3</v>
      </c>
      <c r="X41" s="75">
        <f t="shared" si="1"/>
        <v>98.6</v>
      </c>
      <c r="Y41" s="75">
        <f t="shared" si="2"/>
        <v>0.6</v>
      </c>
      <c r="Z41" s="24" t="s">
        <v>35</v>
      </c>
      <c r="AA41" s="16"/>
    </row>
    <row r="42" spans="1:27" ht="16.5" customHeight="1">
      <c r="A42" s="20"/>
      <c r="B42" s="23" t="s">
        <v>19</v>
      </c>
      <c r="C42" s="79">
        <f t="shared" si="3"/>
        <v>91</v>
      </c>
      <c r="D42" s="47">
        <f t="shared" si="4"/>
        <v>90</v>
      </c>
      <c r="E42" s="52">
        <v>88</v>
      </c>
      <c r="F42" s="52">
        <v>0</v>
      </c>
      <c r="G42" s="52">
        <v>1</v>
      </c>
      <c r="H42" s="52">
        <v>0</v>
      </c>
      <c r="I42" s="52">
        <v>1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1</v>
      </c>
      <c r="Q42" s="52">
        <v>0</v>
      </c>
      <c r="R42" s="47">
        <f t="shared" si="5"/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75">
        <f t="shared" si="1"/>
        <v>98.9</v>
      </c>
      <c r="Y42" s="75">
        <f t="shared" si="2"/>
        <v>0</v>
      </c>
      <c r="Z42" s="24" t="s">
        <v>36</v>
      </c>
      <c r="AA42" s="16"/>
    </row>
    <row r="43" spans="1:27" s="71" customFormat="1" ht="16.5" customHeight="1">
      <c r="A43" s="141" t="s">
        <v>101</v>
      </c>
      <c r="B43" s="141"/>
      <c r="C43" s="67">
        <f t="shared" si="3"/>
        <v>136</v>
      </c>
      <c r="D43" s="80">
        <f t="shared" si="4"/>
        <v>132</v>
      </c>
      <c r="E43" s="68">
        <f aca="true" t="shared" si="10" ref="E43:W43">E44</f>
        <v>124</v>
      </c>
      <c r="F43" s="68">
        <f t="shared" si="10"/>
        <v>0</v>
      </c>
      <c r="G43" s="68">
        <f t="shared" si="10"/>
        <v>5</v>
      </c>
      <c r="H43" s="68">
        <f t="shared" si="10"/>
        <v>0</v>
      </c>
      <c r="I43" s="68">
        <f t="shared" si="10"/>
        <v>0</v>
      </c>
      <c r="J43" s="68">
        <f t="shared" si="10"/>
        <v>3</v>
      </c>
      <c r="K43" s="68">
        <f t="shared" si="10"/>
        <v>0</v>
      </c>
      <c r="L43" s="68">
        <f t="shared" si="10"/>
        <v>0</v>
      </c>
      <c r="M43" s="68">
        <f t="shared" si="10"/>
        <v>0</v>
      </c>
      <c r="N43" s="68">
        <f t="shared" si="10"/>
        <v>0</v>
      </c>
      <c r="O43" s="68">
        <f t="shared" si="10"/>
        <v>0</v>
      </c>
      <c r="P43" s="68">
        <f t="shared" si="10"/>
        <v>4</v>
      </c>
      <c r="Q43" s="68">
        <f t="shared" si="10"/>
        <v>0</v>
      </c>
      <c r="R43" s="80">
        <f t="shared" si="5"/>
        <v>0</v>
      </c>
      <c r="S43" s="68">
        <f t="shared" si="10"/>
        <v>0</v>
      </c>
      <c r="T43" s="68">
        <f t="shared" si="10"/>
        <v>0</v>
      </c>
      <c r="U43" s="68">
        <f t="shared" si="10"/>
        <v>0</v>
      </c>
      <c r="V43" s="68">
        <f t="shared" si="10"/>
        <v>0</v>
      </c>
      <c r="W43" s="68">
        <f t="shared" si="10"/>
        <v>7</v>
      </c>
      <c r="X43" s="69">
        <f t="shared" si="1"/>
        <v>97.1</v>
      </c>
      <c r="Y43" s="69">
        <f t="shared" si="2"/>
        <v>0</v>
      </c>
      <c r="Z43" s="147" t="s">
        <v>37</v>
      </c>
      <c r="AA43" s="148"/>
    </row>
    <row r="44" spans="1:27" ht="16.5" customHeight="1">
      <c r="A44" s="20"/>
      <c r="B44" s="23" t="s">
        <v>20</v>
      </c>
      <c r="C44" s="79">
        <f t="shared" si="3"/>
        <v>136</v>
      </c>
      <c r="D44" s="47">
        <f t="shared" si="4"/>
        <v>132</v>
      </c>
      <c r="E44" s="52">
        <v>124</v>
      </c>
      <c r="F44" s="52">
        <v>0</v>
      </c>
      <c r="G44" s="52">
        <v>5</v>
      </c>
      <c r="H44" s="52">
        <v>0</v>
      </c>
      <c r="I44" s="52">
        <v>0</v>
      </c>
      <c r="J44" s="52">
        <v>3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4</v>
      </c>
      <c r="Q44" s="52">
        <v>0</v>
      </c>
      <c r="R44" s="47">
        <f t="shared" si="5"/>
        <v>0</v>
      </c>
      <c r="S44" s="52">
        <v>0</v>
      </c>
      <c r="T44" s="52">
        <v>0</v>
      </c>
      <c r="U44" s="52">
        <v>0</v>
      </c>
      <c r="V44" s="52">
        <v>0</v>
      </c>
      <c r="W44" s="52">
        <v>7</v>
      </c>
      <c r="X44" s="75">
        <f t="shared" si="1"/>
        <v>97.1</v>
      </c>
      <c r="Y44" s="75">
        <f t="shared" si="2"/>
        <v>0</v>
      </c>
      <c r="Z44" s="24" t="s">
        <v>20</v>
      </c>
      <c r="AA44" s="16"/>
    </row>
    <row r="45" spans="1:27" s="71" customFormat="1" ht="16.5" customHeight="1">
      <c r="A45" s="141" t="s">
        <v>102</v>
      </c>
      <c r="B45" s="141"/>
      <c r="C45" s="67">
        <f t="shared" si="3"/>
        <v>476</v>
      </c>
      <c r="D45" s="80">
        <f t="shared" si="4"/>
        <v>471</v>
      </c>
      <c r="E45" s="68">
        <f aca="true" t="shared" si="11" ref="E45:W45">SUM(E46:E47)</f>
        <v>440</v>
      </c>
      <c r="F45" s="68">
        <f t="shared" si="11"/>
        <v>9</v>
      </c>
      <c r="G45" s="68">
        <f t="shared" si="11"/>
        <v>9</v>
      </c>
      <c r="H45" s="68">
        <f t="shared" si="11"/>
        <v>0</v>
      </c>
      <c r="I45" s="68">
        <f t="shared" si="11"/>
        <v>8</v>
      </c>
      <c r="J45" s="68">
        <f t="shared" si="11"/>
        <v>5</v>
      </c>
      <c r="K45" s="68">
        <f t="shared" si="11"/>
        <v>0</v>
      </c>
      <c r="L45" s="68">
        <f t="shared" si="11"/>
        <v>0</v>
      </c>
      <c r="M45" s="68">
        <f t="shared" si="11"/>
        <v>0</v>
      </c>
      <c r="N45" s="68">
        <f t="shared" si="11"/>
        <v>0</v>
      </c>
      <c r="O45" s="68">
        <f t="shared" si="11"/>
        <v>2</v>
      </c>
      <c r="P45" s="68">
        <f t="shared" si="11"/>
        <v>3</v>
      </c>
      <c r="Q45" s="68">
        <f t="shared" si="11"/>
        <v>0</v>
      </c>
      <c r="R45" s="80">
        <f t="shared" si="5"/>
        <v>0</v>
      </c>
      <c r="S45" s="68">
        <f t="shared" si="11"/>
        <v>0</v>
      </c>
      <c r="T45" s="68">
        <f t="shared" si="11"/>
        <v>0</v>
      </c>
      <c r="U45" s="68">
        <f t="shared" si="11"/>
        <v>0</v>
      </c>
      <c r="V45" s="68">
        <f t="shared" si="11"/>
        <v>0</v>
      </c>
      <c r="W45" s="68">
        <f t="shared" si="11"/>
        <v>4</v>
      </c>
      <c r="X45" s="69">
        <f t="shared" si="1"/>
        <v>98.9</v>
      </c>
      <c r="Y45" s="69">
        <f t="shared" si="2"/>
        <v>0.4</v>
      </c>
      <c r="Z45" s="143" t="s">
        <v>102</v>
      </c>
      <c r="AA45" s="146"/>
    </row>
    <row r="46" spans="1:27" ht="16.5" customHeight="1">
      <c r="A46" s="20"/>
      <c r="B46" s="23" t="s">
        <v>21</v>
      </c>
      <c r="C46" s="79">
        <f t="shared" si="3"/>
        <v>353</v>
      </c>
      <c r="D46" s="47">
        <f t="shared" si="4"/>
        <v>349</v>
      </c>
      <c r="E46" s="52">
        <v>325</v>
      </c>
      <c r="F46" s="52">
        <v>5</v>
      </c>
      <c r="G46" s="52">
        <v>8</v>
      </c>
      <c r="H46" s="52">
        <v>0</v>
      </c>
      <c r="I46" s="52">
        <v>7</v>
      </c>
      <c r="J46" s="52">
        <v>4</v>
      </c>
      <c r="K46" s="52">
        <v>0</v>
      </c>
      <c r="L46" s="52">
        <v>0</v>
      </c>
      <c r="M46" s="52">
        <v>0</v>
      </c>
      <c r="N46" s="52">
        <v>0</v>
      </c>
      <c r="O46" s="52">
        <v>2</v>
      </c>
      <c r="P46" s="52">
        <v>2</v>
      </c>
      <c r="Q46" s="52">
        <v>0</v>
      </c>
      <c r="R46" s="47">
        <f t="shared" si="5"/>
        <v>0</v>
      </c>
      <c r="S46" s="52">
        <v>0</v>
      </c>
      <c r="T46" s="52">
        <v>0</v>
      </c>
      <c r="U46" s="52">
        <v>0</v>
      </c>
      <c r="V46" s="52">
        <v>0</v>
      </c>
      <c r="W46" s="52">
        <v>3</v>
      </c>
      <c r="X46" s="75">
        <f t="shared" si="1"/>
        <v>98.9</v>
      </c>
      <c r="Y46" s="69">
        <f t="shared" si="2"/>
        <v>0.6</v>
      </c>
      <c r="Z46" s="24" t="s">
        <v>21</v>
      </c>
      <c r="AA46" s="16"/>
    </row>
    <row r="47" spans="1:27" ht="16.5" customHeight="1">
      <c r="A47" s="20"/>
      <c r="B47" s="23" t="s">
        <v>22</v>
      </c>
      <c r="C47" s="79">
        <f t="shared" si="3"/>
        <v>123</v>
      </c>
      <c r="D47" s="47">
        <f t="shared" si="4"/>
        <v>122</v>
      </c>
      <c r="E47" s="52">
        <v>115</v>
      </c>
      <c r="F47" s="52">
        <v>4</v>
      </c>
      <c r="G47" s="52">
        <v>1</v>
      </c>
      <c r="H47" s="52">
        <v>0</v>
      </c>
      <c r="I47" s="52">
        <v>1</v>
      </c>
      <c r="J47" s="52">
        <v>1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1</v>
      </c>
      <c r="Q47" s="52">
        <v>0</v>
      </c>
      <c r="R47" s="47">
        <f t="shared" si="5"/>
        <v>0</v>
      </c>
      <c r="S47" s="52">
        <v>0</v>
      </c>
      <c r="T47" s="52">
        <v>0</v>
      </c>
      <c r="U47" s="52">
        <v>0</v>
      </c>
      <c r="V47" s="52">
        <v>0</v>
      </c>
      <c r="W47" s="52">
        <v>1</v>
      </c>
      <c r="X47" s="75">
        <f t="shared" si="1"/>
        <v>99.2</v>
      </c>
      <c r="Y47" s="75">
        <f t="shared" si="2"/>
        <v>0</v>
      </c>
      <c r="Z47" s="24" t="s">
        <v>22</v>
      </c>
      <c r="AA47" s="16"/>
    </row>
    <row r="48" spans="1:27" s="71" customFormat="1" ht="16.5" customHeight="1">
      <c r="A48" s="141" t="s">
        <v>103</v>
      </c>
      <c r="B48" s="141"/>
      <c r="C48" s="67">
        <f t="shared" si="3"/>
        <v>725</v>
      </c>
      <c r="D48" s="80">
        <f t="shared" si="4"/>
        <v>721</v>
      </c>
      <c r="E48" s="68">
        <f aca="true" t="shared" si="12" ref="E48:W48">SUM(E49:E51)</f>
        <v>676</v>
      </c>
      <c r="F48" s="68">
        <f t="shared" si="12"/>
        <v>21</v>
      </c>
      <c r="G48" s="68">
        <f t="shared" si="12"/>
        <v>7</v>
      </c>
      <c r="H48" s="68">
        <f t="shared" si="12"/>
        <v>0</v>
      </c>
      <c r="I48" s="68">
        <f t="shared" si="12"/>
        <v>8</v>
      </c>
      <c r="J48" s="68">
        <f t="shared" si="12"/>
        <v>9</v>
      </c>
      <c r="K48" s="68">
        <f t="shared" si="12"/>
        <v>0</v>
      </c>
      <c r="L48" s="68">
        <f t="shared" si="12"/>
        <v>0</v>
      </c>
      <c r="M48" s="68">
        <f t="shared" si="12"/>
        <v>0</v>
      </c>
      <c r="N48" s="68">
        <f t="shared" si="12"/>
        <v>0</v>
      </c>
      <c r="O48" s="68">
        <f t="shared" si="12"/>
        <v>0</v>
      </c>
      <c r="P48" s="68">
        <f t="shared" si="12"/>
        <v>4</v>
      </c>
      <c r="Q48" s="68">
        <f t="shared" si="12"/>
        <v>0</v>
      </c>
      <c r="R48" s="80">
        <f t="shared" si="5"/>
        <v>0</v>
      </c>
      <c r="S48" s="68">
        <f t="shared" si="12"/>
        <v>0</v>
      </c>
      <c r="T48" s="68">
        <f t="shared" si="12"/>
        <v>0</v>
      </c>
      <c r="U48" s="68">
        <f t="shared" si="12"/>
        <v>0</v>
      </c>
      <c r="V48" s="68">
        <f t="shared" si="12"/>
        <v>0</v>
      </c>
      <c r="W48" s="68">
        <f t="shared" si="12"/>
        <v>12</v>
      </c>
      <c r="X48" s="69">
        <f t="shared" si="1"/>
        <v>99.4</v>
      </c>
      <c r="Y48" s="69">
        <f t="shared" si="2"/>
        <v>0</v>
      </c>
      <c r="Z48" s="143" t="s">
        <v>103</v>
      </c>
      <c r="AA48" s="146"/>
    </row>
    <row r="49" spans="1:27" ht="16.5" customHeight="1">
      <c r="A49" s="20"/>
      <c r="B49" s="23" t="s">
        <v>23</v>
      </c>
      <c r="C49" s="79">
        <f t="shared" si="3"/>
        <v>127</v>
      </c>
      <c r="D49" s="47">
        <f t="shared" si="4"/>
        <v>125</v>
      </c>
      <c r="E49" s="52">
        <v>118</v>
      </c>
      <c r="F49" s="52">
        <v>1</v>
      </c>
      <c r="G49" s="52">
        <v>1</v>
      </c>
      <c r="H49" s="52">
        <v>0</v>
      </c>
      <c r="I49" s="52">
        <v>3</v>
      </c>
      <c r="J49" s="52">
        <v>2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2</v>
      </c>
      <c r="Q49" s="52">
        <v>0</v>
      </c>
      <c r="R49" s="47">
        <f t="shared" si="5"/>
        <v>0</v>
      </c>
      <c r="S49" s="52">
        <v>0</v>
      </c>
      <c r="T49" s="52">
        <v>0</v>
      </c>
      <c r="U49" s="52">
        <v>0</v>
      </c>
      <c r="V49" s="52">
        <v>0</v>
      </c>
      <c r="W49" s="52">
        <v>2</v>
      </c>
      <c r="X49" s="75">
        <f t="shared" si="1"/>
        <v>98.4</v>
      </c>
      <c r="Y49" s="75">
        <f t="shared" si="2"/>
        <v>0</v>
      </c>
      <c r="Z49" s="24" t="s">
        <v>23</v>
      </c>
      <c r="AA49" s="16"/>
    </row>
    <row r="50" spans="1:27" ht="16.5" customHeight="1">
      <c r="A50" s="20"/>
      <c r="B50" s="23" t="s">
        <v>24</v>
      </c>
      <c r="C50" s="79">
        <f t="shared" si="3"/>
        <v>222</v>
      </c>
      <c r="D50" s="47">
        <f t="shared" si="4"/>
        <v>221</v>
      </c>
      <c r="E50" s="52">
        <v>202</v>
      </c>
      <c r="F50" s="52">
        <v>12</v>
      </c>
      <c r="G50" s="52">
        <v>2</v>
      </c>
      <c r="H50" s="52">
        <v>0</v>
      </c>
      <c r="I50" s="52">
        <v>2</v>
      </c>
      <c r="J50" s="52">
        <v>3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1</v>
      </c>
      <c r="Q50" s="52">
        <v>0</v>
      </c>
      <c r="R50" s="47">
        <f t="shared" si="5"/>
        <v>0</v>
      </c>
      <c r="S50" s="52">
        <v>0</v>
      </c>
      <c r="T50" s="52">
        <v>0</v>
      </c>
      <c r="U50" s="52">
        <v>0</v>
      </c>
      <c r="V50" s="52">
        <v>0</v>
      </c>
      <c r="W50" s="52">
        <v>5</v>
      </c>
      <c r="X50" s="75">
        <f t="shared" si="1"/>
        <v>99.5</v>
      </c>
      <c r="Y50" s="75">
        <f t="shared" si="2"/>
        <v>0</v>
      </c>
      <c r="Z50" s="24" t="s">
        <v>24</v>
      </c>
      <c r="AA50" s="16"/>
    </row>
    <row r="51" spans="1:27" ht="16.5" customHeight="1">
      <c r="A51" s="20"/>
      <c r="B51" s="23" t="s">
        <v>25</v>
      </c>
      <c r="C51" s="79">
        <f t="shared" si="3"/>
        <v>376</v>
      </c>
      <c r="D51" s="47">
        <f t="shared" si="4"/>
        <v>375</v>
      </c>
      <c r="E51" s="52">
        <v>356</v>
      </c>
      <c r="F51" s="52">
        <v>8</v>
      </c>
      <c r="G51" s="52">
        <v>4</v>
      </c>
      <c r="H51" s="52">
        <v>0</v>
      </c>
      <c r="I51" s="52">
        <v>3</v>
      </c>
      <c r="J51" s="52">
        <v>4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1</v>
      </c>
      <c r="Q51" s="52">
        <v>0</v>
      </c>
      <c r="R51" s="47">
        <f t="shared" si="5"/>
        <v>0</v>
      </c>
      <c r="S51" s="52">
        <v>0</v>
      </c>
      <c r="T51" s="52">
        <v>0</v>
      </c>
      <c r="U51" s="52">
        <v>0</v>
      </c>
      <c r="V51" s="52">
        <v>0</v>
      </c>
      <c r="W51" s="52">
        <v>5</v>
      </c>
      <c r="X51" s="75">
        <f t="shared" si="1"/>
        <v>99.7</v>
      </c>
      <c r="Y51" s="75">
        <f t="shared" si="2"/>
        <v>0</v>
      </c>
      <c r="Z51" s="24" t="s">
        <v>25</v>
      </c>
      <c r="AA51" s="16"/>
    </row>
    <row r="52" spans="1:27" s="71" customFormat="1" ht="16.5" customHeight="1">
      <c r="A52" s="141" t="s">
        <v>104</v>
      </c>
      <c r="B52" s="141"/>
      <c r="C52" s="67">
        <f t="shared" si="3"/>
        <v>1007</v>
      </c>
      <c r="D52" s="80">
        <f t="shared" si="4"/>
        <v>998</v>
      </c>
      <c r="E52" s="68">
        <f aca="true" t="shared" si="13" ref="E52:W52">SUM(E53:E56)</f>
        <v>957</v>
      </c>
      <c r="F52" s="68">
        <f t="shared" si="13"/>
        <v>6</v>
      </c>
      <c r="G52" s="68">
        <f t="shared" si="13"/>
        <v>14</v>
      </c>
      <c r="H52" s="68">
        <f t="shared" si="13"/>
        <v>0</v>
      </c>
      <c r="I52" s="68">
        <f t="shared" si="13"/>
        <v>6</v>
      </c>
      <c r="J52" s="68">
        <f t="shared" si="13"/>
        <v>15</v>
      </c>
      <c r="K52" s="68">
        <f t="shared" si="13"/>
        <v>0</v>
      </c>
      <c r="L52" s="68">
        <f t="shared" si="13"/>
        <v>0</v>
      </c>
      <c r="M52" s="68">
        <f t="shared" si="13"/>
        <v>0</v>
      </c>
      <c r="N52" s="68">
        <f t="shared" si="13"/>
        <v>0</v>
      </c>
      <c r="O52" s="68">
        <f t="shared" si="13"/>
        <v>2</v>
      </c>
      <c r="P52" s="68">
        <f t="shared" si="13"/>
        <v>7</v>
      </c>
      <c r="Q52" s="68">
        <f t="shared" si="13"/>
        <v>0</v>
      </c>
      <c r="R52" s="80">
        <f t="shared" si="5"/>
        <v>0</v>
      </c>
      <c r="S52" s="68">
        <f t="shared" si="13"/>
        <v>0</v>
      </c>
      <c r="T52" s="68">
        <f t="shared" si="13"/>
        <v>0</v>
      </c>
      <c r="U52" s="68">
        <f t="shared" si="13"/>
        <v>0</v>
      </c>
      <c r="V52" s="68">
        <f t="shared" si="13"/>
        <v>0</v>
      </c>
      <c r="W52" s="68">
        <f t="shared" si="13"/>
        <v>18</v>
      </c>
      <c r="X52" s="69">
        <f t="shared" si="1"/>
        <v>99.1</v>
      </c>
      <c r="Y52" s="69">
        <f t="shared" si="2"/>
        <v>0.2</v>
      </c>
      <c r="Z52" s="143" t="s">
        <v>104</v>
      </c>
      <c r="AA52" s="146"/>
    </row>
    <row r="53" spans="1:27" ht="16.5" customHeight="1">
      <c r="A53" s="20"/>
      <c r="B53" s="23" t="s">
        <v>26</v>
      </c>
      <c r="C53" s="79">
        <f t="shared" si="3"/>
        <v>234</v>
      </c>
      <c r="D53" s="47">
        <f t="shared" si="4"/>
        <v>229</v>
      </c>
      <c r="E53" s="52">
        <v>213</v>
      </c>
      <c r="F53" s="52">
        <v>2</v>
      </c>
      <c r="G53" s="52">
        <v>4</v>
      </c>
      <c r="H53" s="52">
        <v>0</v>
      </c>
      <c r="I53" s="52">
        <v>1</v>
      </c>
      <c r="J53" s="52">
        <v>9</v>
      </c>
      <c r="K53" s="52">
        <v>0</v>
      </c>
      <c r="L53" s="52">
        <v>0</v>
      </c>
      <c r="M53" s="52">
        <v>0</v>
      </c>
      <c r="N53" s="52">
        <v>0</v>
      </c>
      <c r="O53" s="52">
        <v>1</v>
      </c>
      <c r="P53" s="52">
        <v>4</v>
      </c>
      <c r="Q53" s="52">
        <v>0</v>
      </c>
      <c r="R53" s="47">
        <f t="shared" si="5"/>
        <v>0</v>
      </c>
      <c r="S53" s="52">
        <v>0</v>
      </c>
      <c r="T53" s="52">
        <v>0</v>
      </c>
      <c r="U53" s="52">
        <v>0</v>
      </c>
      <c r="V53" s="52">
        <v>0</v>
      </c>
      <c r="W53" s="52">
        <v>5</v>
      </c>
      <c r="X53" s="75">
        <f t="shared" si="1"/>
        <v>97.9</v>
      </c>
      <c r="Y53" s="75">
        <f t="shared" si="2"/>
        <v>0.4</v>
      </c>
      <c r="Z53" s="24" t="s">
        <v>26</v>
      </c>
      <c r="AA53" s="16"/>
    </row>
    <row r="54" spans="1:27" ht="16.5" customHeight="1">
      <c r="A54" s="20"/>
      <c r="B54" s="23" t="s">
        <v>27</v>
      </c>
      <c r="C54" s="79">
        <f t="shared" si="3"/>
        <v>76</v>
      </c>
      <c r="D54" s="47">
        <f t="shared" si="4"/>
        <v>76</v>
      </c>
      <c r="E54" s="52">
        <v>74</v>
      </c>
      <c r="F54" s="52">
        <v>1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47">
        <f t="shared" si="5"/>
        <v>0</v>
      </c>
      <c r="S54" s="52">
        <v>0</v>
      </c>
      <c r="T54" s="52">
        <v>0</v>
      </c>
      <c r="U54" s="52">
        <v>0</v>
      </c>
      <c r="V54" s="52">
        <v>0</v>
      </c>
      <c r="W54" s="52">
        <v>1</v>
      </c>
      <c r="X54" s="75">
        <f t="shared" si="1"/>
        <v>100</v>
      </c>
      <c r="Y54" s="75">
        <f t="shared" si="2"/>
        <v>0</v>
      </c>
      <c r="Z54" s="24" t="s">
        <v>27</v>
      </c>
      <c r="AA54" s="16"/>
    </row>
    <row r="55" spans="1:27" ht="16.5" customHeight="1">
      <c r="A55" s="20"/>
      <c r="B55" s="23" t="s">
        <v>28</v>
      </c>
      <c r="C55" s="79">
        <f t="shared" si="3"/>
        <v>654</v>
      </c>
      <c r="D55" s="47">
        <f t="shared" si="4"/>
        <v>651</v>
      </c>
      <c r="E55" s="52">
        <v>628</v>
      </c>
      <c r="F55" s="52">
        <v>3</v>
      </c>
      <c r="G55" s="52">
        <v>9</v>
      </c>
      <c r="H55" s="52">
        <v>0</v>
      </c>
      <c r="I55" s="52">
        <v>5</v>
      </c>
      <c r="J55" s="52">
        <v>6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3</v>
      </c>
      <c r="Q55" s="52">
        <v>0</v>
      </c>
      <c r="R55" s="47">
        <f t="shared" si="5"/>
        <v>0</v>
      </c>
      <c r="S55" s="52">
        <v>0</v>
      </c>
      <c r="T55" s="52">
        <v>0</v>
      </c>
      <c r="U55" s="52">
        <v>0</v>
      </c>
      <c r="V55" s="52">
        <v>0</v>
      </c>
      <c r="W55" s="52">
        <v>12</v>
      </c>
      <c r="X55" s="75">
        <f t="shared" si="1"/>
        <v>99.5</v>
      </c>
      <c r="Y55" s="75">
        <f t="shared" si="2"/>
        <v>0</v>
      </c>
      <c r="Z55" s="24" t="s">
        <v>28</v>
      </c>
      <c r="AA55" s="16"/>
    </row>
    <row r="56" spans="1:27" ht="16.5" customHeight="1">
      <c r="A56" s="20"/>
      <c r="B56" s="23" t="s">
        <v>29</v>
      </c>
      <c r="C56" s="79">
        <f t="shared" si="3"/>
        <v>43</v>
      </c>
      <c r="D56" s="47">
        <f t="shared" si="4"/>
        <v>42</v>
      </c>
      <c r="E56" s="52">
        <v>42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1</v>
      </c>
      <c r="P56" s="52">
        <v>0</v>
      </c>
      <c r="Q56" s="52">
        <v>0</v>
      </c>
      <c r="R56" s="47">
        <f t="shared" si="5"/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75">
        <f t="shared" si="1"/>
        <v>97.7</v>
      </c>
      <c r="Y56" s="75">
        <f t="shared" si="2"/>
        <v>2.3</v>
      </c>
      <c r="Z56" s="24" t="s">
        <v>29</v>
      </c>
      <c r="AA56" s="16"/>
    </row>
    <row r="57" spans="1:27" s="81" customFormat="1" ht="16.5" customHeight="1">
      <c r="A57" s="141" t="s">
        <v>105</v>
      </c>
      <c r="B57" s="141"/>
      <c r="C57" s="67">
        <f t="shared" si="3"/>
        <v>287</v>
      </c>
      <c r="D57" s="80">
        <f t="shared" si="4"/>
        <v>286</v>
      </c>
      <c r="E57" s="68">
        <f aca="true" t="shared" si="14" ref="E57:W57">SUM(E58:E59)</f>
        <v>277</v>
      </c>
      <c r="F57" s="68">
        <f t="shared" si="14"/>
        <v>3</v>
      </c>
      <c r="G57" s="68">
        <f t="shared" si="14"/>
        <v>0</v>
      </c>
      <c r="H57" s="68">
        <f t="shared" si="14"/>
        <v>0</v>
      </c>
      <c r="I57" s="68">
        <f t="shared" si="14"/>
        <v>3</v>
      </c>
      <c r="J57" s="68">
        <f t="shared" si="14"/>
        <v>3</v>
      </c>
      <c r="K57" s="68">
        <f t="shared" si="14"/>
        <v>0</v>
      </c>
      <c r="L57" s="68">
        <f t="shared" si="14"/>
        <v>0</v>
      </c>
      <c r="M57" s="68">
        <f t="shared" si="14"/>
        <v>0</v>
      </c>
      <c r="N57" s="68">
        <f t="shared" si="14"/>
        <v>0</v>
      </c>
      <c r="O57" s="68">
        <f t="shared" si="14"/>
        <v>0</v>
      </c>
      <c r="P57" s="68">
        <f t="shared" si="14"/>
        <v>1</v>
      </c>
      <c r="Q57" s="68">
        <f t="shared" si="14"/>
        <v>0</v>
      </c>
      <c r="R57" s="80">
        <f t="shared" si="5"/>
        <v>0</v>
      </c>
      <c r="S57" s="68">
        <f t="shared" si="14"/>
        <v>0</v>
      </c>
      <c r="T57" s="68">
        <f t="shared" si="14"/>
        <v>0</v>
      </c>
      <c r="U57" s="68">
        <f t="shared" si="14"/>
        <v>0</v>
      </c>
      <c r="V57" s="68">
        <f t="shared" si="14"/>
        <v>0</v>
      </c>
      <c r="W57" s="68">
        <f t="shared" si="14"/>
        <v>2</v>
      </c>
      <c r="X57" s="69">
        <f t="shared" si="1"/>
        <v>99.7</v>
      </c>
      <c r="Y57" s="69">
        <f t="shared" si="2"/>
        <v>0</v>
      </c>
      <c r="Z57" s="143" t="s">
        <v>105</v>
      </c>
      <c r="AA57" s="146"/>
    </row>
    <row r="58" spans="1:27" ht="16.5" customHeight="1">
      <c r="A58" s="20"/>
      <c r="B58" s="23" t="s">
        <v>30</v>
      </c>
      <c r="C58" s="79">
        <f t="shared" si="3"/>
        <v>88</v>
      </c>
      <c r="D58" s="47">
        <f t="shared" si="4"/>
        <v>87</v>
      </c>
      <c r="E58" s="52">
        <v>86</v>
      </c>
      <c r="F58" s="52">
        <v>0</v>
      </c>
      <c r="G58" s="52">
        <v>0</v>
      </c>
      <c r="H58" s="52">
        <v>0</v>
      </c>
      <c r="I58" s="52">
        <v>0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1</v>
      </c>
      <c r="Q58" s="52">
        <v>0</v>
      </c>
      <c r="R58" s="47">
        <f t="shared" si="5"/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75">
        <f t="shared" si="1"/>
        <v>98.9</v>
      </c>
      <c r="Y58" s="75">
        <f t="shared" si="2"/>
        <v>0</v>
      </c>
      <c r="Z58" s="24" t="s">
        <v>30</v>
      </c>
      <c r="AA58" s="16"/>
    </row>
    <row r="59" spans="1:27" s="8" customFormat="1" ht="16.5" customHeight="1">
      <c r="A59" s="20"/>
      <c r="B59" s="23" t="s">
        <v>38</v>
      </c>
      <c r="C59" s="79">
        <f t="shared" si="3"/>
        <v>199</v>
      </c>
      <c r="D59" s="47">
        <f t="shared" si="4"/>
        <v>199</v>
      </c>
      <c r="E59" s="52">
        <v>191</v>
      </c>
      <c r="F59" s="52">
        <v>3</v>
      </c>
      <c r="G59" s="52">
        <v>0</v>
      </c>
      <c r="H59" s="52">
        <v>0</v>
      </c>
      <c r="I59" s="52">
        <v>3</v>
      </c>
      <c r="J59" s="52">
        <v>2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47">
        <f t="shared" si="5"/>
        <v>0</v>
      </c>
      <c r="S59" s="52">
        <v>0</v>
      </c>
      <c r="T59" s="52">
        <v>0</v>
      </c>
      <c r="U59" s="52">
        <v>0</v>
      </c>
      <c r="V59" s="52">
        <v>0</v>
      </c>
      <c r="W59" s="52">
        <v>2</v>
      </c>
      <c r="X59" s="75">
        <f t="shared" si="1"/>
        <v>100</v>
      </c>
      <c r="Y59" s="75">
        <f t="shared" si="2"/>
        <v>0</v>
      </c>
      <c r="Z59" s="24" t="s">
        <v>38</v>
      </c>
      <c r="AA59" s="16"/>
    </row>
    <row r="60" spans="1:27" s="71" customFormat="1" ht="16.5" customHeight="1">
      <c r="A60" s="141" t="s">
        <v>106</v>
      </c>
      <c r="B60" s="149"/>
      <c r="C60" s="67">
        <f t="shared" si="3"/>
        <v>355</v>
      </c>
      <c r="D60" s="80">
        <f t="shared" si="4"/>
        <v>351</v>
      </c>
      <c r="E60" s="68">
        <f aca="true" t="shared" si="15" ref="E60:W60">SUM(E61:E62)</f>
        <v>327</v>
      </c>
      <c r="F60" s="68">
        <f t="shared" si="15"/>
        <v>8</v>
      </c>
      <c r="G60" s="68">
        <f t="shared" si="15"/>
        <v>2</v>
      </c>
      <c r="H60" s="68">
        <f t="shared" si="15"/>
        <v>0</v>
      </c>
      <c r="I60" s="68">
        <f t="shared" si="15"/>
        <v>6</v>
      </c>
      <c r="J60" s="68">
        <f t="shared" si="15"/>
        <v>8</v>
      </c>
      <c r="K60" s="68">
        <f t="shared" si="15"/>
        <v>1</v>
      </c>
      <c r="L60" s="68">
        <f t="shared" si="15"/>
        <v>0</v>
      </c>
      <c r="M60" s="68">
        <f t="shared" si="15"/>
        <v>0</v>
      </c>
      <c r="N60" s="68">
        <f t="shared" si="15"/>
        <v>0</v>
      </c>
      <c r="O60" s="68">
        <f t="shared" si="15"/>
        <v>2</v>
      </c>
      <c r="P60" s="68">
        <f t="shared" si="15"/>
        <v>1</v>
      </c>
      <c r="Q60" s="68">
        <f t="shared" si="15"/>
        <v>0</v>
      </c>
      <c r="R60" s="80">
        <f t="shared" si="5"/>
        <v>0</v>
      </c>
      <c r="S60" s="68">
        <f t="shared" si="15"/>
        <v>0</v>
      </c>
      <c r="T60" s="68">
        <f t="shared" si="15"/>
        <v>0</v>
      </c>
      <c r="U60" s="68">
        <f t="shared" si="15"/>
        <v>0</v>
      </c>
      <c r="V60" s="68">
        <f t="shared" si="15"/>
        <v>0</v>
      </c>
      <c r="W60" s="68">
        <f t="shared" si="15"/>
        <v>3</v>
      </c>
      <c r="X60" s="69">
        <f t="shared" si="1"/>
        <v>98.9</v>
      </c>
      <c r="Y60" s="69">
        <f t="shared" si="2"/>
        <v>0.6</v>
      </c>
      <c r="Z60" s="143" t="s">
        <v>106</v>
      </c>
      <c r="AA60" s="150"/>
    </row>
    <row r="61" spans="1:27" ht="16.5" customHeight="1">
      <c r="A61" s="25"/>
      <c r="B61" s="23" t="s">
        <v>31</v>
      </c>
      <c r="C61" s="79">
        <f t="shared" si="3"/>
        <v>137</v>
      </c>
      <c r="D61" s="47">
        <f t="shared" si="4"/>
        <v>134</v>
      </c>
      <c r="E61" s="52">
        <v>122</v>
      </c>
      <c r="F61" s="52">
        <v>5</v>
      </c>
      <c r="G61" s="52">
        <v>2</v>
      </c>
      <c r="H61" s="52">
        <v>0</v>
      </c>
      <c r="I61" s="52">
        <v>3</v>
      </c>
      <c r="J61" s="52">
        <v>2</v>
      </c>
      <c r="K61" s="52">
        <v>0</v>
      </c>
      <c r="L61" s="52">
        <v>0</v>
      </c>
      <c r="M61" s="52">
        <v>0</v>
      </c>
      <c r="N61" s="52">
        <v>0</v>
      </c>
      <c r="O61" s="52">
        <v>2</v>
      </c>
      <c r="P61" s="52">
        <v>1</v>
      </c>
      <c r="Q61" s="52">
        <v>0</v>
      </c>
      <c r="R61" s="47">
        <f t="shared" si="5"/>
        <v>0</v>
      </c>
      <c r="S61" s="52">
        <v>0</v>
      </c>
      <c r="T61" s="52">
        <v>0</v>
      </c>
      <c r="U61" s="52">
        <v>0</v>
      </c>
      <c r="V61" s="52">
        <v>0</v>
      </c>
      <c r="W61" s="52">
        <v>2</v>
      </c>
      <c r="X61" s="75">
        <f t="shared" si="1"/>
        <v>97.8</v>
      </c>
      <c r="Y61" s="75">
        <f t="shared" si="2"/>
        <v>1.5</v>
      </c>
      <c r="Z61" s="24" t="s">
        <v>31</v>
      </c>
      <c r="AA61" s="16"/>
    </row>
    <row r="62" spans="1:27" ht="16.5" customHeight="1">
      <c r="A62" s="25"/>
      <c r="B62" s="23" t="s">
        <v>94</v>
      </c>
      <c r="C62" s="79">
        <f t="shared" si="3"/>
        <v>218</v>
      </c>
      <c r="D62" s="47">
        <f t="shared" si="4"/>
        <v>217</v>
      </c>
      <c r="E62" s="52">
        <v>205</v>
      </c>
      <c r="F62" s="52">
        <v>3</v>
      </c>
      <c r="G62" s="52">
        <v>0</v>
      </c>
      <c r="H62" s="52">
        <v>0</v>
      </c>
      <c r="I62" s="52">
        <v>3</v>
      </c>
      <c r="J62" s="52">
        <v>6</v>
      </c>
      <c r="K62" s="52">
        <v>1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47">
        <f t="shared" si="5"/>
        <v>0</v>
      </c>
      <c r="S62" s="52">
        <v>0</v>
      </c>
      <c r="T62" s="52">
        <v>0</v>
      </c>
      <c r="U62" s="52">
        <v>0</v>
      </c>
      <c r="V62" s="52">
        <v>0</v>
      </c>
      <c r="W62" s="52">
        <v>1</v>
      </c>
      <c r="X62" s="75">
        <f t="shared" si="1"/>
        <v>99.5</v>
      </c>
      <c r="Y62" s="75">
        <f t="shared" si="2"/>
        <v>0</v>
      </c>
      <c r="Z62" s="24" t="s">
        <v>94</v>
      </c>
      <c r="AA62" s="16"/>
    </row>
    <row r="63" spans="1:27" s="71" customFormat="1" ht="16.5" customHeight="1">
      <c r="A63" s="141" t="s">
        <v>107</v>
      </c>
      <c r="B63" s="141"/>
      <c r="C63" s="67">
        <f t="shared" si="3"/>
        <v>67</v>
      </c>
      <c r="D63" s="80">
        <f t="shared" si="4"/>
        <v>65</v>
      </c>
      <c r="E63" s="68">
        <f aca="true" t="shared" si="16" ref="E63:W63">E64</f>
        <v>59</v>
      </c>
      <c r="F63" s="68">
        <f t="shared" si="16"/>
        <v>4</v>
      </c>
      <c r="G63" s="68">
        <f t="shared" si="16"/>
        <v>0</v>
      </c>
      <c r="H63" s="68">
        <f t="shared" si="16"/>
        <v>0</v>
      </c>
      <c r="I63" s="68">
        <f t="shared" si="16"/>
        <v>0</v>
      </c>
      <c r="J63" s="68">
        <f t="shared" si="16"/>
        <v>2</v>
      </c>
      <c r="K63" s="68">
        <f t="shared" si="16"/>
        <v>0</v>
      </c>
      <c r="L63" s="68">
        <f t="shared" si="16"/>
        <v>0</v>
      </c>
      <c r="M63" s="68">
        <f t="shared" si="16"/>
        <v>0</v>
      </c>
      <c r="N63" s="68">
        <f t="shared" si="16"/>
        <v>0</v>
      </c>
      <c r="O63" s="68">
        <f t="shared" si="16"/>
        <v>0</v>
      </c>
      <c r="P63" s="68">
        <f t="shared" si="16"/>
        <v>2</v>
      </c>
      <c r="Q63" s="68">
        <f t="shared" si="16"/>
        <v>0</v>
      </c>
      <c r="R63" s="80">
        <f t="shared" si="5"/>
        <v>0</v>
      </c>
      <c r="S63" s="68">
        <f t="shared" si="16"/>
        <v>0</v>
      </c>
      <c r="T63" s="68">
        <f t="shared" si="16"/>
        <v>0</v>
      </c>
      <c r="U63" s="68">
        <f t="shared" si="16"/>
        <v>0</v>
      </c>
      <c r="V63" s="68">
        <f t="shared" si="16"/>
        <v>0</v>
      </c>
      <c r="W63" s="68">
        <f t="shared" si="16"/>
        <v>2</v>
      </c>
      <c r="X63" s="69">
        <f t="shared" si="1"/>
        <v>97</v>
      </c>
      <c r="Y63" s="69">
        <f t="shared" si="2"/>
        <v>0</v>
      </c>
      <c r="Z63" s="143" t="s">
        <v>107</v>
      </c>
      <c r="AA63" s="146"/>
    </row>
    <row r="64" spans="1:27" ht="16.5" customHeight="1">
      <c r="A64" s="25"/>
      <c r="B64" s="23" t="s">
        <v>32</v>
      </c>
      <c r="C64" s="79">
        <f t="shared" si="3"/>
        <v>67</v>
      </c>
      <c r="D64" s="47">
        <f t="shared" si="4"/>
        <v>65</v>
      </c>
      <c r="E64" s="52">
        <v>59</v>
      </c>
      <c r="F64" s="52">
        <v>4</v>
      </c>
      <c r="G64" s="52">
        <v>0</v>
      </c>
      <c r="H64" s="52">
        <v>0</v>
      </c>
      <c r="I64" s="52">
        <v>0</v>
      </c>
      <c r="J64" s="52">
        <v>2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2</v>
      </c>
      <c r="Q64" s="52">
        <v>0</v>
      </c>
      <c r="R64" s="47">
        <f t="shared" si="5"/>
        <v>0</v>
      </c>
      <c r="S64" s="52">
        <v>0</v>
      </c>
      <c r="T64" s="52">
        <v>0</v>
      </c>
      <c r="U64" s="52">
        <v>0</v>
      </c>
      <c r="V64" s="52">
        <v>0</v>
      </c>
      <c r="W64" s="52">
        <v>2</v>
      </c>
      <c r="X64" s="75">
        <f t="shared" si="1"/>
        <v>97</v>
      </c>
      <c r="Y64" s="75">
        <f t="shared" si="2"/>
        <v>0</v>
      </c>
      <c r="Z64" s="24" t="s">
        <v>32</v>
      </c>
      <c r="AA64" s="16"/>
    </row>
    <row r="65" spans="1:27" s="81" customFormat="1" ht="16.5" customHeight="1">
      <c r="A65" s="141" t="s">
        <v>108</v>
      </c>
      <c r="B65" s="149"/>
      <c r="C65" s="67">
        <f t="shared" si="3"/>
        <v>147</v>
      </c>
      <c r="D65" s="80">
        <f t="shared" si="4"/>
        <v>147</v>
      </c>
      <c r="E65" s="68">
        <f aca="true" t="shared" si="17" ref="E65:W65">E66</f>
        <v>142</v>
      </c>
      <c r="F65" s="68">
        <f t="shared" si="17"/>
        <v>0</v>
      </c>
      <c r="G65" s="68">
        <f t="shared" si="17"/>
        <v>1</v>
      </c>
      <c r="H65" s="68">
        <f t="shared" si="17"/>
        <v>0</v>
      </c>
      <c r="I65" s="68">
        <f t="shared" si="17"/>
        <v>0</v>
      </c>
      <c r="J65" s="68">
        <f t="shared" si="17"/>
        <v>4</v>
      </c>
      <c r="K65" s="68">
        <f t="shared" si="17"/>
        <v>0</v>
      </c>
      <c r="L65" s="68">
        <f t="shared" si="17"/>
        <v>0</v>
      </c>
      <c r="M65" s="68">
        <f t="shared" si="17"/>
        <v>0</v>
      </c>
      <c r="N65" s="68">
        <f t="shared" si="17"/>
        <v>0</v>
      </c>
      <c r="O65" s="68">
        <f t="shared" si="17"/>
        <v>0</v>
      </c>
      <c r="P65" s="68">
        <f t="shared" si="17"/>
        <v>0</v>
      </c>
      <c r="Q65" s="68">
        <f t="shared" si="17"/>
        <v>0</v>
      </c>
      <c r="R65" s="80">
        <f t="shared" si="5"/>
        <v>0</v>
      </c>
      <c r="S65" s="68">
        <f t="shared" si="17"/>
        <v>0</v>
      </c>
      <c r="T65" s="68">
        <f t="shared" si="17"/>
        <v>0</v>
      </c>
      <c r="U65" s="68">
        <f t="shared" si="17"/>
        <v>0</v>
      </c>
      <c r="V65" s="68">
        <f t="shared" si="17"/>
        <v>0</v>
      </c>
      <c r="W65" s="68">
        <f t="shared" si="17"/>
        <v>4</v>
      </c>
      <c r="X65" s="69">
        <f t="shared" si="1"/>
        <v>100</v>
      </c>
      <c r="Y65" s="69">
        <f t="shared" si="2"/>
        <v>0</v>
      </c>
      <c r="Z65" s="143" t="s">
        <v>108</v>
      </c>
      <c r="AA65" s="150"/>
    </row>
    <row r="66" spans="1:27" s="8" customFormat="1" ht="16.5" customHeight="1">
      <c r="A66" s="25"/>
      <c r="B66" s="23" t="s">
        <v>95</v>
      </c>
      <c r="C66" s="79">
        <f t="shared" si="3"/>
        <v>147</v>
      </c>
      <c r="D66" s="47">
        <f t="shared" si="4"/>
        <v>147</v>
      </c>
      <c r="E66" s="52">
        <v>142</v>
      </c>
      <c r="F66" s="52">
        <v>0</v>
      </c>
      <c r="G66" s="52">
        <v>1</v>
      </c>
      <c r="H66" s="52">
        <v>0</v>
      </c>
      <c r="I66" s="52">
        <v>0</v>
      </c>
      <c r="J66" s="52">
        <v>4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47">
        <f t="shared" si="5"/>
        <v>0</v>
      </c>
      <c r="S66" s="52">
        <v>0</v>
      </c>
      <c r="T66" s="52">
        <v>0</v>
      </c>
      <c r="U66" s="52">
        <v>0</v>
      </c>
      <c r="V66" s="52">
        <v>0</v>
      </c>
      <c r="W66" s="52">
        <v>4</v>
      </c>
      <c r="X66" s="75">
        <f t="shared" si="1"/>
        <v>100</v>
      </c>
      <c r="Y66" s="75">
        <f t="shared" si="2"/>
        <v>0</v>
      </c>
      <c r="Z66" s="24" t="s">
        <v>95</v>
      </c>
      <c r="AA66" s="16"/>
    </row>
    <row r="67" spans="1:27" s="8" customFormat="1" ht="16.5" customHeight="1">
      <c r="A67" s="6"/>
      <c r="B67" s="6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48"/>
      <c r="Y67" s="48"/>
      <c r="Z67" s="28"/>
      <c r="AA67" s="6"/>
    </row>
    <row r="68" spans="2:25" ht="11.25" customHeight="1">
      <c r="B68" s="50"/>
      <c r="C68" s="50"/>
      <c r="D68" s="50"/>
      <c r="E68" s="50"/>
      <c r="F68" s="50"/>
      <c r="G68" s="50"/>
      <c r="H68" s="50"/>
      <c r="I68" s="50"/>
      <c r="J68" s="50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4"/>
      <c r="Y68" s="54"/>
    </row>
    <row r="69" spans="2:25" s="32" customFormat="1" ht="11.25" customHeight="1">
      <c r="B69" s="36"/>
      <c r="C69" s="36">
        <v>21401</v>
      </c>
      <c r="D69" s="33">
        <v>20546</v>
      </c>
      <c r="E69" s="37">
        <v>20071</v>
      </c>
      <c r="F69" s="37">
        <v>475</v>
      </c>
      <c r="G69" s="37">
        <v>309</v>
      </c>
      <c r="H69" s="37">
        <v>0</v>
      </c>
      <c r="I69" s="37">
        <v>272</v>
      </c>
      <c r="J69" s="37">
        <v>274</v>
      </c>
      <c r="K69" s="32">
        <v>2</v>
      </c>
      <c r="L69" s="32">
        <v>0</v>
      </c>
      <c r="M69" s="32">
        <v>3</v>
      </c>
      <c r="N69" s="32">
        <v>9</v>
      </c>
      <c r="O69" s="32">
        <v>26</v>
      </c>
      <c r="P69" s="32">
        <v>214</v>
      </c>
      <c r="Q69" s="32">
        <v>0</v>
      </c>
      <c r="R69" s="33">
        <v>10</v>
      </c>
      <c r="S69" s="32">
        <v>10</v>
      </c>
      <c r="T69" s="32">
        <v>0</v>
      </c>
      <c r="U69" s="32">
        <v>0</v>
      </c>
      <c r="V69" s="32">
        <v>0</v>
      </c>
      <c r="W69" s="32">
        <v>443</v>
      </c>
      <c r="X69" s="82">
        <v>99.1</v>
      </c>
      <c r="Y69" s="82">
        <v>0.2</v>
      </c>
    </row>
    <row r="70" spans="2:25" s="32" customFormat="1" ht="11.25" customHeight="1">
      <c r="B70" s="55"/>
      <c r="C70" s="55"/>
      <c r="X70" s="82"/>
      <c r="Y70" s="82"/>
    </row>
    <row r="71" spans="2:3" ht="11.25" customHeight="1">
      <c r="B71" s="53"/>
      <c r="C71" s="53"/>
    </row>
    <row r="72" spans="2:3" ht="11.25" customHeight="1">
      <c r="B72" s="53"/>
      <c r="C72" s="53"/>
    </row>
    <row r="73" spans="2:3" ht="11.25" customHeight="1">
      <c r="B73" s="53"/>
      <c r="C73" s="53"/>
    </row>
    <row r="74" spans="2:3" ht="11.25" customHeight="1">
      <c r="B74" s="53"/>
      <c r="C74" s="53"/>
    </row>
    <row r="75" spans="2:3" ht="11.25" customHeight="1">
      <c r="B75" s="53"/>
      <c r="C75" s="53"/>
    </row>
    <row r="76" spans="2:3" ht="11.25" customHeight="1">
      <c r="B76" s="53"/>
      <c r="C76" s="53"/>
    </row>
    <row r="77" spans="2:3" ht="11.25" customHeight="1">
      <c r="B77" s="53"/>
      <c r="C77" s="53"/>
    </row>
    <row r="78" spans="2:3" ht="11.25" customHeight="1">
      <c r="B78" s="53"/>
      <c r="C78" s="53"/>
    </row>
    <row r="79" spans="2:3" ht="11.25" customHeight="1">
      <c r="B79" s="53"/>
      <c r="C79" s="53"/>
    </row>
    <row r="80" spans="2:3" ht="11.25" customHeight="1">
      <c r="B80" s="53"/>
      <c r="C80" s="53"/>
    </row>
    <row r="81" spans="2:3" ht="11.25" customHeight="1">
      <c r="B81" s="53"/>
      <c r="C81" s="53"/>
    </row>
    <row r="82" spans="2:3" ht="11.25" customHeight="1">
      <c r="B82" s="53"/>
      <c r="C82" s="53"/>
    </row>
  </sheetData>
  <sheetProtection/>
  <mergeCells count="44">
    <mergeCell ref="A63:B63"/>
    <mergeCell ref="Z63:AA63"/>
    <mergeCell ref="A65:B65"/>
    <mergeCell ref="Z65:AA65"/>
    <mergeCell ref="A52:B52"/>
    <mergeCell ref="Z52:AA52"/>
    <mergeCell ref="A57:B57"/>
    <mergeCell ref="Z57:AA57"/>
    <mergeCell ref="A60:B60"/>
    <mergeCell ref="Z60:AA60"/>
    <mergeCell ref="A43:B43"/>
    <mergeCell ref="Z43:AA43"/>
    <mergeCell ref="A45:B45"/>
    <mergeCell ref="Z45:AA45"/>
    <mergeCell ref="A48:B48"/>
    <mergeCell ref="Z48:AA48"/>
    <mergeCell ref="A16:B16"/>
    <mergeCell ref="Z16:AA16"/>
    <mergeCell ref="A35:B35"/>
    <mergeCell ref="Z35:AA35"/>
    <mergeCell ref="A38:B38"/>
    <mergeCell ref="Z38:AA38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2"/>
  <colBreaks count="1" manualBreakCount="1">
    <brk id="13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82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10" width="8.58203125" style="5" customWidth="1"/>
    <col min="11" max="11" width="9.58203125" style="5" customWidth="1"/>
    <col min="12" max="13" width="8.83203125" style="5" customWidth="1"/>
    <col min="14" max="16" width="7.58203125" style="5" customWidth="1"/>
    <col min="17" max="17" width="6.58203125" style="5" customWidth="1"/>
    <col min="18" max="22" width="5.58203125" style="5" customWidth="1"/>
    <col min="23" max="23" width="9.58203125" style="5" customWidth="1"/>
    <col min="24" max="25" width="7.58203125" style="19" customWidth="1"/>
    <col min="26" max="26" width="8.75" style="5" customWidth="1"/>
    <col min="27" max="27" width="1.328125" style="5" customWidth="1"/>
    <col min="28" max="16384" width="8.75" style="5" customWidth="1"/>
  </cols>
  <sheetData>
    <row r="1" spans="1:25" ht="16.5" customHeight="1">
      <c r="A1" s="94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66</v>
      </c>
      <c r="C3" s="49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83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95" t="s">
        <v>123</v>
      </c>
      <c r="B4" s="96"/>
      <c r="C4" s="101" t="s">
        <v>0</v>
      </c>
      <c r="D4" s="104" t="s">
        <v>84</v>
      </c>
      <c r="E4" s="104"/>
      <c r="F4" s="104"/>
      <c r="G4" s="104"/>
      <c r="H4" s="104"/>
      <c r="I4" s="104"/>
      <c r="J4" s="105"/>
      <c r="K4" s="106" t="s">
        <v>77</v>
      </c>
      <c r="L4" s="106" t="s">
        <v>78</v>
      </c>
      <c r="M4" s="109"/>
      <c r="N4" s="106" t="s">
        <v>79</v>
      </c>
      <c r="O4" s="106" t="s">
        <v>80</v>
      </c>
      <c r="P4" s="106" t="s">
        <v>122</v>
      </c>
      <c r="Q4" s="114" t="s">
        <v>124</v>
      </c>
      <c r="R4" s="95" t="s">
        <v>81</v>
      </c>
      <c r="S4" s="95"/>
      <c r="T4" s="95"/>
      <c r="U4" s="95"/>
      <c r="V4" s="117"/>
      <c r="W4" s="122" t="s">
        <v>82</v>
      </c>
      <c r="X4" s="125" t="s">
        <v>51</v>
      </c>
      <c r="Y4" s="151" t="s">
        <v>134</v>
      </c>
      <c r="Z4" s="131" t="s">
        <v>123</v>
      </c>
      <c r="AA4" s="132"/>
    </row>
    <row r="5" spans="1:27" ht="16.5" customHeight="1">
      <c r="A5" s="97"/>
      <c r="B5" s="98"/>
      <c r="C5" s="102"/>
      <c r="D5" s="106" t="s">
        <v>50</v>
      </c>
      <c r="E5" s="135" t="s">
        <v>56</v>
      </c>
      <c r="F5" s="136"/>
      <c r="G5" s="137"/>
      <c r="H5" s="104" t="s">
        <v>109</v>
      </c>
      <c r="I5" s="104" t="s">
        <v>120</v>
      </c>
      <c r="J5" s="104" t="s">
        <v>121</v>
      </c>
      <c r="K5" s="107"/>
      <c r="L5" s="110"/>
      <c r="M5" s="111"/>
      <c r="N5" s="112"/>
      <c r="O5" s="112"/>
      <c r="P5" s="112"/>
      <c r="Q5" s="115"/>
      <c r="R5" s="118"/>
      <c r="S5" s="118"/>
      <c r="T5" s="118"/>
      <c r="U5" s="118"/>
      <c r="V5" s="119"/>
      <c r="W5" s="123"/>
      <c r="X5" s="126"/>
      <c r="Y5" s="152"/>
      <c r="Z5" s="133"/>
      <c r="AA5" s="97"/>
    </row>
    <row r="6" spans="1:27" ht="16.5" customHeight="1">
      <c r="A6" s="97"/>
      <c r="B6" s="98"/>
      <c r="C6" s="102"/>
      <c r="D6" s="112"/>
      <c r="E6" s="138"/>
      <c r="F6" s="139"/>
      <c r="G6" s="140"/>
      <c r="H6" s="104"/>
      <c r="I6" s="104"/>
      <c r="J6" s="104"/>
      <c r="K6" s="107"/>
      <c r="L6" s="106" t="s">
        <v>57</v>
      </c>
      <c r="M6" s="106" t="s">
        <v>58</v>
      </c>
      <c r="N6" s="112"/>
      <c r="O6" s="112"/>
      <c r="P6" s="112"/>
      <c r="Q6" s="115"/>
      <c r="R6" s="120"/>
      <c r="S6" s="120"/>
      <c r="T6" s="120"/>
      <c r="U6" s="120"/>
      <c r="V6" s="121"/>
      <c r="W6" s="123"/>
      <c r="X6" s="126"/>
      <c r="Y6" s="152"/>
      <c r="Z6" s="133"/>
      <c r="AA6" s="97"/>
    </row>
    <row r="7" spans="1:27" ht="16.5" customHeight="1">
      <c r="A7" s="99"/>
      <c r="B7" s="100"/>
      <c r="C7" s="103"/>
      <c r="D7" s="113"/>
      <c r="E7" s="30" t="s">
        <v>41</v>
      </c>
      <c r="F7" s="30" t="s">
        <v>42</v>
      </c>
      <c r="G7" s="30" t="s">
        <v>65</v>
      </c>
      <c r="H7" s="104"/>
      <c r="I7" s="104"/>
      <c r="J7" s="104"/>
      <c r="K7" s="108"/>
      <c r="L7" s="110"/>
      <c r="M7" s="113"/>
      <c r="N7" s="113"/>
      <c r="O7" s="113"/>
      <c r="P7" s="113"/>
      <c r="Q7" s="116"/>
      <c r="R7" s="11" t="s">
        <v>50</v>
      </c>
      <c r="S7" s="12" t="s">
        <v>85</v>
      </c>
      <c r="T7" s="12" t="s">
        <v>86</v>
      </c>
      <c r="U7" s="12" t="s">
        <v>87</v>
      </c>
      <c r="V7" s="12" t="s">
        <v>88</v>
      </c>
      <c r="W7" s="124"/>
      <c r="X7" s="127"/>
      <c r="Y7" s="153"/>
      <c r="Z7" s="134"/>
      <c r="AA7" s="99"/>
    </row>
    <row r="8" spans="1:27" ht="16.5" customHeight="1">
      <c r="A8" s="8"/>
      <c r="B8" s="8"/>
      <c r="C8" s="63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14"/>
      <c r="AA8" s="15"/>
    </row>
    <row r="9" spans="1:27" ht="16.5" customHeight="1">
      <c r="A9" s="50"/>
      <c r="B9" s="35" t="s">
        <v>125</v>
      </c>
      <c r="C9" s="64">
        <v>11125</v>
      </c>
      <c r="D9" s="47">
        <v>10984</v>
      </c>
      <c r="E9" s="47">
        <v>10183</v>
      </c>
      <c r="F9" s="47">
        <v>229</v>
      </c>
      <c r="G9" s="47">
        <v>157</v>
      </c>
      <c r="H9" s="47">
        <v>0</v>
      </c>
      <c r="I9" s="47">
        <v>235</v>
      </c>
      <c r="J9" s="47">
        <v>180</v>
      </c>
      <c r="K9" s="47">
        <v>11</v>
      </c>
      <c r="L9" s="47">
        <v>0</v>
      </c>
      <c r="M9" s="47">
        <v>0</v>
      </c>
      <c r="N9" s="47">
        <v>2</v>
      </c>
      <c r="O9" s="47">
        <v>26</v>
      </c>
      <c r="P9" s="47">
        <v>102</v>
      </c>
      <c r="Q9" s="47">
        <v>0</v>
      </c>
      <c r="R9" s="47">
        <v>8</v>
      </c>
      <c r="S9" s="47">
        <v>8</v>
      </c>
      <c r="T9" s="47">
        <v>0</v>
      </c>
      <c r="U9" s="47">
        <v>0</v>
      </c>
      <c r="V9" s="47">
        <v>0</v>
      </c>
      <c r="W9" s="47">
        <v>277</v>
      </c>
      <c r="X9" s="65">
        <v>98.7</v>
      </c>
      <c r="Y9" s="65">
        <v>0.3</v>
      </c>
      <c r="Z9" s="22" t="s">
        <v>126</v>
      </c>
      <c r="AA9" s="16"/>
    </row>
    <row r="10" spans="1:27" s="71" customFormat="1" ht="16.5" customHeight="1">
      <c r="A10" s="66"/>
      <c r="B10" s="35" t="s">
        <v>130</v>
      </c>
      <c r="C10" s="67">
        <f>SUM(C16,C35,C38,C43,C45,C48,C52,C57,C60,C63,C65)</f>
        <v>11192</v>
      </c>
      <c r="D10" s="68">
        <f aca="true" t="shared" si="0" ref="D10:W10">SUM(D16,D35,D38,D43,D45,D48,D52,D57,D60,D63,D65)</f>
        <v>11048</v>
      </c>
      <c r="E10" s="68">
        <f t="shared" si="0"/>
        <v>10246</v>
      </c>
      <c r="F10" s="68">
        <f t="shared" si="0"/>
        <v>270</v>
      </c>
      <c r="G10" s="68">
        <f t="shared" si="0"/>
        <v>136</v>
      </c>
      <c r="H10" s="68">
        <f t="shared" si="0"/>
        <v>0</v>
      </c>
      <c r="I10" s="68">
        <f t="shared" si="0"/>
        <v>215</v>
      </c>
      <c r="J10" s="68">
        <f t="shared" si="0"/>
        <v>181</v>
      </c>
      <c r="K10" s="68">
        <f t="shared" si="0"/>
        <v>8</v>
      </c>
      <c r="L10" s="68">
        <f t="shared" si="0"/>
        <v>0</v>
      </c>
      <c r="M10" s="68">
        <f t="shared" si="0"/>
        <v>0</v>
      </c>
      <c r="N10" s="68">
        <f t="shared" si="0"/>
        <v>1</v>
      </c>
      <c r="O10" s="68">
        <f t="shared" si="0"/>
        <v>32</v>
      </c>
      <c r="P10" s="68">
        <f t="shared" si="0"/>
        <v>103</v>
      </c>
      <c r="Q10" s="68">
        <f t="shared" si="0"/>
        <v>0</v>
      </c>
      <c r="R10" s="68">
        <f t="shared" si="0"/>
        <v>4</v>
      </c>
      <c r="S10" s="68">
        <f t="shared" si="0"/>
        <v>4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271</v>
      </c>
      <c r="X10" s="69">
        <f>ROUND(D10/C10*100,1)</f>
        <v>98.7</v>
      </c>
      <c r="Y10" s="69">
        <f>ROUND((O10+R10)/C10*100,1)</f>
        <v>0.3</v>
      </c>
      <c r="Z10" s="22" t="s">
        <v>131</v>
      </c>
      <c r="AA10" s="70"/>
    </row>
    <row r="11" spans="1:27" ht="16.5" customHeight="1">
      <c r="A11" s="8"/>
      <c r="B11" s="8"/>
      <c r="C11" s="74" t="s">
        <v>127</v>
      </c>
      <c r="D11" s="44" t="s">
        <v>127</v>
      </c>
      <c r="E11" s="44" t="s">
        <v>127</v>
      </c>
      <c r="F11" s="44" t="s">
        <v>127</v>
      </c>
      <c r="G11" s="44" t="s">
        <v>127</v>
      </c>
      <c r="H11" s="44" t="s">
        <v>127</v>
      </c>
      <c r="I11" s="44" t="s">
        <v>127</v>
      </c>
      <c r="J11" s="44" t="s">
        <v>127</v>
      </c>
      <c r="K11" s="44" t="s">
        <v>127</v>
      </c>
      <c r="L11" s="44" t="s">
        <v>127</v>
      </c>
      <c r="M11" s="44" t="s">
        <v>127</v>
      </c>
      <c r="N11" s="44" t="s">
        <v>127</v>
      </c>
      <c r="O11" s="44" t="s">
        <v>127</v>
      </c>
      <c r="P11" s="44" t="s">
        <v>127</v>
      </c>
      <c r="Q11" s="44" t="s">
        <v>127</v>
      </c>
      <c r="R11" s="44" t="s">
        <v>127</v>
      </c>
      <c r="S11" s="44" t="s">
        <v>127</v>
      </c>
      <c r="T11" s="44" t="s">
        <v>127</v>
      </c>
      <c r="U11" s="44" t="s">
        <v>127</v>
      </c>
      <c r="V11" s="44" t="s">
        <v>127</v>
      </c>
      <c r="W11" s="44" t="s">
        <v>127</v>
      </c>
      <c r="X11" s="45"/>
      <c r="Y11" s="45"/>
      <c r="Z11" s="17"/>
      <c r="AA11" s="16"/>
    </row>
    <row r="12" spans="1:27" ht="16.5" customHeight="1">
      <c r="A12" s="8"/>
      <c r="B12" s="34" t="s">
        <v>53</v>
      </c>
      <c r="C12" s="74">
        <f>SUM(D12,K12,L12,M12,N12,O12,P12,Q12)</f>
        <v>78</v>
      </c>
      <c r="D12" s="44">
        <f>SUM(E12:J12)</f>
        <v>75</v>
      </c>
      <c r="E12" s="44">
        <v>73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3</v>
      </c>
      <c r="Q12" s="44">
        <v>0</v>
      </c>
      <c r="R12" s="44">
        <f>SUM(S12:V12)</f>
        <v>0</v>
      </c>
      <c r="S12" s="44">
        <v>0</v>
      </c>
      <c r="T12" s="44">
        <v>0</v>
      </c>
      <c r="U12" s="44">
        <v>0</v>
      </c>
      <c r="V12" s="44">
        <v>0</v>
      </c>
      <c r="W12" s="44">
        <v>4</v>
      </c>
      <c r="X12" s="45">
        <f aca="true" t="shared" si="1" ref="X12:X66">ROUND(D12/C12*100,1)</f>
        <v>96.2</v>
      </c>
      <c r="Y12" s="45">
        <f aca="true" t="shared" si="2" ref="Y12:Y66">ROUND((O12+R12)/C12*100,1)</f>
        <v>0</v>
      </c>
      <c r="Z12" s="17" t="s">
        <v>68</v>
      </c>
      <c r="AA12" s="16"/>
    </row>
    <row r="13" spans="1:27" ht="16.5" customHeight="1">
      <c r="A13" s="8"/>
      <c r="B13" s="34" t="s">
        <v>54</v>
      </c>
      <c r="C13" s="74">
        <f aca="true" t="shared" si="3" ref="C13:C66">SUM(D13,K13,L13,M13,N13,O13,P13,Q13)</f>
        <v>10880</v>
      </c>
      <c r="D13" s="44">
        <f aca="true" t="shared" si="4" ref="D13:D66">SUM(E13:J13)</f>
        <v>10739</v>
      </c>
      <c r="E13" s="44">
        <v>9939</v>
      </c>
      <c r="F13" s="44">
        <v>270</v>
      </c>
      <c r="G13" s="44">
        <v>136</v>
      </c>
      <c r="H13" s="44">
        <v>0</v>
      </c>
      <c r="I13" s="44">
        <v>213</v>
      </c>
      <c r="J13" s="44">
        <v>181</v>
      </c>
      <c r="K13" s="44">
        <v>8</v>
      </c>
      <c r="L13" s="44">
        <v>0</v>
      </c>
      <c r="M13" s="44">
        <v>0</v>
      </c>
      <c r="N13" s="44">
        <v>1</v>
      </c>
      <c r="O13" s="44">
        <v>32</v>
      </c>
      <c r="P13" s="44">
        <v>100</v>
      </c>
      <c r="Q13" s="44">
        <v>0</v>
      </c>
      <c r="R13" s="44">
        <f aca="true" t="shared" si="5" ref="R13:R66">SUM(S13:V13)</f>
        <v>4</v>
      </c>
      <c r="S13" s="44">
        <v>4</v>
      </c>
      <c r="T13" s="44">
        <v>0</v>
      </c>
      <c r="U13" s="44">
        <v>0</v>
      </c>
      <c r="V13" s="44">
        <v>0</v>
      </c>
      <c r="W13" s="44">
        <v>260</v>
      </c>
      <c r="X13" s="45">
        <f t="shared" si="1"/>
        <v>98.7</v>
      </c>
      <c r="Y13" s="45">
        <f t="shared" si="2"/>
        <v>0.3</v>
      </c>
      <c r="Z13" s="17" t="s">
        <v>69</v>
      </c>
      <c r="AA13" s="16"/>
    </row>
    <row r="14" spans="1:27" ht="16.5" customHeight="1">
      <c r="A14" s="8"/>
      <c r="B14" s="34" t="s">
        <v>55</v>
      </c>
      <c r="C14" s="74">
        <f t="shared" si="3"/>
        <v>234</v>
      </c>
      <c r="D14" s="44">
        <f t="shared" si="4"/>
        <v>234</v>
      </c>
      <c r="E14" s="44">
        <v>234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f t="shared" si="5"/>
        <v>0</v>
      </c>
      <c r="S14" s="44">
        <v>0</v>
      </c>
      <c r="T14" s="44">
        <v>0</v>
      </c>
      <c r="U14" s="44">
        <v>0</v>
      </c>
      <c r="V14" s="44">
        <v>0</v>
      </c>
      <c r="W14" s="44">
        <v>7</v>
      </c>
      <c r="X14" s="45">
        <f t="shared" si="1"/>
        <v>100</v>
      </c>
      <c r="Y14" s="45">
        <f t="shared" si="2"/>
        <v>0</v>
      </c>
      <c r="Z14" s="17" t="s">
        <v>70</v>
      </c>
      <c r="AA14" s="16"/>
    </row>
    <row r="15" spans="1:27" ht="16.5" customHeight="1">
      <c r="A15" s="8"/>
      <c r="B15" s="8"/>
      <c r="C15" s="7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76"/>
      <c r="Y15" s="76"/>
      <c r="Z15" s="17"/>
      <c r="AA15" s="16"/>
    </row>
    <row r="16" spans="1:27" s="71" customFormat="1" ht="16.5" customHeight="1">
      <c r="A16" s="141" t="s">
        <v>97</v>
      </c>
      <c r="B16" s="142"/>
      <c r="C16" s="67">
        <f t="shared" si="3"/>
        <v>9090</v>
      </c>
      <c r="D16" s="68">
        <f t="shared" si="4"/>
        <v>8977</v>
      </c>
      <c r="E16" s="68">
        <f aca="true" t="shared" si="6" ref="E16:W16">SUM(E18:E34)</f>
        <v>8307</v>
      </c>
      <c r="F16" s="68">
        <f t="shared" si="6"/>
        <v>232</v>
      </c>
      <c r="G16" s="68">
        <f t="shared" si="6"/>
        <v>115</v>
      </c>
      <c r="H16" s="68">
        <f t="shared" si="6"/>
        <v>0</v>
      </c>
      <c r="I16" s="68">
        <f t="shared" si="6"/>
        <v>181</v>
      </c>
      <c r="J16" s="68">
        <f t="shared" si="6"/>
        <v>142</v>
      </c>
      <c r="K16" s="68">
        <f t="shared" si="6"/>
        <v>6</v>
      </c>
      <c r="L16" s="68">
        <f t="shared" si="6"/>
        <v>0</v>
      </c>
      <c r="M16" s="68">
        <f t="shared" si="6"/>
        <v>0</v>
      </c>
      <c r="N16" s="68">
        <f t="shared" si="6"/>
        <v>1</v>
      </c>
      <c r="O16" s="68">
        <f t="shared" si="6"/>
        <v>24</v>
      </c>
      <c r="P16" s="68">
        <f t="shared" si="6"/>
        <v>82</v>
      </c>
      <c r="Q16" s="68">
        <f t="shared" si="6"/>
        <v>0</v>
      </c>
      <c r="R16" s="68">
        <f t="shared" si="5"/>
        <v>4</v>
      </c>
      <c r="S16" s="68">
        <f t="shared" si="6"/>
        <v>4</v>
      </c>
      <c r="T16" s="68">
        <f t="shared" si="6"/>
        <v>0</v>
      </c>
      <c r="U16" s="68">
        <f t="shared" si="6"/>
        <v>0</v>
      </c>
      <c r="V16" s="68">
        <f t="shared" si="6"/>
        <v>0</v>
      </c>
      <c r="W16" s="68">
        <f t="shared" si="6"/>
        <v>244</v>
      </c>
      <c r="X16" s="69">
        <f t="shared" si="1"/>
        <v>98.8</v>
      </c>
      <c r="Y16" s="69">
        <f t="shared" si="2"/>
        <v>0.3</v>
      </c>
      <c r="Z16" s="143" t="s">
        <v>97</v>
      </c>
      <c r="AA16" s="144"/>
    </row>
    <row r="17" spans="1:27" s="71" customFormat="1" ht="16.5" customHeight="1">
      <c r="A17" s="70"/>
      <c r="B17" s="77" t="s">
        <v>74</v>
      </c>
      <c r="C17" s="67">
        <f t="shared" si="3"/>
        <v>5005</v>
      </c>
      <c r="D17" s="68">
        <f t="shared" si="4"/>
        <v>4963</v>
      </c>
      <c r="E17" s="68">
        <f aca="true" t="shared" si="7" ref="E17:W17">SUM(E18:E22)</f>
        <v>4606</v>
      </c>
      <c r="F17" s="68">
        <f t="shared" si="7"/>
        <v>103</v>
      </c>
      <c r="G17" s="68">
        <f t="shared" si="7"/>
        <v>71</v>
      </c>
      <c r="H17" s="68">
        <f t="shared" si="7"/>
        <v>0</v>
      </c>
      <c r="I17" s="68">
        <f t="shared" si="7"/>
        <v>112</v>
      </c>
      <c r="J17" s="68">
        <f t="shared" si="7"/>
        <v>71</v>
      </c>
      <c r="K17" s="68">
        <f t="shared" si="7"/>
        <v>3</v>
      </c>
      <c r="L17" s="68">
        <f t="shared" si="7"/>
        <v>0</v>
      </c>
      <c r="M17" s="68">
        <f t="shared" si="7"/>
        <v>0</v>
      </c>
      <c r="N17" s="68">
        <f t="shared" si="7"/>
        <v>1</v>
      </c>
      <c r="O17" s="68">
        <f t="shared" si="7"/>
        <v>9</v>
      </c>
      <c r="P17" s="68">
        <f t="shared" si="7"/>
        <v>29</v>
      </c>
      <c r="Q17" s="68">
        <f t="shared" si="7"/>
        <v>0</v>
      </c>
      <c r="R17" s="68">
        <f t="shared" si="5"/>
        <v>3</v>
      </c>
      <c r="S17" s="68">
        <f t="shared" si="7"/>
        <v>3</v>
      </c>
      <c r="T17" s="68">
        <f t="shared" si="7"/>
        <v>0</v>
      </c>
      <c r="U17" s="68">
        <f t="shared" si="7"/>
        <v>0</v>
      </c>
      <c r="V17" s="68">
        <f t="shared" si="7"/>
        <v>0</v>
      </c>
      <c r="W17" s="68">
        <f t="shared" si="7"/>
        <v>151</v>
      </c>
      <c r="X17" s="69">
        <f t="shared" si="1"/>
        <v>99.2</v>
      </c>
      <c r="Y17" s="69">
        <f t="shared" si="2"/>
        <v>0.2</v>
      </c>
      <c r="Z17" s="78" t="s">
        <v>74</v>
      </c>
      <c r="AA17" s="70"/>
    </row>
    <row r="18" spans="1:27" ht="16.5" customHeight="1">
      <c r="A18" s="20"/>
      <c r="B18" s="21" t="s">
        <v>3</v>
      </c>
      <c r="C18" s="79">
        <f t="shared" si="3"/>
        <v>1262</v>
      </c>
      <c r="D18" s="47">
        <f t="shared" si="4"/>
        <v>1249</v>
      </c>
      <c r="E18" s="47">
        <v>1152</v>
      </c>
      <c r="F18" s="47">
        <v>26</v>
      </c>
      <c r="G18" s="47">
        <v>13</v>
      </c>
      <c r="H18" s="47">
        <v>0</v>
      </c>
      <c r="I18" s="47">
        <v>43</v>
      </c>
      <c r="J18" s="47">
        <v>15</v>
      </c>
      <c r="K18" s="47">
        <v>1</v>
      </c>
      <c r="L18" s="47">
        <v>0</v>
      </c>
      <c r="M18" s="47">
        <v>0</v>
      </c>
      <c r="N18" s="47">
        <v>0</v>
      </c>
      <c r="O18" s="47">
        <v>2</v>
      </c>
      <c r="P18" s="47">
        <v>10</v>
      </c>
      <c r="Q18" s="47">
        <v>0</v>
      </c>
      <c r="R18" s="47">
        <f t="shared" si="5"/>
        <v>0</v>
      </c>
      <c r="S18" s="47">
        <v>0</v>
      </c>
      <c r="T18" s="47">
        <v>0</v>
      </c>
      <c r="U18" s="47">
        <v>0</v>
      </c>
      <c r="V18" s="47">
        <v>0</v>
      </c>
      <c r="W18" s="47">
        <v>47</v>
      </c>
      <c r="X18" s="75">
        <f t="shared" si="1"/>
        <v>99</v>
      </c>
      <c r="Y18" s="75">
        <f t="shared" si="2"/>
        <v>0.2</v>
      </c>
      <c r="Z18" s="22" t="s">
        <v>3</v>
      </c>
      <c r="AA18" s="16"/>
    </row>
    <row r="19" spans="1:27" ht="16.5" customHeight="1">
      <c r="A19" s="20"/>
      <c r="B19" s="21" t="s">
        <v>4</v>
      </c>
      <c r="C19" s="79">
        <f t="shared" si="3"/>
        <v>1016</v>
      </c>
      <c r="D19" s="47">
        <f t="shared" si="4"/>
        <v>1004</v>
      </c>
      <c r="E19" s="47">
        <v>926</v>
      </c>
      <c r="F19" s="47">
        <v>22</v>
      </c>
      <c r="G19" s="47">
        <v>23</v>
      </c>
      <c r="H19" s="47">
        <v>0</v>
      </c>
      <c r="I19" s="47">
        <v>17</v>
      </c>
      <c r="J19" s="47">
        <v>16</v>
      </c>
      <c r="K19" s="47">
        <v>1</v>
      </c>
      <c r="L19" s="47">
        <v>0</v>
      </c>
      <c r="M19" s="47">
        <v>0</v>
      </c>
      <c r="N19" s="47">
        <v>0</v>
      </c>
      <c r="O19" s="47">
        <v>1</v>
      </c>
      <c r="P19" s="47">
        <v>10</v>
      </c>
      <c r="Q19" s="47">
        <v>0</v>
      </c>
      <c r="R19" s="47">
        <f t="shared" si="5"/>
        <v>1</v>
      </c>
      <c r="S19" s="47">
        <v>1</v>
      </c>
      <c r="T19" s="47">
        <v>0</v>
      </c>
      <c r="U19" s="47">
        <v>0</v>
      </c>
      <c r="V19" s="47">
        <v>0</v>
      </c>
      <c r="W19" s="47">
        <v>33</v>
      </c>
      <c r="X19" s="75">
        <f t="shared" si="1"/>
        <v>98.8</v>
      </c>
      <c r="Y19" s="75">
        <f t="shared" si="2"/>
        <v>0.2</v>
      </c>
      <c r="Z19" s="22" t="s">
        <v>4</v>
      </c>
      <c r="AA19" s="16"/>
    </row>
    <row r="20" spans="1:27" ht="16.5" customHeight="1">
      <c r="A20" s="20"/>
      <c r="B20" s="21" t="s">
        <v>5</v>
      </c>
      <c r="C20" s="79">
        <f t="shared" si="3"/>
        <v>572</v>
      </c>
      <c r="D20" s="47">
        <f t="shared" si="4"/>
        <v>566</v>
      </c>
      <c r="E20" s="47">
        <v>529</v>
      </c>
      <c r="F20" s="47">
        <v>21</v>
      </c>
      <c r="G20" s="47">
        <v>5</v>
      </c>
      <c r="H20" s="47">
        <v>0</v>
      </c>
      <c r="I20" s="47">
        <v>8</v>
      </c>
      <c r="J20" s="47">
        <v>3</v>
      </c>
      <c r="K20" s="47">
        <v>0</v>
      </c>
      <c r="L20" s="47">
        <v>0</v>
      </c>
      <c r="M20" s="47">
        <v>0</v>
      </c>
      <c r="N20" s="47">
        <v>0</v>
      </c>
      <c r="O20" s="47">
        <v>2</v>
      </c>
      <c r="P20" s="47">
        <v>4</v>
      </c>
      <c r="Q20" s="47">
        <v>0</v>
      </c>
      <c r="R20" s="47">
        <f t="shared" si="5"/>
        <v>0</v>
      </c>
      <c r="S20" s="47">
        <v>0</v>
      </c>
      <c r="T20" s="47">
        <v>0</v>
      </c>
      <c r="U20" s="47">
        <v>0</v>
      </c>
      <c r="V20" s="47">
        <v>0</v>
      </c>
      <c r="W20" s="47">
        <v>10</v>
      </c>
      <c r="X20" s="75">
        <f t="shared" si="1"/>
        <v>99</v>
      </c>
      <c r="Y20" s="75">
        <f t="shared" si="2"/>
        <v>0.3</v>
      </c>
      <c r="Z20" s="22" t="s">
        <v>5</v>
      </c>
      <c r="AA20" s="16"/>
    </row>
    <row r="21" spans="1:27" ht="16.5" customHeight="1">
      <c r="A21" s="20"/>
      <c r="B21" s="21" t="s">
        <v>6</v>
      </c>
      <c r="C21" s="79">
        <f t="shared" si="3"/>
        <v>1047</v>
      </c>
      <c r="D21" s="47">
        <f t="shared" si="4"/>
        <v>1039</v>
      </c>
      <c r="E21" s="47">
        <v>951</v>
      </c>
      <c r="F21" s="47">
        <v>25</v>
      </c>
      <c r="G21" s="47">
        <v>15</v>
      </c>
      <c r="H21" s="47">
        <v>0</v>
      </c>
      <c r="I21" s="47">
        <v>28</v>
      </c>
      <c r="J21" s="47">
        <v>20</v>
      </c>
      <c r="K21" s="47">
        <v>1</v>
      </c>
      <c r="L21" s="47">
        <v>0</v>
      </c>
      <c r="M21" s="47">
        <v>0</v>
      </c>
      <c r="N21" s="47">
        <v>1</v>
      </c>
      <c r="O21" s="47">
        <v>3</v>
      </c>
      <c r="P21" s="47">
        <v>3</v>
      </c>
      <c r="Q21" s="47">
        <v>0</v>
      </c>
      <c r="R21" s="47">
        <f t="shared" si="5"/>
        <v>2</v>
      </c>
      <c r="S21" s="47">
        <v>2</v>
      </c>
      <c r="T21" s="47">
        <v>0</v>
      </c>
      <c r="U21" s="47">
        <v>0</v>
      </c>
      <c r="V21" s="47">
        <v>0</v>
      </c>
      <c r="W21" s="47">
        <v>33</v>
      </c>
      <c r="X21" s="75">
        <f t="shared" si="1"/>
        <v>99.2</v>
      </c>
      <c r="Y21" s="75">
        <f t="shared" si="2"/>
        <v>0.5</v>
      </c>
      <c r="Z21" s="22" t="s">
        <v>6</v>
      </c>
      <c r="AA21" s="16"/>
    </row>
    <row r="22" spans="1:27" ht="16.5" customHeight="1">
      <c r="A22" s="20"/>
      <c r="B22" s="21" t="s">
        <v>7</v>
      </c>
      <c r="C22" s="79">
        <f t="shared" si="3"/>
        <v>1108</v>
      </c>
      <c r="D22" s="47">
        <f t="shared" si="4"/>
        <v>1105</v>
      </c>
      <c r="E22" s="47">
        <v>1048</v>
      </c>
      <c r="F22" s="47">
        <v>9</v>
      </c>
      <c r="G22" s="47">
        <v>15</v>
      </c>
      <c r="H22" s="47">
        <v>0</v>
      </c>
      <c r="I22" s="47">
        <v>16</v>
      </c>
      <c r="J22" s="47">
        <v>17</v>
      </c>
      <c r="K22" s="47">
        <v>0</v>
      </c>
      <c r="L22" s="47">
        <v>0</v>
      </c>
      <c r="M22" s="47">
        <v>0</v>
      </c>
      <c r="N22" s="47">
        <v>0</v>
      </c>
      <c r="O22" s="47">
        <v>1</v>
      </c>
      <c r="P22" s="47">
        <v>2</v>
      </c>
      <c r="Q22" s="47">
        <v>0</v>
      </c>
      <c r="R22" s="47">
        <f t="shared" si="5"/>
        <v>0</v>
      </c>
      <c r="S22" s="47">
        <v>0</v>
      </c>
      <c r="T22" s="47">
        <v>0</v>
      </c>
      <c r="U22" s="47">
        <v>0</v>
      </c>
      <c r="V22" s="47">
        <v>0</v>
      </c>
      <c r="W22" s="47">
        <v>28</v>
      </c>
      <c r="X22" s="75">
        <f t="shared" si="1"/>
        <v>99.7</v>
      </c>
      <c r="Y22" s="75">
        <f t="shared" si="2"/>
        <v>0.1</v>
      </c>
      <c r="Z22" s="22" t="s">
        <v>7</v>
      </c>
      <c r="AA22" s="16"/>
    </row>
    <row r="23" spans="1:27" ht="16.5" customHeight="1">
      <c r="A23" s="20"/>
      <c r="B23" s="23" t="s">
        <v>8</v>
      </c>
      <c r="C23" s="79">
        <f t="shared" si="3"/>
        <v>713</v>
      </c>
      <c r="D23" s="47">
        <f t="shared" si="4"/>
        <v>699</v>
      </c>
      <c r="E23" s="47">
        <v>641</v>
      </c>
      <c r="F23" s="47">
        <v>32</v>
      </c>
      <c r="G23" s="47">
        <v>5</v>
      </c>
      <c r="H23" s="47">
        <v>0</v>
      </c>
      <c r="I23" s="47">
        <v>9</v>
      </c>
      <c r="J23" s="47">
        <v>12</v>
      </c>
      <c r="K23" s="47">
        <v>0</v>
      </c>
      <c r="L23" s="47">
        <v>0</v>
      </c>
      <c r="M23" s="47">
        <v>0</v>
      </c>
      <c r="N23" s="47">
        <v>0</v>
      </c>
      <c r="O23" s="47">
        <v>5</v>
      </c>
      <c r="P23" s="47">
        <v>9</v>
      </c>
      <c r="Q23" s="47">
        <v>0</v>
      </c>
      <c r="R23" s="47">
        <f t="shared" si="5"/>
        <v>1</v>
      </c>
      <c r="S23" s="47">
        <v>1</v>
      </c>
      <c r="T23" s="47">
        <v>0</v>
      </c>
      <c r="U23" s="47">
        <v>0</v>
      </c>
      <c r="V23" s="47">
        <v>0</v>
      </c>
      <c r="W23" s="47">
        <v>9</v>
      </c>
      <c r="X23" s="75">
        <f t="shared" si="1"/>
        <v>98</v>
      </c>
      <c r="Y23" s="75">
        <f t="shared" si="2"/>
        <v>0.8</v>
      </c>
      <c r="Z23" s="24" t="s">
        <v>8</v>
      </c>
      <c r="AA23" s="16"/>
    </row>
    <row r="24" spans="1:27" ht="16.5" customHeight="1">
      <c r="A24" s="20"/>
      <c r="B24" s="23" t="s">
        <v>75</v>
      </c>
      <c r="C24" s="79">
        <f t="shared" si="3"/>
        <v>216</v>
      </c>
      <c r="D24" s="47">
        <f t="shared" si="4"/>
        <v>214</v>
      </c>
      <c r="E24" s="47">
        <v>188</v>
      </c>
      <c r="F24" s="47">
        <v>14</v>
      </c>
      <c r="G24" s="47">
        <v>1</v>
      </c>
      <c r="H24" s="47">
        <v>0</v>
      </c>
      <c r="I24" s="47">
        <v>4</v>
      </c>
      <c r="J24" s="47">
        <v>7</v>
      </c>
      <c r="K24" s="47">
        <v>0</v>
      </c>
      <c r="L24" s="47">
        <v>0</v>
      </c>
      <c r="M24" s="47">
        <v>0</v>
      </c>
      <c r="N24" s="47">
        <v>0</v>
      </c>
      <c r="O24" s="47">
        <v>1</v>
      </c>
      <c r="P24" s="47">
        <v>1</v>
      </c>
      <c r="Q24" s="47">
        <v>0</v>
      </c>
      <c r="R24" s="47">
        <f t="shared" si="5"/>
        <v>0</v>
      </c>
      <c r="S24" s="47">
        <v>0</v>
      </c>
      <c r="T24" s="47">
        <v>0</v>
      </c>
      <c r="U24" s="47">
        <v>0</v>
      </c>
      <c r="V24" s="47">
        <v>0</v>
      </c>
      <c r="W24" s="47">
        <v>2</v>
      </c>
      <c r="X24" s="75">
        <f t="shared" si="1"/>
        <v>99.1</v>
      </c>
      <c r="Y24" s="75">
        <f t="shared" si="2"/>
        <v>0.5</v>
      </c>
      <c r="Z24" s="24" t="s">
        <v>75</v>
      </c>
      <c r="AA24" s="16"/>
    </row>
    <row r="25" spans="1:27" ht="16.5" customHeight="1">
      <c r="A25" s="20"/>
      <c r="B25" s="23" t="s">
        <v>9</v>
      </c>
      <c r="C25" s="79">
        <f t="shared" si="3"/>
        <v>356</v>
      </c>
      <c r="D25" s="47">
        <f t="shared" si="4"/>
        <v>348</v>
      </c>
      <c r="E25" s="47">
        <v>332</v>
      </c>
      <c r="F25" s="47">
        <v>6</v>
      </c>
      <c r="G25" s="47">
        <v>1</v>
      </c>
      <c r="H25" s="47">
        <v>0</v>
      </c>
      <c r="I25" s="47">
        <v>6</v>
      </c>
      <c r="J25" s="47">
        <v>3</v>
      </c>
      <c r="K25" s="47">
        <v>0</v>
      </c>
      <c r="L25" s="47">
        <v>0</v>
      </c>
      <c r="M25" s="47">
        <v>0</v>
      </c>
      <c r="N25" s="47">
        <v>0</v>
      </c>
      <c r="O25" s="47">
        <v>1</v>
      </c>
      <c r="P25" s="47">
        <v>7</v>
      </c>
      <c r="Q25" s="47">
        <v>0</v>
      </c>
      <c r="R25" s="47">
        <f t="shared" si="5"/>
        <v>0</v>
      </c>
      <c r="S25" s="47">
        <v>0</v>
      </c>
      <c r="T25" s="47">
        <v>0</v>
      </c>
      <c r="U25" s="47">
        <v>0</v>
      </c>
      <c r="V25" s="47">
        <v>0</v>
      </c>
      <c r="W25" s="47">
        <v>10</v>
      </c>
      <c r="X25" s="75">
        <f t="shared" si="1"/>
        <v>97.8</v>
      </c>
      <c r="Y25" s="75">
        <f t="shared" si="2"/>
        <v>0.3</v>
      </c>
      <c r="Z25" s="24" t="s">
        <v>9</v>
      </c>
      <c r="AA25" s="16"/>
    </row>
    <row r="26" spans="1:27" ht="16.5" customHeight="1">
      <c r="A26" s="20"/>
      <c r="B26" s="23" t="s">
        <v>10</v>
      </c>
      <c r="C26" s="79">
        <f t="shared" si="3"/>
        <v>162</v>
      </c>
      <c r="D26" s="47">
        <f t="shared" si="4"/>
        <v>157</v>
      </c>
      <c r="E26" s="47">
        <v>148</v>
      </c>
      <c r="F26" s="47">
        <v>3</v>
      </c>
      <c r="G26" s="47">
        <v>1</v>
      </c>
      <c r="H26" s="47">
        <v>0</v>
      </c>
      <c r="I26" s="47">
        <v>3</v>
      </c>
      <c r="J26" s="47">
        <v>2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5</v>
      </c>
      <c r="Q26" s="47">
        <v>0</v>
      </c>
      <c r="R26" s="47">
        <f t="shared" si="5"/>
        <v>0</v>
      </c>
      <c r="S26" s="47">
        <v>0</v>
      </c>
      <c r="T26" s="47">
        <v>0</v>
      </c>
      <c r="U26" s="47">
        <v>0</v>
      </c>
      <c r="V26" s="47">
        <v>0</v>
      </c>
      <c r="W26" s="47">
        <v>3</v>
      </c>
      <c r="X26" s="75">
        <f t="shared" si="1"/>
        <v>96.9</v>
      </c>
      <c r="Y26" s="75">
        <f t="shared" si="2"/>
        <v>0</v>
      </c>
      <c r="Z26" s="24" t="s">
        <v>10</v>
      </c>
      <c r="AA26" s="16"/>
    </row>
    <row r="27" spans="1:27" ht="16.5" customHeight="1">
      <c r="A27" s="20"/>
      <c r="B27" s="23" t="s">
        <v>11</v>
      </c>
      <c r="C27" s="79">
        <f t="shared" si="3"/>
        <v>399</v>
      </c>
      <c r="D27" s="47">
        <f t="shared" si="4"/>
        <v>396</v>
      </c>
      <c r="E27" s="47">
        <v>359</v>
      </c>
      <c r="F27" s="47">
        <v>6</v>
      </c>
      <c r="G27" s="47">
        <v>11</v>
      </c>
      <c r="H27" s="47">
        <v>0</v>
      </c>
      <c r="I27" s="47">
        <v>17</v>
      </c>
      <c r="J27" s="47">
        <v>3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3</v>
      </c>
      <c r="Q27" s="47">
        <v>0</v>
      </c>
      <c r="R27" s="47">
        <f t="shared" si="5"/>
        <v>0</v>
      </c>
      <c r="S27" s="47">
        <v>0</v>
      </c>
      <c r="T27" s="47">
        <v>0</v>
      </c>
      <c r="U27" s="47">
        <v>0</v>
      </c>
      <c r="V27" s="47">
        <v>0</v>
      </c>
      <c r="W27" s="47">
        <v>7</v>
      </c>
      <c r="X27" s="75">
        <f t="shared" si="1"/>
        <v>99.2</v>
      </c>
      <c r="Y27" s="75">
        <f t="shared" si="2"/>
        <v>0</v>
      </c>
      <c r="Z27" s="24" t="s">
        <v>11</v>
      </c>
      <c r="AA27" s="16"/>
    </row>
    <row r="28" spans="1:27" ht="16.5" customHeight="1">
      <c r="A28" s="20"/>
      <c r="B28" s="23" t="s">
        <v>12</v>
      </c>
      <c r="C28" s="79">
        <f t="shared" si="3"/>
        <v>125</v>
      </c>
      <c r="D28" s="47">
        <f t="shared" si="4"/>
        <v>118</v>
      </c>
      <c r="E28" s="47">
        <v>110</v>
      </c>
      <c r="F28" s="47">
        <v>2</v>
      </c>
      <c r="G28" s="47">
        <v>3</v>
      </c>
      <c r="H28" s="47">
        <v>0</v>
      </c>
      <c r="I28" s="47">
        <v>2</v>
      </c>
      <c r="J28" s="47">
        <v>1</v>
      </c>
      <c r="K28" s="47">
        <v>0</v>
      </c>
      <c r="L28" s="47">
        <v>0</v>
      </c>
      <c r="M28" s="47">
        <v>0</v>
      </c>
      <c r="N28" s="47">
        <v>0</v>
      </c>
      <c r="O28" s="47">
        <v>1</v>
      </c>
      <c r="P28" s="47">
        <v>6</v>
      </c>
      <c r="Q28" s="47">
        <v>0</v>
      </c>
      <c r="R28" s="47">
        <f t="shared" si="5"/>
        <v>0</v>
      </c>
      <c r="S28" s="47">
        <v>0</v>
      </c>
      <c r="T28" s="47">
        <v>0</v>
      </c>
      <c r="U28" s="47">
        <v>0</v>
      </c>
      <c r="V28" s="47">
        <v>0</v>
      </c>
      <c r="W28" s="47">
        <v>1</v>
      </c>
      <c r="X28" s="75">
        <f t="shared" si="1"/>
        <v>94.4</v>
      </c>
      <c r="Y28" s="75">
        <f t="shared" si="2"/>
        <v>0.8</v>
      </c>
      <c r="Z28" s="24" t="s">
        <v>12</v>
      </c>
      <c r="AA28" s="16"/>
    </row>
    <row r="29" spans="1:27" ht="16.5" customHeight="1">
      <c r="A29" s="20"/>
      <c r="B29" s="23" t="s">
        <v>13</v>
      </c>
      <c r="C29" s="79">
        <f t="shared" si="3"/>
        <v>329</v>
      </c>
      <c r="D29" s="47">
        <f t="shared" si="4"/>
        <v>325</v>
      </c>
      <c r="E29" s="47">
        <v>289</v>
      </c>
      <c r="F29" s="47">
        <v>21</v>
      </c>
      <c r="G29" s="47">
        <v>4</v>
      </c>
      <c r="H29" s="47">
        <v>0</v>
      </c>
      <c r="I29" s="47">
        <v>5</v>
      </c>
      <c r="J29" s="47">
        <v>6</v>
      </c>
      <c r="K29" s="47">
        <v>1</v>
      </c>
      <c r="L29" s="47">
        <v>0</v>
      </c>
      <c r="M29" s="47">
        <v>0</v>
      </c>
      <c r="N29" s="47">
        <v>0</v>
      </c>
      <c r="O29" s="47">
        <v>2</v>
      </c>
      <c r="P29" s="47">
        <v>1</v>
      </c>
      <c r="Q29" s="47">
        <v>0</v>
      </c>
      <c r="R29" s="47">
        <f t="shared" si="5"/>
        <v>0</v>
      </c>
      <c r="S29" s="47">
        <v>0</v>
      </c>
      <c r="T29" s="47">
        <v>0</v>
      </c>
      <c r="U29" s="47">
        <v>0</v>
      </c>
      <c r="V29" s="47">
        <v>0</v>
      </c>
      <c r="W29" s="47">
        <v>6</v>
      </c>
      <c r="X29" s="75">
        <f t="shared" si="1"/>
        <v>98.8</v>
      </c>
      <c r="Y29" s="75">
        <f t="shared" si="2"/>
        <v>0.6</v>
      </c>
      <c r="Z29" s="24" t="s">
        <v>13</v>
      </c>
      <c r="AA29" s="16"/>
    </row>
    <row r="30" spans="1:27" ht="16.5" customHeight="1">
      <c r="A30" s="20"/>
      <c r="B30" s="23" t="s">
        <v>14</v>
      </c>
      <c r="C30" s="79">
        <f t="shared" si="3"/>
        <v>215</v>
      </c>
      <c r="D30" s="47">
        <f t="shared" si="4"/>
        <v>215</v>
      </c>
      <c r="E30" s="47">
        <v>188</v>
      </c>
      <c r="F30" s="47">
        <v>2</v>
      </c>
      <c r="G30" s="47">
        <v>4</v>
      </c>
      <c r="H30" s="47">
        <v>0</v>
      </c>
      <c r="I30" s="47">
        <v>12</v>
      </c>
      <c r="J30" s="47">
        <v>9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5"/>
        <v>0</v>
      </c>
      <c r="S30" s="47">
        <v>0</v>
      </c>
      <c r="T30" s="47">
        <v>0</v>
      </c>
      <c r="U30" s="47">
        <v>0</v>
      </c>
      <c r="V30" s="47">
        <v>0</v>
      </c>
      <c r="W30" s="47">
        <v>3</v>
      </c>
      <c r="X30" s="75">
        <f t="shared" si="1"/>
        <v>100</v>
      </c>
      <c r="Y30" s="75">
        <f t="shared" si="2"/>
        <v>0</v>
      </c>
      <c r="Z30" s="24" t="s">
        <v>14</v>
      </c>
      <c r="AA30" s="16"/>
    </row>
    <row r="31" spans="1:27" ht="16.5" customHeight="1">
      <c r="A31" s="20"/>
      <c r="B31" s="23" t="s">
        <v>43</v>
      </c>
      <c r="C31" s="79">
        <f t="shared" si="3"/>
        <v>398</v>
      </c>
      <c r="D31" s="47">
        <f t="shared" si="4"/>
        <v>386</v>
      </c>
      <c r="E31" s="47">
        <v>360</v>
      </c>
      <c r="F31" s="47">
        <v>8</v>
      </c>
      <c r="G31" s="47">
        <v>3</v>
      </c>
      <c r="H31" s="47">
        <v>0</v>
      </c>
      <c r="I31" s="47">
        <v>6</v>
      </c>
      <c r="J31" s="47">
        <v>9</v>
      </c>
      <c r="K31" s="47">
        <v>1</v>
      </c>
      <c r="L31" s="47">
        <v>0</v>
      </c>
      <c r="M31" s="47">
        <v>0</v>
      </c>
      <c r="N31" s="47">
        <v>0</v>
      </c>
      <c r="O31" s="47">
        <v>2</v>
      </c>
      <c r="P31" s="47">
        <v>9</v>
      </c>
      <c r="Q31" s="47">
        <v>0</v>
      </c>
      <c r="R31" s="47">
        <f t="shared" si="5"/>
        <v>0</v>
      </c>
      <c r="S31" s="47">
        <v>0</v>
      </c>
      <c r="T31" s="47">
        <v>0</v>
      </c>
      <c r="U31" s="47">
        <v>0</v>
      </c>
      <c r="V31" s="47">
        <v>0</v>
      </c>
      <c r="W31" s="47">
        <v>15</v>
      </c>
      <c r="X31" s="75">
        <f t="shared" si="1"/>
        <v>97</v>
      </c>
      <c r="Y31" s="75">
        <f t="shared" si="2"/>
        <v>0.5</v>
      </c>
      <c r="Z31" s="24" t="s">
        <v>44</v>
      </c>
      <c r="AA31" s="16"/>
    </row>
    <row r="32" spans="1:27" ht="16.5" customHeight="1">
      <c r="A32" s="20"/>
      <c r="B32" s="23" t="s">
        <v>45</v>
      </c>
      <c r="C32" s="79">
        <f t="shared" si="3"/>
        <v>303</v>
      </c>
      <c r="D32" s="47">
        <f t="shared" si="4"/>
        <v>300</v>
      </c>
      <c r="E32" s="47">
        <v>286</v>
      </c>
      <c r="F32" s="47">
        <v>4</v>
      </c>
      <c r="G32" s="47">
        <v>1</v>
      </c>
      <c r="H32" s="47">
        <v>0</v>
      </c>
      <c r="I32" s="47">
        <v>1</v>
      </c>
      <c r="J32" s="47">
        <v>8</v>
      </c>
      <c r="K32" s="47">
        <v>0</v>
      </c>
      <c r="L32" s="47">
        <v>0</v>
      </c>
      <c r="M32" s="47">
        <v>0</v>
      </c>
      <c r="N32" s="47">
        <v>0</v>
      </c>
      <c r="O32" s="47">
        <v>1</v>
      </c>
      <c r="P32" s="47">
        <v>2</v>
      </c>
      <c r="Q32" s="47">
        <v>0</v>
      </c>
      <c r="R32" s="47">
        <f t="shared" si="5"/>
        <v>0</v>
      </c>
      <c r="S32" s="47">
        <v>0</v>
      </c>
      <c r="T32" s="47">
        <v>0</v>
      </c>
      <c r="U32" s="47">
        <v>0</v>
      </c>
      <c r="V32" s="47">
        <v>0</v>
      </c>
      <c r="W32" s="47">
        <v>20</v>
      </c>
      <c r="X32" s="75">
        <f t="shared" si="1"/>
        <v>99</v>
      </c>
      <c r="Y32" s="75">
        <f t="shared" si="2"/>
        <v>0.3</v>
      </c>
      <c r="Z32" s="24" t="s">
        <v>46</v>
      </c>
      <c r="AA32" s="16"/>
    </row>
    <row r="33" spans="1:27" ht="16.5" customHeight="1">
      <c r="A33" s="20"/>
      <c r="B33" s="23" t="s">
        <v>47</v>
      </c>
      <c r="C33" s="79">
        <f t="shared" si="3"/>
        <v>226</v>
      </c>
      <c r="D33" s="47">
        <f t="shared" si="4"/>
        <v>222</v>
      </c>
      <c r="E33" s="47">
        <v>206</v>
      </c>
      <c r="F33" s="47">
        <v>10</v>
      </c>
      <c r="G33" s="47">
        <v>1</v>
      </c>
      <c r="H33" s="47">
        <v>0</v>
      </c>
      <c r="I33" s="47">
        <v>2</v>
      </c>
      <c r="J33" s="47">
        <v>3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4</v>
      </c>
      <c r="Q33" s="47">
        <v>0</v>
      </c>
      <c r="R33" s="47">
        <f t="shared" si="5"/>
        <v>0</v>
      </c>
      <c r="S33" s="47">
        <v>0</v>
      </c>
      <c r="T33" s="47">
        <v>0</v>
      </c>
      <c r="U33" s="47">
        <v>0</v>
      </c>
      <c r="V33" s="47">
        <v>0</v>
      </c>
      <c r="W33" s="47">
        <v>2</v>
      </c>
      <c r="X33" s="75">
        <f t="shared" si="1"/>
        <v>98.2</v>
      </c>
      <c r="Y33" s="75">
        <f t="shared" si="2"/>
        <v>0</v>
      </c>
      <c r="Z33" s="24" t="s">
        <v>48</v>
      </c>
      <c r="AA33" s="16"/>
    </row>
    <row r="34" spans="1:27" ht="16.5" customHeight="1">
      <c r="A34" s="20"/>
      <c r="B34" s="23" t="s">
        <v>93</v>
      </c>
      <c r="C34" s="79">
        <f t="shared" si="3"/>
        <v>643</v>
      </c>
      <c r="D34" s="47">
        <f t="shared" si="4"/>
        <v>634</v>
      </c>
      <c r="E34" s="47">
        <v>594</v>
      </c>
      <c r="F34" s="47">
        <v>21</v>
      </c>
      <c r="G34" s="47">
        <v>9</v>
      </c>
      <c r="H34" s="47">
        <v>0</v>
      </c>
      <c r="I34" s="47">
        <v>2</v>
      </c>
      <c r="J34" s="47">
        <v>8</v>
      </c>
      <c r="K34" s="47">
        <v>1</v>
      </c>
      <c r="L34" s="47">
        <v>0</v>
      </c>
      <c r="M34" s="47">
        <v>0</v>
      </c>
      <c r="N34" s="47">
        <v>0</v>
      </c>
      <c r="O34" s="47">
        <v>2</v>
      </c>
      <c r="P34" s="47">
        <v>6</v>
      </c>
      <c r="Q34" s="47">
        <v>0</v>
      </c>
      <c r="R34" s="47">
        <f t="shared" si="5"/>
        <v>0</v>
      </c>
      <c r="S34" s="47">
        <v>0</v>
      </c>
      <c r="T34" s="47">
        <v>0</v>
      </c>
      <c r="U34" s="47">
        <v>0</v>
      </c>
      <c r="V34" s="47">
        <v>0</v>
      </c>
      <c r="W34" s="47">
        <v>15</v>
      </c>
      <c r="X34" s="75">
        <f t="shared" si="1"/>
        <v>98.6</v>
      </c>
      <c r="Y34" s="75">
        <f t="shared" si="2"/>
        <v>0.3</v>
      </c>
      <c r="Z34" s="24" t="s">
        <v>93</v>
      </c>
      <c r="AA34" s="16"/>
    </row>
    <row r="35" spans="1:27" s="71" customFormat="1" ht="16.5" customHeight="1">
      <c r="A35" s="145" t="s">
        <v>99</v>
      </c>
      <c r="B35" s="145"/>
      <c r="C35" s="67">
        <f t="shared" si="3"/>
        <v>65</v>
      </c>
      <c r="D35" s="80">
        <f t="shared" si="4"/>
        <v>64</v>
      </c>
      <c r="E35" s="68">
        <f aca="true" t="shared" si="8" ref="E35:W35">SUM(E36:E37)</f>
        <v>62</v>
      </c>
      <c r="F35" s="68">
        <f t="shared" si="8"/>
        <v>0</v>
      </c>
      <c r="G35" s="68">
        <f t="shared" si="8"/>
        <v>0</v>
      </c>
      <c r="H35" s="68">
        <f t="shared" si="8"/>
        <v>0</v>
      </c>
      <c r="I35" s="68">
        <f t="shared" si="8"/>
        <v>2</v>
      </c>
      <c r="J35" s="68">
        <f t="shared" si="8"/>
        <v>0</v>
      </c>
      <c r="K35" s="68">
        <f t="shared" si="8"/>
        <v>0</v>
      </c>
      <c r="L35" s="68">
        <f t="shared" si="8"/>
        <v>0</v>
      </c>
      <c r="M35" s="68">
        <f t="shared" si="8"/>
        <v>0</v>
      </c>
      <c r="N35" s="68">
        <f t="shared" si="8"/>
        <v>0</v>
      </c>
      <c r="O35" s="68">
        <f t="shared" si="8"/>
        <v>1</v>
      </c>
      <c r="P35" s="68">
        <f t="shared" si="8"/>
        <v>0</v>
      </c>
      <c r="Q35" s="68">
        <f t="shared" si="8"/>
        <v>0</v>
      </c>
      <c r="R35" s="80">
        <f t="shared" si="5"/>
        <v>0</v>
      </c>
      <c r="S35" s="68">
        <f t="shared" si="8"/>
        <v>0</v>
      </c>
      <c r="T35" s="68">
        <f t="shared" si="8"/>
        <v>0</v>
      </c>
      <c r="U35" s="68">
        <f t="shared" si="8"/>
        <v>0</v>
      </c>
      <c r="V35" s="68">
        <f t="shared" si="8"/>
        <v>0</v>
      </c>
      <c r="W35" s="68">
        <f t="shared" si="8"/>
        <v>1</v>
      </c>
      <c r="X35" s="69">
        <f t="shared" si="1"/>
        <v>98.5</v>
      </c>
      <c r="Y35" s="69">
        <f t="shared" si="2"/>
        <v>1.5</v>
      </c>
      <c r="Z35" s="143" t="s">
        <v>99</v>
      </c>
      <c r="AA35" s="146"/>
    </row>
    <row r="36" spans="1:27" ht="16.5" customHeight="1">
      <c r="A36" s="20"/>
      <c r="B36" s="23" t="s">
        <v>15</v>
      </c>
      <c r="C36" s="79">
        <f t="shared" si="3"/>
        <v>58</v>
      </c>
      <c r="D36" s="47">
        <f t="shared" si="4"/>
        <v>57</v>
      </c>
      <c r="E36" s="47">
        <v>55</v>
      </c>
      <c r="F36" s="47">
        <v>0</v>
      </c>
      <c r="G36" s="47">
        <v>0</v>
      </c>
      <c r="H36" s="47">
        <v>0</v>
      </c>
      <c r="I36" s="47">
        <v>2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1</v>
      </c>
      <c r="P36" s="47">
        <v>0</v>
      </c>
      <c r="Q36" s="47">
        <v>0</v>
      </c>
      <c r="R36" s="47">
        <f t="shared" si="5"/>
        <v>0</v>
      </c>
      <c r="S36" s="47">
        <v>0</v>
      </c>
      <c r="T36" s="47">
        <v>0</v>
      </c>
      <c r="U36" s="47">
        <v>0</v>
      </c>
      <c r="V36" s="47">
        <v>0</v>
      </c>
      <c r="W36" s="47">
        <v>1</v>
      </c>
      <c r="X36" s="75">
        <f t="shared" si="1"/>
        <v>98.3</v>
      </c>
      <c r="Y36" s="75">
        <f t="shared" si="2"/>
        <v>1.7</v>
      </c>
      <c r="Z36" s="24" t="s">
        <v>15</v>
      </c>
      <c r="AA36" s="16"/>
    </row>
    <row r="37" spans="1:27" ht="16.5" customHeight="1">
      <c r="A37" s="20"/>
      <c r="B37" s="23" t="s">
        <v>16</v>
      </c>
      <c r="C37" s="79">
        <f t="shared" si="3"/>
        <v>7</v>
      </c>
      <c r="D37" s="47">
        <f t="shared" si="4"/>
        <v>7</v>
      </c>
      <c r="E37" s="47">
        <v>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5"/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75">
        <f t="shared" si="1"/>
        <v>100</v>
      </c>
      <c r="Y37" s="75">
        <f t="shared" si="2"/>
        <v>0</v>
      </c>
      <c r="Z37" s="24" t="s">
        <v>16</v>
      </c>
      <c r="AA37" s="16"/>
    </row>
    <row r="38" spans="1:27" s="71" customFormat="1" ht="16.5" customHeight="1">
      <c r="A38" s="141" t="s">
        <v>100</v>
      </c>
      <c r="B38" s="141"/>
      <c r="C38" s="67">
        <f t="shared" si="3"/>
        <v>430</v>
      </c>
      <c r="D38" s="80">
        <f t="shared" si="4"/>
        <v>420</v>
      </c>
      <c r="E38" s="68">
        <f aca="true" t="shared" si="9" ref="E38:W38">SUM(E39:E42)</f>
        <v>389</v>
      </c>
      <c r="F38" s="68">
        <f t="shared" si="9"/>
        <v>10</v>
      </c>
      <c r="G38" s="68">
        <f t="shared" si="9"/>
        <v>8</v>
      </c>
      <c r="H38" s="68">
        <f t="shared" si="9"/>
        <v>0</v>
      </c>
      <c r="I38" s="68">
        <f t="shared" si="9"/>
        <v>7</v>
      </c>
      <c r="J38" s="68">
        <f t="shared" si="9"/>
        <v>6</v>
      </c>
      <c r="K38" s="68">
        <f t="shared" si="9"/>
        <v>1</v>
      </c>
      <c r="L38" s="68">
        <f t="shared" si="9"/>
        <v>0</v>
      </c>
      <c r="M38" s="68">
        <f t="shared" si="9"/>
        <v>0</v>
      </c>
      <c r="N38" s="68">
        <f t="shared" si="9"/>
        <v>0</v>
      </c>
      <c r="O38" s="68">
        <f t="shared" si="9"/>
        <v>2</v>
      </c>
      <c r="P38" s="68">
        <f t="shared" si="9"/>
        <v>7</v>
      </c>
      <c r="Q38" s="68">
        <f t="shared" si="9"/>
        <v>0</v>
      </c>
      <c r="R38" s="80">
        <f t="shared" si="5"/>
        <v>0</v>
      </c>
      <c r="S38" s="68">
        <f t="shared" si="9"/>
        <v>0</v>
      </c>
      <c r="T38" s="68">
        <f t="shared" si="9"/>
        <v>0</v>
      </c>
      <c r="U38" s="68">
        <f t="shared" si="9"/>
        <v>0</v>
      </c>
      <c r="V38" s="68">
        <f t="shared" si="9"/>
        <v>0</v>
      </c>
      <c r="W38" s="68">
        <f t="shared" si="9"/>
        <v>3</v>
      </c>
      <c r="X38" s="69">
        <f t="shared" si="1"/>
        <v>97.7</v>
      </c>
      <c r="Y38" s="69">
        <f t="shared" si="2"/>
        <v>0.5</v>
      </c>
      <c r="Z38" s="143" t="s">
        <v>100</v>
      </c>
      <c r="AA38" s="146"/>
    </row>
    <row r="39" spans="1:27" ht="16.5" customHeight="1">
      <c r="A39" s="20"/>
      <c r="B39" s="23" t="s">
        <v>49</v>
      </c>
      <c r="C39" s="79">
        <f t="shared" si="3"/>
        <v>136</v>
      </c>
      <c r="D39" s="47">
        <f t="shared" si="4"/>
        <v>136</v>
      </c>
      <c r="E39" s="47">
        <v>128</v>
      </c>
      <c r="F39" s="47">
        <v>2</v>
      </c>
      <c r="G39" s="47">
        <v>1</v>
      </c>
      <c r="H39" s="47">
        <v>0</v>
      </c>
      <c r="I39" s="47">
        <v>4</v>
      </c>
      <c r="J39" s="47">
        <v>1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5"/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75">
        <f t="shared" si="1"/>
        <v>100</v>
      </c>
      <c r="Y39" s="75">
        <f t="shared" si="2"/>
        <v>0</v>
      </c>
      <c r="Z39" s="24" t="s">
        <v>33</v>
      </c>
      <c r="AA39" s="16"/>
    </row>
    <row r="40" spans="1:27" ht="16.5" customHeight="1">
      <c r="A40" s="20"/>
      <c r="B40" s="23" t="s">
        <v>17</v>
      </c>
      <c r="C40" s="79">
        <f t="shared" si="3"/>
        <v>58</v>
      </c>
      <c r="D40" s="47">
        <f t="shared" si="4"/>
        <v>53</v>
      </c>
      <c r="E40" s="47">
        <v>49</v>
      </c>
      <c r="F40" s="47">
        <v>0</v>
      </c>
      <c r="G40" s="47">
        <v>1</v>
      </c>
      <c r="H40" s="47">
        <v>0</v>
      </c>
      <c r="I40" s="47">
        <v>0</v>
      </c>
      <c r="J40" s="47">
        <v>3</v>
      </c>
      <c r="K40" s="47">
        <v>1</v>
      </c>
      <c r="L40" s="47">
        <v>0</v>
      </c>
      <c r="M40" s="47">
        <v>0</v>
      </c>
      <c r="N40" s="47">
        <v>0</v>
      </c>
      <c r="O40" s="47">
        <v>0</v>
      </c>
      <c r="P40" s="47">
        <v>4</v>
      </c>
      <c r="Q40" s="47">
        <v>0</v>
      </c>
      <c r="R40" s="47">
        <f t="shared" si="5"/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75">
        <f t="shared" si="1"/>
        <v>91.4</v>
      </c>
      <c r="Y40" s="75">
        <f t="shared" si="2"/>
        <v>0</v>
      </c>
      <c r="Z40" s="24" t="s">
        <v>34</v>
      </c>
      <c r="AA40" s="16"/>
    </row>
    <row r="41" spans="1:27" ht="16.5" customHeight="1">
      <c r="A41" s="20"/>
      <c r="B41" s="23" t="s">
        <v>18</v>
      </c>
      <c r="C41" s="79">
        <f t="shared" si="3"/>
        <v>195</v>
      </c>
      <c r="D41" s="47">
        <f t="shared" si="4"/>
        <v>191</v>
      </c>
      <c r="E41" s="47">
        <v>173</v>
      </c>
      <c r="F41" s="47">
        <v>8</v>
      </c>
      <c r="G41" s="47">
        <v>6</v>
      </c>
      <c r="H41" s="47">
        <v>0</v>
      </c>
      <c r="I41" s="47">
        <v>2</v>
      </c>
      <c r="J41" s="47">
        <v>2</v>
      </c>
      <c r="K41" s="47">
        <v>0</v>
      </c>
      <c r="L41" s="47">
        <v>0</v>
      </c>
      <c r="M41" s="47">
        <v>0</v>
      </c>
      <c r="N41" s="47">
        <v>0</v>
      </c>
      <c r="O41" s="47">
        <v>2</v>
      </c>
      <c r="P41" s="47">
        <v>2</v>
      </c>
      <c r="Q41" s="47">
        <v>0</v>
      </c>
      <c r="R41" s="47">
        <f t="shared" si="5"/>
        <v>0</v>
      </c>
      <c r="S41" s="47">
        <v>0</v>
      </c>
      <c r="T41" s="47">
        <v>0</v>
      </c>
      <c r="U41" s="47">
        <v>0</v>
      </c>
      <c r="V41" s="47">
        <v>0</v>
      </c>
      <c r="W41" s="47">
        <v>3</v>
      </c>
      <c r="X41" s="75">
        <f t="shared" si="1"/>
        <v>97.9</v>
      </c>
      <c r="Y41" s="75">
        <f t="shared" si="2"/>
        <v>1</v>
      </c>
      <c r="Z41" s="24" t="s">
        <v>35</v>
      </c>
      <c r="AA41" s="16"/>
    </row>
    <row r="42" spans="1:27" ht="16.5" customHeight="1">
      <c r="A42" s="20"/>
      <c r="B42" s="23" t="s">
        <v>19</v>
      </c>
      <c r="C42" s="79">
        <f t="shared" si="3"/>
        <v>41</v>
      </c>
      <c r="D42" s="47">
        <f t="shared" si="4"/>
        <v>40</v>
      </c>
      <c r="E42" s="47">
        <v>39</v>
      </c>
      <c r="F42" s="47">
        <v>0</v>
      </c>
      <c r="G42" s="47">
        <v>0</v>
      </c>
      <c r="H42" s="47">
        <v>0</v>
      </c>
      <c r="I42" s="47">
        <v>1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</v>
      </c>
      <c r="Q42" s="47">
        <v>0</v>
      </c>
      <c r="R42" s="47">
        <f t="shared" si="5"/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75">
        <f t="shared" si="1"/>
        <v>97.6</v>
      </c>
      <c r="Y42" s="75">
        <f t="shared" si="2"/>
        <v>0</v>
      </c>
      <c r="Z42" s="24" t="s">
        <v>36</v>
      </c>
      <c r="AA42" s="16"/>
    </row>
    <row r="43" spans="1:27" s="71" customFormat="1" ht="16.5" customHeight="1">
      <c r="A43" s="141" t="s">
        <v>101</v>
      </c>
      <c r="B43" s="141"/>
      <c r="C43" s="67">
        <f t="shared" si="3"/>
        <v>64</v>
      </c>
      <c r="D43" s="80">
        <f t="shared" si="4"/>
        <v>62</v>
      </c>
      <c r="E43" s="68">
        <f aca="true" t="shared" si="10" ref="E43:W43">E44</f>
        <v>58</v>
      </c>
      <c r="F43" s="68">
        <f t="shared" si="10"/>
        <v>0</v>
      </c>
      <c r="G43" s="68">
        <f t="shared" si="10"/>
        <v>2</v>
      </c>
      <c r="H43" s="68">
        <f t="shared" si="10"/>
        <v>0</v>
      </c>
      <c r="I43" s="68">
        <f t="shared" si="10"/>
        <v>0</v>
      </c>
      <c r="J43" s="68">
        <f t="shared" si="10"/>
        <v>2</v>
      </c>
      <c r="K43" s="68">
        <f t="shared" si="10"/>
        <v>0</v>
      </c>
      <c r="L43" s="68">
        <f t="shared" si="10"/>
        <v>0</v>
      </c>
      <c r="M43" s="68">
        <f t="shared" si="10"/>
        <v>0</v>
      </c>
      <c r="N43" s="68">
        <f t="shared" si="10"/>
        <v>0</v>
      </c>
      <c r="O43" s="68">
        <f t="shared" si="10"/>
        <v>0</v>
      </c>
      <c r="P43" s="68">
        <f t="shared" si="10"/>
        <v>2</v>
      </c>
      <c r="Q43" s="68">
        <f t="shared" si="10"/>
        <v>0</v>
      </c>
      <c r="R43" s="80">
        <f t="shared" si="5"/>
        <v>0</v>
      </c>
      <c r="S43" s="68">
        <f t="shared" si="10"/>
        <v>0</v>
      </c>
      <c r="T43" s="68">
        <f t="shared" si="10"/>
        <v>0</v>
      </c>
      <c r="U43" s="68">
        <f t="shared" si="10"/>
        <v>0</v>
      </c>
      <c r="V43" s="68">
        <f t="shared" si="10"/>
        <v>0</v>
      </c>
      <c r="W43" s="68">
        <f t="shared" si="10"/>
        <v>3</v>
      </c>
      <c r="X43" s="69">
        <f t="shared" si="1"/>
        <v>96.9</v>
      </c>
      <c r="Y43" s="69">
        <f t="shared" si="2"/>
        <v>0</v>
      </c>
      <c r="Z43" s="147" t="s">
        <v>37</v>
      </c>
      <c r="AA43" s="148"/>
    </row>
    <row r="44" spans="1:27" ht="16.5" customHeight="1">
      <c r="A44" s="20"/>
      <c r="B44" s="23" t="s">
        <v>20</v>
      </c>
      <c r="C44" s="79">
        <f t="shared" si="3"/>
        <v>64</v>
      </c>
      <c r="D44" s="47">
        <f t="shared" si="4"/>
        <v>62</v>
      </c>
      <c r="E44" s="47">
        <v>58</v>
      </c>
      <c r="F44" s="47">
        <v>0</v>
      </c>
      <c r="G44" s="47">
        <v>2</v>
      </c>
      <c r="H44" s="47">
        <v>0</v>
      </c>
      <c r="I44" s="47">
        <v>0</v>
      </c>
      <c r="J44" s="47">
        <v>2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2</v>
      </c>
      <c r="Q44" s="47">
        <v>0</v>
      </c>
      <c r="R44" s="47">
        <f t="shared" si="5"/>
        <v>0</v>
      </c>
      <c r="S44" s="47">
        <v>0</v>
      </c>
      <c r="T44" s="47">
        <v>0</v>
      </c>
      <c r="U44" s="47">
        <v>0</v>
      </c>
      <c r="V44" s="47">
        <v>0</v>
      </c>
      <c r="W44" s="47">
        <v>3</v>
      </c>
      <c r="X44" s="75">
        <f t="shared" si="1"/>
        <v>96.9</v>
      </c>
      <c r="Y44" s="75">
        <f t="shared" si="2"/>
        <v>0</v>
      </c>
      <c r="Z44" s="24" t="s">
        <v>20</v>
      </c>
      <c r="AA44" s="16"/>
    </row>
    <row r="45" spans="1:27" s="71" customFormat="1" ht="16.5" customHeight="1">
      <c r="A45" s="141" t="s">
        <v>102</v>
      </c>
      <c r="B45" s="141"/>
      <c r="C45" s="67">
        <f t="shared" si="3"/>
        <v>233</v>
      </c>
      <c r="D45" s="80">
        <f t="shared" si="4"/>
        <v>228</v>
      </c>
      <c r="E45" s="68">
        <f aca="true" t="shared" si="11" ref="E45:W45">SUM(E46:E47)</f>
        <v>210</v>
      </c>
      <c r="F45" s="68">
        <f t="shared" si="11"/>
        <v>5</v>
      </c>
      <c r="G45" s="68">
        <f t="shared" si="11"/>
        <v>3</v>
      </c>
      <c r="H45" s="68">
        <f t="shared" si="11"/>
        <v>0</v>
      </c>
      <c r="I45" s="68">
        <f t="shared" si="11"/>
        <v>5</v>
      </c>
      <c r="J45" s="68">
        <f t="shared" si="11"/>
        <v>5</v>
      </c>
      <c r="K45" s="68">
        <f t="shared" si="11"/>
        <v>0</v>
      </c>
      <c r="L45" s="68">
        <f t="shared" si="11"/>
        <v>0</v>
      </c>
      <c r="M45" s="68">
        <f t="shared" si="11"/>
        <v>0</v>
      </c>
      <c r="N45" s="68">
        <f t="shared" si="11"/>
        <v>0</v>
      </c>
      <c r="O45" s="68">
        <f t="shared" si="11"/>
        <v>2</v>
      </c>
      <c r="P45" s="68">
        <f t="shared" si="11"/>
        <v>3</v>
      </c>
      <c r="Q45" s="68">
        <f t="shared" si="11"/>
        <v>0</v>
      </c>
      <c r="R45" s="80">
        <f t="shared" si="5"/>
        <v>0</v>
      </c>
      <c r="S45" s="68">
        <f t="shared" si="11"/>
        <v>0</v>
      </c>
      <c r="T45" s="68">
        <f t="shared" si="11"/>
        <v>0</v>
      </c>
      <c r="U45" s="68">
        <f t="shared" si="11"/>
        <v>0</v>
      </c>
      <c r="V45" s="68">
        <f t="shared" si="11"/>
        <v>0</v>
      </c>
      <c r="W45" s="68">
        <f t="shared" si="11"/>
        <v>1</v>
      </c>
      <c r="X45" s="69">
        <f t="shared" si="1"/>
        <v>97.9</v>
      </c>
      <c r="Y45" s="69">
        <f t="shared" si="2"/>
        <v>0.9</v>
      </c>
      <c r="Z45" s="143" t="s">
        <v>102</v>
      </c>
      <c r="AA45" s="146"/>
    </row>
    <row r="46" spans="1:27" ht="16.5" customHeight="1">
      <c r="A46" s="20"/>
      <c r="B46" s="23" t="s">
        <v>21</v>
      </c>
      <c r="C46" s="79">
        <f t="shared" si="3"/>
        <v>167</v>
      </c>
      <c r="D46" s="47">
        <f t="shared" si="4"/>
        <v>163</v>
      </c>
      <c r="E46" s="47">
        <v>147</v>
      </c>
      <c r="F46" s="47">
        <v>4</v>
      </c>
      <c r="G46" s="47">
        <v>3</v>
      </c>
      <c r="H46" s="47">
        <v>0</v>
      </c>
      <c r="I46" s="47">
        <v>5</v>
      </c>
      <c r="J46" s="47">
        <v>4</v>
      </c>
      <c r="K46" s="47">
        <v>0</v>
      </c>
      <c r="L46" s="47">
        <v>0</v>
      </c>
      <c r="M46" s="47">
        <v>0</v>
      </c>
      <c r="N46" s="47">
        <v>0</v>
      </c>
      <c r="O46" s="47">
        <v>2</v>
      </c>
      <c r="P46" s="47">
        <v>2</v>
      </c>
      <c r="Q46" s="47">
        <v>0</v>
      </c>
      <c r="R46" s="47">
        <f t="shared" si="5"/>
        <v>0</v>
      </c>
      <c r="S46" s="47">
        <v>0</v>
      </c>
      <c r="T46" s="47">
        <v>0</v>
      </c>
      <c r="U46" s="47">
        <v>0</v>
      </c>
      <c r="V46" s="47">
        <v>0</v>
      </c>
      <c r="W46" s="47">
        <v>1</v>
      </c>
      <c r="X46" s="75">
        <f t="shared" si="1"/>
        <v>97.6</v>
      </c>
      <c r="Y46" s="75">
        <f t="shared" si="2"/>
        <v>1.2</v>
      </c>
      <c r="Z46" s="24" t="s">
        <v>21</v>
      </c>
      <c r="AA46" s="16"/>
    </row>
    <row r="47" spans="1:27" ht="16.5" customHeight="1">
      <c r="A47" s="20"/>
      <c r="B47" s="23" t="s">
        <v>22</v>
      </c>
      <c r="C47" s="79">
        <f t="shared" si="3"/>
        <v>66</v>
      </c>
      <c r="D47" s="47">
        <f t="shared" si="4"/>
        <v>65</v>
      </c>
      <c r="E47" s="47">
        <v>63</v>
      </c>
      <c r="F47" s="47">
        <v>1</v>
      </c>
      <c r="G47" s="47">
        <v>0</v>
      </c>
      <c r="H47" s="47">
        <v>0</v>
      </c>
      <c r="I47" s="47">
        <v>0</v>
      </c>
      <c r="J47" s="47">
        <v>1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1</v>
      </c>
      <c r="Q47" s="47">
        <v>0</v>
      </c>
      <c r="R47" s="47">
        <f t="shared" si="5"/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75">
        <f t="shared" si="1"/>
        <v>98.5</v>
      </c>
      <c r="Y47" s="75">
        <f t="shared" si="2"/>
        <v>0</v>
      </c>
      <c r="Z47" s="24" t="s">
        <v>22</v>
      </c>
      <c r="AA47" s="16"/>
    </row>
    <row r="48" spans="1:27" s="71" customFormat="1" ht="16.5" customHeight="1">
      <c r="A48" s="141" t="s">
        <v>103</v>
      </c>
      <c r="B48" s="141"/>
      <c r="C48" s="67">
        <f t="shared" si="3"/>
        <v>376</v>
      </c>
      <c r="D48" s="80">
        <f t="shared" si="4"/>
        <v>372</v>
      </c>
      <c r="E48" s="68">
        <f aca="true" t="shared" si="12" ref="E48:W48">SUM(E49:E51)</f>
        <v>349</v>
      </c>
      <c r="F48" s="68">
        <f t="shared" si="12"/>
        <v>7</v>
      </c>
      <c r="G48" s="68">
        <f t="shared" si="12"/>
        <v>3</v>
      </c>
      <c r="H48" s="68">
        <f t="shared" si="12"/>
        <v>0</v>
      </c>
      <c r="I48" s="68">
        <f t="shared" si="12"/>
        <v>7</v>
      </c>
      <c r="J48" s="68">
        <f t="shared" si="12"/>
        <v>6</v>
      </c>
      <c r="K48" s="68">
        <f t="shared" si="12"/>
        <v>0</v>
      </c>
      <c r="L48" s="68">
        <f t="shared" si="12"/>
        <v>0</v>
      </c>
      <c r="M48" s="68">
        <f t="shared" si="12"/>
        <v>0</v>
      </c>
      <c r="N48" s="68">
        <f t="shared" si="12"/>
        <v>0</v>
      </c>
      <c r="O48" s="68">
        <f t="shared" si="12"/>
        <v>0</v>
      </c>
      <c r="P48" s="68">
        <f t="shared" si="12"/>
        <v>4</v>
      </c>
      <c r="Q48" s="68">
        <f t="shared" si="12"/>
        <v>0</v>
      </c>
      <c r="R48" s="80">
        <f t="shared" si="5"/>
        <v>0</v>
      </c>
      <c r="S48" s="68">
        <f t="shared" si="12"/>
        <v>0</v>
      </c>
      <c r="T48" s="68">
        <f t="shared" si="12"/>
        <v>0</v>
      </c>
      <c r="U48" s="68">
        <f t="shared" si="12"/>
        <v>0</v>
      </c>
      <c r="V48" s="68">
        <f t="shared" si="12"/>
        <v>0</v>
      </c>
      <c r="W48" s="68">
        <f t="shared" si="12"/>
        <v>6</v>
      </c>
      <c r="X48" s="69">
        <f t="shared" si="1"/>
        <v>98.9</v>
      </c>
      <c r="Y48" s="69">
        <f t="shared" si="2"/>
        <v>0</v>
      </c>
      <c r="Z48" s="143" t="s">
        <v>103</v>
      </c>
      <c r="AA48" s="146"/>
    </row>
    <row r="49" spans="1:27" ht="16.5" customHeight="1">
      <c r="A49" s="20"/>
      <c r="B49" s="23" t="s">
        <v>23</v>
      </c>
      <c r="C49" s="79">
        <f t="shared" si="3"/>
        <v>71</v>
      </c>
      <c r="D49" s="47">
        <f t="shared" si="4"/>
        <v>69</v>
      </c>
      <c r="E49" s="47">
        <v>65</v>
      </c>
      <c r="F49" s="47">
        <v>0</v>
      </c>
      <c r="G49" s="47">
        <v>0</v>
      </c>
      <c r="H49" s="47">
        <v>0</v>
      </c>
      <c r="I49" s="47">
        <v>3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2</v>
      </c>
      <c r="Q49" s="47">
        <v>0</v>
      </c>
      <c r="R49" s="47">
        <f t="shared" si="5"/>
        <v>0</v>
      </c>
      <c r="S49" s="47">
        <v>0</v>
      </c>
      <c r="T49" s="47">
        <v>0</v>
      </c>
      <c r="U49" s="47">
        <v>0</v>
      </c>
      <c r="V49" s="47">
        <v>0</v>
      </c>
      <c r="W49" s="47">
        <v>1</v>
      </c>
      <c r="X49" s="75">
        <f t="shared" si="1"/>
        <v>97.2</v>
      </c>
      <c r="Y49" s="75">
        <f t="shared" si="2"/>
        <v>0</v>
      </c>
      <c r="Z49" s="24" t="s">
        <v>23</v>
      </c>
      <c r="AA49" s="16"/>
    </row>
    <row r="50" spans="1:27" ht="16.5" customHeight="1">
      <c r="A50" s="20"/>
      <c r="B50" s="23" t="s">
        <v>24</v>
      </c>
      <c r="C50" s="79">
        <f t="shared" si="3"/>
        <v>118</v>
      </c>
      <c r="D50" s="47">
        <f t="shared" si="4"/>
        <v>117</v>
      </c>
      <c r="E50" s="47">
        <v>108</v>
      </c>
      <c r="F50" s="47">
        <v>4</v>
      </c>
      <c r="G50" s="47">
        <v>1</v>
      </c>
      <c r="H50" s="47">
        <v>0</v>
      </c>
      <c r="I50" s="47">
        <v>2</v>
      </c>
      <c r="J50" s="47">
        <v>2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1</v>
      </c>
      <c r="Q50" s="47">
        <v>0</v>
      </c>
      <c r="R50" s="47">
        <f t="shared" si="5"/>
        <v>0</v>
      </c>
      <c r="S50" s="47">
        <v>0</v>
      </c>
      <c r="T50" s="47">
        <v>0</v>
      </c>
      <c r="U50" s="47">
        <v>0</v>
      </c>
      <c r="V50" s="47">
        <v>0</v>
      </c>
      <c r="W50" s="47">
        <v>2</v>
      </c>
      <c r="X50" s="75">
        <f t="shared" si="1"/>
        <v>99.2</v>
      </c>
      <c r="Y50" s="75">
        <f t="shared" si="2"/>
        <v>0</v>
      </c>
      <c r="Z50" s="24" t="s">
        <v>24</v>
      </c>
      <c r="AA50" s="16"/>
    </row>
    <row r="51" spans="1:27" ht="16.5" customHeight="1">
      <c r="A51" s="20"/>
      <c r="B51" s="23" t="s">
        <v>25</v>
      </c>
      <c r="C51" s="79">
        <f t="shared" si="3"/>
        <v>187</v>
      </c>
      <c r="D51" s="47">
        <f t="shared" si="4"/>
        <v>186</v>
      </c>
      <c r="E51" s="47">
        <v>176</v>
      </c>
      <c r="F51" s="47">
        <v>3</v>
      </c>
      <c r="G51" s="47">
        <v>2</v>
      </c>
      <c r="H51" s="47">
        <v>0</v>
      </c>
      <c r="I51" s="47">
        <v>2</v>
      </c>
      <c r="J51" s="47">
        <v>3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1</v>
      </c>
      <c r="Q51" s="47">
        <v>0</v>
      </c>
      <c r="R51" s="47">
        <f t="shared" si="5"/>
        <v>0</v>
      </c>
      <c r="S51" s="47">
        <v>0</v>
      </c>
      <c r="T51" s="47">
        <v>0</v>
      </c>
      <c r="U51" s="47">
        <v>0</v>
      </c>
      <c r="V51" s="47">
        <v>0</v>
      </c>
      <c r="W51" s="47">
        <v>3</v>
      </c>
      <c r="X51" s="75">
        <f t="shared" si="1"/>
        <v>99.5</v>
      </c>
      <c r="Y51" s="75">
        <f t="shared" si="2"/>
        <v>0</v>
      </c>
      <c r="Z51" s="24" t="s">
        <v>25</v>
      </c>
      <c r="AA51" s="16"/>
    </row>
    <row r="52" spans="1:27" s="71" customFormat="1" ht="16.5" customHeight="1">
      <c r="A52" s="141" t="s">
        <v>104</v>
      </c>
      <c r="B52" s="141"/>
      <c r="C52" s="67">
        <f t="shared" si="3"/>
        <v>502</v>
      </c>
      <c r="D52" s="80">
        <f t="shared" si="4"/>
        <v>498</v>
      </c>
      <c r="E52" s="68">
        <f aca="true" t="shared" si="13" ref="E52:W52">SUM(E53:E56)</f>
        <v>475</v>
      </c>
      <c r="F52" s="68">
        <f t="shared" si="13"/>
        <v>4</v>
      </c>
      <c r="G52" s="68">
        <f t="shared" si="13"/>
        <v>4</v>
      </c>
      <c r="H52" s="68">
        <f t="shared" si="13"/>
        <v>0</v>
      </c>
      <c r="I52" s="68">
        <f t="shared" si="13"/>
        <v>5</v>
      </c>
      <c r="J52" s="68">
        <f t="shared" si="13"/>
        <v>10</v>
      </c>
      <c r="K52" s="68">
        <f t="shared" si="13"/>
        <v>0</v>
      </c>
      <c r="L52" s="68">
        <f t="shared" si="13"/>
        <v>0</v>
      </c>
      <c r="M52" s="68">
        <f t="shared" si="13"/>
        <v>0</v>
      </c>
      <c r="N52" s="68">
        <f t="shared" si="13"/>
        <v>0</v>
      </c>
      <c r="O52" s="68">
        <f t="shared" si="13"/>
        <v>1</v>
      </c>
      <c r="P52" s="68">
        <f t="shared" si="13"/>
        <v>3</v>
      </c>
      <c r="Q52" s="68">
        <f t="shared" si="13"/>
        <v>0</v>
      </c>
      <c r="R52" s="80">
        <f t="shared" si="5"/>
        <v>0</v>
      </c>
      <c r="S52" s="68">
        <f t="shared" si="13"/>
        <v>0</v>
      </c>
      <c r="T52" s="68">
        <f t="shared" si="13"/>
        <v>0</v>
      </c>
      <c r="U52" s="68">
        <f t="shared" si="13"/>
        <v>0</v>
      </c>
      <c r="V52" s="68">
        <f t="shared" si="13"/>
        <v>0</v>
      </c>
      <c r="W52" s="68">
        <f t="shared" si="13"/>
        <v>8</v>
      </c>
      <c r="X52" s="69">
        <f t="shared" si="1"/>
        <v>99.2</v>
      </c>
      <c r="Y52" s="69">
        <f t="shared" si="2"/>
        <v>0.2</v>
      </c>
      <c r="Z52" s="143" t="s">
        <v>104</v>
      </c>
      <c r="AA52" s="146"/>
    </row>
    <row r="53" spans="1:27" ht="16.5" customHeight="1">
      <c r="A53" s="20"/>
      <c r="B53" s="23" t="s">
        <v>26</v>
      </c>
      <c r="C53" s="79">
        <f t="shared" si="3"/>
        <v>120</v>
      </c>
      <c r="D53" s="47">
        <f t="shared" si="4"/>
        <v>118</v>
      </c>
      <c r="E53" s="47">
        <v>107</v>
      </c>
      <c r="F53" s="47">
        <v>1</v>
      </c>
      <c r="G53" s="47">
        <v>2</v>
      </c>
      <c r="H53" s="47">
        <v>0</v>
      </c>
      <c r="I53" s="47">
        <v>1</v>
      </c>
      <c r="J53" s="47">
        <v>7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2</v>
      </c>
      <c r="Q53" s="47">
        <v>0</v>
      </c>
      <c r="R53" s="47">
        <f t="shared" si="5"/>
        <v>0</v>
      </c>
      <c r="S53" s="47">
        <v>0</v>
      </c>
      <c r="T53" s="47">
        <v>0</v>
      </c>
      <c r="U53" s="47">
        <v>0</v>
      </c>
      <c r="V53" s="47">
        <v>0</v>
      </c>
      <c r="W53" s="47">
        <v>2</v>
      </c>
      <c r="X53" s="75">
        <f t="shared" si="1"/>
        <v>98.3</v>
      </c>
      <c r="Y53" s="75">
        <f t="shared" si="2"/>
        <v>0</v>
      </c>
      <c r="Z53" s="24" t="s">
        <v>26</v>
      </c>
      <c r="AA53" s="16"/>
    </row>
    <row r="54" spans="1:27" ht="16.5" customHeight="1">
      <c r="A54" s="20"/>
      <c r="B54" s="23" t="s">
        <v>27</v>
      </c>
      <c r="C54" s="79">
        <f t="shared" si="3"/>
        <v>38</v>
      </c>
      <c r="D54" s="47">
        <f t="shared" si="4"/>
        <v>38</v>
      </c>
      <c r="E54" s="47">
        <v>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5"/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75">
        <f t="shared" si="1"/>
        <v>100</v>
      </c>
      <c r="Y54" s="75">
        <f t="shared" si="2"/>
        <v>0</v>
      </c>
      <c r="Z54" s="24" t="s">
        <v>27</v>
      </c>
      <c r="AA54" s="16"/>
    </row>
    <row r="55" spans="1:27" ht="16.5" customHeight="1">
      <c r="A55" s="20"/>
      <c r="B55" s="23" t="s">
        <v>28</v>
      </c>
      <c r="C55" s="79">
        <f t="shared" si="3"/>
        <v>319</v>
      </c>
      <c r="D55" s="47">
        <f t="shared" si="4"/>
        <v>318</v>
      </c>
      <c r="E55" s="47">
        <v>306</v>
      </c>
      <c r="F55" s="47">
        <v>3</v>
      </c>
      <c r="G55" s="47">
        <v>2</v>
      </c>
      <c r="H55" s="47">
        <v>0</v>
      </c>
      <c r="I55" s="47">
        <v>4</v>
      </c>
      <c r="J55" s="47">
        <v>3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1</v>
      </c>
      <c r="Q55" s="47">
        <v>0</v>
      </c>
      <c r="R55" s="47">
        <f t="shared" si="5"/>
        <v>0</v>
      </c>
      <c r="S55" s="47">
        <v>0</v>
      </c>
      <c r="T55" s="47">
        <v>0</v>
      </c>
      <c r="U55" s="47">
        <v>0</v>
      </c>
      <c r="V55" s="47">
        <v>0</v>
      </c>
      <c r="W55" s="47">
        <v>6</v>
      </c>
      <c r="X55" s="75">
        <f t="shared" si="1"/>
        <v>99.7</v>
      </c>
      <c r="Y55" s="75">
        <f t="shared" si="2"/>
        <v>0</v>
      </c>
      <c r="Z55" s="24" t="s">
        <v>28</v>
      </c>
      <c r="AA55" s="16"/>
    </row>
    <row r="56" spans="1:27" ht="16.5" customHeight="1">
      <c r="A56" s="20"/>
      <c r="B56" s="23" t="s">
        <v>29</v>
      </c>
      <c r="C56" s="79">
        <f t="shared" si="3"/>
        <v>25</v>
      </c>
      <c r="D56" s="47">
        <f t="shared" si="4"/>
        <v>24</v>
      </c>
      <c r="E56" s="47">
        <v>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1</v>
      </c>
      <c r="P56" s="47">
        <v>0</v>
      </c>
      <c r="Q56" s="47">
        <v>0</v>
      </c>
      <c r="R56" s="47">
        <f t="shared" si="5"/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75">
        <f t="shared" si="1"/>
        <v>96</v>
      </c>
      <c r="Y56" s="75">
        <f t="shared" si="2"/>
        <v>4</v>
      </c>
      <c r="Z56" s="24" t="s">
        <v>29</v>
      </c>
      <c r="AA56" s="16"/>
    </row>
    <row r="57" spans="1:27" s="81" customFormat="1" ht="16.5" customHeight="1">
      <c r="A57" s="141" t="s">
        <v>105</v>
      </c>
      <c r="B57" s="141"/>
      <c r="C57" s="67">
        <f t="shared" si="3"/>
        <v>145</v>
      </c>
      <c r="D57" s="80">
        <f t="shared" si="4"/>
        <v>144</v>
      </c>
      <c r="E57" s="68">
        <f aca="true" t="shared" si="14" ref="E57:W57">SUM(E58:E59)</f>
        <v>137</v>
      </c>
      <c r="F57" s="68">
        <f t="shared" si="14"/>
        <v>3</v>
      </c>
      <c r="G57" s="68">
        <f t="shared" si="14"/>
        <v>0</v>
      </c>
      <c r="H57" s="68">
        <f t="shared" si="14"/>
        <v>0</v>
      </c>
      <c r="I57" s="68">
        <f t="shared" si="14"/>
        <v>2</v>
      </c>
      <c r="J57" s="68">
        <f t="shared" si="14"/>
        <v>2</v>
      </c>
      <c r="K57" s="68">
        <f t="shared" si="14"/>
        <v>0</v>
      </c>
      <c r="L57" s="68">
        <f t="shared" si="14"/>
        <v>0</v>
      </c>
      <c r="M57" s="68">
        <f t="shared" si="14"/>
        <v>0</v>
      </c>
      <c r="N57" s="68">
        <f t="shared" si="14"/>
        <v>0</v>
      </c>
      <c r="O57" s="68">
        <f t="shared" si="14"/>
        <v>0</v>
      </c>
      <c r="P57" s="68">
        <f t="shared" si="14"/>
        <v>1</v>
      </c>
      <c r="Q57" s="68">
        <f t="shared" si="14"/>
        <v>0</v>
      </c>
      <c r="R57" s="80">
        <f t="shared" si="5"/>
        <v>0</v>
      </c>
      <c r="S57" s="68">
        <f t="shared" si="14"/>
        <v>0</v>
      </c>
      <c r="T57" s="68">
        <f t="shared" si="14"/>
        <v>0</v>
      </c>
      <c r="U57" s="68">
        <f t="shared" si="14"/>
        <v>0</v>
      </c>
      <c r="V57" s="68">
        <f t="shared" si="14"/>
        <v>0</v>
      </c>
      <c r="W57" s="68">
        <f t="shared" si="14"/>
        <v>1</v>
      </c>
      <c r="X57" s="69">
        <f t="shared" si="1"/>
        <v>99.3</v>
      </c>
      <c r="Y57" s="69">
        <f t="shared" si="2"/>
        <v>0</v>
      </c>
      <c r="Z57" s="143" t="s">
        <v>105</v>
      </c>
      <c r="AA57" s="146"/>
    </row>
    <row r="58" spans="1:27" ht="16.5" customHeight="1">
      <c r="A58" s="20"/>
      <c r="B58" s="23" t="s">
        <v>30</v>
      </c>
      <c r="C58" s="79">
        <f t="shared" si="3"/>
        <v>47</v>
      </c>
      <c r="D58" s="47">
        <f t="shared" si="4"/>
        <v>46</v>
      </c>
      <c r="E58" s="47">
        <v>45</v>
      </c>
      <c r="F58" s="47">
        <v>0</v>
      </c>
      <c r="G58" s="47">
        <v>0</v>
      </c>
      <c r="H58" s="47">
        <v>0</v>
      </c>
      <c r="I58" s="47">
        <v>0</v>
      </c>
      <c r="J58" s="47">
        <v>1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1</v>
      </c>
      <c r="Q58" s="47">
        <v>0</v>
      </c>
      <c r="R58" s="47">
        <f t="shared" si="5"/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75">
        <f t="shared" si="1"/>
        <v>97.9</v>
      </c>
      <c r="Y58" s="75">
        <f t="shared" si="2"/>
        <v>0</v>
      </c>
      <c r="Z58" s="24" t="s">
        <v>30</v>
      </c>
      <c r="AA58" s="16"/>
    </row>
    <row r="59" spans="1:27" s="8" customFormat="1" ht="16.5" customHeight="1">
      <c r="A59" s="20"/>
      <c r="B59" s="23" t="s">
        <v>38</v>
      </c>
      <c r="C59" s="79">
        <f t="shared" si="3"/>
        <v>98</v>
      </c>
      <c r="D59" s="47">
        <f t="shared" si="4"/>
        <v>98</v>
      </c>
      <c r="E59" s="47">
        <v>92</v>
      </c>
      <c r="F59" s="47">
        <v>3</v>
      </c>
      <c r="G59" s="47">
        <v>0</v>
      </c>
      <c r="H59" s="47">
        <v>0</v>
      </c>
      <c r="I59" s="47">
        <v>2</v>
      </c>
      <c r="J59" s="47">
        <v>1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f t="shared" si="5"/>
        <v>0</v>
      </c>
      <c r="S59" s="47">
        <v>0</v>
      </c>
      <c r="T59" s="47">
        <v>0</v>
      </c>
      <c r="U59" s="47">
        <v>0</v>
      </c>
      <c r="V59" s="47">
        <v>0</v>
      </c>
      <c r="W59" s="47">
        <v>1</v>
      </c>
      <c r="X59" s="75">
        <f t="shared" si="1"/>
        <v>100</v>
      </c>
      <c r="Y59" s="75">
        <f t="shared" si="2"/>
        <v>0</v>
      </c>
      <c r="Z59" s="24" t="s">
        <v>38</v>
      </c>
      <c r="AA59" s="16"/>
    </row>
    <row r="60" spans="1:27" s="71" customFormat="1" ht="16.5" customHeight="1">
      <c r="A60" s="141" t="s">
        <v>106</v>
      </c>
      <c r="B60" s="149"/>
      <c r="C60" s="67">
        <f t="shared" si="3"/>
        <v>187</v>
      </c>
      <c r="D60" s="80">
        <f t="shared" si="4"/>
        <v>184</v>
      </c>
      <c r="E60" s="68">
        <f aca="true" t="shared" si="15" ref="E60:W60">SUM(E61:E62)</f>
        <v>167</v>
      </c>
      <c r="F60" s="68">
        <f t="shared" si="15"/>
        <v>6</v>
      </c>
      <c r="G60" s="68">
        <f t="shared" si="15"/>
        <v>1</v>
      </c>
      <c r="H60" s="68">
        <f t="shared" si="15"/>
        <v>0</v>
      </c>
      <c r="I60" s="68">
        <f t="shared" si="15"/>
        <v>6</v>
      </c>
      <c r="J60" s="68">
        <f t="shared" si="15"/>
        <v>4</v>
      </c>
      <c r="K60" s="68">
        <f t="shared" si="15"/>
        <v>1</v>
      </c>
      <c r="L60" s="68">
        <f t="shared" si="15"/>
        <v>0</v>
      </c>
      <c r="M60" s="68">
        <f t="shared" si="15"/>
        <v>0</v>
      </c>
      <c r="N60" s="68">
        <f t="shared" si="15"/>
        <v>0</v>
      </c>
      <c r="O60" s="68">
        <f t="shared" si="15"/>
        <v>2</v>
      </c>
      <c r="P60" s="68">
        <f t="shared" si="15"/>
        <v>0</v>
      </c>
      <c r="Q60" s="68">
        <f t="shared" si="15"/>
        <v>0</v>
      </c>
      <c r="R60" s="80">
        <f t="shared" si="5"/>
        <v>0</v>
      </c>
      <c r="S60" s="68">
        <f t="shared" si="15"/>
        <v>0</v>
      </c>
      <c r="T60" s="68">
        <f t="shared" si="15"/>
        <v>0</v>
      </c>
      <c r="U60" s="68">
        <f t="shared" si="15"/>
        <v>0</v>
      </c>
      <c r="V60" s="68">
        <f t="shared" si="15"/>
        <v>0</v>
      </c>
      <c r="W60" s="68">
        <f t="shared" si="15"/>
        <v>2</v>
      </c>
      <c r="X60" s="69">
        <f t="shared" si="1"/>
        <v>98.4</v>
      </c>
      <c r="Y60" s="69">
        <f t="shared" si="2"/>
        <v>1.1</v>
      </c>
      <c r="Z60" s="143" t="s">
        <v>106</v>
      </c>
      <c r="AA60" s="150"/>
    </row>
    <row r="61" spans="1:27" ht="16.5" customHeight="1">
      <c r="A61" s="25"/>
      <c r="B61" s="23" t="s">
        <v>31</v>
      </c>
      <c r="C61" s="79">
        <f t="shared" si="3"/>
        <v>72</v>
      </c>
      <c r="D61" s="47">
        <f t="shared" si="4"/>
        <v>70</v>
      </c>
      <c r="E61" s="47">
        <v>61</v>
      </c>
      <c r="F61" s="47">
        <v>4</v>
      </c>
      <c r="G61" s="47">
        <v>1</v>
      </c>
      <c r="H61" s="47">
        <v>0</v>
      </c>
      <c r="I61" s="47">
        <v>3</v>
      </c>
      <c r="J61" s="47">
        <v>1</v>
      </c>
      <c r="K61" s="47">
        <v>0</v>
      </c>
      <c r="L61" s="47">
        <v>0</v>
      </c>
      <c r="M61" s="47">
        <v>0</v>
      </c>
      <c r="N61" s="47">
        <v>0</v>
      </c>
      <c r="O61" s="47">
        <v>2</v>
      </c>
      <c r="P61" s="47">
        <v>0</v>
      </c>
      <c r="Q61" s="47">
        <v>0</v>
      </c>
      <c r="R61" s="47">
        <f t="shared" si="5"/>
        <v>0</v>
      </c>
      <c r="S61" s="47">
        <v>0</v>
      </c>
      <c r="T61" s="47">
        <v>0</v>
      </c>
      <c r="U61" s="47">
        <v>0</v>
      </c>
      <c r="V61" s="47">
        <v>0</v>
      </c>
      <c r="W61" s="47">
        <v>1</v>
      </c>
      <c r="X61" s="75">
        <f t="shared" si="1"/>
        <v>97.2</v>
      </c>
      <c r="Y61" s="75">
        <f t="shared" si="2"/>
        <v>2.8</v>
      </c>
      <c r="Z61" s="24" t="s">
        <v>31</v>
      </c>
      <c r="AA61" s="16"/>
    </row>
    <row r="62" spans="1:27" ht="16.5" customHeight="1">
      <c r="A62" s="25"/>
      <c r="B62" s="23" t="s">
        <v>94</v>
      </c>
      <c r="C62" s="79">
        <f t="shared" si="3"/>
        <v>115</v>
      </c>
      <c r="D62" s="47">
        <f t="shared" si="4"/>
        <v>114</v>
      </c>
      <c r="E62" s="47">
        <v>106</v>
      </c>
      <c r="F62" s="47">
        <v>2</v>
      </c>
      <c r="G62" s="47">
        <v>0</v>
      </c>
      <c r="H62" s="47">
        <v>0</v>
      </c>
      <c r="I62" s="47">
        <v>3</v>
      </c>
      <c r="J62" s="47">
        <v>3</v>
      </c>
      <c r="K62" s="47">
        <v>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5"/>
        <v>0</v>
      </c>
      <c r="S62" s="47">
        <v>0</v>
      </c>
      <c r="T62" s="47">
        <v>0</v>
      </c>
      <c r="U62" s="47">
        <v>0</v>
      </c>
      <c r="V62" s="47">
        <v>0</v>
      </c>
      <c r="W62" s="47">
        <v>1</v>
      </c>
      <c r="X62" s="75">
        <f t="shared" si="1"/>
        <v>99.1</v>
      </c>
      <c r="Y62" s="75">
        <f t="shared" si="2"/>
        <v>0</v>
      </c>
      <c r="Z62" s="24" t="s">
        <v>94</v>
      </c>
      <c r="AA62" s="16"/>
    </row>
    <row r="63" spans="1:27" s="71" customFormat="1" ht="16.5" customHeight="1">
      <c r="A63" s="141" t="s">
        <v>107</v>
      </c>
      <c r="B63" s="141"/>
      <c r="C63" s="67">
        <f t="shared" si="3"/>
        <v>32</v>
      </c>
      <c r="D63" s="80">
        <f t="shared" si="4"/>
        <v>31</v>
      </c>
      <c r="E63" s="68">
        <f aca="true" t="shared" si="16" ref="E63:W63">E64</f>
        <v>26</v>
      </c>
      <c r="F63" s="68">
        <f t="shared" si="16"/>
        <v>3</v>
      </c>
      <c r="G63" s="68">
        <f t="shared" si="16"/>
        <v>0</v>
      </c>
      <c r="H63" s="68">
        <f t="shared" si="16"/>
        <v>0</v>
      </c>
      <c r="I63" s="68">
        <f t="shared" si="16"/>
        <v>0</v>
      </c>
      <c r="J63" s="68">
        <f t="shared" si="16"/>
        <v>2</v>
      </c>
      <c r="K63" s="68">
        <f t="shared" si="16"/>
        <v>0</v>
      </c>
      <c r="L63" s="68">
        <f t="shared" si="16"/>
        <v>0</v>
      </c>
      <c r="M63" s="68">
        <f t="shared" si="16"/>
        <v>0</v>
      </c>
      <c r="N63" s="68">
        <f t="shared" si="16"/>
        <v>0</v>
      </c>
      <c r="O63" s="68">
        <f t="shared" si="16"/>
        <v>0</v>
      </c>
      <c r="P63" s="68">
        <f t="shared" si="16"/>
        <v>1</v>
      </c>
      <c r="Q63" s="68">
        <f t="shared" si="16"/>
        <v>0</v>
      </c>
      <c r="R63" s="80">
        <f t="shared" si="5"/>
        <v>0</v>
      </c>
      <c r="S63" s="68">
        <f t="shared" si="16"/>
        <v>0</v>
      </c>
      <c r="T63" s="68">
        <f t="shared" si="16"/>
        <v>0</v>
      </c>
      <c r="U63" s="68">
        <f t="shared" si="16"/>
        <v>0</v>
      </c>
      <c r="V63" s="68">
        <f t="shared" si="16"/>
        <v>0</v>
      </c>
      <c r="W63" s="68">
        <f t="shared" si="16"/>
        <v>1</v>
      </c>
      <c r="X63" s="69">
        <f t="shared" si="1"/>
        <v>96.9</v>
      </c>
      <c r="Y63" s="69">
        <f t="shared" si="2"/>
        <v>0</v>
      </c>
      <c r="Z63" s="143" t="s">
        <v>107</v>
      </c>
      <c r="AA63" s="146"/>
    </row>
    <row r="64" spans="1:27" ht="16.5" customHeight="1">
      <c r="A64" s="25"/>
      <c r="B64" s="23" t="s">
        <v>32</v>
      </c>
      <c r="C64" s="79">
        <f t="shared" si="3"/>
        <v>32</v>
      </c>
      <c r="D64" s="47">
        <f t="shared" si="4"/>
        <v>31</v>
      </c>
      <c r="E64" s="47">
        <v>26</v>
      </c>
      <c r="F64" s="47">
        <v>3</v>
      </c>
      <c r="G64" s="47">
        <v>0</v>
      </c>
      <c r="H64" s="47">
        <v>0</v>
      </c>
      <c r="I64" s="47">
        <v>0</v>
      </c>
      <c r="J64" s="47">
        <v>2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1</v>
      </c>
      <c r="Q64" s="47">
        <v>0</v>
      </c>
      <c r="R64" s="47">
        <f t="shared" si="5"/>
        <v>0</v>
      </c>
      <c r="S64" s="47">
        <v>0</v>
      </c>
      <c r="T64" s="47">
        <v>0</v>
      </c>
      <c r="U64" s="47">
        <v>0</v>
      </c>
      <c r="V64" s="47">
        <v>0</v>
      </c>
      <c r="W64" s="47">
        <v>1</v>
      </c>
      <c r="X64" s="75">
        <f t="shared" si="1"/>
        <v>96.9</v>
      </c>
      <c r="Y64" s="75">
        <f t="shared" si="2"/>
        <v>0</v>
      </c>
      <c r="Z64" s="24" t="s">
        <v>32</v>
      </c>
      <c r="AA64" s="16"/>
    </row>
    <row r="65" spans="1:27" s="81" customFormat="1" ht="16.5" customHeight="1">
      <c r="A65" s="141" t="s">
        <v>108</v>
      </c>
      <c r="B65" s="149"/>
      <c r="C65" s="67">
        <f t="shared" si="3"/>
        <v>68</v>
      </c>
      <c r="D65" s="80">
        <f t="shared" si="4"/>
        <v>68</v>
      </c>
      <c r="E65" s="68">
        <f aca="true" t="shared" si="17" ref="E65:W65">E66</f>
        <v>66</v>
      </c>
      <c r="F65" s="68">
        <f t="shared" si="17"/>
        <v>0</v>
      </c>
      <c r="G65" s="68">
        <f t="shared" si="17"/>
        <v>0</v>
      </c>
      <c r="H65" s="68">
        <f t="shared" si="17"/>
        <v>0</v>
      </c>
      <c r="I65" s="68">
        <f t="shared" si="17"/>
        <v>0</v>
      </c>
      <c r="J65" s="68">
        <f t="shared" si="17"/>
        <v>2</v>
      </c>
      <c r="K65" s="68">
        <f t="shared" si="17"/>
        <v>0</v>
      </c>
      <c r="L65" s="68">
        <f t="shared" si="17"/>
        <v>0</v>
      </c>
      <c r="M65" s="68">
        <f t="shared" si="17"/>
        <v>0</v>
      </c>
      <c r="N65" s="68">
        <f t="shared" si="17"/>
        <v>0</v>
      </c>
      <c r="O65" s="68">
        <f t="shared" si="17"/>
        <v>0</v>
      </c>
      <c r="P65" s="68">
        <f t="shared" si="17"/>
        <v>0</v>
      </c>
      <c r="Q65" s="68">
        <f t="shared" si="17"/>
        <v>0</v>
      </c>
      <c r="R65" s="80">
        <f t="shared" si="5"/>
        <v>0</v>
      </c>
      <c r="S65" s="68">
        <f t="shared" si="17"/>
        <v>0</v>
      </c>
      <c r="T65" s="68">
        <f t="shared" si="17"/>
        <v>0</v>
      </c>
      <c r="U65" s="68">
        <f t="shared" si="17"/>
        <v>0</v>
      </c>
      <c r="V65" s="68">
        <f t="shared" si="17"/>
        <v>0</v>
      </c>
      <c r="W65" s="68">
        <f t="shared" si="17"/>
        <v>1</v>
      </c>
      <c r="X65" s="69">
        <f t="shared" si="1"/>
        <v>100</v>
      </c>
      <c r="Y65" s="69">
        <f t="shared" si="2"/>
        <v>0</v>
      </c>
      <c r="Z65" s="143" t="s">
        <v>108</v>
      </c>
      <c r="AA65" s="150"/>
    </row>
    <row r="66" spans="1:27" s="8" customFormat="1" ht="16.5" customHeight="1">
      <c r="A66" s="25"/>
      <c r="B66" s="23" t="s">
        <v>95</v>
      </c>
      <c r="C66" s="79">
        <f t="shared" si="3"/>
        <v>68</v>
      </c>
      <c r="D66" s="47">
        <f t="shared" si="4"/>
        <v>68</v>
      </c>
      <c r="E66" s="47">
        <v>66</v>
      </c>
      <c r="F66" s="47">
        <v>0</v>
      </c>
      <c r="G66" s="47">
        <v>0</v>
      </c>
      <c r="H66" s="47">
        <v>0</v>
      </c>
      <c r="I66" s="47">
        <v>0</v>
      </c>
      <c r="J66" s="47">
        <v>2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f t="shared" si="5"/>
        <v>0</v>
      </c>
      <c r="S66" s="47">
        <v>0</v>
      </c>
      <c r="T66" s="47">
        <v>0</v>
      </c>
      <c r="U66" s="47">
        <v>0</v>
      </c>
      <c r="V66" s="47">
        <v>0</v>
      </c>
      <c r="W66" s="47">
        <v>1</v>
      </c>
      <c r="X66" s="75">
        <f t="shared" si="1"/>
        <v>100</v>
      </c>
      <c r="Y66" s="75">
        <f t="shared" si="2"/>
        <v>0</v>
      </c>
      <c r="Z66" s="24" t="s">
        <v>95</v>
      </c>
      <c r="AA66" s="16"/>
    </row>
    <row r="67" spans="1:27" s="8" customFormat="1" ht="16.5" customHeight="1">
      <c r="A67" s="6"/>
      <c r="B67" s="6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48"/>
      <c r="Y67" s="48"/>
      <c r="Z67" s="28"/>
      <c r="AA67" s="6"/>
    </row>
    <row r="68" spans="2:25" ht="11.25" customHeight="1">
      <c r="B68" s="50"/>
      <c r="C68" s="50"/>
      <c r="D68" s="50"/>
      <c r="E68" s="50"/>
      <c r="F68" s="50"/>
      <c r="G68" s="50"/>
      <c r="H68" s="50"/>
      <c r="I68" s="50"/>
      <c r="J68" s="50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4"/>
      <c r="Y68" s="54"/>
    </row>
    <row r="69" spans="2:10" ht="11.25" customHeight="1">
      <c r="B69" s="50"/>
      <c r="C69" s="50"/>
      <c r="D69" s="8"/>
      <c r="E69" s="8"/>
      <c r="F69" s="8"/>
      <c r="G69" s="8"/>
      <c r="H69" s="8"/>
      <c r="I69" s="8"/>
      <c r="J69" s="8"/>
    </row>
    <row r="70" spans="2:3" ht="11.25" customHeight="1">
      <c r="B70" s="53"/>
      <c r="C70" s="53"/>
    </row>
    <row r="71" ht="11.25" customHeight="1">
      <c r="C71" s="53"/>
    </row>
    <row r="72" spans="2:3" ht="11.25" customHeight="1">
      <c r="B72" s="53"/>
      <c r="C72" s="53"/>
    </row>
    <row r="73" spans="2:3" ht="11.25" customHeight="1">
      <c r="B73" s="53"/>
      <c r="C73" s="53"/>
    </row>
    <row r="74" spans="2:3" ht="11.25" customHeight="1">
      <c r="B74" s="53"/>
      <c r="C74" s="53"/>
    </row>
    <row r="75" spans="2:3" ht="11.25" customHeight="1">
      <c r="B75" s="53"/>
      <c r="C75" s="53"/>
    </row>
    <row r="76" spans="2:3" ht="11.25" customHeight="1">
      <c r="B76" s="53"/>
      <c r="C76" s="53"/>
    </row>
    <row r="77" spans="2:3" ht="11.25" customHeight="1">
      <c r="B77" s="53"/>
      <c r="C77" s="53"/>
    </row>
    <row r="78" spans="2:3" ht="11.25" customHeight="1">
      <c r="B78" s="53"/>
      <c r="C78" s="53"/>
    </row>
    <row r="79" spans="2:3" ht="11.25" customHeight="1">
      <c r="B79" s="53"/>
      <c r="C79" s="53"/>
    </row>
    <row r="80" spans="2:3" ht="11.25" customHeight="1">
      <c r="B80" s="53"/>
      <c r="C80" s="53"/>
    </row>
    <row r="81" spans="2:3" ht="11.25" customHeight="1">
      <c r="B81" s="53"/>
      <c r="C81" s="53"/>
    </row>
    <row r="82" spans="2:3" ht="11.25" customHeight="1">
      <c r="B82" s="53"/>
      <c r="C82" s="53"/>
    </row>
  </sheetData>
  <sheetProtection/>
  <mergeCells count="44">
    <mergeCell ref="A63:B63"/>
    <mergeCell ref="Z63:AA63"/>
    <mergeCell ref="A65:B65"/>
    <mergeCell ref="Z65:AA65"/>
    <mergeCell ref="A52:B52"/>
    <mergeCell ref="Z52:AA52"/>
    <mergeCell ref="A57:B57"/>
    <mergeCell ref="Z57:AA57"/>
    <mergeCell ref="A60:B60"/>
    <mergeCell ref="Z60:AA60"/>
    <mergeCell ref="A43:B43"/>
    <mergeCell ref="Z43:AA43"/>
    <mergeCell ref="A45:B45"/>
    <mergeCell ref="Z45:AA45"/>
    <mergeCell ref="A48:B48"/>
    <mergeCell ref="Z48:AA48"/>
    <mergeCell ref="A16:B16"/>
    <mergeCell ref="Z16:AA16"/>
    <mergeCell ref="A35:B35"/>
    <mergeCell ref="Z35:AA35"/>
    <mergeCell ref="A38:B38"/>
    <mergeCell ref="Z38:AA38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82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10" width="8.58203125" style="5" customWidth="1"/>
    <col min="11" max="11" width="9.58203125" style="5" customWidth="1"/>
    <col min="12" max="13" width="8.83203125" style="5" customWidth="1"/>
    <col min="14" max="16" width="7.58203125" style="5" customWidth="1"/>
    <col min="17" max="17" width="6.58203125" style="5" customWidth="1"/>
    <col min="18" max="22" width="5.58203125" style="5" customWidth="1"/>
    <col min="23" max="23" width="9.58203125" style="5" customWidth="1"/>
    <col min="24" max="25" width="7.58203125" style="19" customWidth="1"/>
    <col min="26" max="26" width="8.75" style="5" customWidth="1"/>
    <col min="27" max="27" width="1.328125" style="5" customWidth="1"/>
    <col min="28" max="16384" width="8.75" style="5" customWidth="1"/>
  </cols>
  <sheetData>
    <row r="1" spans="1:25" ht="16.5" customHeight="1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67</v>
      </c>
      <c r="C3" s="49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83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95" t="s">
        <v>123</v>
      </c>
      <c r="B4" s="96"/>
      <c r="C4" s="101" t="s">
        <v>0</v>
      </c>
      <c r="D4" s="104" t="s">
        <v>84</v>
      </c>
      <c r="E4" s="104"/>
      <c r="F4" s="104"/>
      <c r="G4" s="104"/>
      <c r="H4" s="104"/>
      <c r="I4" s="104"/>
      <c r="J4" s="105"/>
      <c r="K4" s="106" t="s">
        <v>77</v>
      </c>
      <c r="L4" s="106" t="s">
        <v>78</v>
      </c>
      <c r="M4" s="109"/>
      <c r="N4" s="106" t="s">
        <v>79</v>
      </c>
      <c r="O4" s="106" t="s">
        <v>80</v>
      </c>
      <c r="P4" s="106" t="s">
        <v>122</v>
      </c>
      <c r="Q4" s="114" t="s">
        <v>124</v>
      </c>
      <c r="R4" s="95" t="s">
        <v>81</v>
      </c>
      <c r="S4" s="95"/>
      <c r="T4" s="95"/>
      <c r="U4" s="95"/>
      <c r="V4" s="117"/>
      <c r="W4" s="122" t="s">
        <v>82</v>
      </c>
      <c r="X4" s="125" t="s">
        <v>51</v>
      </c>
      <c r="Y4" s="151" t="s">
        <v>134</v>
      </c>
      <c r="Z4" s="131" t="s">
        <v>123</v>
      </c>
      <c r="AA4" s="132"/>
    </row>
    <row r="5" spans="1:27" ht="16.5" customHeight="1">
      <c r="A5" s="97"/>
      <c r="B5" s="98"/>
      <c r="C5" s="102"/>
      <c r="D5" s="106" t="s">
        <v>50</v>
      </c>
      <c r="E5" s="135" t="s">
        <v>56</v>
      </c>
      <c r="F5" s="136"/>
      <c r="G5" s="137"/>
      <c r="H5" s="104" t="s">
        <v>109</v>
      </c>
      <c r="I5" s="104" t="s">
        <v>120</v>
      </c>
      <c r="J5" s="104" t="s">
        <v>121</v>
      </c>
      <c r="K5" s="107"/>
      <c r="L5" s="110"/>
      <c r="M5" s="111"/>
      <c r="N5" s="112"/>
      <c r="O5" s="112"/>
      <c r="P5" s="112"/>
      <c r="Q5" s="115"/>
      <c r="R5" s="118"/>
      <c r="S5" s="118"/>
      <c r="T5" s="118"/>
      <c r="U5" s="118"/>
      <c r="V5" s="119"/>
      <c r="W5" s="123"/>
      <c r="X5" s="126"/>
      <c r="Y5" s="152"/>
      <c r="Z5" s="133"/>
      <c r="AA5" s="97"/>
    </row>
    <row r="6" spans="1:27" ht="16.5" customHeight="1">
      <c r="A6" s="97"/>
      <c r="B6" s="98"/>
      <c r="C6" s="102"/>
      <c r="D6" s="112"/>
      <c r="E6" s="138"/>
      <c r="F6" s="139"/>
      <c r="G6" s="140"/>
      <c r="H6" s="104"/>
      <c r="I6" s="104"/>
      <c r="J6" s="104"/>
      <c r="K6" s="107"/>
      <c r="L6" s="106" t="s">
        <v>57</v>
      </c>
      <c r="M6" s="106" t="s">
        <v>58</v>
      </c>
      <c r="N6" s="112"/>
      <c r="O6" s="112"/>
      <c r="P6" s="112"/>
      <c r="Q6" s="115"/>
      <c r="R6" s="120"/>
      <c r="S6" s="120"/>
      <c r="T6" s="120"/>
      <c r="U6" s="120"/>
      <c r="V6" s="121"/>
      <c r="W6" s="123"/>
      <c r="X6" s="126"/>
      <c r="Y6" s="152"/>
      <c r="Z6" s="133"/>
      <c r="AA6" s="97"/>
    </row>
    <row r="7" spans="1:27" ht="16.5" customHeight="1">
      <c r="A7" s="99"/>
      <c r="B7" s="100"/>
      <c r="C7" s="103"/>
      <c r="D7" s="113"/>
      <c r="E7" s="30" t="s">
        <v>41</v>
      </c>
      <c r="F7" s="30" t="s">
        <v>42</v>
      </c>
      <c r="G7" s="30" t="s">
        <v>65</v>
      </c>
      <c r="H7" s="104"/>
      <c r="I7" s="104"/>
      <c r="J7" s="104"/>
      <c r="K7" s="108"/>
      <c r="L7" s="110"/>
      <c r="M7" s="113"/>
      <c r="N7" s="113"/>
      <c r="O7" s="113"/>
      <c r="P7" s="113"/>
      <c r="Q7" s="116"/>
      <c r="R7" s="11" t="s">
        <v>50</v>
      </c>
      <c r="S7" s="12" t="s">
        <v>85</v>
      </c>
      <c r="T7" s="12" t="s">
        <v>86</v>
      </c>
      <c r="U7" s="12" t="s">
        <v>87</v>
      </c>
      <c r="V7" s="12" t="s">
        <v>88</v>
      </c>
      <c r="W7" s="124"/>
      <c r="X7" s="127"/>
      <c r="Y7" s="153"/>
      <c r="Z7" s="134"/>
      <c r="AA7" s="99"/>
    </row>
    <row r="8" spans="1:27" ht="16.5" customHeight="1">
      <c r="A8" s="8"/>
      <c r="B8" s="8"/>
      <c r="C8" s="63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14"/>
      <c r="AA8" s="15"/>
    </row>
    <row r="9" spans="1:27" ht="16.5" customHeight="1">
      <c r="A9" s="50"/>
      <c r="B9" s="35" t="s">
        <v>125</v>
      </c>
      <c r="C9" s="64">
        <v>10480</v>
      </c>
      <c r="D9" s="47">
        <v>10417</v>
      </c>
      <c r="E9" s="47">
        <v>9888</v>
      </c>
      <c r="F9" s="47">
        <v>246</v>
      </c>
      <c r="G9" s="47">
        <v>152</v>
      </c>
      <c r="H9" s="47">
        <v>0</v>
      </c>
      <c r="I9" s="47">
        <v>37</v>
      </c>
      <c r="J9" s="47">
        <v>94</v>
      </c>
      <c r="K9" s="47">
        <v>1</v>
      </c>
      <c r="L9" s="47">
        <v>0</v>
      </c>
      <c r="M9" s="47">
        <v>0</v>
      </c>
      <c r="N9" s="47">
        <v>1</v>
      </c>
      <c r="O9" s="47">
        <v>5</v>
      </c>
      <c r="P9" s="47">
        <v>55</v>
      </c>
      <c r="Q9" s="47">
        <v>1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233</v>
      </c>
      <c r="X9" s="65">
        <v>99.4</v>
      </c>
      <c r="Y9" s="89">
        <v>0</v>
      </c>
      <c r="Z9" s="22" t="s">
        <v>126</v>
      </c>
      <c r="AA9" s="16"/>
    </row>
    <row r="10" spans="1:27" s="71" customFormat="1" ht="16.5" customHeight="1">
      <c r="A10" s="66"/>
      <c r="B10" s="35" t="s">
        <v>130</v>
      </c>
      <c r="C10" s="67">
        <f>SUM(C16,C35,C38,C43,C45,C48,C52,C57,C60,C63,C65)</f>
        <v>10660</v>
      </c>
      <c r="D10" s="68">
        <f aca="true" t="shared" si="0" ref="D10:W10">SUM(D16,D35,D38,D43,D45,D48,D52,D57,D60,D63,D65)</f>
        <v>10592</v>
      </c>
      <c r="E10" s="68">
        <f t="shared" si="0"/>
        <v>10058</v>
      </c>
      <c r="F10" s="68">
        <f t="shared" si="0"/>
        <v>196</v>
      </c>
      <c r="G10" s="68">
        <f t="shared" si="0"/>
        <v>192</v>
      </c>
      <c r="H10" s="68">
        <f t="shared" si="0"/>
        <v>0</v>
      </c>
      <c r="I10" s="68">
        <f t="shared" si="0"/>
        <v>51</v>
      </c>
      <c r="J10" s="68">
        <f t="shared" si="0"/>
        <v>95</v>
      </c>
      <c r="K10" s="68">
        <f t="shared" si="0"/>
        <v>0</v>
      </c>
      <c r="L10" s="68">
        <f t="shared" si="0"/>
        <v>0</v>
      </c>
      <c r="M10" s="68">
        <f t="shared" si="0"/>
        <v>1</v>
      </c>
      <c r="N10" s="68">
        <f t="shared" si="0"/>
        <v>1</v>
      </c>
      <c r="O10" s="68">
        <f t="shared" si="0"/>
        <v>12</v>
      </c>
      <c r="P10" s="68">
        <f t="shared" si="0"/>
        <v>54</v>
      </c>
      <c r="Q10" s="68">
        <f t="shared" si="0"/>
        <v>0</v>
      </c>
      <c r="R10" s="68">
        <f t="shared" si="0"/>
        <v>0</v>
      </c>
      <c r="S10" s="68">
        <f t="shared" si="0"/>
        <v>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231</v>
      </c>
      <c r="X10" s="69">
        <f>ROUND(D10/C10*100,1)</f>
        <v>99.4</v>
      </c>
      <c r="Y10" s="90">
        <f>ROUND((O10+R10)/C10*100,1)</f>
        <v>0.1</v>
      </c>
      <c r="Z10" s="22" t="s">
        <v>131</v>
      </c>
      <c r="AA10" s="70"/>
    </row>
    <row r="11" spans="1:27" ht="16.5" customHeight="1">
      <c r="A11" s="8"/>
      <c r="B11" s="8"/>
      <c r="C11" s="74" t="s">
        <v>127</v>
      </c>
      <c r="D11" s="44" t="s">
        <v>127</v>
      </c>
      <c r="E11" s="44" t="s">
        <v>127</v>
      </c>
      <c r="F11" s="44" t="s">
        <v>127</v>
      </c>
      <c r="G11" s="44" t="s">
        <v>127</v>
      </c>
      <c r="H11" s="44" t="s">
        <v>127</v>
      </c>
      <c r="I11" s="44" t="s">
        <v>127</v>
      </c>
      <c r="J11" s="44" t="s">
        <v>127</v>
      </c>
      <c r="K11" s="44" t="s">
        <v>127</v>
      </c>
      <c r="L11" s="44" t="s">
        <v>127</v>
      </c>
      <c r="M11" s="44" t="s">
        <v>127</v>
      </c>
      <c r="N11" s="44" t="s">
        <v>127</v>
      </c>
      <c r="O11" s="44" t="s">
        <v>127</v>
      </c>
      <c r="P11" s="44" t="s">
        <v>127</v>
      </c>
      <c r="Q11" s="44" t="s">
        <v>127</v>
      </c>
      <c r="R11" s="44" t="s">
        <v>127</v>
      </c>
      <c r="S11" s="44" t="s">
        <v>127</v>
      </c>
      <c r="T11" s="44" t="s">
        <v>127</v>
      </c>
      <c r="U11" s="44" t="s">
        <v>127</v>
      </c>
      <c r="V11" s="44" t="s">
        <v>127</v>
      </c>
      <c r="W11" s="44" t="s">
        <v>127</v>
      </c>
      <c r="X11" s="45"/>
      <c r="Y11" s="45"/>
      <c r="Z11" s="17"/>
      <c r="AA11" s="16"/>
    </row>
    <row r="12" spans="1:27" ht="16.5" customHeight="1">
      <c r="A12" s="8"/>
      <c r="B12" s="34" t="s">
        <v>53</v>
      </c>
      <c r="C12" s="74">
        <f>SUM(D12,K12,L12,M12,N12,O12,P12,Q12)</f>
        <v>80</v>
      </c>
      <c r="D12" s="44">
        <f>SUM(E12:J12)</f>
        <v>80</v>
      </c>
      <c r="E12" s="44">
        <v>77</v>
      </c>
      <c r="F12" s="44">
        <v>0</v>
      </c>
      <c r="G12" s="44">
        <v>1</v>
      </c>
      <c r="H12" s="44">
        <v>0</v>
      </c>
      <c r="I12" s="44">
        <v>2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4</v>
      </c>
      <c r="X12" s="45">
        <f aca="true" t="shared" si="1" ref="X12:X66">ROUND(D12/C12*100,1)</f>
        <v>100</v>
      </c>
      <c r="Y12" s="45">
        <f aca="true" t="shared" si="2" ref="Y12:Y66">ROUND((O12+R12)/C12*100,1)</f>
        <v>0</v>
      </c>
      <c r="Z12" s="17" t="s">
        <v>68</v>
      </c>
      <c r="AA12" s="16"/>
    </row>
    <row r="13" spans="1:27" ht="16.5" customHeight="1">
      <c r="A13" s="8"/>
      <c r="B13" s="34" t="s">
        <v>54</v>
      </c>
      <c r="C13" s="74">
        <f aca="true" t="shared" si="3" ref="C13:C66">SUM(D13,K13,L13,M13,N13,O13,P13,Q13)</f>
        <v>10298</v>
      </c>
      <c r="D13" s="44">
        <f aca="true" t="shared" si="4" ref="D13:D66">SUM(E13:J13)</f>
        <v>10230</v>
      </c>
      <c r="E13" s="44">
        <v>9702</v>
      </c>
      <c r="F13" s="44">
        <v>196</v>
      </c>
      <c r="G13" s="44">
        <v>188</v>
      </c>
      <c r="H13" s="44">
        <v>0</v>
      </c>
      <c r="I13" s="44">
        <v>49</v>
      </c>
      <c r="J13" s="44">
        <v>95</v>
      </c>
      <c r="K13" s="44">
        <v>0</v>
      </c>
      <c r="L13" s="44">
        <v>0</v>
      </c>
      <c r="M13" s="44">
        <v>1</v>
      </c>
      <c r="N13" s="44">
        <v>1</v>
      </c>
      <c r="O13" s="44">
        <v>12</v>
      </c>
      <c r="P13" s="44">
        <v>54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222</v>
      </c>
      <c r="X13" s="45">
        <f t="shared" si="1"/>
        <v>99.3</v>
      </c>
      <c r="Y13" s="45">
        <f t="shared" si="2"/>
        <v>0.1</v>
      </c>
      <c r="Z13" s="17" t="s">
        <v>69</v>
      </c>
      <c r="AA13" s="16"/>
    </row>
    <row r="14" spans="1:27" ht="16.5" customHeight="1">
      <c r="A14" s="8"/>
      <c r="B14" s="34" t="s">
        <v>55</v>
      </c>
      <c r="C14" s="74">
        <f t="shared" si="3"/>
        <v>282</v>
      </c>
      <c r="D14" s="44">
        <f t="shared" si="4"/>
        <v>282</v>
      </c>
      <c r="E14" s="44">
        <v>279</v>
      </c>
      <c r="F14" s="44">
        <v>0</v>
      </c>
      <c r="G14" s="44">
        <v>3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5</v>
      </c>
      <c r="X14" s="45">
        <f>ROUND(D14/C14*100,1)</f>
        <v>100</v>
      </c>
      <c r="Y14" s="45">
        <f t="shared" si="2"/>
        <v>0</v>
      </c>
      <c r="Z14" s="17" t="s">
        <v>70</v>
      </c>
      <c r="AA14" s="16"/>
    </row>
    <row r="15" spans="1:27" ht="16.5" customHeight="1">
      <c r="A15" s="8"/>
      <c r="B15" s="8"/>
      <c r="C15" s="7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76"/>
      <c r="Y15" s="76"/>
      <c r="Z15" s="17"/>
      <c r="AA15" s="16"/>
    </row>
    <row r="16" spans="1:27" s="71" customFormat="1" ht="16.5" customHeight="1">
      <c r="A16" s="141" t="s">
        <v>97</v>
      </c>
      <c r="B16" s="142"/>
      <c r="C16" s="67">
        <f>SUM(D16,K16,L16,M16,N16,O16,P16,Q16)</f>
        <v>8611</v>
      </c>
      <c r="D16" s="68">
        <f t="shared" si="4"/>
        <v>8555</v>
      </c>
      <c r="E16" s="68">
        <f aca="true" t="shared" si="5" ref="E16:W16">SUM(E18:E34)</f>
        <v>8109</v>
      </c>
      <c r="F16" s="68">
        <f t="shared" si="5"/>
        <v>169</v>
      </c>
      <c r="G16" s="68">
        <f t="shared" si="5"/>
        <v>162</v>
      </c>
      <c r="H16" s="68">
        <f t="shared" si="5"/>
        <v>0</v>
      </c>
      <c r="I16" s="68">
        <f t="shared" si="5"/>
        <v>42</v>
      </c>
      <c r="J16" s="68">
        <f t="shared" si="5"/>
        <v>73</v>
      </c>
      <c r="K16" s="68">
        <f t="shared" si="5"/>
        <v>0</v>
      </c>
      <c r="L16" s="68">
        <f t="shared" si="5"/>
        <v>0</v>
      </c>
      <c r="M16" s="68">
        <f t="shared" si="5"/>
        <v>1</v>
      </c>
      <c r="N16" s="68">
        <f t="shared" si="5"/>
        <v>1</v>
      </c>
      <c r="O16" s="68">
        <f t="shared" si="5"/>
        <v>11</v>
      </c>
      <c r="P16" s="68">
        <f t="shared" si="5"/>
        <v>43</v>
      </c>
      <c r="Q16" s="68">
        <f t="shared" si="5"/>
        <v>0</v>
      </c>
      <c r="R16" s="68">
        <f t="shared" si="5"/>
        <v>0</v>
      </c>
      <c r="S16" s="68">
        <f t="shared" si="5"/>
        <v>0</v>
      </c>
      <c r="T16" s="68">
        <f t="shared" si="5"/>
        <v>0</v>
      </c>
      <c r="U16" s="68">
        <f t="shared" si="5"/>
        <v>0</v>
      </c>
      <c r="V16" s="68">
        <f t="shared" si="5"/>
        <v>0</v>
      </c>
      <c r="W16" s="68">
        <f t="shared" si="5"/>
        <v>200</v>
      </c>
      <c r="X16" s="69">
        <f t="shared" si="1"/>
        <v>99.3</v>
      </c>
      <c r="Y16" s="69">
        <f t="shared" si="2"/>
        <v>0.1</v>
      </c>
      <c r="Z16" s="143" t="s">
        <v>97</v>
      </c>
      <c r="AA16" s="144"/>
    </row>
    <row r="17" spans="1:27" s="71" customFormat="1" ht="16.5" customHeight="1">
      <c r="A17" s="70"/>
      <c r="B17" s="77" t="s">
        <v>74</v>
      </c>
      <c r="C17" s="67">
        <f t="shared" si="3"/>
        <v>4683</v>
      </c>
      <c r="D17" s="68">
        <f t="shared" si="4"/>
        <v>4661</v>
      </c>
      <c r="E17" s="68">
        <f aca="true" t="shared" si="6" ref="E17:W17">SUM(E18:E22)</f>
        <v>4434</v>
      </c>
      <c r="F17" s="68">
        <f t="shared" si="6"/>
        <v>69</v>
      </c>
      <c r="G17" s="68">
        <f t="shared" si="6"/>
        <v>90</v>
      </c>
      <c r="H17" s="68">
        <f t="shared" si="6"/>
        <v>0</v>
      </c>
      <c r="I17" s="68">
        <f t="shared" si="6"/>
        <v>24</v>
      </c>
      <c r="J17" s="68">
        <f t="shared" si="6"/>
        <v>44</v>
      </c>
      <c r="K17" s="68">
        <f t="shared" si="6"/>
        <v>0</v>
      </c>
      <c r="L17" s="68">
        <f t="shared" si="6"/>
        <v>0</v>
      </c>
      <c r="M17" s="68">
        <f t="shared" si="6"/>
        <v>1</v>
      </c>
      <c r="N17" s="68">
        <f t="shared" si="6"/>
        <v>0</v>
      </c>
      <c r="O17" s="68">
        <f t="shared" si="6"/>
        <v>4</v>
      </c>
      <c r="P17" s="68">
        <f t="shared" si="6"/>
        <v>17</v>
      </c>
      <c r="Q17" s="68">
        <f t="shared" si="6"/>
        <v>0</v>
      </c>
      <c r="R17" s="68">
        <f t="shared" si="6"/>
        <v>0</v>
      </c>
      <c r="S17" s="68">
        <f t="shared" si="6"/>
        <v>0</v>
      </c>
      <c r="T17" s="68">
        <f t="shared" si="6"/>
        <v>0</v>
      </c>
      <c r="U17" s="68">
        <f t="shared" si="6"/>
        <v>0</v>
      </c>
      <c r="V17" s="68">
        <f t="shared" si="6"/>
        <v>0</v>
      </c>
      <c r="W17" s="68">
        <f t="shared" si="6"/>
        <v>118</v>
      </c>
      <c r="X17" s="69">
        <f t="shared" si="1"/>
        <v>99.5</v>
      </c>
      <c r="Y17" s="69">
        <f t="shared" si="2"/>
        <v>0.1</v>
      </c>
      <c r="Z17" s="78" t="s">
        <v>74</v>
      </c>
      <c r="AA17" s="70"/>
    </row>
    <row r="18" spans="1:27" ht="16.5" customHeight="1">
      <c r="A18" s="20"/>
      <c r="B18" s="21" t="s">
        <v>3</v>
      </c>
      <c r="C18" s="79">
        <f t="shared" si="3"/>
        <v>1241</v>
      </c>
      <c r="D18" s="47">
        <f t="shared" si="4"/>
        <v>1237</v>
      </c>
      <c r="E18" s="47">
        <v>1184</v>
      </c>
      <c r="F18" s="47">
        <v>11</v>
      </c>
      <c r="G18" s="47">
        <v>23</v>
      </c>
      <c r="H18" s="47">
        <v>0</v>
      </c>
      <c r="I18" s="47">
        <v>8</v>
      </c>
      <c r="J18" s="47">
        <v>11</v>
      </c>
      <c r="K18" s="47">
        <v>0</v>
      </c>
      <c r="L18" s="47">
        <v>0</v>
      </c>
      <c r="M18" s="47">
        <v>0</v>
      </c>
      <c r="N18" s="47">
        <v>0</v>
      </c>
      <c r="O18" s="47">
        <v>1</v>
      </c>
      <c r="P18" s="47">
        <v>3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31</v>
      </c>
      <c r="X18" s="75">
        <f t="shared" si="1"/>
        <v>99.7</v>
      </c>
      <c r="Y18" s="75">
        <f t="shared" si="2"/>
        <v>0.1</v>
      </c>
      <c r="Z18" s="22" t="s">
        <v>3</v>
      </c>
      <c r="AA18" s="16"/>
    </row>
    <row r="19" spans="1:27" ht="16.5" customHeight="1">
      <c r="A19" s="20"/>
      <c r="B19" s="21" t="s">
        <v>4</v>
      </c>
      <c r="C19" s="79">
        <f t="shared" si="3"/>
        <v>812</v>
      </c>
      <c r="D19" s="47">
        <f t="shared" si="4"/>
        <v>804</v>
      </c>
      <c r="E19" s="47">
        <v>755</v>
      </c>
      <c r="F19" s="47">
        <v>24</v>
      </c>
      <c r="G19" s="47">
        <v>14</v>
      </c>
      <c r="H19" s="47">
        <v>0</v>
      </c>
      <c r="I19" s="47">
        <v>0</v>
      </c>
      <c r="J19" s="47">
        <v>11</v>
      </c>
      <c r="K19" s="47">
        <v>0</v>
      </c>
      <c r="L19" s="47">
        <v>0</v>
      </c>
      <c r="M19" s="47">
        <v>0</v>
      </c>
      <c r="N19" s="47">
        <v>0</v>
      </c>
      <c r="O19" s="47">
        <v>2</v>
      </c>
      <c r="P19" s="47">
        <v>6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15</v>
      </c>
      <c r="X19" s="75">
        <f t="shared" si="1"/>
        <v>99</v>
      </c>
      <c r="Y19" s="75">
        <f t="shared" si="2"/>
        <v>0.2</v>
      </c>
      <c r="Z19" s="22" t="s">
        <v>4</v>
      </c>
      <c r="AA19" s="16"/>
    </row>
    <row r="20" spans="1:27" ht="16.5" customHeight="1">
      <c r="A20" s="20"/>
      <c r="B20" s="21" t="s">
        <v>5</v>
      </c>
      <c r="C20" s="79">
        <f t="shared" si="3"/>
        <v>590</v>
      </c>
      <c r="D20" s="47">
        <f t="shared" si="4"/>
        <v>589</v>
      </c>
      <c r="E20" s="47">
        <v>556</v>
      </c>
      <c r="F20" s="47">
        <v>15</v>
      </c>
      <c r="G20" s="47">
        <v>14</v>
      </c>
      <c r="H20" s="47">
        <v>0</v>
      </c>
      <c r="I20" s="47">
        <v>0</v>
      </c>
      <c r="J20" s="47">
        <v>4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1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17</v>
      </c>
      <c r="X20" s="75">
        <f t="shared" si="1"/>
        <v>99.8</v>
      </c>
      <c r="Y20" s="75">
        <f t="shared" si="2"/>
        <v>0</v>
      </c>
      <c r="Z20" s="22" t="s">
        <v>5</v>
      </c>
      <c r="AA20" s="16"/>
    </row>
    <row r="21" spans="1:27" ht="16.5" customHeight="1">
      <c r="A21" s="20"/>
      <c r="B21" s="21" t="s">
        <v>6</v>
      </c>
      <c r="C21" s="79">
        <f t="shared" si="3"/>
        <v>998</v>
      </c>
      <c r="D21" s="47">
        <f t="shared" si="4"/>
        <v>991</v>
      </c>
      <c r="E21" s="47">
        <v>947</v>
      </c>
      <c r="F21" s="47">
        <v>8</v>
      </c>
      <c r="G21" s="47">
        <v>21</v>
      </c>
      <c r="H21" s="47">
        <v>0</v>
      </c>
      <c r="I21" s="47">
        <v>7</v>
      </c>
      <c r="J21" s="47">
        <v>8</v>
      </c>
      <c r="K21" s="47">
        <v>0</v>
      </c>
      <c r="L21" s="47">
        <v>0</v>
      </c>
      <c r="M21" s="47">
        <v>1</v>
      </c>
      <c r="N21" s="47">
        <v>0</v>
      </c>
      <c r="O21" s="47">
        <v>1</v>
      </c>
      <c r="P21" s="47">
        <v>5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27</v>
      </c>
      <c r="X21" s="75">
        <f t="shared" si="1"/>
        <v>99.3</v>
      </c>
      <c r="Y21" s="75">
        <f t="shared" si="2"/>
        <v>0.1</v>
      </c>
      <c r="Z21" s="22" t="s">
        <v>6</v>
      </c>
      <c r="AA21" s="16"/>
    </row>
    <row r="22" spans="1:27" ht="16.5" customHeight="1">
      <c r="A22" s="20"/>
      <c r="B22" s="21" t="s">
        <v>7</v>
      </c>
      <c r="C22" s="79">
        <f t="shared" si="3"/>
        <v>1042</v>
      </c>
      <c r="D22" s="47">
        <f t="shared" si="4"/>
        <v>1040</v>
      </c>
      <c r="E22" s="47">
        <v>992</v>
      </c>
      <c r="F22" s="47">
        <v>11</v>
      </c>
      <c r="G22" s="47">
        <v>18</v>
      </c>
      <c r="H22" s="47">
        <v>0</v>
      </c>
      <c r="I22" s="47">
        <v>9</v>
      </c>
      <c r="J22" s="47">
        <v>10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2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28</v>
      </c>
      <c r="X22" s="75">
        <f t="shared" si="1"/>
        <v>99.8</v>
      </c>
      <c r="Y22" s="75">
        <f t="shared" si="2"/>
        <v>0</v>
      </c>
      <c r="Z22" s="22" t="s">
        <v>7</v>
      </c>
      <c r="AA22" s="16"/>
    </row>
    <row r="23" spans="1:27" ht="16.5" customHeight="1">
      <c r="A23" s="20"/>
      <c r="B23" s="23" t="s">
        <v>8</v>
      </c>
      <c r="C23" s="79">
        <f t="shared" si="3"/>
        <v>672</v>
      </c>
      <c r="D23" s="47">
        <f t="shared" si="4"/>
        <v>666</v>
      </c>
      <c r="E23" s="47">
        <v>617</v>
      </c>
      <c r="F23" s="47">
        <v>29</v>
      </c>
      <c r="G23" s="47">
        <v>11</v>
      </c>
      <c r="H23" s="47">
        <v>0</v>
      </c>
      <c r="I23" s="47">
        <v>3</v>
      </c>
      <c r="J23" s="47">
        <v>6</v>
      </c>
      <c r="K23" s="47">
        <v>0</v>
      </c>
      <c r="L23" s="47">
        <v>0</v>
      </c>
      <c r="M23" s="47">
        <v>0</v>
      </c>
      <c r="N23" s="47">
        <v>0</v>
      </c>
      <c r="O23" s="47">
        <v>2</v>
      </c>
      <c r="P23" s="47">
        <v>4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9</v>
      </c>
      <c r="X23" s="75">
        <f t="shared" si="1"/>
        <v>99.1</v>
      </c>
      <c r="Y23" s="75">
        <f t="shared" si="2"/>
        <v>0.3</v>
      </c>
      <c r="Z23" s="24" t="s">
        <v>8</v>
      </c>
      <c r="AA23" s="16"/>
    </row>
    <row r="24" spans="1:27" ht="16.5" customHeight="1">
      <c r="A24" s="20"/>
      <c r="B24" s="23" t="s">
        <v>75</v>
      </c>
      <c r="C24" s="79">
        <f t="shared" si="3"/>
        <v>262</v>
      </c>
      <c r="D24" s="47">
        <f t="shared" si="4"/>
        <v>260</v>
      </c>
      <c r="E24" s="47">
        <v>238</v>
      </c>
      <c r="F24" s="47">
        <v>10</v>
      </c>
      <c r="G24" s="47">
        <v>7</v>
      </c>
      <c r="H24" s="47">
        <v>0</v>
      </c>
      <c r="I24" s="47">
        <v>0</v>
      </c>
      <c r="J24" s="47">
        <v>5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2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5</v>
      </c>
      <c r="X24" s="75">
        <f t="shared" si="1"/>
        <v>99.2</v>
      </c>
      <c r="Y24" s="75">
        <f t="shared" si="2"/>
        <v>0</v>
      </c>
      <c r="Z24" s="24" t="s">
        <v>75</v>
      </c>
      <c r="AA24" s="16"/>
    </row>
    <row r="25" spans="1:27" ht="16.5" customHeight="1">
      <c r="A25" s="20"/>
      <c r="B25" s="23" t="s">
        <v>9</v>
      </c>
      <c r="C25" s="79">
        <f t="shared" si="3"/>
        <v>320</v>
      </c>
      <c r="D25" s="47">
        <f t="shared" si="4"/>
        <v>318</v>
      </c>
      <c r="E25" s="47">
        <v>304</v>
      </c>
      <c r="F25" s="47">
        <v>1</v>
      </c>
      <c r="G25" s="47">
        <v>5</v>
      </c>
      <c r="H25" s="47">
        <v>0</v>
      </c>
      <c r="I25" s="47">
        <v>3</v>
      </c>
      <c r="J25" s="47">
        <v>5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2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12</v>
      </c>
      <c r="X25" s="75">
        <f t="shared" si="1"/>
        <v>99.4</v>
      </c>
      <c r="Y25" s="75">
        <f t="shared" si="2"/>
        <v>0</v>
      </c>
      <c r="Z25" s="24" t="s">
        <v>9</v>
      </c>
      <c r="AA25" s="16"/>
    </row>
    <row r="26" spans="1:27" ht="16.5" customHeight="1">
      <c r="A26" s="20"/>
      <c r="B26" s="23" t="s">
        <v>10</v>
      </c>
      <c r="C26" s="79">
        <f t="shared" si="3"/>
        <v>153</v>
      </c>
      <c r="D26" s="47">
        <f t="shared" si="4"/>
        <v>152</v>
      </c>
      <c r="E26" s="47">
        <v>145</v>
      </c>
      <c r="F26" s="47">
        <v>3</v>
      </c>
      <c r="G26" s="47">
        <v>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1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5</v>
      </c>
      <c r="X26" s="75">
        <f t="shared" si="1"/>
        <v>99.3</v>
      </c>
      <c r="Y26" s="75">
        <f t="shared" si="2"/>
        <v>0</v>
      </c>
      <c r="Z26" s="24" t="s">
        <v>10</v>
      </c>
      <c r="AA26" s="16"/>
    </row>
    <row r="27" spans="1:27" ht="16.5" customHeight="1">
      <c r="A27" s="20"/>
      <c r="B27" s="23" t="s">
        <v>11</v>
      </c>
      <c r="C27" s="79">
        <f t="shared" si="3"/>
        <v>359</v>
      </c>
      <c r="D27" s="47">
        <f t="shared" si="4"/>
        <v>355</v>
      </c>
      <c r="E27" s="47">
        <v>343</v>
      </c>
      <c r="F27" s="47">
        <v>3</v>
      </c>
      <c r="G27" s="47">
        <v>5</v>
      </c>
      <c r="H27" s="47">
        <v>0</v>
      </c>
      <c r="I27" s="47">
        <v>2</v>
      </c>
      <c r="J27" s="47">
        <v>2</v>
      </c>
      <c r="K27" s="47">
        <v>0</v>
      </c>
      <c r="L27" s="47">
        <v>0</v>
      </c>
      <c r="M27" s="47">
        <v>0</v>
      </c>
      <c r="N27" s="47">
        <v>0</v>
      </c>
      <c r="O27" s="47">
        <v>1</v>
      </c>
      <c r="P27" s="47">
        <v>3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5</v>
      </c>
      <c r="X27" s="75">
        <f t="shared" si="1"/>
        <v>98.9</v>
      </c>
      <c r="Y27" s="75">
        <f t="shared" si="2"/>
        <v>0.3</v>
      </c>
      <c r="Z27" s="24" t="s">
        <v>11</v>
      </c>
      <c r="AA27" s="16"/>
    </row>
    <row r="28" spans="1:27" ht="16.5" customHeight="1">
      <c r="A28" s="20"/>
      <c r="B28" s="23" t="s">
        <v>12</v>
      </c>
      <c r="C28" s="79">
        <f t="shared" si="3"/>
        <v>135</v>
      </c>
      <c r="D28" s="47">
        <f t="shared" si="4"/>
        <v>133</v>
      </c>
      <c r="E28" s="47">
        <v>128</v>
      </c>
      <c r="F28" s="47">
        <v>1</v>
      </c>
      <c r="G28" s="47">
        <v>2</v>
      </c>
      <c r="H28" s="47">
        <v>0</v>
      </c>
      <c r="I28" s="47">
        <v>1</v>
      </c>
      <c r="J28" s="47">
        <v>1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2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75">
        <f t="shared" si="1"/>
        <v>98.5</v>
      </c>
      <c r="Y28" s="75">
        <f t="shared" si="2"/>
        <v>0</v>
      </c>
      <c r="Z28" s="24" t="s">
        <v>12</v>
      </c>
      <c r="AA28" s="16"/>
    </row>
    <row r="29" spans="1:27" ht="16.5" customHeight="1">
      <c r="A29" s="20"/>
      <c r="B29" s="23" t="s">
        <v>13</v>
      </c>
      <c r="C29" s="79">
        <f t="shared" si="3"/>
        <v>297</v>
      </c>
      <c r="D29" s="47">
        <f t="shared" si="4"/>
        <v>296</v>
      </c>
      <c r="E29" s="47">
        <v>274</v>
      </c>
      <c r="F29" s="47">
        <v>9</v>
      </c>
      <c r="G29" s="47">
        <v>8</v>
      </c>
      <c r="H29" s="47">
        <v>0</v>
      </c>
      <c r="I29" s="47">
        <v>4</v>
      </c>
      <c r="J29" s="47">
        <v>1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1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10</v>
      </c>
      <c r="X29" s="75">
        <f t="shared" si="1"/>
        <v>99.7</v>
      </c>
      <c r="Y29" s="75">
        <f t="shared" si="2"/>
        <v>0</v>
      </c>
      <c r="Z29" s="24" t="s">
        <v>13</v>
      </c>
      <c r="AA29" s="16"/>
    </row>
    <row r="30" spans="1:27" ht="16.5" customHeight="1">
      <c r="A30" s="20"/>
      <c r="B30" s="23" t="s">
        <v>14</v>
      </c>
      <c r="C30" s="79">
        <f t="shared" si="3"/>
        <v>180</v>
      </c>
      <c r="D30" s="47">
        <f t="shared" si="4"/>
        <v>177</v>
      </c>
      <c r="E30" s="47">
        <v>166</v>
      </c>
      <c r="F30" s="47">
        <v>2</v>
      </c>
      <c r="G30" s="47">
        <v>7</v>
      </c>
      <c r="H30" s="47">
        <v>0</v>
      </c>
      <c r="I30" s="47">
        <v>1</v>
      </c>
      <c r="J30" s="47">
        <v>1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3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4</v>
      </c>
      <c r="X30" s="75">
        <f t="shared" si="1"/>
        <v>98.3</v>
      </c>
      <c r="Y30" s="75">
        <f t="shared" si="2"/>
        <v>0</v>
      </c>
      <c r="Z30" s="24" t="s">
        <v>14</v>
      </c>
      <c r="AA30" s="16"/>
    </row>
    <row r="31" spans="1:27" ht="16.5" customHeight="1">
      <c r="A31" s="20"/>
      <c r="B31" s="23" t="s">
        <v>43</v>
      </c>
      <c r="C31" s="79">
        <f t="shared" si="3"/>
        <v>370</v>
      </c>
      <c r="D31" s="47">
        <f t="shared" si="4"/>
        <v>365</v>
      </c>
      <c r="E31" s="47">
        <v>349</v>
      </c>
      <c r="F31" s="47">
        <v>7</v>
      </c>
      <c r="G31" s="47">
        <v>5</v>
      </c>
      <c r="H31" s="47">
        <v>0</v>
      </c>
      <c r="I31" s="47">
        <v>1</v>
      </c>
      <c r="J31" s="47">
        <v>3</v>
      </c>
      <c r="K31" s="47">
        <v>0</v>
      </c>
      <c r="L31" s="47">
        <v>0</v>
      </c>
      <c r="M31" s="47">
        <v>0</v>
      </c>
      <c r="N31" s="47">
        <v>0</v>
      </c>
      <c r="O31" s="47">
        <v>2</v>
      </c>
      <c r="P31" s="47">
        <v>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5</v>
      </c>
      <c r="X31" s="75">
        <f t="shared" si="1"/>
        <v>98.6</v>
      </c>
      <c r="Y31" s="75">
        <f t="shared" si="2"/>
        <v>0.5</v>
      </c>
      <c r="Z31" s="24" t="s">
        <v>44</v>
      </c>
      <c r="AA31" s="16"/>
    </row>
    <row r="32" spans="1:27" ht="16.5" customHeight="1">
      <c r="A32" s="20"/>
      <c r="B32" s="23" t="s">
        <v>45</v>
      </c>
      <c r="C32" s="79">
        <f t="shared" si="3"/>
        <v>296</v>
      </c>
      <c r="D32" s="47">
        <f t="shared" si="4"/>
        <v>291</v>
      </c>
      <c r="E32" s="47">
        <v>280</v>
      </c>
      <c r="F32" s="47">
        <v>7</v>
      </c>
      <c r="G32" s="47">
        <v>3</v>
      </c>
      <c r="H32" s="47">
        <v>0</v>
      </c>
      <c r="I32" s="47">
        <v>0</v>
      </c>
      <c r="J32" s="47">
        <v>1</v>
      </c>
      <c r="K32" s="47">
        <v>0</v>
      </c>
      <c r="L32" s="47">
        <v>0</v>
      </c>
      <c r="M32" s="47">
        <v>0</v>
      </c>
      <c r="N32" s="47">
        <v>0</v>
      </c>
      <c r="O32" s="47">
        <v>1</v>
      </c>
      <c r="P32" s="47">
        <v>4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13</v>
      </c>
      <c r="X32" s="75">
        <f t="shared" si="1"/>
        <v>98.3</v>
      </c>
      <c r="Y32" s="75">
        <f t="shared" si="2"/>
        <v>0.3</v>
      </c>
      <c r="Z32" s="24" t="s">
        <v>46</v>
      </c>
      <c r="AA32" s="16"/>
    </row>
    <row r="33" spans="1:27" ht="16.5" customHeight="1">
      <c r="A33" s="20"/>
      <c r="B33" s="23" t="s">
        <v>47</v>
      </c>
      <c r="C33" s="79">
        <f t="shared" si="3"/>
        <v>193</v>
      </c>
      <c r="D33" s="47">
        <f t="shared" si="4"/>
        <v>191</v>
      </c>
      <c r="E33" s="47">
        <v>178</v>
      </c>
      <c r="F33" s="47">
        <v>9</v>
      </c>
      <c r="G33" s="47">
        <v>3</v>
      </c>
      <c r="H33" s="47">
        <v>0</v>
      </c>
      <c r="I33" s="47">
        <v>0</v>
      </c>
      <c r="J33" s="47">
        <v>1</v>
      </c>
      <c r="K33" s="47">
        <v>0</v>
      </c>
      <c r="L33" s="47">
        <v>0</v>
      </c>
      <c r="M33" s="47">
        <v>0</v>
      </c>
      <c r="N33" s="47">
        <v>0</v>
      </c>
      <c r="O33" s="47">
        <v>1</v>
      </c>
      <c r="P33" s="47">
        <v>1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3</v>
      </c>
      <c r="X33" s="75">
        <f t="shared" si="1"/>
        <v>99</v>
      </c>
      <c r="Y33" s="75">
        <f t="shared" si="2"/>
        <v>0.5</v>
      </c>
      <c r="Z33" s="24" t="s">
        <v>48</v>
      </c>
      <c r="AA33" s="16"/>
    </row>
    <row r="34" spans="1:27" ht="16.5" customHeight="1">
      <c r="A34" s="20"/>
      <c r="B34" s="23" t="s">
        <v>93</v>
      </c>
      <c r="C34" s="79">
        <f t="shared" si="3"/>
        <v>691</v>
      </c>
      <c r="D34" s="47">
        <f t="shared" si="4"/>
        <v>690</v>
      </c>
      <c r="E34" s="47">
        <v>653</v>
      </c>
      <c r="F34" s="47">
        <v>19</v>
      </c>
      <c r="G34" s="47">
        <v>12</v>
      </c>
      <c r="H34" s="47">
        <v>0</v>
      </c>
      <c r="I34" s="47">
        <v>3</v>
      </c>
      <c r="J34" s="47">
        <v>3</v>
      </c>
      <c r="K34" s="47">
        <v>0</v>
      </c>
      <c r="L34" s="47">
        <v>0</v>
      </c>
      <c r="M34" s="47">
        <v>0</v>
      </c>
      <c r="N34" s="47">
        <v>1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11</v>
      </c>
      <c r="X34" s="75">
        <f t="shared" si="1"/>
        <v>99.9</v>
      </c>
      <c r="Y34" s="75">
        <f t="shared" si="2"/>
        <v>0</v>
      </c>
      <c r="Z34" s="24" t="s">
        <v>93</v>
      </c>
      <c r="AA34" s="16"/>
    </row>
    <row r="35" spans="1:27" s="71" customFormat="1" ht="16.5" customHeight="1">
      <c r="A35" s="145" t="s">
        <v>99</v>
      </c>
      <c r="B35" s="145"/>
      <c r="C35" s="67">
        <f t="shared" si="3"/>
        <v>72</v>
      </c>
      <c r="D35" s="80">
        <f t="shared" si="4"/>
        <v>72</v>
      </c>
      <c r="E35" s="68">
        <f aca="true" t="shared" si="7" ref="E35:W35">SUM(E36:E37)</f>
        <v>69</v>
      </c>
      <c r="F35" s="68">
        <f t="shared" si="7"/>
        <v>1</v>
      </c>
      <c r="G35" s="68">
        <f t="shared" si="7"/>
        <v>1</v>
      </c>
      <c r="H35" s="68">
        <f t="shared" si="7"/>
        <v>0</v>
      </c>
      <c r="I35" s="68">
        <f t="shared" si="7"/>
        <v>0</v>
      </c>
      <c r="J35" s="68">
        <f t="shared" si="7"/>
        <v>1</v>
      </c>
      <c r="K35" s="68">
        <f t="shared" si="7"/>
        <v>0</v>
      </c>
      <c r="L35" s="68">
        <f t="shared" si="7"/>
        <v>0</v>
      </c>
      <c r="M35" s="68">
        <f t="shared" si="7"/>
        <v>0</v>
      </c>
      <c r="N35" s="68">
        <f t="shared" si="7"/>
        <v>0</v>
      </c>
      <c r="O35" s="68">
        <f t="shared" si="7"/>
        <v>0</v>
      </c>
      <c r="P35" s="68">
        <f t="shared" si="7"/>
        <v>0</v>
      </c>
      <c r="Q35" s="68">
        <f t="shared" si="7"/>
        <v>0</v>
      </c>
      <c r="R35" s="80">
        <f t="shared" si="7"/>
        <v>0</v>
      </c>
      <c r="S35" s="68">
        <f t="shared" si="7"/>
        <v>0</v>
      </c>
      <c r="T35" s="68">
        <f t="shared" si="7"/>
        <v>0</v>
      </c>
      <c r="U35" s="68">
        <f t="shared" si="7"/>
        <v>0</v>
      </c>
      <c r="V35" s="68">
        <f t="shared" si="7"/>
        <v>0</v>
      </c>
      <c r="W35" s="68">
        <f t="shared" si="7"/>
        <v>0</v>
      </c>
      <c r="X35" s="69">
        <f t="shared" si="1"/>
        <v>100</v>
      </c>
      <c r="Y35" s="69">
        <f t="shared" si="2"/>
        <v>0</v>
      </c>
      <c r="Z35" s="143" t="s">
        <v>99</v>
      </c>
      <c r="AA35" s="146"/>
    </row>
    <row r="36" spans="1:27" ht="16.5" customHeight="1">
      <c r="A36" s="20"/>
      <c r="B36" s="23" t="s">
        <v>15</v>
      </c>
      <c r="C36" s="79">
        <f t="shared" si="3"/>
        <v>65</v>
      </c>
      <c r="D36" s="47">
        <f t="shared" si="4"/>
        <v>65</v>
      </c>
      <c r="E36" s="47">
        <v>62</v>
      </c>
      <c r="F36" s="47">
        <v>1</v>
      </c>
      <c r="G36" s="47">
        <v>1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75">
        <f t="shared" si="1"/>
        <v>100</v>
      </c>
      <c r="Y36" s="75">
        <f t="shared" si="2"/>
        <v>0</v>
      </c>
      <c r="Z36" s="24" t="s">
        <v>15</v>
      </c>
      <c r="AA36" s="16"/>
    </row>
    <row r="37" spans="1:27" ht="16.5" customHeight="1">
      <c r="A37" s="20"/>
      <c r="B37" s="23" t="s">
        <v>16</v>
      </c>
      <c r="C37" s="79">
        <f t="shared" si="3"/>
        <v>7</v>
      </c>
      <c r="D37" s="47">
        <f t="shared" si="4"/>
        <v>7</v>
      </c>
      <c r="E37" s="47">
        <v>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75">
        <f t="shared" si="1"/>
        <v>100</v>
      </c>
      <c r="Y37" s="75">
        <f t="shared" si="2"/>
        <v>0</v>
      </c>
      <c r="Z37" s="24" t="s">
        <v>16</v>
      </c>
      <c r="AA37" s="16"/>
    </row>
    <row r="38" spans="1:27" s="71" customFormat="1" ht="16.5" customHeight="1">
      <c r="A38" s="141" t="s">
        <v>100</v>
      </c>
      <c r="B38" s="141"/>
      <c r="C38" s="67">
        <f t="shared" si="3"/>
        <v>384</v>
      </c>
      <c r="D38" s="80">
        <f t="shared" si="4"/>
        <v>381</v>
      </c>
      <c r="E38" s="68">
        <f aca="true" t="shared" si="8" ref="E38:W38">SUM(E39:E42)</f>
        <v>366</v>
      </c>
      <c r="F38" s="68">
        <f t="shared" si="8"/>
        <v>3</v>
      </c>
      <c r="G38" s="68">
        <f t="shared" si="8"/>
        <v>4</v>
      </c>
      <c r="H38" s="68">
        <f t="shared" si="8"/>
        <v>0</v>
      </c>
      <c r="I38" s="68">
        <f t="shared" si="8"/>
        <v>3</v>
      </c>
      <c r="J38" s="68">
        <f t="shared" si="8"/>
        <v>5</v>
      </c>
      <c r="K38" s="68">
        <f t="shared" si="8"/>
        <v>0</v>
      </c>
      <c r="L38" s="68">
        <f t="shared" si="8"/>
        <v>0</v>
      </c>
      <c r="M38" s="68">
        <f t="shared" si="8"/>
        <v>0</v>
      </c>
      <c r="N38" s="68">
        <f t="shared" si="8"/>
        <v>0</v>
      </c>
      <c r="O38" s="68">
        <f t="shared" si="8"/>
        <v>0</v>
      </c>
      <c r="P38" s="68">
        <f t="shared" si="8"/>
        <v>3</v>
      </c>
      <c r="Q38" s="68">
        <f t="shared" si="8"/>
        <v>0</v>
      </c>
      <c r="R38" s="80">
        <f t="shared" si="8"/>
        <v>0</v>
      </c>
      <c r="S38" s="68">
        <f t="shared" si="8"/>
        <v>0</v>
      </c>
      <c r="T38" s="68">
        <f t="shared" si="8"/>
        <v>0</v>
      </c>
      <c r="U38" s="68">
        <f t="shared" si="8"/>
        <v>0</v>
      </c>
      <c r="V38" s="68">
        <f t="shared" si="8"/>
        <v>0</v>
      </c>
      <c r="W38" s="68">
        <f t="shared" si="8"/>
        <v>2</v>
      </c>
      <c r="X38" s="69">
        <f t="shared" si="1"/>
        <v>99.2</v>
      </c>
      <c r="Y38" s="69">
        <f t="shared" si="2"/>
        <v>0</v>
      </c>
      <c r="Z38" s="143" t="s">
        <v>100</v>
      </c>
      <c r="AA38" s="146"/>
    </row>
    <row r="39" spans="1:27" ht="16.5" customHeight="1">
      <c r="A39" s="20"/>
      <c r="B39" s="23" t="s">
        <v>49</v>
      </c>
      <c r="C39" s="79">
        <f t="shared" si="3"/>
        <v>119</v>
      </c>
      <c r="D39" s="47">
        <f t="shared" si="4"/>
        <v>117</v>
      </c>
      <c r="E39" s="47">
        <v>110</v>
      </c>
      <c r="F39" s="47">
        <v>1</v>
      </c>
      <c r="G39" s="47">
        <v>1</v>
      </c>
      <c r="H39" s="47">
        <v>0</v>
      </c>
      <c r="I39" s="47">
        <v>2</v>
      </c>
      <c r="J39" s="47">
        <v>3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2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2</v>
      </c>
      <c r="X39" s="75">
        <f t="shared" si="1"/>
        <v>98.3</v>
      </c>
      <c r="Y39" s="75">
        <f t="shared" si="2"/>
        <v>0</v>
      </c>
      <c r="Z39" s="24" t="s">
        <v>33</v>
      </c>
      <c r="AA39" s="16"/>
    </row>
    <row r="40" spans="1:27" ht="16.5" customHeight="1">
      <c r="A40" s="20"/>
      <c r="B40" s="23" t="s">
        <v>17</v>
      </c>
      <c r="C40" s="79">
        <f t="shared" si="3"/>
        <v>48</v>
      </c>
      <c r="D40" s="47">
        <f t="shared" si="4"/>
        <v>48</v>
      </c>
      <c r="E40" s="47">
        <v>47</v>
      </c>
      <c r="F40" s="47">
        <v>0</v>
      </c>
      <c r="G40" s="47">
        <v>0</v>
      </c>
      <c r="H40" s="47">
        <v>0</v>
      </c>
      <c r="I40" s="47">
        <v>0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75">
        <f t="shared" si="1"/>
        <v>100</v>
      </c>
      <c r="Y40" s="75">
        <f t="shared" si="2"/>
        <v>0</v>
      </c>
      <c r="Z40" s="24" t="s">
        <v>34</v>
      </c>
      <c r="AA40" s="16"/>
    </row>
    <row r="41" spans="1:27" ht="16.5" customHeight="1">
      <c r="A41" s="20"/>
      <c r="B41" s="23" t="s">
        <v>18</v>
      </c>
      <c r="C41" s="79">
        <f t="shared" si="3"/>
        <v>167</v>
      </c>
      <c r="D41" s="47">
        <f t="shared" si="4"/>
        <v>166</v>
      </c>
      <c r="E41" s="47">
        <v>160</v>
      </c>
      <c r="F41" s="47">
        <v>2</v>
      </c>
      <c r="G41" s="47">
        <v>2</v>
      </c>
      <c r="H41" s="47">
        <v>0</v>
      </c>
      <c r="I41" s="47">
        <v>1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1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75">
        <f t="shared" si="1"/>
        <v>99.4</v>
      </c>
      <c r="Y41" s="75">
        <f t="shared" si="2"/>
        <v>0</v>
      </c>
      <c r="Z41" s="24" t="s">
        <v>35</v>
      </c>
      <c r="AA41" s="16"/>
    </row>
    <row r="42" spans="1:27" ht="16.5" customHeight="1">
      <c r="A42" s="20"/>
      <c r="B42" s="23" t="s">
        <v>19</v>
      </c>
      <c r="C42" s="79">
        <f t="shared" si="3"/>
        <v>50</v>
      </c>
      <c r="D42" s="47">
        <f t="shared" si="4"/>
        <v>50</v>
      </c>
      <c r="E42" s="47">
        <v>49</v>
      </c>
      <c r="F42" s="47">
        <v>0</v>
      </c>
      <c r="G42" s="47">
        <v>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75">
        <f t="shared" si="1"/>
        <v>100</v>
      </c>
      <c r="Y42" s="75">
        <f t="shared" si="2"/>
        <v>0</v>
      </c>
      <c r="Z42" s="24" t="s">
        <v>36</v>
      </c>
      <c r="AA42" s="16"/>
    </row>
    <row r="43" spans="1:27" s="71" customFormat="1" ht="16.5" customHeight="1">
      <c r="A43" s="141" t="s">
        <v>101</v>
      </c>
      <c r="B43" s="141"/>
      <c r="C43" s="67">
        <f t="shared" si="3"/>
        <v>72</v>
      </c>
      <c r="D43" s="80">
        <f t="shared" si="4"/>
        <v>70</v>
      </c>
      <c r="E43" s="68">
        <f aca="true" t="shared" si="9" ref="E43:W43">E44</f>
        <v>66</v>
      </c>
      <c r="F43" s="68">
        <f t="shared" si="9"/>
        <v>0</v>
      </c>
      <c r="G43" s="68">
        <f t="shared" si="9"/>
        <v>3</v>
      </c>
      <c r="H43" s="68">
        <f t="shared" si="9"/>
        <v>0</v>
      </c>
      <c r="I43" s="68">
        <f t="shared" si="9"/>
        <v>0</v>
      </c>
      <c r="J43" s="68">
        <f t="shared" si="9"/>
        <v>1</v>
      </c>
      <c r="K43" s="68">
        <f t="shared" si="9"/>
        <v>0</v>
      </c>
      <c r="L43" s="68">
        <f t="shared" si="9"/>
        <v>0</v>
      </c>
      <c r="M43" s="68">
        <f t="shared" si="9"/>
        <v>0</v>
      </c>
      <c r="N43" s="68">
        <f t="shared" si="9"/>
        <v>0</v>
      </c>
      <c r="O43" s="68">
        <f t="shared" si="9"/>
        <v>0</v>
      </c>
      <c r="P43" s="68">
        <f t="shared" si="9"/>
        <v>2</v>
      </c>
      <c r="Q43" s="68">
        <f t="shared" si="9"/>
        <v>0</v>
      </c>
      <c r="R43" s="80">
        <f t="shared" si="9"/>
        <v>0</v>
      </c>
      <c r="S43" s="68">
        <f t="shared" si="9"/>
        <v>0</v>
      </c>
      <c r="T43" s="68">
        <f t="shared" si="9"/>
        <v>0</v>
      </c>
      <c r="U43" s="68">
        <f t="shared" si="9"/>
        <v>0</v>
      </c>
      <c r="V43" s="68">
        <f t="shared" si="9"/>
        <v>0</v>
      </c>
      <c r="W43" s="68">
        <f t="shared" si="9"/>
        <v>4</v>
      </c>
      <c r="X43" s="69">
        <f t="shared" si="1"/>
        <v>97.2</v>
      </c>
      <c r="Y43" s="69">
        <f t="shared" si="2"/>
        <v>0</v>
      </c>
      <c r="Z43" s="147" t="s">
        <v>37</v>
      </c>
      <c r="AA43" s="148"/>
    </row>
    <row r="44" spans="1:27" ht="16.5" customHeight="1">
      <c r="A44" s="20"/>
      <c r="B44" s="23" t="s">
        <v>20</v>
      </c>
      <c r="C44" s="79">
        <f t="shared" si="3"/>
        <v>72</v>
      </c>
      <c r="D44" s="47">
        <f t="shared" si="4"/>
        <v>70</v>
      </c>
      <c r="E44" s="47">
        <v>66</v>
      </c>
      <c r="F44" s="47">
        <v>0</v>
      </c>
      <c r="G44" s="47">
        <v>3</v>
      </c>
      <c r="H44" s="47">
        <v>0</v>
      </c>
      <c r="I44" s="47">
        <v>0</v>
      </c>
      <c r="J44" s="47">
        <v>1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2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4</v>
      </c>
      <c r="X44" s="75">
        <f t="shared" si="1"/>
        <v>97.2</v>
      </c>
      <c r="Y44" s="75">
        <f t="shared" si="2"/>
        <v>0</v>
      </c>
      <c r="Z44" s="24" t="s">
        <v>20</v>
      </c>
      <c r="AA44" s="16"/>
    </row>
    <row r="45" spans="1:27" s="71" customFormat="1" ht="16.5" customHeight="1">
      <c r="A45" s="141" t="s">
        <v>102</v>
      </c>
      <c r="B45" s="141"/>
      <c r="C45" s="67">
        <f t="shared" si="3"/>
        <v>243</v>
      </c>
      <c r="D45" s="80">
        <f t="shared" si="4"/>
        <v>243</v>
      </c>
      <c r="E45" s="68">
        <f aca="true" t="shared" si="10" ref="E45:W45">SUM(E46:E47)</f>
        <v>230</v>
      </c>
      <c r="F45" s="68">
        <f t="shared" si="10"/>
        <v>4</v>
      </c>
      <c r="G45" s="68">
        <f t="shared" si="10"/>
        <v>6</v>
      </c>
      <c r="H45" s="68">
        <f t="shared" si="10"/>
        <v>0</v>
      </c>
      <c r="I45" s="68">
        <f t="shared" si="10"/>
        <v>3</v>
      </c>
      <c r="J45" s="68">
        <f t="shared" si="10"/>
        <v>0</v>
      </c>
      <c r="K45" s="68">
        <f t="shared" si="10"/>
        <v>0</v>
      </c>
      <c r="L45" s="68">
        <f t="shared" si="10"/>
        <v>0</v>
      </c>
      <c r="M45" s="68">
        <f t="shared" si="10"/>
        <v>0</v>
      </c>
      <c r="N45" s="68">
        <f t="shared" si="10"/>
        <v>0</v>
      </c>
      <c r="O45" s="68">
        <f t="shared" si="10"/>
        <v>0</v>
      </c>
      <c r="P45" s="68">
        <f t="shared" si="10"/>
        <v>0</v>
      </c>
      <c r="Q45" s="68">
        <f t="shared" si="10"/>
        <v>0</v>
      </c>
      <c r="R45" s="80">
        <f t="shared" si="10"/>
        <v>0</v>
      </c>
      <c r="S45" s="68">
        <f t="shared" si="10"/>
        <v>0</v>
      </c>
      <c r="T45" s="68">
        <f t="shared" si="10"/>
        <v>0</v>
      </c>
      <c r="U45" s="68">
        <f t="shared" si="10"/>
        <v>0</v>
      </c>
      <c r="V45" s="68">
        <f t="shared" si="10"/>
        <v>0</v>
      </c>
      <c r="W45" s="68">
        <f t="shared" si="10"/>
        <v>3</v>
      </c>
      <c r="X45" s="69">
        <f t="shared" si="1"/>
        <v>100</v>
      </c>
      <c r="Y45" s="69">
        <f t="shared" si="2"/>
        <v>0</v>
      </c>
      <c r="Z45" s="143" t="s">
        <v>102</v>
      </c>
      <c r="AA45" s="146"/>
    </row>
    <row r="46" spans="1:27" ht="16.5" customHeight="1">
      <c r="A46" s="20"/>
      <c r="B46" s="23" t="s">
        <v>21</v>
      </c>
      <c r="C46" s="79">
        <f t="shared" si="3"/>
        <v>186</v>
      </c>
      <c r="D46" s="47">
        <f t="shared" si="4"/>
        <v>186</v>
      </c>
      <c r="E46" s="47">
        <v>178</v>
      </c>
      <c r="F46" s="47">
        <v>1</v>
      </c>
      <c r="G46" s="47">
        <v>5</v>
      </c>
      <c r="H46" s="47">
        <v>0</v>
      </c>
      <c r="I46" s="47">
        <v>2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2</v>
      </c>
      <c r="X46" s="75">
        <f t="shared" si="1"/>
        <v>100</v>
      </c>
      <c r="Y46" s="75">
        <f t="shared" si="2"/>
        <v>0</v>
      </c>
      <c r="Z46" s="24" t="s">
        <v>21</v>
      </c>
      <c r="AA46" s="16"/>
    </row>
    <row r="47" spans="1:27" ht="16.5" customHeight="1">
      <c r="A47" s="20"/>
      <c r="B47" s="23" t="s">
        <v>22</v>
      </c>
      <c r="C47" s="79">
        <f t="shared" si="3"/>
        <v>57</v>
      </c>
      <c r="D47" s="47">
        <f t="shared" si="4"/>
        <v>57</v>
      </c>
      <c r="E47" s="47">
        <v>52</v>
      </c>
      <c r="F47" s="47">
        <v>3</v>
      </c>
      <c r="G47" s="47">
        <v>1</v>
      </c>
      <c r="H47" s="47">
        <v>0</v>
      </c>
      <c r="I47" s="47">
        <v>1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1</v>
      </c>
      <c r="X47" s="75">
        <f t="shared" si="1"/>
        <v>100</v>
      </c>
      <c r="Y47" s="75">
        <f t="shared" si="2"/>
        <v>0</v>
      </c>
      <c r="Z47" s="24" t="s">
        <v>22</v>
      </c>
      <c r="AA47" s="16"/>
    </row>
    <row r="48" spans="1:27" s="71" customFormat="1" ht="16.5" customHeight="1">
      <c r="A48" s="141" t="s">
        <v>103</v>
      </c>
      <c r="B48" s="141"/>
      <c r="C48" s="67">
        <f t="shared" si="3"/>
        <v>349</v>
      </c>
      <c r="D48" s="80">
        <f t="shared" si="4"/>
        <v>349</v>
      </c>
      <c r="E48" s="68">
        <f aca="true" t="shared" si="11" ref="E48:W48">SUM(E49:E51)</f>
        <v>327</v>
      </c>
      <c r="F48" s="68">
        <f t="shared" si="11"/>
        <v>14</v>
      </c>
      <c r="G48" s="68">
        <f t="shared" si="11"/>
        <v>4</v>
      </c>
      <c r="H48" s="68">
        <f t="shared" si="11"/>
        <v>0</v>
      </c>
      <c r="I48" s="68">
        <f t="shared" si="11"/>
        <v>1</v>
      </c>
      <c r="J48" s="68">
        <f t="shared" si="11"/>
        <v>3</v>
      </c>
      <c r="K48" s="68">
        <f t="shared" si="11"/>
        <v>0</v>
      </c>
      <c r="L48" s="68">
        <f t="shared" si="11"/>
        <v>0</v>
      </c>
      <c r="M48" s="68">
        <f t="shared" si="11"/>
        <v>0</v>
      </c>
      <c r="N48" s="68">
        <f t="shared" si="11"/>
        <v>0</v>
      </c>
      <c r="O48" s="68">
        <f t="shared" si="11"/>
        <v>0</v>
      </c>
      <c r="P48" s="68">
        <f t="shared" si="11"/>
        <v>0</v>
      </c>
      <c r="Q48" s="68">
        <f t="shared" si="11"/>
        <v>0</v>
      </c>
      <c r="R48" s="80">
        <f t="shared" si="11"/>
        <v>0</v>
      </c>
      <c r="S48" s="68">
        <f t="shared" si="11"/>
        <v>0</v>
      </c>
      <c r="T48" s="68">
        <f t="shared" si="11"/>
        <v>0</v>
      </c>
      <c r="U48" s="68">
        <f t="shared" si="11"/>
        <v>0</v>
      </c>
      <c r="V48" s="68">
        <f t="shared" si="11"/>
        <v>0</v>
      </c>
      <c r="W48" s="68">
        <f t="shared" si="11"/>
        <v>6</v>
      </c>
      <c r="X48" s="69">
        <f t="shared" si="1"/>
        <v>100</v>
      </c>
      <c r="Y48" s="69">
        <f t="shared" si="2"/>
        <v>0</v>
      </c>
      <c r="Z48" s="143" t="s">
        <v>103</v>
      </c>
      <c r="AA48" s="146"/>
    </row>
    <row r="49" spans="1:27" ht="16.5" customHeight="1">
      <c r="A49" s="20"/>
      <c r="B49" s="23" t="s">
        <v>23</v>
      </c>
      <c r="C49" s="79">
        <f t="shared" si="3"/>
        <v>56</v>
      </c>
      <c r="D49" s="47">
        <f t="shared" si="4"/>
        <v>56</v>
      </c>
      <c r="E49" s="47">
        <v>53</v>
      </c>
      <c r="F49" s="47">
        <v>1</v>
      </c>
      <c r="G49" s="47">
        <v>1</v>
      </c>
      <c r="H49" s="47">
        <v>0</v>
      </c>
      <c r="I49" s="47">
        <v>0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1</v>
      </c>
      <c r="X49" s="75">
        <f t="shared" si="1"/>
        <v>100</v>
      </c>
      <c r="Y49" s="75">
        <f t="shared" si="2"/>
        <v>0</v>
      </c>
      <c r="Z49" s="24" t="s">
        <v>23</v>
      </c>
      <c r="AA49" s="16"/>
    </row>
    <row r="50" spans="1:27" ht="16.5" customHeight="1">
      <c r="A50" s="20"/>
      <c r="B50" s="23" t="s">
        <v>24</v>
      </c>
      <c r="C50" s="79">
        <f t="shared" si="3"/>
        <v>104</v>
      </c>
      <c r="D50" s="47">
        <f t="shared" si="4"/>
        <v>104</v>
      </c>
      <c r="E50" s="47">
        <v>94</v>
      </c>
      <c r="F50" s="47">
        <v>8</v>
      </c>
      <c r="G50" s="47">
        <v>1</v>
      </c>
      <c r="H50" s="47">
        <v>0</v>
      </c>
      <c r="I50" s="47">
        <v>0</v>
      </c>
      <c r="J50" s="47">
        <v>1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3</v>
      </c>
      <c r="X50" s="75">
        <f t="shared" si="1"/>
        <v>100</v>
      </c>
      <c r="Y50" s="75">
        <f t="shared" si="2"/>
        <v>0</v>
      </c>
      <c r="Z50" s="24" t="s">
        <v>24</v>
      </c>
      <c r="AA50" s="16"/>
    </row>
    <row r="51" spans="1:27" ht="16.5" customHeight="1">
      <c r="A51" s="20"/>
      <c r="B51" s="23" t="s">
        <v>25</v>
      </c>
      <c r="C51" s="79">
        <f t="shared" si="3"/>
        <v>189</v>
      </c>
      <c r="D51" s="47">
        <f t="shared" si="4"/>
        <v>189</v>
      </c>
      <c r="E51" s="47">
        <v>180</v>
      </c>
      <c r="F51" s="47">
        <v>5</v>
      </c>
      <c r="G51" s="47">
        <v>2</v>
      </c>
      <c r="H51" s="47">
        <v>0</v>
      </c>
      <c r="I51" s="47">
        <v>1</v>
      </c>
      <c r="J51" s="47">
        <v>1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2</v>
      </c>
      <c r="X51" s="75">
        <f t="shared" si="1"/>
        <v>100</v>
      </c>
      <c r="Y51" s="75">
        <f t="shared" si="2"/>
        <v>0</v>
      </c>
      <c r="Z51" s="24" t="s">
        <v>25</v>
      </c>
      <c r="AA51" s="16"/>
    </row>
    <row r="52" spans="1:27" s="71" customFormat="1" ht="16.5" customHeight="1">
      <c r="A52" s="141" t="s">
        <v>104</v>
      </c>
      <c r="B52" s="141"/>
      <c r="C52" s="67">
        <f t="shared" si="3"/>
        <v>505</v>
      </c>
      <c r="D52" s="80">
        <f t="shared" si="4"/>
        <v>500</v>
      </c>
      <c r="E52" s="68">
        <f aca="true" t="shared" si="12" ref="E52:W52">SUM(E53:E56)</f>
        <v>482</v>
      </c>
      <c r="F52" s="68">
        <f t="shared" si="12"/>
        <v>2</v>
      </c>
      <c r="G52" s="68">
        <f t="shared" si="12"/>
        <v>10</v>
      </c>
      <c r="H52" s="68">
        <f t="shared" si="12"/>
        <v>0</v>
      </c>
      <c r="I52" s="68">
        <f t="shared" si="12"/>
        <v>1</v>
      </c>
      <c r="J52" s="68">
        <f t="shared" si="12"/>
        <v>5</v>
      </c>
      <c r="K52" s="68">
        <f t="shared" si="12"/>
        <v>0</v>
      </c>
      <c r="L52" s="68">
        <f t="shared" si="12"/>
        <v>0</v>
      </c>
      <c r="M52" s="68">
        <f t="shared" si="12"/>
        <v>0</v>
      </c>
      <c r="N52" s="68">
        <f t="shared" si="12"/>
        <v>0</v>
      </c>
      <c r="O52" s="68">
        <f t="shared" si="12"/>
        <v>1</v>
      </c>
      <c r="P52" s="68">
        <f t="shared" si="12"/>
        <v>4</v>
      </c>
      <c r="Q52" s="68">
        <f t="shared" si="12"/>
        <v>0</v>
      </c>
      <c r="R52" s="80">
        <f t="shared" si="12"/>
        <v>0</v>
      </c>
      <c r="S52" s="68">
        <f t="shared" si="12"/>
        <v>0</v>
      </c>
      <c r="T52" s="68">
        <f t="shared" si="12"/>
        <v>0</v>
      </c>
      <c r="U52" s="68">
        <f t="shared" si="12"/>
        <v>0</v>
      </c>
      <c r="V52" s="68">
        <f t="shared" si="12"/>
        <v>0</v>
      </c>
      <c r="W52" s="68">
        <f t="shared" si="12"/>
        <v>10</v>
      </c>
      <c r="X52" s="69">
        <f t="shared" si="1"/>
        <v>99</v>
      </c>
      <c r="Y52" s="69">
        <f t="shared" si="2"/>
        <v>0.2</v>
      </c>
      <c r="Z52" s="143" t="s">
        <v>104</v>
      </c>
      <c r="AA52" s="146"/>
    </row>
    <row r="53" spans="1:27" ht="16.5" customHeight="1">
      <c r="A53" s="20"/>
      <c r="B53" s="23" t="s">
        <v>26</v>
      </c>
      <c r="C53" s="79">
        <f t="shared" si="3"/>
        <v>114</v>
      </c>
      <c r="D53" s="47">
        <f t="shared" si="4"/>
        <v>111</v>
      </c>
      <c r="E53" s="47">
        <v>106</v>
      </c>
      <c r="F53" s="47">
        <v>1</v>
      </c>
      <c r="G53" s="47">
        <v>2</v>
      </c>
      <c r="H53" s="47">
        <v>0</v>
      </c>
      <c r="I53" s="47">
        <v>0</v>
      </c>
      <c r="J53" s="47">
        <v>2</v>
      </c>
      <c r="K53" s="47">
        <v>0</v>
      </c>
      <c r="L53" s="47">
        <v>0</v>
      </c>
      <c r="M53" s="47">
        <v>0</v>
      </c>
      <c r="N53" s="47">
        <v>0</v>
      </c>
      <c r="O53" s="47">
        <v>1</v>
      </c>
      <c r="P53" s="47">
        <v>2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3</v>
      </c>
      <c r="X53" s="75">
        <f t="shared" si="1"/>
        <v>97.4</v>
      </c>
      <c r="Y53" s="75">
        <f t="shared" si="2"/>
        <v>0.9</v>
      </c>
      <c r="Z53" s="24" t="s">
        <v>26</v>
      </c>
      <c r="AA53" s="16"/>
    </row>
    <row r="54" spans="1:27" ht="16.5" customHeight="1">
      <c r="A54" s="20"/>
      <c r="B54" s="23" t="s">
        <v>27</v>
      </c>
      <c r="C54" s="79">
        <f t="shared" si="3"/>
        <v>38</v>
      </c>
      <c r="D54" s="47">
        <f t="shared" si="4"/>
        <v>38</v>
      </c>
      <c r="E54" s="47">
        <v>36</v>
      </c>
      <c r="F54" s="47">
        <v>1</v>
      </c>
      <c r="G54" s="47">
        <v>1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1</v>
      </c>
      <c r="X54" s="75">
        <f t="shared" si="1"/>
        <v>100</v>
      </c>
      <c r="Y54" s="75">
        <f t="shared" si="2"/>
        <v>0</v>
      </c>
      <c r="Z54" s="24" t="s">
        <v>27</v>
      </c>
      <c r="AA54" s="16"/>
    </row>
    <row r="55" spans="1:27" ht="16.5" customHeight="1">
      <c r="A55" s="20"/>
      <c r="B55" s="23" t="s">
        <v>28</v>
      </c>
      <c r="C55" s="79">
        <f t="shared" si="3"/>
        <v>335</v>
      </c>
      <c r="D55" s="47">
        <f t="shared" si="4"/>
        <v>333</v>
      </c>
      <c r="E55" s="47">
        <v>322</v>
      </c>
      <c r="F55" s="47">
        <v>0</v>
      </c>
      <c r="G55" s="47">
        <v>7</v>
      </c>
      <c r="H55" s="47">
        <v>0</v>
      </c>
      <c r="I55" s="47">
        <v>1</v>
      </c>
      <c r="J55" s="47">
        <v>3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2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6</v>
      </c>
      <c r="X55" s="75">
        <f t="shared" si="1"/>
        <v>99.4</v>
      </c>
      <c r="Y55" s="75">
        <f t="shared" si="2"/>
        <v>0</v>
      </c>
      <c r="Z55" s="24" t="s">
        <v>28</v>
      </c>
      <c r="AA55" s="16"/>
    </row>
    <row r="56" spans="1:27" ht="16.5" customHeight="1">
      <c r="A56" s="20"/>
      <c r="B56" s="23" t="s">
        <v>29</v>
      </c>
      <c r="C56" s="79">
        <f t="shared" si="3"/>
        <v>18</v>
      </c>
      <c r="D56" s="47">
        <f t="shared" si="4"/>
        <v>18</v>
      </c>
      <c r="E56" s="47">
        <v>18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75">
        <f t="shared" si="1"/>
        <v>100</v>
      </c>
      <c r="Y56" s="75">
        <f t="shared" si="2"/>
        <v>0</v>
      </c>
      <c r="Z56" s="24" t="s">
        <v>29</v>
      </c>
      <c r="AA56" s="16"/>
    </row>
    <row r="57" spans="1:27" s="81" customFormat="1" ht="16.5" customHeight="1">
      <c r="A57" s="141" t="s">
        <v>105</v>
      </c>
      <c r="B57" s="141"/>
      <c r="C57" s="67">
        <f t="shared" si="3"/>
        <v>142</v>
      </c>
      <c r="D57" s="80">
        <f t="shared" si="4"/>
        <v>142</v>
      </c>
      <c r="E57" s="68">
        <f aca="true" t="shared" si="13" ref="E57:W57">SUM(E58:E59)</f>
        <v>140</v>
      </c>
      <c r="F57" s="68">
        <f t="shared" si="13"/>
        <v>0</v>
      </c>
      <c r="G57" s="68">
        <f t="shared" si="13"/>
        <v>0</v>
      </c>
      <c r="H57" s="68">
        <f t="shared" si="13"/>
        <v>0</v>
      </c>
      <c r="I57" s="68">
        <f t="shared" si="13"/>
        <v>1</v>
      </c>
      <c r="J57" s="68">
        <f t="shared" si="13"/>
        <v>1</v>
      </c>
      <c r="K57" s="68">
        <f t="shared" si="13"/>
        <v>0</v>
      </c>
      <c r="L57" s="68">
        <f t="shared" si="13"/>
        <v>0</v>
      </c>
      <c r="M57" s="68">
        <f t="shared" si="13"/>
        <v>0</v>
      </c>
      <c r="N57" s="68">
        <f t="shared" si="13"/>
        <v>0</v>
      </c>
      <c r="O57" s="68">
        <f t="shared" si="13"/>
        <v>0</v>
      </c>
      <c r="P57" s="68">
        <f t="shared" si="13"/>
        <v>0</v>
      </c>
      <c r="Q57" s="68">
        <f t="shared" si="13"/>
        <v>0</v>
      </c>
      <c r="R57" s="80">
        <f t="shared" si="13"/>
        <v>0</v>
      </c>
      <c r="S57" s="68">
        <f t="shared" si="13"/>
        <v>0</v>
      </c>
      <c r="T57" s="68">
        <f t="shared" si="13"/>
        <v>0</v>
      </c>
      <c r="U57" s="68">
        <f t="shared" si="13"/>
        <v>0</v>
      </c>
      <c r="V57" s="68">
        <f t="shared" si="13"/>
        <v>0</v>
      </c>
      <c r="W57" s="68">
        <f t="shared" si="13"/>
        <v>1</v>
      </c>
      <c r="X57" s="69">
        <f t="shared" si="1"/>
        <v>100</v>
      </c>
      <c r="Y57" s="69">
        <f t="shared" si="2"/>
        <v>0</v>
      </c>
      <c r="Z57" s="143" t="s">
        <v>105</v>
      </c>
      <c r="AA57" s="146"/>
    </row>
    <row r="58" spans="1:27" ht="16.5" customHeight="1">
      <c r="A58" s="20"/>
      <c r="B58" s="23" t="s">
        <v>30</v>
      </c>
      <c r="C58" s="79">
        <f t="shared" si="3"/>
        <v>41</v>
      </c>
      <c r="D58" s="47">
        <f t="shared" si="4"/>
        <v>41</v>
      </c>
      <c r="E58" s="47">
        <v>41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75">
        <f t="shared" si="1"/>
        <v>100</v>
      </c>
      <c r="Y58" s="75">
        <f t="shared" si="2"/>
        <v>0</v>
      </c>
      <c r="Z58" s="24" t="s">
        <v>30</v>
      </c>
      <c r="AA58" s="16"/>
    </row>
    <row r="59" spans="1:27" s="8" customFormat="1" ht="16.5" customHeight="1">
      <c r="A59" s="20"/>
      <c r="B59" s="23" t="s">
        <v>38</v>
      </c>
      <c r="C59" s="79">
        <f t="shared" si="3"/>
        <v>101</v>
      </c>
      <c r="D59" s="47">
        <f t="shared" si="4"/>
        <v>101</v>
      </c>
      <c r="E59" s="47">
        <v>99</v>
      </c>
      <c r="F59" s="47">
        <v>0</v>
      </c>
      <c r="G59" s="47">
        <v>0</v>
      </c>
      <c r="H59" s="47">
        <v>0</v>
      </c>
      <c r="I59" s="47">
        <v>1</v>
      </c>
      <c r="J59" s="47">
        <v>1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1</v>
      </c>
      <c r="X59" s="75">
        <f t="shared" si="1"/>
        <v>100</v>
      </c>
      <c r="Y59" s="75">
        <f t="shared" si="2"/>
        <v>0</v>
      </c>
      <c r="Z59" s="24" t="s">
        <v>38</v>
      </c>
      <c r="AA59" s="16"/>
    </row>
    <row r="60" spans="1:27" s="71" customFormat="1" ht="16.5" customHeight="1">
      <c r="A60" s="141" t="s">
        <v>106</v>
      </c>
      <c r="B60" s="149"/>
      <c r="C60" s="67">
        <f t="shared" si="3"/>
        <v>168</v>
      </c>
      <c r="D60" s="80">
        <f t="shared" si="4"/>
        <v>167</v>
      </c>
      <c r="E60" s="68">
        <f aca="true" t="shared" si="14" ref="E60:W60">SUM(E61:E62)</f>
        <v>160</v>
      </c>
      <c r="F60" s="68">
        <f t="shared" si="14"/>
        <v>2</v>
      </c>
      <c r="G60" s="68">
        <f t="shared" si="14"/>
        <v>1</v>
      </c>
      <c r="H60" s="68">
        <f t="shared" si="14"/>
        <v>0</v>
      </c>
      <c r="I60" s="68">
        <f t="shared" si="14"/>
        <v>0</v>
      </c>
      <c r="J60" s="68">
        <f t="shared" si="14"/>
        <v>4</v>
      </c>
      <c r="K60" s="68">
        <f t="shared" si="14"/>
        <v>0</v>
      </c>
      <c r="L60" s="68">
        <f t="shared" si="14"/>
        <v>0</v>
      </c>
      <c r="M60" s="68">
        <f t="shared" si="14"/>
        <v>0</v>
      </c>
      <c r="N60" s="68">
        <f t="shared" si="14"/>
        <v>0</v>
      </c>
      <c r="O60" s="68">
        <f t="shared" si="14"/>
        <v>0</v>
      </c>
      <c r="P60" s="68">
        <f t="shared" si="14"/>
        <v>1</v>
      </c>
      <c r="Q60" s="68">
        <f t="shared" si="14"/>
        <v>0</v>
      </c>
      <c r="R60" s="80">
        <f t="shared" si="14"/>
        <v>0</v>
      </c>
      <c r="S60" s="68">
        <f t="shared" si="14"/>
        <v>0</v>
      </c>
      <c r="T60" s="68">
        <f t="shared" si="14"/>
        <v>0</v>
      </c>
      <c r="U60" s="68">
        <f t="shared" si="14"/>
        <v>0</v>
      </c>
      <c r="V60" s="68">
        <f t="shared" si="14"/>
        <v>0</v>
      </c>
      <c r="W60" s="68">
        <f t="shared" si="14"/>
        <v>1</v>
      </c>
      <c r="X60" s="69">
        <f t="shared" si="1"/>
        <v>99.4</v>
      </c>
      <c r="Y60" s="69">
        <f t="shared" si="2"/>
        <v>0</v>
      </c>
      <c r="Z60" s="143" t="s">
        <v>106</v>
      </c>
      <c r="AA60" s="150"/>
    </row>
    <row r="61" spans="1:27" ht="16.5" customHeight="1">
      <c r="A61" s="25"/>
      <c r="B61" s="23" t="s">
        <v>31</v>
      </c>
      <c r="C61" s="79">
        <f t="shared" si="3"/>
        <v>65</v>
      </c>
      <c r="D61" s="47">
        <f t="shared" si="4"/>
        <v>64</v>
      </c>
      <c r="E61" s="47">
        <v>61</v>
      </c>
      <c r="F61" s="47">
        <v>1</v>
      </c>
      <c r="G61" s="47">
        <v>1</v>
      </c>
      <c r="H61" s="47">
        <v>0</v>
      </c>
      <c r="I61" s="47">
        <v>0</v>
      </c>
      <c r="J61" s="47">
        <v>1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1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1</v>
      </c>
      <c r="X61" s="75">
        <f t="shared" si="1"/>
        <v>98.5</v>
      </c>
      <c r="Y61" s="75">
        <f t="shared" si="2"/>
        <v>0</v>
      </c>
      <c r="Z61" s="24" t="s">
        <v>31</v>
      </c>
      <c r="AA61" s="16"/>
    </row>
    <row r="62" spans="1:27" ht="16.5" customHeight="1">
      <c r="A62" s="25"/>
      <c r="B62" s="23" t="s">
        <v>94</v>
      </c>
      <c r="C62" s="79">
        <f t="shared" si="3"/>
        <v>103</v>
      </c>
      <c r="D62" s="47">
        <f t="shared" si="4"/>
        <v>103</v>
      </c>
      <c r="E62" s="47">
        <v>99</v>
      </c>
      <c r="F62" s="47">
        <v>1</v>
      </c>
      <c r="G62" s="47">
        <v>0</v>
      </c>
      <c r="H62" s="47">
        <v>0</v>
      </c>
      <c r="I62" s="47">
        <v>0</v>
      </c>
      <c r="J62" s="47">
        <v>3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75">
        <f t="shared" si="1"/>
        <v>100</v>
      </c>
      <c r="Y62" s="75">
        <f t="shared" si="2"/>
        <v>0</v>
      </c>
      <c r="Z62" s="24" t="s">
        <v>94</v>
      </c>
      <c r="AA62" s="16"/>
    </row>
    <row r="63" spans="1:27" s="71" customFormat="1" ht="16.5" customHeight="1">
      <c r="A63" s="141" t="s">
        <v>107</v>
      </c>
      <c r="B63" s="141"/>
      <c r="C63" s="67">
        <f t="shared" si="3"/>
        <v>35</v>
      </c>
      <c r="D63" s="80">
        <f t="shared" si="4"/>
        <v>34</v>
      </c>
      <c r="E63" s="68">
        <f aca="true" t="shared" si="15" ref="E63:W63">E64</f>
        <v>33</v>
      </c>
      <c r="F63" s="68">
        <f t="shared" si="15"/>
        <v>1</v>
      </c>
      <c r="G63" s="68">
        <f t="shared" si="15"/>
        <v>0</v>
      </c>
      <c r="H63" s="68">
        <f t="shared" si="15"/>
        <v>0</v>
      </c>
      <c r="I63" s="68">
        <f t="shared" si="15"/>
        <v>0</v>
      </c>
      <c r="J63" s="68">
        <f t="shared" si="15"/>
        <v>0</v>
      </c>
      <c r="K63" s="68">
        <f t="shared" si="15"/>
        <v>0</v>
      </c>
      <c r="L63" s="68">
        <f t="shared" si="15"/>
        <v>0</v>
      </c>
      <c r="M63" s="68">
        <f t="shared" si="15"/>
        <v>0</v>
      </c>
      <c r="N63" s="68">
        <f t="shared" si="15"/>
        <v>0</v>
      </c>
      <c r="O63" s="68">
        <f t="shared" si="15"/>
        <v>0</v>
      </c>
      <c r="P63" s="68">
        <f t="shared" si="15"/>
        <v>1</v>
      </c>
      <c r="Q63" s="68">
        <f t="shared" si="15"/>
        <v>0</v>
      </c>
      <c r="R63" s="80">
        <f t="shared" si="15"/>
        <v>0</v>
      </c>
      <c r="S63" s="68">
        <f t="shared" si="15"/>
        <v>0</v>
      </c>
      <c r="T63" s="68">
        <f t="shared" si="15"/>
        <v>0</v>
      </c>
      <c r="U63" s="68">
        <f t="shared" si="15"/>
        <v>0</v>
      </c>
      <c r="V63" s="68">
        <f t="shared" si="15"/>
        <v>0</v>
      </c>
      <c r="W63" s="68">
        <f t="shared" si="15"/>
        <v>1</v>
      </c>
      <c r="X63" s="69">
        <f t="shared" si="1"/>
        <v>97.1</v>
      </c>
      <c r="Y63" s="69">
        <f t="shared" si="2"/>
        <v>0</v>
      </c>
      <c r="Z63" s="143" t="s">
        <v>107</v>
      </c>
      <c r="AA63" s="146"/>
    </row>
    <row r="64" spans="1:27" ht="16.5" customHeight="1">
      <c r="A64" s="25"/>
      <c r="B64" s="23" t="s">
        <v>32</v>
      </c>
      <c r="C64" s="79">
        <f t="shared" si="3"/>
        <v>35</v>
      </c>
      <c r="D64" s="47">
        <f t="shared" si="4"/>
        <v>34</v>
      </c>
      <c r="E64" s="47">
        <v>33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1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1</v>
      </c>
      <c r="X64" s="75">
        <f t="shared" si="1"/>
        <v>97.1</v>
      </c>
      <c r="Y64" s="75">
        <f t="shared" si="2"/>
        <v>0</v>
      </c>
      <c r="Z64" s="24" t="s">
        <v>32</v>
      </c>
      <c r="AA64" s="16"/>
    </row>
    <row r="65" spans="1:27" s="81" customFormat="1" ht="16.5" customHeight="1">
      <c r="A65" s="141" t="s">
        <v>108</v>
      </c>
      <c r="B65" s="149"/>
      <c r="C65" s="67">
        <f t="shared" si="3"/>
        <v>79</v>
      </c>
      <c r="D65" s="80">
        <f t="shared" si="4"/>
        <v>79</v>
      </c>
      <c r="E65" s="68">
        <f aca="true" t="shared" si="16" ref="E65:W65">E66</f>
        <v>76</v>
      </c>
      <c r="F65" s="68">
        <f t="shared" si="16"/>
        <v>0</v>
      </c>
      <c r="G65" s="68">
        <f t="shared" si="16"/>
        <v>1</v>
      </c>
      <c r="H65" s="68">
        <f t="shared" si="16"/>
        <v>0</v>
      </c>
      <c r="I65" s="68">
        <f t="shared" si="16"/>
        <v>0</v>
      </c>
      <c r="J65" s="68">
        <f t="shared" si="16"/>
        <v>2</v>
      </c>
      <c r="K65" s="68">
        <f t="shared" si="16"/>
        <v>0</v>
      </c>
      <c r="L65" s="68">
        <f t="shared" si="16"/>
        <v>0</v>
      </c>
      <c r="M65" s="68">
        <f t="shared" si="16"/>
        <v>0</v>
      </c>
      <c r="N65" s="68">
        <f t="shared" si="16"/>
        <v>0</v>
      </c>
      <c r="O65" s="68">
        <f t="shared" si="16"/>
        <v>0</v>
      </c>
      <c r="P65" s="68">
        <f t="shared" si="16"/>
        <v>0</v>
      </c>
      <c r="Q65" s="68">
        <f t="shared" si="16"/>
        <v>0</v>
      </c>
      <c r="R65" s="80">
        <f t="shared" si="16"/>
        <v>0</v>
      </c>
      <c r="S65" s="68">
        <f t="shared" si="16"/>
        <v>0</v>
      </c>
      <c r="T65" s="68">
        <f t="shared" si="16"/>
        <v>0</v>
      </c>
      <c r="U65" s="68">
        <f t="shared" si="16"/>
        <v>0</v>
      </c>
      <c r="V65" s="68">
        <f t="shared" si="16"/>
        <v>0</v>
      </c>
      <c r="W65" s="68">
        <f t="shared" si="16"/>
        <v>3</v>
      </c>
      <c r="X65" s="69">
        <f t="shared" si="1"/>
        <v>100</v>
      </c>
      <c r="Y65" s="69">
        <f t="shared" si="2"/>
        <v>0</v>
      </c>
      <c r="Z65" s="143" t="s">
        <v>108</v>
      </c>
      <c r="AA65" s="150"/>
    </row>
    <row r="66" spans="1:27" s="8" customFormat="1" ht="16.5" customHeight="1">
      <c r="A66" s="25"/>
      <c r="B66" s="23" t="s">
        <v>95</v>
      </c>
      <c r="C66" s="79">
        <f t="shared" si="3"/>
        <v>79</v>
      </c>
      <c r="D66" s="47">
        <f t="shared" si="4"/>
        <v>79</v>
      </c>
      <c r="E66" s="47">
        <v>76</v>
      </c>
      <c r="F66" s="47">
        <v>0</v>
      </c>
      <c r="G66" s="47">
        <v>1</v>
      </c>
      <c r="H66" s="47">
        <v>0</v>
      </c>
      <c r="I66" s="47">
        <v>0</v>
      </c>
      <c r="J66" s="47">
        <v>2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3</v>
      </c>
      <c r="X66" s="75">
        <f t="shared" si="1"/>
        <v>100</v>
      </c>
      <c r="Y66" s="75">
        <f t="shared" si="2"/>
        <v>0</v>
      </c>
      <c r="Z66" s="24" t="s">
        <v>95</v>
      </c>
      <c r="AA66" s="16"/>
    </row>
    <row r="67" spans="1:27" s="8" customFormat="1" ht="16.5" customHeight="1">
      <c r="A67" s="6"/>
      <c r="B67" s="6"/>
      <c r="C67" s="91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92"/>
      <c r="Y67" s="92"/>
      <c r="Z67" s="28"/>
      <c r="AA67" s="6"/>
    </row>
    <row r="68" spans="2:25" ht="11.25" customHeight="1">
      <c r="B68" s="50"/>
      <c r="C68" s="58"/>
      <c r="D68" s="58"/>
      <c r="E68" s="58"/>
      <c r="F68" s="58"/>
      <c r="G68" s="58"/>
      <c r="H68" s="58"/>
      <c r="I68" s="58"/>
      <c r="J68" s="58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93"/>
      <c r="Y68" s="93"/>
    </row>
    <row r="69" spans="2:25" ht="11.25" customHeight="1">
      <c r="B69" s="50"/>
      <c r="C69" s="58"/>
      <c r="D69" s="52"/>
      <c r="E69" s="52"/>
      <c r="F69" s="52"/>
      <c r="G69" s="52"/>
      <c r="H69" s="52"/>
      <c r="I69" s="52"/>
      <c r="J69" s="52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60"/>
      <c r="Y69" s="60"/>
    </row>
    <row r="70" spans="2:3" ht="11.25" customHeight="1">
      <c r="B70" s="53"/>
      <c r="C70" s="53"/>
    </row>
    <row r="71" spans="2:3" ht="11.25" customHeight="1">
      <c r="B71" s="53"/>
      <c r="C71" s="53"/>
    </row>
    <row r="72" spans="2:3" ht="11.25" customHeight="1">
      <c r="B72" s="53"/>
      <c r="C72" s="53"/>
    </row>
    <row r="73" spans="2:3" ht="11.25" customHeight="1">
      <c r="B73" s="53"/>
      <c r="C73" s="53"/>
    </row>
    <row r="74" spans="2:3" ht="11.25" customHeight="1">
      <c r="B74" s="53"/>
      <c r="C74" s="53"/>
    </row>
    <row r="75" spans="2:3" ht="11.25" customHeight="1">
      <c r="B75" s="53"/>
      <c r="C75" s="53"/>
    </row>
    <row r="76" spans="2:3" ht="11.25" customHeight="1">
      <c r="B76" s="53"/>
      <c r="C76" s="53"/>
    </row>
    <row r="77" spans="2:3" ht="11.25" customHeight="1">
      <c r="B77" s="53"/>
      <c r="C77" s="53"/>
    </row>
    <row r="78" spans="2:3" ht="11.25" customHeight="1">
      <c r="B78" s="53"/>
      <c r="C78" s="53"/>
    </row>
    <row r="79" spans="2:3" ht="11.25" customHeight="1">
      <c r="B79" s="53"/>
      <c r="C79" s="53"/>
    </row>
    <row r="80" spans="2:3" ht="11.25" customHeight="1">
      <c r="B80" s="53"/>
      <c r="C80" s="53"/>
    </row>
    <row r="81" spans="2:3" ht="11.25" customHeight="1">
      <c r="B81" s="53"/>
      <c r="C81" s="53"/>
    </row>
    <row r="82" spans="2:3" ht="11.25" customHeight="1">
      <c r="B82" s="53"/>
      <c r="C82" s="53"/>
    </row>
  </sheetData>
  <sheetProtection/>
  <mergeCells count="44">
    <mergeCell ref="A63:B63"/>
    <mergeCell ref="Z63:AA63"/>
    <mergeCell ref="A65:B65"/>
    <mergeCell ref="Z65:AA65"/>
    <mergeCell ref="A52:B52"/>
    <mergeCell ref="Z52:AA52"/>
    <mergeCell ref="A57:B57"/>
    <mergeCell ref="Z57:AA57"/>
    <mergeCell ref="A60:B60"/>
    <mergeCell ref="Z60:AA60"/>
    <mergeCell ref="A43:B43"/>
    <mergeCell ref="Z43:AA43"/>
    <mergeCell ref="A45:B45"/>
    <mergeCell ref="Z45:AA45"/>
    <mergeCell ref="A48:B48"/>
    <mergeCell ref="Z48:AA48"/>
    <mergeCell ref="A16:B16"/>
    <mergeCell ref="Z16:AA16"/>
    <mergeCell ref="A35:B35"/>
    <mergeCell ref="Z35:AA35"/>
    <mergeCell ref="A38:B38"/>
    <mergeCell ref="Z38:AA38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Z80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7" width="7.58203125" style="5" customWidth="1"/>
    <col min="8" max="11" width="6.58203125" style="5" customWidth="1"/>
    <col min="12" max="19" width="7.58203125" style="5" customWidth="1"/>
    <col min="20" max="23" width="6.58203125" style="5" customWidth="1"/>
    <col min="24" max="24" width="7.58203125" style="84" customWidth="1"/>
    <col min="25" max="25" width="9.08203125" style="5" customWidth="1"/>
    <col min="26" max="26" width="1.75" style="5" customWidth="1"/>
    <col min="27" max="16384" width="8.75" style="5" customWidth="1"/>
  </cols>
  <sheetData>
    <row r="1" spans="1:13" ht="15.75" customHeight="1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5.75" customHeight="1">
      <c r="A3" s="3" t="s">
        <v>73</v>
      </c>
      <c r="C3" s="49"/>
      <c r="D3" s="49"/>
      <c r="E3" s="49"/>
      <c r="F3" s="49"/>
      <c r="G3" s="49"/>
      <c r="H3" s="6"/>
      <c r="I3" s="6"/>
      <c r="J3" s="6"/>
      <c r="K3" s="6"/>
      <c r="L3" s="6"/>
      <c r="M3" s="61"/>
      <c r="N3" s="7" t="s">
        <v>83</v>
      </c>
      <c r="Y3" s="8"/>
      <c r="Z3" s="10" t="s">
        <v>1</v>
      </c>
    </row>
    <row r="4" spans="1:26" ht="15.75" customHeight="1">
      <c r="A4" s="95" t="s">
        <v>123</v>
      </c>
      <c r="B4" s="96"/>
      <c r="C4" s="155" t="s">
        <v>0</v>
      </c>
      <c r="D4" s="159"/>
      <c r="E4" s="159"/>
      <c r="F4" s="159"/>
      <c r="G4" s="156"/>
      <c r="H4" s="157" t="s">
        <v>63</v>
      </c>
      <c r="I4" s="160"/>
      <c r="J4" s="160"/>
      <c r="K4" s="160"/>
      <c r="L4" s="157" t="s">
        <v>96</v>
      </c>
      <c r="M4" s="160"/>
      <c r="N4" s="160"/>
      <c r="O4" s="158"/>
      <c r="P4" s="157" t="s">
        <v>64</v>
      </c>
      <c r="Q4" s="160"/>
      <c r="R4" s="160"/>
      <c r="S4" s="160"/>
      <c r="T4" s="157" t="s">
        <v>71</v>
      </c>
      <c r="U4" s="160"/>
      <c r="V4" s="160"/>
      <c r="W4" s="160"/>
      <c r="X4" s="164" t="s">
        <v>72</v>
      </c>
      <c r="Y4" s="131" t="s">
        <v>123</v>
      </c>
      <c r="Z4" s="132"/>
    </row>
    <row r="5" spans="1:26" ht="15.75" customHeight="1">
      <c r="A5" s="97"/>
      <c r="B5" s="98"/>
      <c r="C5" s="31"/>
      <c r="D5" s="157" t="s">
        <v>59</v>
      </c>
      <c r="E5" s="158"/>
      <c r="F5" s="155" t="s">
        <v>62</v>
      </c>
      <c r="G5" s="156"/>
      <c r="H5" s="157" t="s">
        <v>59</v>
      </c>
      <c r="I5" s="158"/>
      <c r="J5" s="155" t="s">
        <v>62</v>
      </c>
      <c r="K5" s="156"/>
      <c r="L5" s="157" t="s">
        <v>59</v>
      </c>
      <c r="M5" s="158"/>
      <c r="N5" s="155" t="s">
        <v>62</v>
      </c>
      <c r="O5" s="156"/>
      <c r="P5" s="157" t="s">
        <v>59</v>
      </c>
      <c r="Q5" s="158"/>
      <c r="R5" s="155" t="s">
        <v>62</v>
      </c>
      <c r="S5" s="156"/>
      <c r="T5" s="157" t="s">
        <v>59</v>
      </c>
      <c r="U5" s="158"/>
      <c r="V5" s="155" t="s">
        <v>62</v>
      </c>
      <c r="W5" s="159"/>
      <c r="X5" s="165"/>
      <c r="Y5" s="133"/>
      <c r="Z5" s="97"/>
    </row>
    <row r="6" spans="1:26" ht="15.75" customHeight="1">
      <c r="A6" s="99"/>
      <c r="B6" s="100"/>
      <c r="C6" s="39" t="s">
        <v>0</v>
      </c>
      <c r="D6" s="38" t="s">
        <v>60</v>
      </c>
      <c r="E6" s="38" t="s">
        <v>61</v>
      </c>
      <c r="F6" s="38" t="s">
        <v>39</v>
      </c>
      <c r="G6" s="38" t="s">
        <v>40</v>
      </c>
      <c r="H6" s="38" t="s">
        <v>60</v>
      </c>
      <c r="I6" s="38" t="s">
        <v>61</v>
      </c>
      <c r="J6" s="38" t="s">
        <v>39</v>
      </c>
      <c r="K6" s="38" t="s">
        <v>40</v>
      </c>
      <c r="L6" s="38" t="s">
        <v>60</v>
      </c>
      <c r="M6" s="38" t="s">
        <v>61</v>
      </c>
      <c r="N6" s="38" t="s">
        <v>39</v>
      </c>
      <c r="O6" s="38" t="s">
        <v>40</v>
      </c>
      <c r="P6" s="38" t="s">
        <v>60</v>
      </c>
      <c r="Q6" s="38" t="s">
        <v>61</v>
      </c>
      <c r="R6" s="38" t="s">
        <v>39</v>
      </c>
      <c r="S6" s="38" t="s">
        <v>40</v>
      </c>
      <c r="T6" s="38" t="s">
        <v>60</v>
      </c>
      <c r="U6" s="38" t="s">
        <v>61</v>
      </c>
      <c r="V6" s="38" t="s">
        <v>39</v>
      </c>
      <c r="W6" s="39" t="s">
        <v>40</v>
      </c>
      <c r="X6" s="166"/>
      <c r="Y6" s="134"/>
      <c r="Z6" s="99"/>
    </row>
    <row r="7" spans="1:26" ht="15.75" customHeight="1">
      <c r="A7" s="8"/>
      <c r="B7" s="13"/>
      <c r="C7" s="31"/>
      <c r="D7" s="50"/>
      <c r="E7" s="50"/>
      <c r="F7" s="50"/>
      <c r="G7" s="50"/>
      <c r="H7" s="8"/>
      <c r="I7" s="50"/>
      <c r="J7" s="50"/>
      <c r="K7" s="8"/>
      <c r="L7" s="50"/>
      <c r="M7" s="50"/>
      <c r="Y7" s="31"/>
      <c r="Z7" s="8"/>
    </row>
    <row r="8" spans="1:26" ht="15.75" customHeight="1">
      <c r="A8" s="50"/>
      <c r="B8" s="35" t="s">
        <v>125</v>
      </c>
      <c r="C8" s="64">
        <v>39</v>
      </c>
      <c r="D8" s="47">
        <v>29</v>
      </c>
      <c r="E8" s="47">
        <v>10</v>
      </c>
      <c r="F8" s="47">
        <v>34</v>
      </c>
      <c r="G8" s="47">
        <v>5</v>
      </c>
      <c r="H8" s="47">
        <v>2</v>
      </c>
      <c r="I8" s="47">
        <v>0</v>
      </c>
      <c r="J8" s="47">
        <v>2</v>
      </c>
      <c r="K8" s="47">
        <v>0</v>
      </c>
      <c r="L8" s="47">
        <v>15</v>
      </c>
      <c r="M8" s="47">
        <v>0</v>
      </c>
      <c r="N8" s="46">
        <v>15</v>
      </c>
      <c r="O8" s="46">
        <v>0</v>
      </c>
      <c r="P8" s="46">
        <v>11</v>
      </c>
      <c r="Q8" s="46">
        <v>8</v>
      </c>
      <c r="R8" s="46">
        <v>14</v>
      </c>
      <c r="S8" s="46">
        <v>5</v>
      </c>
      <c r="T8" s="46">
        <v>1</v>
      </c>
      <c r="U8" s="46">
        <v>2</v>
      </c>
      <c r="V8" s="46">
        <v>3</v>
      </c>
      <c r="W8" s="46">
        <v>0</v>
      </c>
      <c r="X8" s="85">
        <v>25.6</v>
      </c>
      <c r="Y8" s="22" t="s">
        <v>126</v>
      </c>
      <c r="Z8" s="16"/>
    </row>
    <row r="9" spans="1:26" s="71" customFormat="1" ht="15.75" customHeight="1">
      <c r="A9" s="66"/>
      <c r="B9" s="35" t="s">
        <v>132</v>
      </c>
      <c r="C9" s="67">
        <f>SUM(C15,C34,C37,C42,C44,C47,C51,C56,C59,C62,C64)</f>
        <v>48</v>
      </c>
      <c r="D9" s="68">
        <f aca="true" t="shared" si="0" ref="D9:W9">SUM(D15,D34,D37,D42,D44,D47,D51,D56,D59,D62,D64)</f>
        <v>43</v>
      </c>
      <c r="E9" s="68">
        <f t="shared" si="0"/>
        <v>5</v>
      </c>
      <c r="F9" s="68">
        <f t="shared" si="0"/>
        <v>36</v>
      </c>
      <c r="G9" s="68">
        <f t="shared" si="0"/>
        <v>12</v>
      </c>
      <c r="H9" s="68">
        <f t="shared" si="0"/>
        <v>2</v>
      </c>
      <c r="I9" s="68">
        <f t="shared" si="0"/>
        <v>0</v>
      </c>
      <c r="J9" s="68">
        <f t="shared" si="0"/>
        <v>2</v>
      </c>
      <c r="K9" s="68">
        <f t="shared" si="0"/>
        <v>0</v>
      </c>
      <c r="L9" s="68">
        <f t="shared" si="0"/>
        <v>29</v>
      </c>
      <c r="M9" s="68">
        <f t="shared" si="0"/>
        <v>1</v>
      </c>
      <c r="N9" s="68">
        <f t="shared" si="0"/>
        <v>26</v>
      </c>
      <c r="O9" s="68">
        <f t="shared" si="0"/>
        <v>4</v>
      </c>
      <c r="P9" s="68">
        <f t="shared" si="0"/>
        <v>10</v>
      </c>
      <c r="Q9" s="68">
        <f t="shared" si="0"/>
        <v>4</v>
      </c>
      <c r="R9" s="68">
        <f t="shared" si="0"/>
        <v>6</v>
      </c>
      <c r="S9" s="68">
        <f t="shared" si="0"/>
        <v>8</v>
      </c>
      <c r="T9" s="68">
        <f t="shared" si="0"/>
        <v>2</v>
      </c>
      <c r="U9" s="68">
        <f t="shared" si="0"/>
        <v>0</v>
      </c>
      <c r="V9" s="68">
        <f t="shared" si="0"/>
        <v>2</v>
      </c>
      <c r="W9" s="68">
        <f t="shared" si="0"/>
        <v>0</v>
      </c>
      <c r="X9" s="86">
        <f>ROUND(E9/C9*100,1)</f>
        <v>10.4</v>
      </c>
      <c r="Y9" s="22" t="s">
        <v>133</v>
      </c>
      <c r="Z9" s="70"/>
    </row>
    <row r="10" spans="1:26" ht="15.75" customHeight="1">
      <c r="A10" s="8"/>
      <c r="B10" s="13"/>
      <c r="C10" s="74" t="s">
        <v>127</v>
      </c>
      <c r="D10" s="44" t="s">
        <v>127</v>
      </c>
      <c r="E10" s="44" t="s">
        <v>127</v>
      </c>
      <c r="F10" s="44" t="s">
        <v>127</v>
      </c>
      <c r="G10" s="44" t="s">
        <v>127</v>
      </c>
      <c r="H10" s="44" t="s">
        <v>127</v>
      </c>
      <c r="I10" s="44" t="s">
        <v>127</v>
      </c>
      <c r="J10" s="44" t="s">
        <v>127</v>
      </c>
      <c r="K10" s="44" t="s">
        <v>127</v>
      </c>
      <c r="L10" s="44" t="s">
        <v>127</v>
      </c>
      <c r="M10" s="44" t="s">
        <v>127</v>
      </c>
      <c r="N10" s="44" t="s">
        <v>127</v>
      </c>
      <c r="O10" s="44" t="s">
        <v>127</v>
      </c>
      <c r="P10" s="44" t="s">
        <v>127</v>
      </c>
      <c r="Q10" s="44" t="s">
        <v>127</v>
      </c>
      <c r="R10" s="44" t="s">
        <v>127</v>
      </c>
      <c r="S10" s="44" t="s">
        <v>127</v>
      </c>
      <c r="T10" s="44" t="s">
        <v>127</v>
      </c>
      <c r="U10" s="44" t="s">
        <v>127</v>
      </c>
      <c r="V10" s="44" t="s">
        <v>127</v>
      </c>
      <c r="W10" s="44" t="s">
        <v>127</v>
      </c>
      <c r="X10" s="44"/>
      <c r="Y10" s="31"/>
      <c r="Z10" s="16"/>
    </row>
    <row r="11" spans="1:26" ht="15.75" customHeight="1">
      <c r="A11" s="8"/>
      <c r="B11" s="18" t="s">
        <v>53</v>
      </c>
      <c r="C11" s="44">
        <f>D11+E11</f>
        <v>0</v>
      </c>
      <c r="D11" s="44">
        <f>SUM(H11,L11,P11,T11)</f>
        <v>0</v>
      </c>
      <c r="E11" s="44">
        <f>SUM(I11,M11,Q11,U11)</f>
        <v>0</v>
      </c>
      <c r="F11" s="44">
        <f>SUM(J11,N11,R11,V11)</f>
        <v>0</v>
      </c>
      <c r="G11" s="44">
        <f>SUM(K11,O11,S11,W11)</f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17" t="s">
        <v>68</v>
      </c>
      <c r="Z11" s="16"/>
    </row>
    <row r="12" spans="1:26" ht="15.75" customHeight="1">
      <c r="A12" s="8"/>
      <c r="B12" s="18" t="s">
        <v>54</v>
      </c>
      <c r="C12" s="44">
        <f aca="true" t="shared" si="1" ref="C12:C65">D12+E12</f>
        <v>48</v>
      </c>
      <c r="D12" s="44">
        <f aca="true" t="shared" si="2" ref="D12:D65">SUM(H12,L12,P12,T12)</f>
        <v>43</v>
      </c>
      <c r="E12" s="44">
        <f aca="true" t="shared" si="3" ref="E12:E65">SUM(I12,M12,Q12,U12)</f>
        <v>5</v>
      </c>
      <c r="F12" s="44">
        <f aca="true" t="shared" si="4" ref="F12:F65">SUM(J12,N12,R12,V12)</f>
        <v>36</v>
      </c>
      <c r="G12" s="44">
        <f aca="true" t="shared" si="5" ref="G12:G65">SUM(K12,O12,S12,W12)</f>
        <v>12</v>
      </c>
      <c r="H12" s="44">
        <v>2</v>
      </c>
      <c r="I12" s="44">
        <v>0</v>
      </c>
      <c r="J12" s="44">
        <v>2</v>
      </c>
      <c r="K12" s="44">
        <v>0</v>
      </c>
      <c r="L12" s="44">
        <v>29</v>
      </c>
      <c r="M12" s="44">
        <v>1</v>
      </c>
      <c r="N12" s="46">
        <v>26</v>
      </c>
      <c r="O12" s="46">
        <v>4</v>
      </c>
      <c r="P12" s="46">
        <v>10</v>
      </c>
      <c r="Q12" s="46">
        <v>4</v>
      </c>
      <c r="R12" s="46">
        <v>6</v>
      </c>
      <c r="S12" s="46">
        <v>8</v>
      </c>
      <c r="T12" s="46">
        <v>2</v>
      </c>
      <c r="U12" s="46">
        <v>0</v>
      </c>
      <c r="V12" s="46">
        <v>2</v>
      </c>
      <c r="W12" s="46">
        <v>0</v>
      </c>
      <c r="X12" s="85">
        <f aca="true" t="shared" si="6" ref="X12:X60">ROUND(E12/C12*100,1)</f>
        <v>10.4</v>
      </c>
      <c r="Y12" s="17" t="s">
        <v>69</v>
      </c>
      <c r="Z12" s="16"/>
    </row>
    <row r="13" spans="1:26" ht="15.75" customHeight="1">
      <c r="A13" s="8"/>
      <c r="B13" s="18" t="s">
        <v>55</v>
      </c>
      <c r="C13" s="44">
        <f t="shared" si="1"/>
        <v>0</v>
      </c>
      <c r="D13" s="44">
        <f t="shared" si="2"/>
        <v>0</v>
      </c>
      <c r="E13" s="44">
        <f t="shared" si="3"/>
        <v>0</v>
      </c>
      <c r="F13" s="44">
        <f t="shared" si="4"/>
        <v>0</v>
      </c>
      <c r="G13" s="44">
        <f t="shared" si="5"/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17" t="s">
        <v>70</v>
      </c>
      <c r="Z13" s="16"/>
    </row>
    <row r="14" spans="1:26" ht="15.75" customHeight="1">
      <c r="A14" s="8"/>
      <c r="B14" s="1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85"/>
      <c r="Y14" s="17"/>
      <c r="Z14" s="16"/>
    </row>
    <row r="15" spans="1:26" s="71" customFormat="1" ht="15.75" customHeight="1">
      <c r="A15" s="141" t="s">
        <v>97</v>
      </c>
      <c r="B15" s="161"/>
      <c r="C15" s="67">
        <f t="shared" si="1"/>
        <v>39</v>
      </c>
      <c r="D15" s="68">
        <f t="shared" si="2"/>
        <v>34</v>
      </c>
      <c r="E15" s="68">
        <f t="shared" si="3"/>
        <v>5</v>
      </c>
      <c r="F15" s="68">
        <f t="shared" si="4"/>
        <v>28</v>
      </c>
      <c r="G15" s="68">
        <f t="shared" si="5"/>
        <v>11</v>
      </c>
      <c r="H15" s="68">
        <f aca="true" t="shared" si="7" ref="H15:W15">SUM(H17:H33)</f>
        <v>1</v>
      </c>
      <c r="I15" s="68">
        <f t="shared" si="7"/>
        <v>0</v>
      </c>
      <c r="J15" s="68">
        <f t="shared" si="7"/>
        <v>1</v>
      </c>
      <c r="K15" s="68">
        <f t="shared" si="7"/>
        <v>0</v>
      </c>
      <c r="L15" s="68">
        <f t="shared" si="7"/>
        <v>22</v>
      </c>
      <c r="M15" s="68">
        <f t="shared" si="7"/>
        <v>1</v>
      </c>
      <c r="N15" s="68">
        <f t="shared" si="7"/>
        <v>19</v>
      </c>
      <c r="O15" s="68">
        <f t="shared" si="7"/>
        <v>4</v>
      </c>
      <c r="P15" s="68">
        <f t="shared" si="7"/>
        <v>9</v>
      </c>
      <c r="Q15" s="68">
        <f t="shared" si="7"/>
        <v>4</v>
      </c>
      <c r="R15" s="68">
        <f t="shared" si="7"/>
        <v>6</v>
      </c>
      <c r="S15" s="68">
        <f t="shared" si="7"/>
        <v>7</v>
      </c>
      <c r="T15" s="68">
        <f t="shared" si="7"/>
        <v>2</v>
      </c>
      <c r="U15" s="68">
        <f t="shared" si="7"/>
        <v>0</v>
      </c>
      <c r="V15" s="68">
        <f t="shared" si="7"/>
        <v>2</v>
      </c>
      <c r="W15" s="68">
        <f t="shared" si="7"/>
        <v>0</v>
      </c>
      <c r="X15" s="87">
        <f t="shared" si="6"/>
        <v>12.8</v>
      </c>
      <c r="Y15" s="143" t="s">
        <v>97</v>
      </c>
      <c r="Z15" s="144"/>
    </row>
    <row r="16" spans="1:26" s="71" customFormat="1" ht="15.75" customHeight="1">
      <c r="A16" s="70"/>
      <c r="B16" s="83" t="s">
        <v>98</v>
      </c>
      <c r="C16" s="67">
        <f t="shared" si="1"/>
        <v>16</v>
      </c>
      <c r="D16" s="68">
        <f t="shared" si="2"/>
        <v>12</v>
      </c>
      <c r="E16" s="68">
        <f t="shared" si="3"/>
        <v>4</v>
      </c>
      <c r="F16" s="68">
        <f t="shared" si="4"/>
        <v>12</v>
      </c>
      <c r="G16" s="68">
        <f t="shared" si="5"/>
        <v>4</v>
      </c>
      <c r="H16" s="68">
        <f aca="true" t="shared" si="8" ref="H16:W16">SUM(H17:H21)</f>
        <v>0</v>
      </c>
      <c r="I16" s="68">
        <f t="shared" si="8"/>
        <v>0</v>
      </c>
      <c r="J16" s="68">
        <f t="shared" si="8"/>
        <v>0</v>
      </c>
      <c r="K16" s="68">
        <f t="shared" si="8"/>
        <v>0</v>
      </c>
      <c r="L16" s="68">
        <f t="shared" si="8"/>
        <v>6</v>
      </c>
      <c r="M16" s="68">
        <f t="shared" si="8"/>
        <v>1</v>
      </c>
      <c r="N16" s="68">
        <f t="shared" si="8"/>
        <v>7</v>
      </c>
      <c r="O16" s="68">
        <f t="shared" si="8"/>
        <v>0</v>
      </c>
      <c r="P16" s="68">
        <f t="shared" si="8"/>
        <v>5</v>
      </c>
      <c r="Q16" s="68">
        <f t="shared" si="8"/>
        <v>3</v>
      </c>
      <c r="R16" s="68">
        <f t="shared" si="8"/>
        <v>4</v>
      </c>
      <c r="S16" s="68">
        <f t="shared" si="8"/>
        <v>4</v>
      </c>
      <c r="T16" s="68">
        <f t="shared" si="8"/>
        <v>1</v>
      </c>
      <c r="U16" s="68">
        <f t="shared" si="8"/>
        <v>0</v>
      </c>
      <c r="V16" s="68">
        <f t="shared" si="8"/>
        <v>1</v>
      </c>
      <c r="W16" s="68">
        <f t="shared" si="8"/>
        <v>0</v>
      </c>
      <c r="X16" s="87">
        <f t="shared" si="6"/>
        <v>25</v>
      </c>
      <c r="Y16" s="78" t="s">
        <v>98</v>
      </c>
      <c r="Z16" s="70"/>
    </row>
    <row r="17" spans="1:26" ht="15.75" customHeight="1">
      <c r="A17" s="20"/>
      <c r="B17" s="29" t="s">
        <v>3</v>
      </c>
      <c r="C17" s="79">
        <f t="shared" si="1"/>
        <v>3</v>
      </c>
      <c r="D17" s="62">
        <f t="shared" si="2"/>
        <v>2</v>
      </c>
      <c r="E17" s="62">
        <f t="shared" si="3"/>
        <v>1</v>
      </c>
      <c r="F17" s="62">
        <f t="shared" si="4"/>
        <v>2</v>
      </c>
      <c r="G17" s="62">
        <f t="shared" si="5"/>
        <v>1</v>
      </c>
      <c r="H17" s="62">
        <v>0</v>
      </c>
      <c r="I17" s="47">
        <v>0</v>
      </c>
      <c r="J17" s="47">
        <v>0</v>
      </c>
      <c r="K17" s="62">
        <v>0</v>
      </c>
      <c r="L17" s="47">
        <v>1</v>
      </c>
      <c r="M17" s="47">
        <v>0</v>
      </c>
      <c r="N17" s="47">
        <v>1</v>
      </c>
      <c r="O17" s="47">
        <v>0</v>
      </c>
      <c r="P17" s="46">
        <v>1</v>
      </c>
      <c r="Q17" s="46">
        <v>1</v>
      </c>
      <c r="R17" s="46">
        <v>1</v>
      </c>
      <c r="S17" s="46">
        <v>1</v>
      </c>
      <c r="T17" s="46">
        <v>0</v>
      </c>
      <c r="U17" s="46">
        <v>0</v>
      </c>
      <c r="V17" s="46">
        <v>0</v>
      </c>
      <c r="W17" s="46">
        <v>0</v>
      </c>
      <c r="X17" s="87">
        <f t="shared" si="6"/>
        <v>33.3</v>
      </c>
      <c r="Y17" s="22" t="s">
        <v>3</v>
      </c>
      <c r="Z17" s="16"/>
    </row>
    <row r="18" spans="1:26" ht="15.75" customHeight="1">
      <c r="A18" s="20"/>
      <c r="B18" s="29" t="s">
        <v>4</v>
      </c>
      <c r="C18" s="79">
        <f t="shared" si="1"/>
        <v>4</v>
      </c>
      <c r="D18" s="62">
        <f t="shared" si="2"/>
        <v>2</v>
      </c>
      <c r="E18" s="62">
        <f t="shared" si="3"/>
        <v>2</v>
      </c>
      <c r="F18" s="62">
        <f t="shared" si="4"/>
        <v>2</v>
      </c>
      <c r="G18" s="62">
        <f t="shared" si="5"/>
        <v>2</v>
      </c>
      <c r="H18" s="62">
        <v>0</v>
      </c>
      <c r="I18" s="47">
        <v>0</v>
      </c>
      <c r="J18" s="47">
        <v>0</v>
      </c>
      <c r="K18" s="62">
        <v>0</v>
      </c>
      <c r="L18" s="47">
        <v>0</v>
      </c>
      <c r="M18" s="47">
        <v>1</v>
      </c>
      <c r="N18" s="47">
        <v>1</v>
      </c>
      <c r="O18" s="47">
        <v>0</v>
      </c>
      <c r="P18" s="46">
        <v>2</v>
      </c>
      <c r="Q18" s="46">
        <v>1</v>
      </c>
      <c r="R18" s="46">
        <v>1</v>
      </c>
      <c r="S18" s="46">
        <v>2</v>
      </c>
      <c r="T18" s="46">
        <v>0</v>
      </c>
      <c r="U18" s="46">
        <v>0</v>
      </c>
      <c r="V18" s="46">
        <v>0</v>
      </c>
      <c r="W18" s="46">
        <v>0</v>
      </c>
      <c r="X18" s="87">
        <f t="shared" si="6"/>
        <v>50</v>
      </c>
      <c r="Y18" s="22" t="s">
        <v>4</v>
      </c>
      <c r="Z18" s="16"/>
    </row>
    <row r="19" spans="1:26" ht="15.75" customHeight="1">
      <c r="A19" s="20"/>
      <c r="B19" s="29" t="s">
        <v>5</v>
      </c>
      <c r="C19" s="79">
        <f t="shared" si="1"/>
        <v>2</v>
      </c>
      <c r="D19" s="62">
        <f t="shared" si="2"/>
        <v>2</v>
      </c>
      <c r="E19" s="62">
        <f t="shared" si="3"/>
        <v>0</v>
      </c>
      <c r="F19" s="62">
        <f t="shared" si="4"/>
        <v>2</v>
      </c>
      <c r="G19" s="62">
        <f t="shared" si="5"/>
        <v>0</v>
      </c>
      <c r="H19" s="62">
        <v>0</v>
      </c>
      <c r="I19" s="47">
        <v>0</v>
      </c>
      <c r="J19" s="47">
        <v>0</v>
      </c>
      <c r="K19" s="62">
        <v>0</v>
      </c>
      <c r="L19" s="47">
        <v>2</v>
      </c>
      <c r="M19" s="47">
        <v>0</v>
      </c>
      <c r="N19" s="47">
        <v>2</v>
      </c>
      <c r="O19" s="47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87">
        <f t="shared" si="6"/>
        <v>0</v>
      </c>
      <c r="Y19" s="22" t="s">
        <v>5</v>
      </c>
      <c r="Z19" s="16"/>
    </row>
    <row r="20" spans="1:26" ht="15.75" customHeight="1">
      <c r="A20" s="20"/>
      <c r="B20" s="29" t="s">
        <v>6</v>
      </c>
      <c r="C20" s="79">
        <f t="shared" si="1"/>
        <v>6</v>
      </c>
      <c r="D20" s="62">
        <f t="shared" si="2"/>
        <v>5</v>
      </c>
      <c r="E20" s="62">
        <f t="shared" si="3"/>
        <v>1</v>
      </c>
      <c r="F20" s="62">
        <f t="shared" si="4"/>
        <v>5</v>
      </c>
      <c r="G20" s="62">
        <f t="shared" si="5"/>
        <v>1</v>
      </c>
      <c r="H20" s="62">
        <v>0</v>
      </c>
      <c r="I20" s="47">
        <v>0</v>
      </c>
      <c r="J20" s="47">
        <v>0</v>
      </c>
      <c r="K20" s="62">
        <v>0</v>
      </c>
      <c r="L20" s="47">
        <v>3</v>
      </c>
      <c r="M20" s="47">
        <v>0</v>
      </c>
      <c r="N20" s="47">
        <v>3</v>
      </c>
      <c r="O20" s="47">
        <v>0</v>
      </c>
      <c r="P20" s="46">
        <v>2</v>
      </c>
      <c r="Q20" s="46">
        <v>1</v>
      </c>
      <c r="R20" s="46">
        <v>2</v>
      </c>
      <c r="S20" s="46">
        <v>1</v>
      </c>
      <c r="T20" s="46">
        <v>0</v>
      </c>
      <c r="U20" s="46">
        <v>0</v>
      </c>
      <c r="V20" s="46">
        <v>0</v>
      </c>
      <c r="W20" s="46">
        <v>0</v>
      </c>
      <c r="X20" s="87">
        <f t="shared" si="6"/>
        <v>16.7</v>
      </c>
      <c r="Y20" s="22" t="s">
        <v>6</v>
      </c>
      <c r="Z20" s="16"/>
    </row>
    <row r="21" spans="1:26" ht="15.75" customHeight="1">
      <c r="A21" s="20"/>
      <c r="B21" s="29" t="s">
        <v>7</v>
      </c>
      <c r="C21" s="79">
        <f t="shared" si="1"/>
        <v>1</v>
      </c>
      <c r="D21" s="62">
        <f t="shared" si="2"/>
        <v>1</v>
      </c>
      <c r="E21" s="62">
        <f t="shared" si="3"/>
        <v>0</v>
      </c>
      <c r="F21" s="62">
        <f t="shared" si="4"/>
        <v>1</v>
      </c>
      <c r="G21" s="62">
        <f t="shared" si="5"/>
        <v>0</v>
      </c>
      <c r="H21" s="62">
        <v>0</v>
      </c>
      <c r="I21" s="47">
        <v>0</v>
      </c>
      <c r="J21" s="47">
        <v>0</v>
      </c>
      <c r="K21" s="62">
        <v>0</v>
      </c>
      <c r="L21" s="47">
        <v>0</v>
      </c>
      <c r="M21" s="47">
        <v>0</v>
      </c>
      <c r="N21" s="47">
        <v>0</v>
      </c>
      <c r="O21" s="47">
        <v>0</v>
      </c>
      <c r="P21" s="46">
        <v>0</v>
      </c>
      <c r="Q21" s="46">
        <v>0</v>
      </c>
      <c r="R21" s="46">
        <v>0</v>
      </c>
      <c r="S21" s="46">
        <v>0</v>
      </c>
      <c r="T21" s="46">
        <v>1</v>
      </c>
      <c r="U21" s="46">
        <v>0</v>
      </c>
      <c r="V21" s="46">
        <v>1</v>
      </c>
      <c r="W21" s="46">
        <v>0</v>
      </c>
      <c r="X21" s="87">
        <f t="shared" si="6"/>
        <v>0</v>
      </c>
      <c r="Y21" s="22" t="s">
        <v>7</v>
      </c>
      <c r="Z21" s="16"/>
    </row>
    <row r="22" spans="1:26" ht="15.75" customHeight="1">
      <c r="A22" s="20"/>
      <c r="B22" s="26" t="s">
        <v>8</v>
      </c>
      <c r="C22" s="79">
        <f t="shared" si="1"/>
        <v>8</v>
      </c>
      <c r="D22" s="62">
        <f t="shared" si="2"/>
        <v>7</v>
      </c>
      <c r="E22" s="62">
        <f t="shared" si="3"/>
        <v>1</v>
      </c>
      <c r="F22" s="62">
        <f t="shared" si="4"/>
        <v>6</v>
      </c>
      <c r="G22" s="62">
        <f t="shared" si="5"/>
        <v>2</v>
      </c>
      <c r="H22" s="62">
        <v>0</v>
      </c>
      <c r="I22" s="47">
        <v>0</v>
      </c>
      <c r="J22" s="47">
        <v>0</v>
      </c>
      <c r="K22" s="62">
        <v>0</v>
      </c>
      <c r="L22" s="47">
        <v>7</v>
      </c>
      <c r="M22" s="47">
        <v>0</v>
      </c>
      <c r="N22" s="47">
        <v>5</v>
      </c>
      <c r="O22" s="47">
        <v>2</v>
      </c>
      <c r="P22" s="46">
        <v>0</v>
      </c>
      <c r="Q22" s="46">
        <v>1</v>
      </c>
      <c r="R22" s="46">
        <v>1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87">
        <f t="shared" si="6"/>
        <v>12.5</v>
      </c>
      <c r="Y22" s="24" t="s">
        <v>8</v>
      </c>
      <c r="Z22" s="16"/>
    </row>
    <row r="23" spans="1:26" ht="15.75" customHeight="1">
      <c r="A23" s="20"/>
      <c r="B23" s="26" t="s">
        <v>75</v>
      </c>
      <c r="C23" s="79">
        <f t="shared" si="1"/>
        <v>1</v>
      </c>
      <c r="D23" s="62">
        <f t="shared" si="2"/>
        <v>1</v>
      </c>
      <c r="E23" s="62">
        <f t="shared" si="3"/>
        <v>0</v>
      </c>
      <c r="F23" s="62">
        <f t="shared" si="4"/>
        <v>1</v>
      </c>
      <c r="G23" s="62">
        <f t="shared" si="5"/>
        <v>0</v>
      </c>
      <c r="H23" s="62">
        <v>0</v>
      </c>
      <c r="I23" s="47">
        <v>0</v>
      </c>
      <c r="J23" s="47">
        <v>0</v>
      </c>
      <c r="K23" s="62">
        <v>0</v>
      </c>
      <c r="L23" s="47">
        <v>1</v>
      </c>
      <c r="M23" s="47">
        <v>0</v>
      </c>
      <c r="N23" s="47">
        <v>1</v>
      </c>
      <c r="O23" s="47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87">
        <f t="shared" si="6"/>
        <v>0</v>
      </c>
      <c r="Y23" s="24" t="s">
        <v>75</v>
      </c>
      <c r="Z23" s="16"/>
    </row>
    <row r="24" spans="1:26" ht="15.75" customHeight="1">
      <c r="A24" s="20"/>
      <c r="B24" s="26" t="s">
        <v>9</v>
      </c>
      <c r="C24" s="79">
        <f t="shared" si="1"/>
        <v>1</v>
      </c>
      <c r="D24" s="62">
        <f t="shared" si="2"/>
        <v>1</v>
      </c>
      <c r="E24" s="62">
        <f t="shared" si="3"/>
        <v>0</v>
      </c>
      <c r="F24" s="62">
        <f t="shared" si="4"/>
        <v>1</v>
      </c>
      <c r="G24" s="62">
        <f t="shared" si="5"/>
        <v>0</v>
      </c>
      <c r="H24" s="62">
        <v>1</v>
      </c>
      <c r="I24" s="47">
        <v>0</v>
      </c>
      <c r="J24" s="47">
        <v>1</v>
      </c>
      <c r="K24" s="62">
        <v>0</v>
      </c>
      <c r="L24" s="47">
        <v>0</v>
      </c>
      <c r="M24" s="47">
        <v>0</v>
      </c>
      <c r="N24" s="47">
        <v>0</v>
      </c>
      <c r="O24" s="47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87">
        <f t="shared" si="6"/>
        <v>0</v>
      </c>
      <c r="Y24" s="24" t="s">
        <v>9</v>
      </c>
      <c r="Z24" s="16"/>
    </row>
    <row r="25" spans="1:26" ht="15.75" customHeight="1">
      <c r="A25" s="20"/>
      <c r="B25" s="26" t="s">
        <v>10</v>
      </c>
      <c r="C25" s="79">
        <f t="shared" si="1"/>
        <v>0</v>
      </c>
      <c r="D25" s="62">
        <f t="shared" si="2"/>
        <v>0</v>
      </c>
      <c r="E25" s="62">
        <f t="shared" si="3"/>
        <v>0</v>
      </c>
      <c r="F25" s="62">
        <f t="shared" si="4"/>
        <v>0</v>
      </c>
      <c r="G25" s="62">
        <f t="shared" si="5"/>
        <v>0</v>
      </c>
      <c r="H25" s="62">
        <v>0</v>
      </c>
      <c r="I25" s="47">
        <v>0</v>
      </c>
      <c r="J25" s="47">
        <v>0</v>
      </c>
      <c r="K25" s="62">
        <v>0</v>
      </c>
      <c r="L25" s="47">
        <v>0</v>
      </c>
      <c r="M25" s="47">
        <v>0</v>
      </c>
      <c r="N25" s="47">
        <v>0</v>
      </c>
      <c r="O25" s="47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87">
        <v>0</v>
      </c>
      <c r="Y25" s="24" t="s">
        <v>10</v>
      </c>
      <c r="Z25" s="16"/>
    </row>
    <row r="26" spans="1:26" ht="15.75" customHeight="1">
      <c r="A26" s="20"/>
      <c r="B26" s="26" t="s">
        <v>11</v>
      </c>
      <c r="C26" s="79">
        <f t="shared" si="1"/>
        <v>1</v>
      </c>
      <c r="D26" s="62">
        <f t="shared" si="2"/>
        <v>1</v>
      </c>
      <c r="E26" s="62">
        <f t="shared" si="3"/>
        <v>0</v>
      </c>
      <c r="F26" s="62">
        <f t="shared" si="4"/>
        <v>0</v>
      </c>
      <c r="G26" s="62">
        <f t="shared" si="5"/>
        <v>1</v>
      </c>
      <c r="H26" s="62">
        <v>0</v>
      </c>
      <c r="I26" s="47">
        <v>0</v>
      </c>
      <c r="J26" s="47">
        <v>0</v>
      </c>
      <c r="K26" s="62">
        <v>0</v>
      </c>
      <c r="L26" s="47">
        <v>0</v>
      </c>
      <c r="M26" s="47">
        <v>0</v>
      </c>
      <c r="N26" s="47">
        <v>0</v>
      </c>
      <c r="O26" s="47">
        <v>0</v>
      </c>
      <c r="P26" s="46">
        <v>1</v>
      </c>
      <c r="Q26" s="46">
        <v>0</v>
      </c>
      <c r="R26" s="46">
        <v>0</v>
      </c>
      <c r="S26" s="46">
        <v>1</v>
      </c>
      <c r="T26" s="46">
        <v>0</v>
      </c>
      <c r="U26" s="46">
        <v>0</v>
      </c>
      <c r="V26" s="46">
        <v>0</v>
      </c>
      <c r="W26" s="46">
        <v>0</v>
      </c>
      <c r="X26" s="87">
        <f t="shared" si="6"/>
        <v>0</v>
      </c>
      <c r="Y26" s="24" t="s">
        <v>11</v>
      </c>
      <c r="Z26" s="16"/>
    </row>
    <row r="27" spans="1:26" ht="15.75" customHeight="1">
      <c r="A27" s="20"/>
      <c r="B27" s="26" t="s">
        <v>12</v>
      </c>
      <c r="C27" s="79">
        <f t="shared" si="1"/>
        <v>1</v>
      </c>
      <c r="D27" s="62">
        <f t="shared" si="2"/>
        <v>1</v>
      </c>
      <c r="E27" s="62">
        <f t="shared" si="3"/>
        <v>0</v>
      </c>
      <c r="F27" s="62">
        <f t="shared" si="4"/>
        <v>1</v>
      </c>
      <c r="G27" s="62">
        <f t="shared" si="5"/>
        <v>0</v>
      </c>
      <c r="H27" s="62">
        <v>0</v>
      </c>
      <c r="I27" s="47">
        <v>0</v>
      </c>
      <c r="J27" s="47">
        <v>0</v>
      </c>
      <c r="K27" s="62">
        <v>0</v>
      </c>
      <c r="L27" s="47">
        <v>1</v>
      </c>
      <c r="M27" s="47">
        <v>0</v>
      </c>
      <c r="N27" s="47">
        <v>1</v>
      </c>
      <c r="O27" s="47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87">
        <f t="shared" si="6"/>
        <v>0</v>
      </c>
      <c r="Y27" s="24" t="s">
        <v>12</v>
      </c>
      <c r="Z27" s="16"/>
    </row>
    <row r="28" spans="1:26" ht="15.75" customHeight="1">
      <c r="A28" s="20"/>
      <c r="B28" s="26" t="s">
        <v>13</v>
      </c>
      <c r="C28" s="79">
        <f t="shared" si="1"/>
        <v>2</v>
      </c>
      <c r="D28" s="62">
        <f t="shared" si="2"/>
        <v>2</v>
      </c>
      <c r="E28" s="62">
        <f t="shared" si="3"/>
        <v>0</v>
      </c>
      <c r="F28" s="62">
        <f t="shared" si="4"/>
        <v>2</v>
      </c>
      <c r="G28" s="62">
        <f t="shared" si="5"/>
        <v>0</v>
      </c>
      <c r="H28" s="62">
        <v>0</v>
      </c>
      <c r="I28" s="47">
        <v>0</v>
      </c>
      <c r="J28" s="47">
        <v>0</v>
      </c>
      <c r="K28" s="62">
        <v>0</v>
      </c>
      <c r="L28" s="47">
        <v>2</v>
      </c>
      <c r="M28" s="47">
        <v>0</v>
      </c>
      <c r="N28" s="47">
        <v>2</v>
      </c>
      <c r="O28" s="47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87">
        <f t="shared" si="6"/>
        <v>0</v>
      </c>
      <c r="Y28" s="24" t="s">
        <v>13</v>
      </c>
      <c r="Z28" s="16"/>
    </row>
    <row r="29" spans="1:26" ht="15.75" customHeight="1">
      <c r="A29" s="20"/>
      <c r="B29" s="26" t="s">
        <v>14</v>
      </c>
      <c r="C29" s="79">
        <f t="shared" si="1"/>
        <v>0</v>
      </c>
      <c r="D29" s="62">
        <f t="shared" si="2"/>
        <v>0</v>
      </c>
      <c r="E29" s="62">
        <f t="shared" si="3"/>
        <v>0</v>
      </c>
      <c r="F29" s="62">
        <f t="shared" si="4"/>
        <v>0</v>
      </c>
      <c r="G29" s="62">
        <f t="shared" si="5"/>
        <v>0</v>
      </c>
      <c r="H29" s="62">
        <v>0</v>
      </c>
      <c r="I29" s="47">
        <v>0</v>
      </c>
      <c r="J29" s="47">
        <v>0</v>
      </c>
      <c r="K29" s="62">
        <v>0</v>
      </c>
      <c r="L29" s="47">
        <v>0</v>
      </c>
      <c r="M29" s="47">
        <v>0</v>
      </c>
      <c r="N29" s="47">
        <v>0</v>
      </c>
      <c r="O29" s="47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87">
        <v>0</v>
      </c>
      <c r="Y29" s="24" t="s">
        <v>14</v>
      </c>
      <c r="Z29" s="16"/>
    </row>
    <row r="30" spans="1:26" ht="15.75" customHeight="1">
      <c r="A30" s="20"/>
      <c r="B30" s="23" t="s">
        <v>43</v>
      </c>
      <c r="C30" s="79">
        <f t="shared" si="1"/>
        <v>4</v>
      </c>
      <c r="D30" s="62">
        <f t="shared" si="2"/>
        <v>4</v>
      </c>
      <c r="E30" s="62">
        <f t="shared" si="3"/>
        <v>0</v>
      </c>
      <c r="F30" s="62">
        <f t="shared" si="4"/>
        <v>2</v>
      </c>
      <c r="G30" s="62">
        <f t="shared" si="5"/>
        <v>2</v>
      </c>
      <c r="H30" s="62">
        <v>0</v>
      </c>
      <c r="I30" s="47">
        <v>0</v>
      </c>
      <c r="J30" s="47">
        <v>0</v>
      </c>
      <c r="K30" s="62">
        <v>0</v>
      </c>
      <c r="L30" s="47">
        <v>2</v>
      </c>
      <c r="M30" s="47">
        <v>0</v>
      </c>
      <c r="N30" s="47">
        <v>0</v>
      </c>
      <c r="O30" s="47">
        <v>2</v>
      </c>
      <c r="P30" s="46">
        <v>1</v>
      </c>
      <c r="Q30" s="46">
        <v>0</v>
      </c>
      <c r="R30" s="46">
        <v>1</v>
      </c>
      <c r="S30" s="46">
        <v>0</v>
      </c>
      <c r="T30" s="46">
        <v>1</v>
      </c>
      <c r="U30" s="46">
        <v>0</v>
      </c>
      <c r="V30" s="46">
        <v>1</v>
      </c>
      <c r="W30" s="46">
        <v>0</v>
      </c>
      <c r="X30" s="87">
        <f t="shared" si="6"/>
        <v>0</v>
      </c>
      <c r="Y30" s="24" t="s">
        <v>44</v>
      </c>
      <c r="Z30" s="16"/>
    </row>
    <row r="31" spans="1:26" ht="15.75" customHeight="1">
      <c r="A31" s="20"/>
      <c r="B31" s="23" t="s">
        <v>45</v>
      </c>
      <c r="C31" s="79">
        <f t="shared" si="1"/>
        <v>2</v>
      </c>
      <c r="D31" s="62">
        <f t="shared" si="2"/>
        <v>2</v>
      </c>
      <c r="E31" s="62">
        <f t="shared" si="3"/>
        <v>0</v>
      </c>
      <c r="F31" s="62">
        <f t="shared" si="4"/>
        <v>1</v>
      </c>
      <c r="G31" s="62">
        <f t="shared" si="5"/>
        <v>1</v>
      </c>
      <c r="H31" s="62">
        <v>0</v>
      </c>
      <c r="I31" s="47">
        <v>0</v>
      </c>
      <c r="J31" s="47">
        <v>0</v>
      </c>
      <c r="K31" s="62">
        <v>0</v>
      </c>
      <c r="L31" s="47">
        <v>1</v>
      </c>
      <c r="M31" s="47">
        <v>0</v>
      </c>
      <c r="N31" s="47">
        <v>1</v>
      </c>
      <c r="O31" s="47">
        <v>0</v>
      </c>
      <c r="P31" s="46">
        <v>1</v>
      </c>
      <c r="Q31" s="46">
        <v>0</v>
      </c>
      <c r="R31" s="46">
        <v>0</v>
      </c>
      <c r="S31" s="46">
        <v>1</v>
      </c>
      <c r="T31" s="46">
        <v>0</v>
      </c>
      <c r="U31" s="46">
        <v>0</v>
      </c>
      <c r="V31" s="46">
        <v>0</v>
      </c>
      <c r="W31" s="46">
        <v>0</v>
      </c>
      <c r="X31" s="87">
        <f t="shared" si="6"/>
        <v>0</v>
      </c>
      <c r="Y31" s="24" t="s">
        <v>46</v>
      </c>
      <c r="Z31" s="16"/>
    </row>
    <row r="32" spans="1:26" ht="15.75" customHeight="1">
      <c r="A32" s="20"/>
      <c r="B32" s="23" t="s">
        <v>47</v>
      </c>
      <c r="C32" s="79">
        <f t="shared" si="1"/>
        <v>1</v>
      </c>
      <c r="D32" s="62">
        <f t="shared" si="2"/>
        <v>1</v>
      </c>
      <c r="E32" s="62">
        <f t="shared" si="3"/>
        <v>0</v>
      </c>
      <c r="F32" s="62">
        <f t="shared" si="4"/>
        <v>0</v>
      </c>
      <c r="G32" s="62">
        <f t="shared" si="5"/>
        <v>1</v>
      </c>
      <c r="H32" s="62">
        <v>0</v>
      </c>
      <c r="I32" s="47">
        <v>0</v>
      </c>
      <c r="J32" s="47">
        <v>0</v>
      </c>
      <c r="K32" s="62">
        <v>0</v>
      </c>
      <c r="L32" s="47">
        <v>0</v>
      </c>
      <c r="M32" s="47">
        <v>0</v>
      </c>
      <c r="N32" s="47">
        <v>0</v>
      </c>
      <c r="O32" s="47">
        <v>0</v>
      </c>
      <c r="P32" s="46">
        <v>1</v>
      </c>
      <c r="Q32" s="46">
        <v>0</v>
      </c>
      <c r="R32" s="46">
        <v>0</v>
      </c>
      <c r="S32" s="46">
        <v>1</v>
      </c>
      <c r="T32" s="46">
        <v>0</v>
      </c>
      <c r="U32" s="46">
        <v>0</v>
      </c>
      <c r="V32" s="46">
        <v>0</v>
      </c>
      <c r="W32" s="46">
        <v>0</v>
      </c>
      <c r="X32" s="87">
        <f t="shared" si="6"/>
        <v>0</v>
      </c>
      <c r="Y32" s="24" t="s">
        <v>48</v>
      </c>
      <c r="Z32" s="16"/>
    </row>
    <row r="33" spans="1:26" ht="15.75" customHeight="1">
      <c r="A33" s="20"/>
      <c r="B33" s="23" t="s">
        <v>93</v>
      </c>
      <c r="C33" s="79">
        <f t="shared" si="1"/>
        <v>2</v>
      </c>
      <c r="D33" s="62">
        <f t="shared" si="2"/>
        <v>2</v>
      </c>
      <c r="E33" s="62">
        <f t="shared" si="3"/>
        <v>0</v>
      </c>
      <c r="F33" s="62">
        <f t="shared" si="4"/>
        <v>2</v>
      </c>
      <c r="G33" s="62">
        <f t="shared" si="5"/>
        <v>0</v>
      </c>
      <c r="H33" s="62">
        <v>0</v>
      </c>
      <c r="I33" s="47">
        <v>0</v>
      </c>
      <c r="J33" s="47">
        <v>0</v>
      </c>
      <c r="K33" s="62">
        <v>0</v>
      </c>
      <c r="L33" s="47">
        <v>2</v>
      </c>
      <c r="M33" s="47">
        <v>0</v>
      </c>
      <c r="N33" s="47">
        <v>2</v>
      </c>
      <c r="O33" s="47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87">
        <f t="shared" si="6"/>
        <v>0</v>
      </c>
      <c r="Y33" s="24" t="s">
        <v>93</v>
      </c>
      <c r="Z33" s="16"/>
    </row>
    <row r="34" spans="1:26" s="71" customFormat="1" ht="15.75" customHeight="1">
      <c r="A34" s="145" t="s">
        <v>110</v>
      </c>
      <c r="B34" s="162"/>
      <c r="C34" s="67">
        <f t="shared" si="1"/>
        <v>1</v>
      </c>
      <c r="D34" s="68">
        <f t="shared" si="2"/>
        <v>1</v>
      </c>
      <c r="E34" s="68">
        <f t="shared" si="3"/>
        <v>0</v>
      </c>
      <c r="F34" s="68">
        <f t="shared" si="4"/>
        <v>1</v>
      </c>
      <c r="G34" s="68">
        <f t="shared" si="5"/>
        <v>0</v>
      </c>
      <c r="H34" s="68">
        <f aca="true" t="shared" si="9" ref="H34:W34">SUM(H35:H36)</f>
        <v>0</v>
      </c>
      <c r="I34" s="68">
        <f t="shared" si="9"/>
        <v>0</v>
      </c>
      <c r="J34" s="68">
        <f t="shared" si="9"/>
        <v>0</v>
      </c>
      <c r="K34" s="68">
        <f t="shared" si="9"/>
        <v>0</v>
      </c>
      <c r="L34" s="68">
        <f t="shared" si="9"/>
        <v>1</v>
      </c>
      <c r="M34" s="68">
        <f t="shared" si="9"/>
        <v>0</v>
      </c>
      <c r="N34" s="68">
        <f t="shared" si="9"/>
        <v>1</v>
      </c>
      <c r="O34" s="68">
        <f t="shared" si="9"/>
        <v>0</v>
      </c>
      <c r="P34" s="68">
        <f t="shared" si="9"/>
        <v>0</v>
      </c>
      <c r="Q34" s="68">
        <f t="shared" si="9"/>
        <v>0</v>
      </c>
      <c r="R34" s="68">
        <f t="shared" si="9"/>
        <v>0</v>
      </c>
      <c r="S34" s="68">
        <f t="shared" si="9"/>
        <v>0</v>
      </c>
      <c r="T34" s="68">
        <f t="shared" si="9"/>
        <v>0</v>
      </c>
      <c r="U34" s="68">
        <f t="shared" si="9"/>
        <v>0</v>
      </c>
      <c r="V34" s="68">
        <f t="shared" si="9"/>
        <v>0</v>
      </c>
      <c r="W34" s="68">
        <f t="shared" si="9"/>
        <v>0</v>
      </c>
      <c r="X34" s="87">
        <f t="shared" si="6"/>
        <v>0</v>
      </c>
      <c r="Y34" s="143" t="s">
        <v>110</v>
      </c>
      <c r="Z34" s="146"/>
    </row>
    <row r="35" spans="1:26" ht="15.75" customHeight="1">
      <c r="A35" s="20"/>
      <c r="B35" s="26" t="s">
        <v>15</v>
      </c>
      <c r="C35" s="79">
        <f t="shared" si="1"/>
        <v>1</v>
      </c>
      <c r="D35" s="62">
        <f t="shared" si="2"/>
        <v>1</v>
      </c>
      <c r="E35" s="62">
        <f t="shared" si="3"/>
        <v>0</v>
      </c>
      <c r="F35" s="62">
        <f t="shared" si="4"/>
        <v>1</v>
      </c>
      <c r="G35" s="62">
        <f t="shared" si="5"/>
        <v>0</v>
      </c>
      <c r="H35" s="62">
        <v>0</v>
      </c>
      <c r="I35" s="47">
        <v>0</v>
      </c>
      <c r="J35" s="47">
        <v>0</v>
      </c>
      <c r="K35" s="62">
        <v>0</v>
      </c>
      <c r="L35" s="47">
        <v>1</v>
      </c>
      <c r="M35" s="47">
        <v>0</v>
      </c>
      <c r="N35" s="46">
        <v>1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87">
        <f t="shared" si="6"/>
        <v>0</v>
      </c>
      <c r="Y35" s="24" t="s">
        <v>15</v>
      </c>
      <c r="Z35" s="16"/>
    </row>
    <row r="36" spans="1:26" ht="15.75" customHeight="1">
      <c r="A36" s="20"/>
      <c r="B36" s="26" t="s">
        <v>16</v>
      </c>
      <c r="C36" s="79">
        <f t="shared" si="1"/>
        <v>0</v>
      </c>
      <c r="D36" s="62">
        <f t="shared" si="2"/>
        <v>0</v>
      </c>
      <c r="E36" s="62">
        <f t="shared" si="3"/>
        <v>0</v>
      </c>
      <c r="F36" s="62">
        <f t="shared" si="4"/>
        <v>0</v>
      </c>
      <c r="G36" s="62">
        <f t="shared" si="5"/>
        <v>0</v>
      </c>
      <c r="H36" s="62">
        <v>0</v>
      </c>
      <c r="I36" s="47">
        <v>0</v>
      </c>
      <c r="J36" s="47">
        <v>0</v>
      </c>
      <c r="K36" s="62">
        <v>0</v>
      </c>
      <c r="L36" s="47">
        <v>0</v>
      </c>
      <c r="M36" s="47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87">
        <v>0</v>
      </c>
      <c r="Y36" s="24" t="s">
        <v>16</v>
      </c>
      <c r="Z36" s="16"/>
    </row>
    <row r="37" spans="1:26" s="71" customFormat="1" ht="15.75" customHeight="1">
      <c r="A37" s="141" t="s">
        <v>111</v>
      </c>
      <c r="B37" s="154"/>
      <c r="C37" s="67">
        <f t="shared" si="1"/>
        <v>2</v>
      </c>
      <c r="D37" s="68">
        <f t="shared" si="2"/>
        <v>2</v>
      </c>
      <c r="E37" s="68">
        <f t="shared" si="3"/>
        <v>0</v>
      </c>
      <c r="F37" s="68">
        <f t="shared" si="4"/>
        <v>2</v>
      </c>
      <c r="G37" s="68">
        <f t="shared" si="5"/>
        <v>0</v>
      </c>
      <c r="H37" s="68">
        <f aca="true" t="shared" si="10" ref="H37:W37">SUM(H38:H41)</f>
        <v>1</v>
      </c>
      <c r="I37" s="68">
        <f t="shared" si="10"/>
        <v>0</v>
      </c>
      <c r="J37" s="68">
        <f t="shared" si="10"/>
        <v>1</v>
      </c>
      <c r="K37" s="68">
        <f t="shared" si="10"/>
        <v>0</v>
      </c>
      <c r="L37" s="68">
        <f t="shared" si="10"/>
        <v>1</v>
      </c>
      <c r="M37" s="68">
        <f t="shared" si="10"/>
        <v>0</v>
      </c>
      <c r="N37" s="68">
        <f t="shared" si="10"/>
        <v>1</v>
      </c>
      <c r="O37" s="68">
        <f t="shared" si="10"/>
        <v>0</v>
      </c>
      <c r="P37" s="68">
        <f t="shared" si="10"/>
        <v>0</v>
      </c>
      <c r="Q37" s="68">
        <f t="shared" si="10"/>
        <v>0</v>
      </c>
      <c r="R37" s="68">
        <f t="shared" si="10"/>
        <v>0</v>
      </c>
      <c r="S37" s="68">
        <f t="shared" si="10"/>
        <v>0</v>
      </c>
      <c r="T37" s="68">
        <f t="shared" si="10"/>
        <v>0</v>
      </c>
      <c r="U37" s="68">
        <f t="shared" si="10"/>
        <v>0</v>
      </c>
      <c r="V37" s="68">
        <f t="shared" si="10"/>
        <v>0</v>
      </c>
      <c r="W37" s="68">
        <f t="shared" si="10"/>
        <v>0</v>
      </c>
      <c r="X37" s="87">
        <f t="shared" si="6"/>
        <v>0</v>
      </c>
      <c r="Y37" s="143" t="s">
        <v>111</v>
      </c>
      <c r="Z37" s="146"/>
    </row>
    <row r="38" spans="1:26" ht="15.75" customHeight="1">
      <c r="A38" s="20"/>
      <c r="B38" s="26" t="s">
        <v>49</v>
      </c>
      <c r="C38" s="79">
        <f t="shared" si="1"/>
        <v>0</v>
      </c>
      <c r="D38" s="62">
        <f t="shared" si="2"/>
        <v>0</v>
      </c>
      <c r="E38" s="62">
        <f t="shared" si="3"/>
        <v>0</v>
      </c>
      <c r="F38" s="62">
        <f t="shared" si="4"/>
        <v>0</v>
      </c>
      <c r="G38" s="62">
        <f t="shared" si="5"/>
        <v>0</v>
      </c>
      <c r="H38" s="62">
        <v>0</v>
      </c>
      <c r="I38" s="47">
        <v>0</v>
      </c>
      <c r="J38" s="47">
        <v>0</v>
      </c>
      <c r="K38" s="62">
        <v>0</v>
      </c>
      <c r="L38" s="47">
        <v>0</v>
      </c>
      <c r="M38" s="47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87">
        <v>0</v>
      </c>
      <c r="Y38" s="24" t="s">
        <v>33</v>
      </c>
      <c r="Z38" s="16"/>
    </row>
    <row r="39" spans="1:26" ht="15.75" customHeight="1">
      <c r="A39" s="20"/>
      <c r="B39" s="26" t="s">
        <v>17</v>
      </c>
      <c r="C39" s="79">
        <f t="shared" si="1"/>
        <v>0</v>
      </c>
      <c r="D39" s="62">
        <f t="shared" si="2"/>
        <v>0</v>
      </c>
      <c r="E39" s="62">
        <f t="shared" si="3"/>
        <v>0</v>
      </c>
      <c r="F39" s="62">
        <f t="shared" si="4"/>
        <v>0</v>
      </c>
      <c r="G39" s="62">
        <f t="shared" si="5"/>
        <v>0</v>
      </c>
      <c r="H39" s="62">
        <v>0</v>
      </c>
      <c r="I39" s="47">
        <v>0</v>
      </c>
      <c r="J39" s="47">
        <v>0</v>
      </c>
      <c r="K39" s="62">
        <v>0</v>
      </c>
      <c r="L39" s="47">
        <v>0</v>
      </c>
      <c r="M39" s="47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87">
        <v>0</v>
      </c>
      <c r="Y39" s="24" t="s">
        <v>34</v>
      </c>
      <c r="Z39" s="16"/>
    </row>
    <row r="40" spans="1:26" ht="15.75" customHeight="1">
      <c r="A40" s="20"/>
      <c r="B40" s="26" t="s">
        <v>18</v>
      </c>
      <c r="C40" s="79">
        <f t="shared" si="1"/>
        <v>2</v>
      </c>
      <c r="D40" s="62">
        <f t="shared" si="2"/>
        <v>2</v>
      </c>
      <c r="E40" s="62">
        <f t="shared" si="3"/>
        <v>0</v>
      </c>
      <c r="F40" s="62">
        <f t="shared" si="4"/>
        <v>2</v>
      </c>
      <c r="G40" s="62">
        <f t="shared" si="5"/>
        <v>0</v>
      </c>
      <c r="H40" s="62">
        <v>1</v>
      </c>
      <c r="I40" s="47">
        <v>0</v>
      </c>
      <c r="J40" s="47">
        <v>1</v>
      </c>
      <c r="K40" s="62">
        <v>0</v>
      </c>
      <c r="L40" s="47">
        <v>1</v>
      </c>
      <c r="M40" s="47">
        <v>0</v>
      </c>
      <c r="N40" s="46">
        <v>1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87">
        <f t="shared" si="6"/>
        <v>0</v>
      </c>
      <c r="Y40" s="24" t="s">
        <v>35</v>
      </c>
      <c r="Z40" s="16"/>
    </row>
    <row r="41" spans="1:26" ht="15.75" customHeight="1">
      <c r="A41" s="20"/>
      <c r="B41" s="26" t="s">
        <v>19</v>
      </c>
      <c r="C41" s="79">
        <f t="shared" si="1"/>
        <v>0</v>
      </c>
      <c r="D41" s="62">
        <f t="shared" si="2"/>
        <v>0</v>
      </c>
      <c r="E41" s="62">
        <f t="shared" si="3"/>
        <v>0</v>
      </c>
      <c r="F41" s="62">
        <f t="shared" si="4"/>
        <v>0</v>
      </c>
      <c r="G41" s="62">
        <f t="shared" si="5"/>
        <v>0</v>
      </c>
      <c r="H41" s="62">
        <v>0</v>
      </c>
      <c r="I41" s="47">
        <v>0</v>
      </c>
      <c r="J41" s="47">
        <v>0</v>
      </c>
      <c r="K41" s="62">
        <v>0</v>
      </c>
      <c r="L41" s="47">
        <v>0</v>
      </c>
      <c r="M41" s="47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87">
        <v>0</v>
      </c>
      <c r="Y41" s="24" t="s">
        <v>36</v>
      </c>
      <c r="Z41" s="16"/>
    </row>
    <row r="42" spans="1:26" s="71" customFormat="1" ht="15.75" customHeight="1">
      <c r="A42" s="141" t="s">
        <v>112</v>
      </c>
      <c r="B42" s="154"/>
      <c r="C42" s="67">
        <f t="shared" si="1"/>
        <v>0</v>
      </c>
      <c r="D42" s="68">
        <f t="shared" si="2"/>
        <v>0</v>
      </c>
      <c r="E42" s="68">
        <f t="shared" si="3"/>
        <v>0</v>
      </c>
      <c r="F42" s="68">
        <f t="shared" si="4"/>
        <v>0</v>
      </c>
      <c r="G42" s="68">
        <f t="shared" si="5"/>
        <v>0</v>
      </c>
      <c r="H42" s="68">
        <f aca="true" t="shared" si="11" ref="H42:W42">H43</f>
        <v>0</v>
      </c>
      <c r="I42" s="68">
        <f t="shared" si="11"/>
        <v>0</v>
      </c>
      <c r="J42" s="68">
        <f t="shared" si="11"/>
        <v>0</v>
      </c>
      <c r="K42" s="68">
        <f t="shared" si="11"/>
        <v>0</v>
      </c>
      <c r="L42" s="68">
        <f t="shared" si="11"/>
        <v>0</v>
      </c>
      <c r="M42" s="68">
        <f t="shared" si="11"/>
        <v>0</v>
      </c>
      <c r="N42" s="68">
        <f t="shared" si="11"/>
        <v>0</v>
      </c>
      <c r="O42" s="68">
        <f t="shared" si="11"/>
        <v>0</v>
      </c>
      <c r="P42" s="68">
        <f t="shared" si="11"/>
        <v>0</v>
      </c>
      <c r="Q42" s="68">
        <f t="shared" si="11"/>
        <v>0</v>
      </c>
      <c r="R42" s="68">
        <f t="shared" si="11"/>
        <v>0</v>
      </c>
      <c r="S42" s="68">
        <f t="shared" si="11"/>
        <v>0</v>
      </c>
      <c r="T42" s="68">
        <f t="shared" si="11"/>
        <v>0</v>
      </c>
      <c r="U42" s="68">
        <f t="shared" si="11"/>
        <v>0</v>
      </c>
      <c r="V42" s="68">
        <f t="shared" si="11"/>
        <v>0</v>
      </c>
      <c r="W42" s="68">
        <f t="shared" si="11"/>
        <v>0</v>
      </c>
      <c r="X42" s="87">
        <v>0</v>
      </c>
      <c r="Y42" s="147" t="s">
        <v>37</v>
      </c>
      <c r="Z42" s="148"/>
    </row>
    <row r="43" spans="1:26" ht="15.75" customHeight="1">
      <c r="A43" s="20"/>
      <c r="B43" s="26" t="s">
        <v>20</v>
      </c>
      <c r="C43" s="79">
        <f t="shared" si="1"/>
        <v>0</v>
      </c>
      <c r="D43" s="62">
        <f t="shared" si="2"/>
        <v>0</v>
      </c>
      <c r="E43" s="62">
        <f t="shared" si="3"/>
        <v>0</v>
      </c>
      <c r="F43" s="62">
        <f t="shared" si="4"/>
        <v>0</v>
      </c>
      <c r="G43" s="62">
        <f t="shared" si="5"/>
        <v>0</v>
      </c>
      <c r="H43" s="62">
        <v>0</v>
      </c>
      <c r="I43" s="47">
        <v>0</v>
      </c>
      <c r="J43" s="47">
        <v>0</v>
      </c>
      <c r="K43" s="62">
        <v>0</v>
      </c>
      <c r="L43" s="47">
        <v>0</v>
      </c>
      <c r="M43" s="47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87">
        <v>0</v>
      </c>
      <c r="Y43" s="24" t="s">
        <v>20</v>
      </c>
      <c r="Z43" s="16"/>
    </row>
    <row r="44" spans="1:26" s="71" customFormat="1" ht="15.75" customHeight="1">
      <c r="A44" s="141" t="s">
        <v>113</v>
      </c>
      <c r="B44" s="154"/>
      <c r="C44" s="67">
        <f t="shared" si="1"/>
        <v>2</v>
      </c>
      <c r="D44" s="68">
        <f t="shared" si="2"/>
        <v>2</v>
      </c>
      <c r="E44" s="68">
        <f t="shared" si="3"/>
        <v>0</v>
      </c>
      <c r="F44" s="68">
        <f t="shared" si="4"/>
        <v>2</v>
      </c>
      <c r="G44" s="68">
        <f t="shared" si="5"/>
        <v>0</v>
      </c>
      <c r="H44" s="68">
        <f aca="true" t="shared" si="12" ref="H44:W44">SUM(H45:H46)</f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2</v>
      </c>
      <c r="M44" s="68">
        <f t="shared" si="12"/>
        <v>0</v>
      </c>
      <c r="N44" s="68">
        <f t="shared" si="12"/>
        <v>2</v>
      </c>
      <c r="O44" s="68">
        <f t="shared" si="12"/>
        <v>0</v>
      </c>
      <c r="P44" s="68">
        <f t="shared" si="12"/>
        <v>0</v>
      </c>
      <c r="Q44" s="68">
        <f t="shared" si="12"/>
        <v>0</v>
      </c>
      <c r="R44" s="68">
        <f t="shared" si="12"/>
        <v>0</v>
      </c>
      <c r="S44" s="68">
        <f t="shared" si="12"/>
        <v>0</v>
      </c>
      <c r="T44" s="68">
        <f t="shared" si="12"/>
        <v>0</v>
      </c>
      <c r="U44" s="68">
        <f t="shared" si="12"/>
        <v>0</v>
      </c>
      <c r="V44" s="68">
        <f t="shared" si="12"/>
        <v>0</v>
      </c>
      <c r="W44" s="68">
        <f t="shared" si="12"/>
        <v>0</v>
      </c>
      <c r="X44" s="87">
        <f t="shared" si="6"/>
        <v>0</v>
      </c>
      <c r="Y44" s="143" t="s">
        <v>113</v>
      </c>
      <c r="Z44" s="146"/>
    </row>
    <row r="45" spans="1:26" ht="15.75" customHeight="1">
      <c r="A45" s="20"/>
      <c r="B45" s="26" t="s">
        <v>21</v>
      </c>
      <c r="C45" s="79">
        <f t="shared" si="1"/>
        <v>2</v>
      </c>
      <c r="D45" s="62">
        <f t="shared" si="2"/>
        <v>2</v>
      </c>
      <c r="E45" s="62">
        <f t="shared" si="3"/>
        <v>0</v>
      </c>
      <c r="F45" s="62">
        <f t="shared" si="4"/>
        <v>2</v>
      </c>
      <c r="G45" s="62">
        <f t="shared" si="5"/>
        <v>0</v>
      </c>
      <c r="H45" s="62">
        <v>0</v>
      </c>
      <c r="I45" s="47">
        <v>0</v>
      </c>
      <c r="J45" s="47">
        <v>0</v>
      </c>
      <c r="K45" s="62">
        <v>0</v>
      </c>
      <c r="L45" s="47">
        <v>2</v>
      </c>
      <c r="M45" s="47">
        <v>0</v>
      </c>
      <c r="N45" s="46">
        <v>2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87">
        <f t="shared" si="6"/>
        <v>0</v>
      </c>
      <c r="Y45" s="24" t="s">
        <v>21</v>
      </c>
      <c r="Z45" s="16"/>
    </row>
    <row r="46" spans="1:26" ht="15.75" customHeight="1">
      <c r="A46" s="20"/>
      <c r="B46" s="26" t="s">
        <v>22</v>
      </c>
      <c r="C46" s="79">
        <f t="shared" si="1"/>
        <v>0</v>
      </c>
      <c r="D46" s="62">
        <f t="shared" si="2"/>
        <v>0</v>
      </c>
      <c r="E46" s="62">
        <f t="shared" si="3"/>
        <v>0</v>
      </c>
      <c r="F46" s="62">
        <f t="shared" si="4"/>
        <v>0</v>
      </c>
      <c r="G46" s="62">
        <f t="shared" si="5"/>
        <v>0</v>
      </c>
      <c r="H46" s="62">
        <v>0</v>
      </c>
      <c r="I46" s="47">
        <v>0</v>
      </c>
      <c r="J46" s="47">
        <v>0</v>
      </c>
      <c r="K46" s="62">
        <v>0</v>
      </c>
      <c r="L46" s="47">
        <v>0</v>
      </c>
      <c r="M46" s="47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87">
        <v>0</v>
      </c>
      <c r="Y46" s="24" t="s">
        <v>22</v>
      </c>
      <c r="Z46" s="16"/>
    </row>
    <row r="47" spans="1:26" s="71" customFormat="1" ht="15.75" customHeight="1">
      <c r="A47" s="141" t="s">
        <v>114</v>
      </c>
      <c r="B47" s="154"/>
      <c r="C47" s="67">
        <f t="shared" si="1"/>
        <v>0</v>
      </c>
      <c r="D47" s="68">
        <f t="shared" si="2"/>
        <v>0</v>
      </c>
      <c r="E47" s="68">
        <f t="shared" si="3"/>
        <v>0</v>
      </c>
      <c r="F47" s="68">
        <f t="shared" si="4"/>
        <v>0</v>
      </c>
      <c r="G47" s="68">
        <f t="shared" si="5"/>
        <v>0</v>
      </c>
      <c r="H47" s="68">
        <f aca="true" t="shared" si="13" ref="H47:W47">SUM(H48:H50)</f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  <c r="O47" s="68">
        <f t="shared" si="13"/>
        <v>0</v>
      </c>
      <c r="P47" s="68">
        <f t="shared" si="13"/>
        <v>0</v>
      </c>
      <c r="Q47" s="68">
        <f t="shared" si="13"/>
        <v>0</v>
      </c>
      <c r="R47" s="68">
        <f t="shared" si="13"/>
        <v>0</v>
      </c>
      <c r="S47" s="68">
        <f t="shared" si="13"/>
        <v>0</v>
      </c>
      <c r="T47" s="68">
        <f t="shared" si="13"/>
        <v>0</v>
      </c>
      <c r="U47" s="68">
        <f t="shared" si="13"/>
        <v>0</v>
      </c>
      <c r="V47" s="68">
        <f t="shared" si="13"/>
        <v>0</v>
      </c>
      <c r="W47" s="68">
        <f t="shared" si="13"/>
        <v>0</v>
      </c>
      <c r="X47" s="87">
        <v>0</v>
      </c>
      <c r="Y47" s="143" t="s">
        <v>114</v>
      </c>
      <c r="Z47" s="146"/>
    </row>
    <row r="48" spans="1:26" ht="15.75" customHeight="1">
      <c r="A48" s="20"/>
      <c r="B48" s="26" t="s">
        <v>23</v>
      </c>
      <c r="C48" s="79">
        <f t="shared" si="1"/>
        <v>0</v>
      </c>
      <c r="D48" s="62">
        <f t="shared" si="2"/>
        <v>0</v>
      </c>
      <c r="E48" s="62">
        <f t="shared" si="3"/>
        <v>0</v>
      </c>
      <c r="F48" s="62">
        <f t="shared" si="4"/>
        <v>0</v>
      </c>
      <c r="G48" s="62">
        <f t="shared" si="5"/>
        <v>0</v>
      </c>
      <c r="H48" s="62">
        <v>0</v>
      </c>
      <c r="I48" s="47">
        <v>0</v>
      </c>
      <c r="J48" s="47">
        <v>0</v>
      </c>
      <c r="K48" s="62">
        <v>0</v>
      </c>
      <c r="L48" s="47">
        <v>0</v>
      </c>
      <c r="M48" s="47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87">
        <v>0</v>
      </c>
      <c r="Y48" s="24" t="s">
        <v>23</v>
      </c>
      <c r="Z48" s="16"/>
    </row>
    <row r="49" spans="1:26" ht="15.75" customHeight="1">
      <c r="A49" s="20"/>
      <c r="B49" s="26" t="s">
        <v>24</v>
      </c>
      <c r="C49" s="79">
        <f t="shared" si="1"/>
        <v>0</v>
      </c>
      <c r="D49" s="62">
        <f t="shared" si="2"/>
        <v>0</v>
      </c>
      <c r="E49" s="62">
        <f t="shared" si="3"/>
        <v>0</v>
      </c>
      <c r="F49" s="62">
        <f t="shared" si="4"/>
        <v>0</v>
      </c>
      <c r="G49" s="62">
        <f t="shared" si="5"/>
        <v>0</v>
      </c>
      <c r="H49" s="62">
        <v>0</v>
      </c>
      <c r="I49" s="47">
        <v>0</v>
      </c>
      <c r="J49" s="47">
        <v>0</v>
      </c>
      <c r="K49" s="62">
        <v>0</v>
      </c>
      <c r="L49" s="47">
        <v>0</v>
      </c>
      <c r="M49" s="47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87">
        <v>0</v>
      </c>
      <c r="Y49" s="24" t="s">
        <v>24</v>
      </c>
      <c r="Z49" s="16"/>
    </row>
    <row r="50" spans="1:26" ht="15.75" customHeight="1">
      <c r="A50" s="20"/>
      <c r="B50" s="26" t="s">
        <v>25</v>
      </c>
      <c r="C50" s="79">
        <f t="shared" si="1"/>
        <v>0</v>
      </c>
      <c r="D50" s="62">
        <f t="shared" si="2"/>
        <v>0</v>
      </c>
      <c r="E50" s="62">
        <f t="shared" si="3"/>
        <v>0</v>
      </c>
      <c r="F50" s="62">
        <f t="shared" si="4"/>
        <v>0</v>
      </c>
      <c r="G50" s="62">
        <f t="shared" si="5"/>
        <v>0</v>
      </c>
      <c r="H50" s="62">
        <v>0</v>
      </c>
      <c r="I50" s="47">
        <v>0</v>
      </c>
      <c r="J50" s="47">
        <v>0</v>
      </c>
      <c r="K50" s="62">
        <v>0</v>
      </c>
      <c r="L50" s="47">
        <v>0</v>
      </c>
      <c r="M50" s="47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87">
        <v>0</v>
      </c>
      <c r="Y50" s="24" t="s">
        <v>25</v>
      </c>
      <c r="Z50" s="16"/>
    </row>
    <row r="51" spans="1:26" s="71" customFormat="1" ht="15.75" customHeight="1">
      <c r="A51" s="141" t="s">
        <v>115</v>
      </c>
      <c r="B51" s="154"/>
      <c r="C51" s="67">
        <f t="shared" si="1"/>
        <v>2</v>
      </c>
      <c r="D51" s="68">
        <f t="shared" si="2"/>
        <v>2</v>
      </c>
      <c r="E51" s="68">
        <f t="shared" si="3"/>
        <v>0</v>
      </c>
      <c r="F51" s="68">
        <f t="shared" si="4"/>
        <v>1</v>
      </c>
      <c r="G51" s="68">
        <f t="shared" si="5"/>
        <v>1</v>
      </c>
      <c r="H51" s="68">
        <f aca="true" t="shared" si="14" ref="H51:W51">SUM(H52:H55)</f>
        <v>0</v>
      </c>
      <c r="I51" s="68">
        <f t="shared" si="14"/>
        <v>0</v>
      </c>
      <c r="J51" s="68">
        <f t="shared" si="14"/>
        <v>0</v>
      </c>
      <c r="K51" s="68">
        <f t="shared" si="14"/>
        <v>0</v>
      </c>
      <c r="L51" s="68">
        <f t="shared" si="14"/>
        <v>1</v>
      </c>
      <c r="M51" s="68">
        <f t="shared" si="14"/>
        <v>0</v>
      </c>
      <c r="N51" s="68">
        <f t="shared" si="14"/>
        <v>1</v>
      </c>
      <c r="O51" s="68">
        <f t="shared" si="14"/>
        <v>0</v>
      </c>
      <c r="P51" s="68">
        <f t="shared" si="14"/>
        <v>1</v>
      </c>
      <c r="Q51" s="68">
        <f t="shared" si="14"/>
        <v>0</v>
      </c>
      <c r="R51" s="68">
        <f t="shared" si="14"/>
        <v>0</v>
      </c>
      <c r="S51" s="68">
        <f t="shared" si="14"/>
        <v>1</v>
      </c>
      <c r="T51" s="68">
        <f t="shared" si="14"/>
        <v>0</v>
      </c>
      <c r="U51" s="68">
        <f t="shared" si="14"/>
        <v>0</v>
      </c>
      <c r="V51" s="68">
        <f t="shared" si="14"/>
        <v>0</v>
      </c>
      <c r="W51" s="68">
        <f t="shared" si="14"/>
        <v>0</v>
      </c>
      <c r="X51" s="87">
        <f t="shared" si="6"/>
        <v>0</v>
      </c>
      <c r="Y51" s="143" t="s">
        <v>115</v>
      </c>
      <c r="Z51" s="146"/>
    </row>
    <row r="52" spans="1:26" ht="15.75" customHeight="1">
      <c r="A52" s="20"/>
      <c r="B52" s="26" t="s">
        <v>26</v>
      </c>
      <c r="C52" s="79">
        <f t="shared" si="1"/>
        <v>1</v>
      </c>
      <c r="D52" s="62">
        <f t="shared" si="2"/>
        <v>1</v>
      </c>
      <c r="E52" s="62">
        <f t="shared" si="3"/>
        <v>0</v>
      </c>
      <c r="F52" s="62">
        <f t="shared" si="4"/>
        <v>0</v>
      </c>
      <c r="G52" s="62">
        <f t="shared" si="5"/>
        <v>1</v>
      </c>
      <c r="H52" s="62">
        <v>0</v>
      </c>
      <c r="I52" s="47">
        <v>0</v>
      </c>
      <c r="J52" s="47">
        <v>0</v>
      </c>
      <c r="K52" s="62">
        <v>0</v>
      </c>
      <c r="L52" s="47">
        <v>0</v>
      </c>
      <c r="M52" s="47">
        <v>0</v>
      </c>
      <c r="N52" s="46">
        <v>0</v>
      </c>
      <c r="O52" s="46">
        <v>0</v>
      </c>
      <c r="P52" s="46">
        <v>1</v>
      </c>
      <c r="Q52" s="46">
        <v>0</v>
      </c>
      <c r="R52" s="46">
        <v>0</v>
      </c>
      <c r="S52" s="46">
        <v>1</v>
      </c>
      <c r="T52" s="46">
        <v>0</v>
      </c>
      <c r="U52" s="46">
        <v>0</v>
      </c>
      <c r="V52" s="46">
        <v>0</v>
      </c>
      <c r="W52" s="46">
        <v>0</v>
      </c>
      <c r="X52" s="87">
        <f t="shared" si="6"/>
        <v>0</v>
      </c>
      <c r="Y52" s="24" t="s">
        <v>26</v>
      </c>
      <c r="Z52" s="16"/>
    </row>
    <row r="53" spans="1:26" ht="15.75" customHeight="1">
      <c r="A53" s="20"/>
      <c r="B53" s="26" t="s">
        <v>27</v>
      </c>
      <c r="C53" s="79">
        <f t="shared" si="1"/>
        <v>0</v>
      </c>
      <c r="D53" s="62">
        <f t="shared" si="2"/>
        <v>0</v>
      </c>
      <c r="E53" s="62">
        <f t="shared" si="3"/>
        <v>0</v>
      </c>
      <c r="F53" s="62">
        <f t="shared" si="4"/>
        <v>0</v>
      </c>
      <c r="G53" s="62">
        <f t="shared" si="5"/>
        <v>0</v>
      </c>
      <c r="H53" s="62">
        <v>0</v>
      </c>
      <c r="I53" s="47">
        <v>0</v>
      </c>
      <c r="J53" s="47">
        <v>0</v>
      </c>
      <c r="K53" s="62">
        <v>0</v>
      </c>
      <c r="L53" s="47">
        <v>0</v>
      </c>
      <c r="M53" s="47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87">
        <v>0</v>
      </c>
      <c r="Y53" s="24" t="s">
        <v>27</v>
      </c>
      <c r="Z53" s="16"/>
    </row>
    <row r="54" spans="1:26" ht="15.75" customHeight="1">
      <c r="A54" s="20"/>
      <c r="B54" s="26" t="s">
        <v>28</v>
      </c>
      <c r="C54" s="79">
        <f t="shared" si="1"/>
        <v>0</v>
      </c>
      <c r="D54" s="62">
        <f t="shared" si="2"/>
        <v>0</v>
      </c>
      <c r="E54" s="62">
        <f t="shared" si="3"/>
        <v>0</v>
      </c>
      <c r="F54" s="62">
        <f t="shared" si="4"/>
        <v>0</v>
      </c>
      <c r="G54" s="62">
        <f t="shared" si="5"/>
        <v>0</v>
      </c>
      <c r="H54" s="62">
        <v>0</v>
      </c>
      <c r="I54" s="47">
        <v>0</v>
      </c>
      <c r="J54" s="47">
        <v>0</v>
      </c>
      <c r="K54" s="62">
        <v>0</v>
      </c>
      <c r="L54" s="47">
        <v>0</v>
      </c>
      <c r="M54" s="47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87">
        <v>0</v>
      </c>
      <c r="Y54" s="24" t="s">
        <v>28</v>
      </c>
      <c r="Z54" s="16"/>
    </row>
    <row r="55" spans="1:26" ht="15.75" customHeight="1">
      <c r="A55" s="20"/>
      <c r="B55" s="26" t="s">
        <v>29</v>
      </c>
      <c r="C55" s="79">
        <f t="shared" si="1"/>
        <v>1</v>
      </c>
      <c r="D55" s="62">
        <f t="shared" si="2"/>
        <v>1</v>
      </c>
      <c r="E55" s="62">
        <f t="shared" si="3"/>
        <v>0</v>
      </c>
      <c r="F55" s="62">
        <f t="shared" si="4"/>
        <v>1</v>
      </c>
      <c r="G55" s="62">
        <f t="shared" si="5"/>
        <v>0</v>
      </c>
      <c r="H55" s="62">
        <v>0</v>
      </c>
      <c r="I55" s="47">
        <v>0</v>
      </c>
      <c r="J55" s="47">
        <v>0</v>
      </c>
      <c r="K55" s="62">
        <v>0</v>
      </c>
      <c r="L55" s="47">
        <v>1</v>
      </c>
      <c r="M55" s="47">
        <v>0</v>
      </c>
      <c r="N55" s="46">
        <v>1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87">
        <f t="shared" si="6"/>
        <v>0</v>
      </c>
      <c r="Y55" s="24" t="s">
        <v>29</v>
      </c>
      <c r="Z55" s="16"/>
    </row>
    <row r="56" spans="1:26" s="81" customFormat="1" ht="15.75" customHeight="1">
      <c r="A56" s="141" t="s">
        <v>116</v>
      </c>
      <c r="B56" s="154"/>
      <c r="C56" s="67">
        <f t="shared" si="1"/>
        <v>0</v>
      </c>
      <c r="D56" s="68">
        <f t="shared" si="2"/>
        <v>0</v>
      </c>
      <c r="E56" s="68">
        <f t="shared" si="3"/>
        <v>0</v>
      </c>
      <c r="F56" s="68">
        <f t="shared" si="4"/>
        <v>0</v>
      </c>
      <c r="G56" s="68">
        <f t="shared" si="5"/>
        <v>0</v>
      </c>
      <c r="H56" s="68">
        <f aca="true" t="shared" si="15" ref="H56:W56">SUM(H57:H58)</f>
        <v>0</v>
      </c>
      <c r="I56" s="68">
        <f t="shared" si="15"/>
        <v>0</v>
      </c>
      <c r="J56" s="68">
        <f t="shared" si="15"/>
        <v>0</v>
      </c>
      <c r="K56" s="68">
        <f t="shared" si="15"/>
        <v>0</v>
      </c>
      <c r="L56" s="68">
        <f t="shared" si="15"/>
        <v>0</v>
      </c>
      <c r="M56" s="68">
        <f t="shared" si="15"/>
        <v>0</v>
      </c>
      <c r="N56" s="68">
        <f t="shared" si="15"/>
        <v>0</v>
      </c>
      <c r="O56" s="68">
        <f t="shared" si="15"/>
        <v>0</v>
      </c>
      <c r="P56" s="68">
        <f t="shared" si="15"/>
        <v>0</v>
      </c>
      <c r="Q56" s="68">
        <f t="shared" si="15"/>
        <v>0</v>
      </c>
      <c r="R56" s="68">
        <f t="shared" si="15"/>
        <v>0</v>
      </c>
      <c r="S56" s="68">
        <f t="shared" si="15"/>
        <v>0</v>
      </c>
      <c r="T56" s="68">
        <f t="shared" si="15"/>
        <v>0</v>
      </c>
      <c r="U56" s="68">
        <f t="shared" si="15"/>
        <v>0</v>
      </c>
      <c r="V56" s="68">
        <f t="shared" si="15"/>
        <v>0</v>
      </c>
      <c r="W56" s="68">
        <f t="shared" si="15"/>
        <v>0</v>
      </c>
      <c r="X56" s="87">
        <v>0</v>
      </c>
      <c r="Y56" s="143" t="s">
        <v>116</v>
      </c>
      <c r="Z56" s="146"/>
    </row>
    <row r="57" spans="1:26" ht="15.75" customHeight="1">
      <c r="A57" s="20"/>
      <c r="B57" s="26" t="s">
        <v>30</v>
      </c>
      <c r="C57" s="79">
        <f t="shared" si="1"/>
        <v>0</v>
      </c>
      <c r="D57" s="62">
        <f t="shared" si="2"/>
        <v>0</v>
      </c>
      <c r="E57" s="62">
        <f t="shared" si="3"/>
        <v>0</v>
      </c>
      <c r="F57" s="62">
        <f t="shared" si="4"/>
        <v>0</v>
      </c>
      <c r="G57" s="62">
        <f t="shared" si="5"/>
        <v>0</v>
      </c>
      <c r="H57" s="62">
        <v>0</v>
      </c>
      <c r="I57" s="47">
        <v>0</v>
      </c>
      <c r="J57" s="47">
        <v>0</v>
      </c>
      <c r="K57" s="62">
        <v>0</v>
      </c>
      <c r="L57" s="47">
        <v>0</v>
      </c>
      <c r="M57" s="47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87">
        <v>0</v>
      </c>
      <c r="Y57" s="24" t="s">
        <v>30</v>
      </c>
      <c r="Z57" s="16"/>
    </row>
    <row r="58" spans="1:26" s="8" customFormat="1" ht="15.75" customHeight="1">
      <c r="A58" s="20"/>
      <c r="B58" s="26" t="s">
        <v>38</v>
      </c>
      <c r="C58" s="79">
        <f t="shared" si="1"/>
        <v>0</v>
      </c>
      <c r="D58" s="62">
        <f t="shared" si="2"/>
        <v>0</v>
      </c>
      <c r="E58" s="62">
        <f t="shared" si="3"/>
        <v>0</v>
      </c>
      <c r="F58" s="62">
        <f t="shared" si="4"/>
        <v>0</v>
      </c>
      <c r="G58" s="62">
        <f t="shared" si="5"/>
        <v>0</v>
      </c>
      <c r="H58" s="62">
        <v>0</v>
      </c>
      <c r="I58" s="47">
        <v>0</v>
      </c>
      <c r="J58" s="47">
        <v>0</v>
      </c>
      <c r="K58" s="62">
        <v>0</v>
      </c>
      <c r="L58" s="47">
        <v>0</v>
      </c>
      <c r="M58" s="47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87">
        <v>0</v>
      </c>
      <c r="Y58" s="24" t="s">
        <v>38</v>
      </c>
      <c r="Z58" s="16"/>
    </row>
    <row r="59" spans="1:26" s="71" customFormat="1" ht="15.75" customHeight="1">
      <c r="A59" s="141" t="s">
        <v>117</v>
      </c>
      <c r="B59" s="163"/>
      <c r="C59" s="67">
        <f t="shared" si="1"/>
        <v>2</v>
      </c>
      <c r="D59" s="68">
        <f t="shared" si="2"/>
        <v>2</v>
      </c>
      <c r="E59" s="68">
        <f t="shared" si="3"/>
        <v>0</v>
      </c>
      <c r="F59" s="68">
        <f t="shared" si="4"/>
        <v>2</v>
      </c>
      <c r="G59" s="68">
        <f t="shared" si="5"/>
        <v>0</v>
      </c>
      <c r="H59" s="68">
        <f aca="true" t="shared" si="16" ref="H59:W59">SUM(H60:H61)</f>
        <v>0</v>
      </c>
      <c r="I59" s="68">
        <f t="shared" si="16"/>
        <v>0</v>
      </c>
      <c r="J59" s="68">
        <f t="shared" si="16"/>
        <v>0</v>
      </c>
      <c r="K59" s="68">
        <f t="shared" si="16"/>
        <v>0</v>
      </c>
      <c r="L59" s="68">
        <f t="shared" si="16"/>
        <v>2</v>
      </c>
      <c r="M59" s="68">
        <f t="shared" si="16"/>
        <v>0</v>
      </c>
      <c r="N59" s="68">
        <f t="shared" si="16"/>
        <v>2</v>
      </c>
      <c r="O59" s="68">
        <f t="shared" si="16"/>
        <v>0</v>
      </c>
      <c r="P59" s="68">
        <f t="shared" si="16"/>
        <v>0</v>
      </c>
      <c r="Q59" s="68">
        <f t="shared" si="16"/>
        <v>0</v>
      </c>
      <c r="R59" s="68">
        <f t="shared" si="16"/>
        <v>0</v>
      </c>
      <c r="S59" s="68">
        <f t="shared" si="16"/>
        <v>0</v>
      </c>
      <c r="T59" s="68">
        <f t="shared" si="16"/>
        <v>0</v>
      </c>
      <c r="U59" s="68">
        <f t="shared" si="16"/>
        <v>0</v>
      </c>
      <c r="V59" s="68">
        <f t="shared" si="16"/>
        <v>0</v>
      </c>
      <c r="W59" s="68">
        <f t="shared" si="16"/>
        <v>0</v>
      </c>
      <c r="X59" s="87">
        <f t="shared" si="6"/>
        <v>0</v>
      </c>
      <c r="Y59" s="143" t="s">
        <v>117</v>
      </c>
      <c r="Z59" s="150"/>
    </row>
    <row r="60" spans="1:26" ht="15.75" customHeight="1">
      <c r="A60" s="25"/>
      <c r="B60" s="26" t="s">
        <v>31</v>
      </c>
      <c r="C60" s="79">
        <f t="shared" si="1"/>
        <v>2</v>
      </c>
      <c r="D60" s="62">
        <f t="shared" si="2"/>
        <v>2</v>
      </c>
      <c r="E60" s="62">
        <f t="shared" si="3"/>
        <v>0</v>
      </c>
      <c r="F60" s="62">
        <f t="shared" si="4"/>
        <v>2</v>
      </c>
      <c r="G60" s="62">
        <f t="shared" si="5"/>
        <v>0</v>
      </c>
      <c r="H60" s="62">
        <v>0</v>
      </c>
      <c r="I60" s="47">
        <v>0</v>
      </c>
      <c r="J60" s="47">
        <v>0</v>
      </c>
      <c r="K60" s="62">
        <v>0</v>
      </c>
      <c r="L60" s="47">
        <v>2</v>
      </c>
      <c r="M60" s="47">
        <v>0</v>
      </c>
      <c r="N60" s="46">
        <v>2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87">
        <f t="shared" si="6"/>
        <v>0</v>
      </c>
      <c r="Y60" s="24" t="s">
        <v>31</v>
      </c>
      <c r="Z60" s="16"/>
    </row>
    <row r="61" spans="1:26" ht="15.75" customHeight="1">
      <c r="A61" s="25"/>
      <c r="B61" s="26" t="s">
        <v>94</v>
      </c>
      <c r="C61" s="79">
        <f t="shared" si="1"/>
        <v>0</v>
      </c>
      <c r="D61" s="62">
        <f t="shared" si="2"/>
        <v>0</v>
      </c>
      <c r="E61" s="62">
        <f t="shared" si="3"/>
        <v>0</v>
      </c>
      <c r="F61" s="62">
        <f t="shared" si="4"/>
        <v>0</v>
      </c>
      <c r="G61" s="62">
        <f t="shared" si="5"/>
        <v>0</v>
      </c>
      <c r="H61" s="62">
        <v>0</v>
      </c>
      <c r="I61" s="47">
        <v>0</v>
      </c>
      <c r="J61" s="47">
        <v>0</v>
      </c>
      <c r="K61" s="62">
        <v>0</v>
      </c>
      <c r="L61" s="47">
        <v>0</v>
      </c>
      <c r="M61" s="47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87">
        <v>0</v>
      </c>
      <c r="Y61" s="24" t="s">
        <v>94</v>
      </c>
      <c r="Z61" s="16"/>
    </row>
    <row r="62" spans="1:26" s="71" customFormat="1" ht="15.75" customHeight="1">
      <c r="A62" s="141" t="s">
        <v>118</v>
      </c>
      <c r="B62" s="154"/>
      <c r="C62" s="67">
        <f t="shared" si="1"/>
        <v>0</v>
      </c>
      <c r="D62" s="68">
        <f t="shared" si="2"/>
        <v>0</v>
      </c>
      <c r="E62" s="68">
        <f t="shared" si="3"/>
        <v>0</v>
      </c>
      <c r="F62" s="68">
        <f t="shared" si="4"/>
        <v>0</v>
      </c>
      <c r="G62" s="68">
        <f t="shared" si="5"/>
        <v>0</v>
      </c>
      <c r="H62" s="68">
        <f aca="true" t="shared" si="17" ref="H62:W62">H63</f>
        <v>0</v>
      </c>
      <c r="I62" s="68">
        <f t="shared" si="17"/>
        <v>0</v>
      </c>
      <c r="J62" s="68">
        <f t="shared" si="17"/>
        <v>0</v>
      </c>
      <c r="K62" s="68">
        <f t="shared" si="17"/>
        <v>0</v>
      </c>
      <c r="L62" s="68">
        <f t="shared" si="17"/>
        <v>0</v>
      </c>
      <c r="M62" s="68">
        <f t="shared" si="17"/>
        <v>0</v>
      </c>
      <c r="N62" s="68">
        <f t="shared" si="17"/>
        <v>0</v>
      </c>
      <c r="O62" s="68">
        <f t="shared" si="17"/>
        <v>0</v>
      </c>
      <c r="P62" s="68">
        <f t="shared" si="17"/>
        <v>0</v>
      </c>
      <c r="Q62" s="68">
        <f t="shared" si="17"/>
        <v>0</v>
      </c>
      <c r="R62" s="68">
        <f t="shared" si="17"/>
        <v>0</v>
      </c>
      <c r="S62" s="68">
        <f t="shared" si="17"/>
        <v>0</v>
      </c>
      <c r="T62" s="68">
        <f t="shared" si="17"/>
        <v>0</v>
      </c>
      <c r="U62" s="68">
        <f t="shared" si="17"/>
        <v>0</v>
      </c>
      <c r="V62" s="68">
        <f t="shared" si="17"/>
        <v>0</v>
      </c>
      <c r="W62" s="68">
        <f t="shared" si="17"/>
        <v>0</v>
      </c>
      <c r="X62" s="87">
        <v>0</v>
      </c>
      <c r="Y62" s="143" t="s">
        <v>118</v>
      </c>
      <c r="Z62" s="146"/>
    </row>
    <row r="63" spans="1:26" ht="15.75" customHeight="1">
      <c r="A63" s="25"/>
      <c r="B63" s="26" t="s">
        <v>32</v>
      </c>
      <c r="C63" s="79">
        <f t="shared" si="1"/>
        <v>0</v>
      </c>
      <c r="D63" s="62">
        <f t="shared" si="2"/>
        <v>0</v>
      </c>
      <c r="E63" s="62">
        <f t="shared" si="3"/>
        <v>0</v>
      </c>
      <c r="F63" s="62">
        <f t="shared" si="4"/>
        <v>0</v>
      </c>
      <c r="G63" s="62">
        <f t="shared" si="5"/>
        <v>0</v>
      </c>
      <c r="H63" s="62">
        <v>0</v>
      </c>
      <c r="I63" s="47">
        <v>0</v>
      </c>
      <c r="J63" s="47">
        <v>0</v>
      </c>
      <c r="K63" s="62">
        <v>0</v>
      </c>
      <c r="L63" s="47">
        <v>0</v>
      </c>
      <c r="M63" s="47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87">
        <v>0</v>
      </c>
      <c r="Y63" s="24" t="s">
        <v>32</v>
      </c>
      <c r="Z63" s="16"/>
    </row>
    <row r="64" spans="1:26" s="81" customFormat="1" ht="15.75" customHeight="1">
      <c r="A64" s="141" t="s">
        <v>119</v>
      </c>
      <c r="B64" s="163"/>
      <c r="C64" s="67">
        <f t="shared" si="1"/>
        <v>0</v>
      </c>
      <c r="D64" s="68">
        <f t="shared" si="2"/>
        <v>0</v>
      </c>
      <c r="E64" s="68">
        <f t="shared" si="3"/>
        <v>0</v>
      </c>
      <c r="F64" s="68">
        <f t="shared" si="4"/>
        <v>0</v>
      </c>
      <c r="G64" s="68">
        <f t="shared" si="5"/>
        <v>0</v>
      </c>
      <c r="H64" s="68">
        <f aca="true" t="shared" si="18" ref="H64:W64">H65</f>
        <v>0</v>
      </c>
      <c r="I64" s="68">
        <f t="shared" si="18"/>
        <v>0</v>
      </c>
      <c r="J64" s="68">
        <f t="shared" si="18"/>
        <v>0</v>
      </c>
      <c r="K64" s="68">
        <f t="shared" si="18"/>
        <v>0</v>
      </c>
      <c r="L64" s="68">
        <f t="shared" si="18"/>
        <v>0</v>
      </c>
      <c r="M64" s="68">
        <f t="shared" si="18"/>
        <v>0</v>
      </c>
      <c r="N64" s="68">
        <f t="shared" si="18"/>
        <v>0</v>
      </c>
      <c r="O64" s="68">
        <f t="shared" si="18"/>
        <v>0</v>
      </c>
      <c r="P64" s="68">
        <f t="shared" si="18"/>
        <v>0</v>
      </c>
      <c r="Q64" s="68">
        <f t="shared" si="18"/>
        <v>0</v>
      </c>
      <c r="R64" s="68">
        <f t="shared" si="18"/>
        <v>0</v>
      </c>
      <c r="S64" s="68">
        <f t="shared" si="18"/>
        <v>0</v>
      </c>
      <c r="T64" s="68">
        <f t="shared" si="18"/>
        <v>0</v>
      </c>
      <c r="U64" s="68">
        <f t="shared" si="18"/>
        <v>0</v>
      </c>
      <c r="V64" s="68">
        <f t="shared" si="18"/>
        <v>0</v>
      </c>
      <c r="W64" s="68">
        <f t="shared" si="18"/>
        <v>0</v>
      </c>
      <c r="X64" s="87">
        <v>0</v>
      </c>
      <c r="Y64" s="143" t="s">
        <v>119</v>
      </c>
      <c r="Z64" s="150"/>
    </row>
    <row r="65" spans="1:26" s="8" customFormat="1" ht="15.75" customHeight="1">
      <c r="A65" s="25"/>
      <c r="B65" s="26" t="s">
        <v>95</v>
      </c>
      <c r="C65" s="79">
        <f t="shared" si="1"/>
        <v>0</v>
      </c>
      <c r="D65" s="62">
        <f t="shared" si="2"/>
        <v>0</v>
      </c>
      <c r="E65" s="62">
        <f t="shared" si="3"/>
        <v>0</v>
      </c>
      <c r="F65" s="62">
        <f t="shared" si="4"/>
        <v>0</v>
      </c>
      <c r="G65" s="62">
        <f t="shared" si="5"/>
        <v>0</v>
      </c>
      <c r="H65" s="62">
        <v>0</v>
      </c>
      <c r="I65" s="47">
        <v>0</v>
      </c>
      <c r="J65" s="47">
        <v>0</v>
      </c>
      <c r="K65" s="62">
        <v>0</v>
      </c>
      <c r="L65" s="47">
        <v>0</v>
      </c>
      <c r="M65" s="47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87">
        <v>0</v>
      </c>
      <c r="Y65" s="24" t="s">
        <v>95</v>
      </c>
      <c r="Z65" s="16"/>
    </row>
    <row r="66" spans="1:26" s="8" customFormat="1" ht="15.75" customHeight="1">
      <c r="A66" s="6"/>
      <c r="B66" s="2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88"/>
      <c r="Y66" s="28"/>
      <c r="Z66" s="6"/>
    </row>
    <row r="67" spans="2:13" ht="11.25" customHeight="1">
      <c r="B67" s="50"/>
      <c r="C67" s="50"/>
      <c r="D67" s="50"/>
      <c r="E67" s="50"/>
      <c r="F67" s="50"/>
      <c r="G67" s="50"/>
      <c r="H67" s="53"/>
      <c r="I67" s="53"/>
      <c r="J67" s="53"/>
      <c r="K67" s="53"/>
      <c r="L67" s="53"/>
      <c r="M67" s="53"/>
    </row>
    <row r="68" spans="2:7" ht="11.25" customHeight="1">
      <c r="B68" s="53"/>
      <c r="C68" s="53"/>
      <c r="D68" s="53"/>
      <c r="E68" s="53"/>
      <c r="F68" s="53"/>
      <c r="G68" s="53"/>
    </row>
    <row r="69" spans="2:7" ht="11.25" customHeight="1">
      <c r="B69" s="53"/>
      <c r="C69" s="53"/>
      <c r="D69" s="53"/>
      <c r="E69" s="53"/>
      <c r="F69" s="53"/>
      <c r="G69" s="53"/>
    </row>
    <row r="70" spans="2:7" ht="11.25" customHeight="1">
      <c r="B70" s="53"/>
      <c r="C70" s="53"/>
      <c r="D70" s="53"/>
      <c r="E70" s="53"/>
      <c r="F70" s="53"/>
      <c r="G70" s="53"/>
    </row>
    <row r="71" spans="2:7" ht="11.25" customHeight="1">
      <c r="B71" s="53"/>
      <c r="C71" s="53"/>
      <c r="D71" s="53"/>
      <c r="E71" s="53"/>
      <c r="F71" s="53"/>
      <c r="G71" s="53"/>
    </row>
    <row r="72" spans="2:7" ht="11.25" customHeight="1">
      <c r="B72" s="53"/>
      <c r="C72" s="53"/>
      <c r="D72" s="53"/>
      <c r="E72" s="53"/>
      <c r="F72" s="53"/>
      <c r="G72" s="53"/>
    </row>
    <row r="73" spans="2:7" ht="11.25" customHeight="1">
      <c r="B73" s="53"/>
      <c r="C73" s="53"/>
      <c r="D73" s="53"/>
      <c r="E73" s="53"/>
      <c r="F73" s="53"/>
      <c r="G73" s="53"/>
    </row>
    <row r="74" spans="2:7" ht="11.25" customHeight="1">
      <c r="B74" s="53"/>
      <c r="C74" s="53"/>
      <c r="D74" s="53"/>
      <c r="E74" s="53"/>
      <c r="F74" s="53"/>
      <c r="G74" s="53"/>
    </row>
    <row r="75" spans="2:7" ht="11.25" customHeight="1">
      <c r="B75" s="53"/>
      <c r="C75" s="53"/>
      <c r="D75" s="53"/>
      <c r="E75" s="53"/>
      <c r="F75" s="53"/>
      <c r="G75" s="53"/>
    </row>
    <row r="76" spans="2:7" ht="11.25" customHeight="1">
      <c r="B76" s="53"/>
      <c r="C76" s="53"/>
      <c r="D76" s="53"/>
      <c r="E76" s="53"/>
      <c r="F76" s="53"/>
      <c r="G76" s="53"/>
    </row>
    <row r="77" spans="2:7" ht="11.25" customHeight="1">
      <c r="B77" s="53"/>
      <c r="C77" s="53"/>
      <c r="D77" s="53"/>
      <c r="E77" s="53"/>
      <c r="F77" s="53"/>
      <c r="G77" s="53"/>
    </row>
    <row r="78" spans="2:7" ht="11.25" customHeight="1">
      <c r="B78" s="53"/>
      <c r="C78" s="53"/>
      <c r="D78" s="53"/>
      <c r="E78" s="53"/>
      <c r="F78" s="53"/>
      <c r="G78" s="53"/>
    </row>
    <row r="79" spans="2:7" ht="11.25" customHeight="1">
      <c r="B79" s="53"/>
      <c r="C79" s="53"/>
      <c r="D79" s="53"/>
      <c r="E79" s="53"/>
      <c r="F79" s="53"/>
      <c r="G79" s="53"/>
    </row>
    <row r="80" spans="2:7" ht="11.25" customHeight="1">
      <c r="B80" s="53"/>
      <c r="C80" s="53"/>
      <c r="D80" s="53"/>
      <c r="E80" s="53"/>
      <c r="F80" s="53"/>
      <c r="G80" s="53"/>
    </row>
  </sheetData>
  <sheetProtection/>
  <mergeCells count="41">
    <mergeCell ref="Y64:Z64"/>
    <mergeCell ref="Y56:Z56"/>
    <mergeCell ref="Y59:Z59"/>
    <mergeCell ref="Y37:Z37"/>
    <mergeCell ref="Y42:Z42"/>
    <mergeCell ref="Y44:Z44"/>
    <mergeCell ref="Y47:Z47"/>
    <mergeCell ref="Y51:Z51"/>
    <mergeCell ref="Y62:Z62"/>
    <mergeCell ref="Y15:Z15"/>
    <mergeCell ref="Y34:Z34"/>
    <mergeCell ref="X4:X6"/>
    <mergeCell ref="T4:W4"/>
    <mergeCell ref="T5:U5"/>
    <mergeCell ref="V5:W5"/>
    <mergeCell ref="Y4:Z6"/>
    <mergeCell ref="D5:E5"/>
    <mergeCell ref="A42:B42"/>
    <mergeCell ref="A44:B44"/>
    <mergeCell ref="P4:S4"/>
    <mergeCell ref="R5:S5"/>
    <mergeCell ref="P5:Q5"/>
    <mergeCell ref="A37:B37"/>
    <mergeCell ref="A4:B6"/>
    <mergeCell ref="A56:B56"/>
    <mergeCell ref="A15:B15"/>
    <mergeCell ref="A34:B34"/>
    <mergeCell ref="A64:B64"/>
    <mergeCell ref="A62:B62"/>
    <mergeCell ref="A59:B59"/>
    <mergeCell ref="A47:B47"/>
    <mergeCell ref="A1:M1"/>
    <mergeCell ref="A51:B51"/>
    <mergeCell ref="F5:G5"/>
    <mergeCell ref="H5:I5"/>
    <mergeCell ref="J5:K5"/>
    <mergeCell ref="C4:G4"/>
    <mergeCell ref="H4:K4"/>
    <mergeCell ref="L4:O4"/>
    <mergeCell ref="L5:M5"/>
    <mergeCell ref="N5:O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2015-02-09T04:46:46Z</cp:lastPrinted>
  <dcterms:created xsi:type="dcterms:W3CDTF">2003-10-06T02:49:04Z</dcterms:created>
  <dcterms:modified xsi:type="dcterms:W3CDTF">2015-02-26T10:18:15Z</dcterms:modified>
  <cp:category/>
  <cp:version/>
  <cp:contentType/>
  <cp:contentStatus/>
</cp:coreProperties>
</file>