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95" yWindow="135" windowWidth="10290" windowHeight="8295" tabRatio="735" activeTab="0"/>
  </bookViews>
  <sheets>
    <sheet name="卒後中学" sheetId="1" r:id="rId1"/>
    <sheet name="卒後高校 " sheetId="2" r:id="rId2"/>
    <sheet name="産業別就職者グラフ" sheetId="3" r:id="rId3"/>
  </sheets>
  <externalReferences>
    <externalReference r:id="rId6"/>
    <externalReference r:id="rId7"/>
  </externalReferences>
  <definedNames>
    <definedName name="a">'[1]付表－２'!$A$8:$AC$79</definedName>
    <definedName name="_xlnm.Print_Area" localSheetId="1">'卒後高校 '!$A$1:$W$46</definedName>
    <definedName name="_xlnm.Print_Area" localSheetId="0">'卒後中学'!$A$1:$W$42</definedName>
    <definedName name="Print_Area_MI">#REF!</definedName>
    <definedName name="Print_Titles_MI">#REF!</definedName>
  </definedNames>
  <calcPr fullCalcOnLoad="1" refMode="R1C1"/>
</workbook>
</file>

<file path=xl/sharedStrings.xml><?xml version="1.0" encoding="utf-8"?>
<sst xmlns="http://schemas.openxmlformats.org/spreadsheetml/2006/main" count="554" uniqueCount="266">
  <si>
    <t>９</t>
  </si>
  <si>
    <t>10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</si>
  <si>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</si>
  <si>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r>
      <t>（２）進　学　者　数　・　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〔Ⅱ－１－１表・統計表第５５表〕</t>
    </r>
  </si>
  <si>
    <t>　　　ている。</t>
  </si>
  <si>
    <t xml:space="preserve">      </t>
  </si>
  <si>
    <t>　　　なっている。</t>
  </si>
  <si>
    <t>Ｃ　専修学校
（一般課程）等入学者</t>
  </si>
  <si>
    <t>専修学校</t>
  </si>
  <si>
    <t xml:space="preserve"> </t>
  </si>
  <si>
    <t xml:space="preserve">  276</t>
  </si>
  <si>
    <t xml:space="preserve">  109</t>
  </si>
  <si>
    <t xml:space="preserve"> (1,713)</t>
  </si>
  <si>
    <t xml:space="preserve"> （1.1)</t>
  </si>
  <si>
    <t>(1.229)</t>
  </si>
  <si>
    <t xml:space="preserve">  (1)</t>
  </si>
  <si>
    <t xml:space="preserve"> (318)</t>
  </si>
  <si>
    <t xml:space="preserve"> (165)</t>
  </si>
  <si>
    <t xml:space="preserve">    838</t>
  </si>
  <si>
    <t>　0.54</t>
  </si>
  <si>
    <t xml:space="preserve">   395</t>
  </si>
  <si>
    <t xml:space="preserve">  404</t>
  </si>
  <si>
    <t xml:space="preserve">  　38</t>
  </si>
  <si>
    <t xml:space="preserve"> (1,717)</t>
  </si>
  <si>
    <t>(1.181)</t>
  </si>
  <si>
    <t xml:space="preserve"> (468)</t>
  </si>
  <si>
    <t xml:space="preserve"> (67)</t>
  </si>
  <si>
    <t>左　記</t>
  </si>
  <si>
    <t>以　外</t>
  </si>
  <si>
    <t>の　者</t>
  </si>
  <si>
    <t xml:space="preserve"> Ｄ 公共</t>
  </si>
  <si>
    <t>卒 業 者</t>
  </si>
  <si>
    <t>総　　数</t>
  </si>
  <si>
    <t xml:space="preserve"> 者</t>
  </si>
  <si>
    <t>計</t>
  </si>
  <si>
    <t xml:space="preserve"> </t>
  </si>
  <si>
    <t>Ｅ</t>
  </si>
  <si>
    <t>Ｆ</t>
  </si>
  <si>
    <t xml:space="preserve"> Ｇ</t>
  </si>
  <si>
    <t xml:space="preserve"> Ｉ</t>
  </si>
  <si>
    <t>Aのうち</t>
  </si>
  <si>
    <t>Bのうち</t>
  </si>
  <si>
    <t>Cのうち</t>
  </si>
  <si>
    <t>Dのうち</t>
  </si>
  <si>
    <t xml:space="preserve"> </t>
  </si>
  <si>
    <t>(E+H)</t>
  </si>
  <si>
    <t>　</t>
  </si>
  <si>
    <t xml:space="preserve"> うち</t>
  </si>
  <si>
    <t>　〔Ⅱ－２－１図〕</t>
  </si>
  <si>
    <t>人</t>
  </si>
  <si>
    <t>欠　席　理　由</t>
  </si>
  <si>
    <t>年　度　間</t>
  </si>
  <si>
    <t xml:space="preserve"> 総　数</t>
  </si>
  <si>
    <t>全児童数</t>
  </si>
  <si>
    <t>に占める</t>
  </si>
  <si>
    <t>病　気</t>
  </si>
  <si>
    <t>経済的</t>
  </si>
  <si>
    <t>その他</t>
  </si>
  <si>
    <t>長欠者率</t>
  </si>
  <si>
    <t>理　由</t>
  </si>
  <si>
    <t xml:space="preserve"> 　　人</t>
  </si>
  <si>
    <t xml:space="preserve">     ％</t>
  </si>
  <si>
    <t>平　成</t>
  </si>
  <si>
    <t xml:space="preserve">    651</t>
  </si>
  <si>
    <t xml:space="preserve">  0.38</t>
  </si>
  <si>
    <t xml:space="preserve">   384</t>
  </si>
  <si>
    <t xml:space="preserve">  －</t>
  </si>
  <si>
    <t xml:space="preserve">  177</t>
  </si>
  <si>
    <t xml:space="preserve">   90</t>
  </si>
  <si>
    <t xml:space="preserve"> (1,377)</t>
  </si>
  <si>
    <t xml:space="preserve"> (0.80)</t>
  </si>
  <si>
    <t>(1,045)</t>
  </si>
  <si>
    <t xml:space="preserve"> (－)</t>
  </si>
  <si>
    <t xml:space="preserve"> (214)</t>
  </si>
  <si>
    <t xml:space="preserve"> (118)</t>
  </si>
  <si>
    <t xml:space="preserve">    666</t>
  </si>
  <si>
    <t xml:space="preserve">  0.40</t>
  </si>
  <si>
    <t xml:space="preserve">   342</t>
  </si>
  <si>
    <t xml:space="preserve">  217</t>
  </si>
  <si>
    <t xml:space="preserve">  107</t>
  </si>
  <si>
    <t xml:space="preserve"> (1,372)</t>
  </si>
  <si>
    <t xml:space="preserve"> (0.82)</t>
  </si>
  <si>
    <t xml:space="preserve">  (970)</t>
  </si>
  <si>
    <t xml:space="preserve"> (262)</t>
  </si>
  <si>
    <t xml:space="preserve"> (140)</t>
  </si>
  <si>
    <t>人</t>
  </si>
  <si>
    <t>不登校</t>
  </si>
  <si>
    <t xml:space="preserve"> 大学等</t>
  </si>
  <si>
    <t>通信教育</t>
  </si>
  <si>
    <t>部を除く</t>
  </si>
  <si>
    <t>(専門課程)</t>
  </si>
  <si>
    <t xml:space="preserve"> うち</t>
  </si>
  <si>
    <t>２　高 等 学 校</t>
  </si>
  <si>
    <t>　－ 全日制課程・定時制課程　－</t>
  </si>
  <si>
    <t>大学等進学者</t>
  </si>
  <si>
    <t>専修学校等進学者</t>
  </si>
  <si>
    <t>専修学校等入学者</t>
  </si>
  <si>
    <t>就職者</t>
  </si>
  <si>
    <t>公共職業</t>
  </si>
  <si>
    <t>人</t>
  </si>
  <si>
    <t>人</t>
  </si>
  <si>
    <t>卒 業 者 数 の 推 移</t>
  </si>
  <si>
    <t>就職者</t>
  </si>
  <si>
    <t>その他</t>
  </si>
  <si>
    <t>６</t>
  </si>
  <si>
    <t>７</t>
  </si>
  <si>
    <t>８</t>
  </si>
  <si>
    <t>進 学 率 ・ 就 職 率 の 推 移</t>
  </si>
  <si>
    <t>進学率(宮城県)</t>
  </si>
  <si>
    <t>進学率(全国)</t>
  </si>
  <si>
    <t>就職率(宮城県)</t>
  </si>
  <si>
    <t>就職率(全国)</t>
  </si>
  <si>
    <t>高等学校等進学者</t>
  </si>
  <si>
    <t>Ｈ　左記A,B,C,Dのうち</t>
  </si>
  <si>
    <t>就職している者（再掲）</t>
  </si>
  <si>
    <t>　就職者</t>
  </si>
  <si>
    <t>　総　数</t>
  </si>
  <si>
    <t>１　中　学　校</t>
  </si>
  <si>
    <t>高等学校</t>
  </si>
  <si>
    <t>等進学者</t>
  </si>
  <si>
    <t>通信制課</t>
  </si>
  <si>
    <t>程を除く</t>
  </si>
  <si>
    <t>(高等課程)</t>
  </si>
  <si>
    <t xml:space="preserve"> 専修学校</t>
  </si>
  <si>
    <t xml:space="preserve"> 進学者</t>
  </si>
  <si>
    <t>（一般課程）</t>
  </si>
  <si>
    <t>　専修学校</t>
  </si>
  <si>
    <t>各種学校</t>
  </si>
  <si>
    <t>職業能力</t>
  </si>
  <si>
    <t>開発施設</t>
  </si>
  <si>
    <t xml:space="preserve">男 </t>
  </si>
  <si>
    <t xml:space="preserve">女 </t>
  </si>
  <si>
    <t>等入学者</t>
  </si>
  <si>
    <t>就職者</t>
  </si>
  <si>
    <t xml:space="preserve"> </t>
  </si>
  <si>
    <t xml:space="preserve">    736</t>
  </si>
  <si>
    <t xml:space="preserve">  0.46</t>
  </si>
  <si>
    <t xml:space="preserve">   351</t>
  </si>
  <si>
    <t xml:space="preserve">  279</t>
  </si>
  <si>
    <t xml:space="preserve">  106</t>
  </si>
  <si>
    <t xml:space="preserve"> (1,464)</t>
  </si>
  <si>
    <t xml:space="preserve"> (0.91)</t>
  </si>
  <si>
    <t xml:space="preserve">  (987)</t>
  </si>
  <si>
    <t xml:space="preserve"> (327)</t>
  </si>
  <si>
    <t xml:space="preserve"> (150)</t>
  </si>
  <si>
    <t xml:space="preserve">    815</t>
  </si>
  <si>
    <t xml:space="preserve">  0.53</t>
  </si>
  <si>
    <t xml:space="preserve">   429</t>
  </si>
  <si>
    <t xml:space="preserve">   1</t>
  </si>
  <si>
    <t>　</t>
  </si>
  <si>
    <t xml:space="preserve"> </t>
  </si>
  <si>
    <t>　</t>
  </si>
  <si>
    <t>Ａ</t>
  </si>
  <si>
    <t>Ｂ</t>
  </si>
  <si>
    <t>　</t>
  </si>
  <si>
    <t>　</t>
  </si>
  <si>
    <t>　</t>
  </si>
  <si>
    <t>　</t>
  </si>
  <si>
    <t>　</t>
  </si>
  <si>
    <t>　　</t>
  </si>
  <si>
    <t xml:space="preserve"> </t>
  </si>
  <si>
    <t xml:space="preserve"> </t>
  </si>
  <si>
    <t xml:space="preserve">  </t>
  </si>
  <si>
    <t>　</t>
  </si>
  <si>
    <t xml:space="preserve"> </t>
  </si>
  <si>
    <t xml:space="preserve">  </t>
  </si>
  <si>
    <r>
      <t>〔Ⅱ－１－１表〕　　　　　　　　</t>
    </r>
    <r>
      <rPr>
        <b/>
        <sz val="13"/>
        <rFont val="ＭＳ Ｐ明朝"/>
        <family val="1"/>
      </rPr>
      <t>主　　要　　指　　標　　の　　推　　移</t>
    </r>
    <r>
      <rPr>
        <sz val="13"/>
        <rFont val="ＭＳ Ｐ明朝"/>
        <family val="1"/>
      </rPr>
      <t>　</t>
    </r>
  </si>
  <si>
    <t>Ｃ　専修学校（一般課程）等入学者</t>
  </si>
  <si>
    <t>宮城県</t>
  </si>
  <si>
    <t>全国</t>
  </si>
  <si>
    <t>卒業者の状況</t>
  </si>
  <si>
    <t>進学率の推移</t>
  </si>
  <si>
    <t>〔Ⅱ－２－１表〕　　　　　　　　主　　要　　指　　標　　の　　推　　移　</t>
  </si>
  <si>
    <t>　</t>
  </si>
  <si>
    <t>Ａ</t>
  </si>
  <si>
    <t>Ｂ</t>
  </si>
  <si>
    <t>　</t>
  </si>
  <si>
    <t xml:space="preserve">  </t>
  </si>
  <si>
    <t>Ｈ</t>
  </si>
  <si>
    <t>一時的な</t>
  </si>
  <si>
    <t>仕事に</t>
  </si>
  <si>
    <t>就いた者</t>
  </si>
  <si>
    <t>一時的な仕事に就いた者</t>
  </si>
  <si>
    <t>宮城県（男）</t>
  </si>
  <si>
    <t>宮城県（女）</t>
  </si>
  <si>
    <t>　I 左記A,B,C,Dのうち</t>
  </si>
  <si>
    <t xml:space="preserve"> J</t>
  </si>
  <si>
    <t>(E+I)</t>
  </si>
  <si>
    <t>　　〔Ⅱ－２－２図〕    進学率・就職率の推移</t>
  </si>
  <si>
    <t>(一般課程)</t>
  </si>
  <si>
    <t xml:space="preserve">   者</t>
  </si>
  <si>
    <r>
      <t>（１）卒　業　者　総　数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</si>
  <si>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r>
      <t>（２）進　学　者　数　・進　学　率</t>
    </r>
    <r>
      <rPr>
        <b/>
        <sz val="13"/>
        <rFont val="ＭＳ Ｐ明朝"/>
        <family val="1"/>
      </rPr>
      <t>　　　</t>
    </r>
    <r>
      <rPr>
        <sz val="13"/>
        <rFont val="ＭＳ Ｐ明朝"/>
        <family val="1"/>
      </rPr>
      <t>〔Ⅱ－２－１表・統計表第５９表〕</t>
    </r>
  </si>
  <si>
    <t>年　　度</t>
  </si>
  <si>
    <t>　　 　 いる。</t>
  </si>
  <si>
    <t xml:space="preserve"> 不詳・</t>
  </si>
  <si>
    <t xml:space="preserve"> 死亡の</t>
  </si>
  <si>
    <t>　　〔 Ⅱ－１－２図 〕 進学率の推移</t>
  </si>
  <si>
    <t>　 〔 Ⅱ－１－１図 〕　卒業者数の推移</t>
  </si>
  <si>
    <t>　　 いる。</t>
  </si>
  <si>
    <t>　　　下回っている。</t>
  </si>
  <si>
    <t>平成　　21</t>
  </si>
  <si>
    <t>-</t>
  </si>
  <si>
    <t>　　イ　卒業者総数は21,852人で，前年度より247人（1.1％）増加している。</t>
  </si>
  <si>
    <t>　　 で前年度より22人増加している。</t>
  </si>
  <si>
    <t>　　　　男女別にみると，男子が11,192人（構成比51.2％），女子が10,660人（同48.8％）となっている。</t>
  </si>
  <si>
    <t>　　ロ　進路別の内訳は，高等学校等進学者21,640人（構成比99.0％），専修学校（高等課程）進学者8人（同</t>
  </si>
  <si>
    <t>　　 0.0％），専修学校（一般課程）等入学者1人（同0.0％），公共職業能力開発施設等入学者2人（同0.0％），</t>
  </si>
  <si>
    <t>　　 就職者44人（同0.2％），左記以外の者157人（同0.7％)となっている。</t>
  </si>
  <si>
    <t>　　イ　高等学校等進学者数は21,640人で，前年度より239人（1.1％）増加している。</t>
  </si>
  <si>
    <t xml:space="preserve">         設置者別にみると，国立が155人で前年度より4人減少し，公立が20,969人で前年度より219人，私立が516人で</t>
  </si>
  <si>
    <t xml:space="preserve"> 　 前年度より24人増加している。</t>
  </si>
  <si>
    <t>　　　　設置者別にみると，国立が158人で前年度より1人減少し，公立が21,178人で前年度より226人，私立が516人</t>
  </si>
  <si>
    <t>　　　　男女別にみると，男子が11,048人（構成比51.1％），女子が10,592人（同48.9％）となっている。</t>
  </si>
  <si>
    <t>　　ロ　進学者の内訳は，高等学校の全日制課程20,304人（構成比93.8％），定時制課程466人（同2.2％），通信制</t>
  </si>
  <si>
    <t>　　 課程328人（同1.5％），高等専門学校 266人（同1.2％），特別支援学校高等部（本科）276人（1.3％）となって</t>
  </si>
  <si>
    <t>　　ハ　進学率は99.0％で，前年度より0.1ポイント下回っている。また，</t>
  </si>
  <si>
    <t>　　　全国平均（98.4％）を0.6ポイント上回っている。</t>
  </si>
  <si>
    <t>　　　と同率である。</t>
  </si>
  <si>
    <t>　　　　 男女別にみると，男子が98.7％，女子が99.4％で共に前年度</t>
  </si>
  <si>
    <t>　　　　 通信課程を除いた進学率は97.5％で，前年度より0.1ポイント</t>
  </si>
  <si>
    <t>　　イ　就職者総数は48人で，前年度より9人（23.1％）増加している。　</t>
  </si>
  <si>
    <t>　　　　設置者別にみると，公立が48人となっている。</t>
  </si>
  <si>
    <t>　　　　男女別にみると，男子が0.3％で前年度と同率であり，女子が</t>
  </si>
  <si>
    <t>　　　 0.1％で前年度より0.1ポイント上昇している。</t>
  </si>
  <si>
    <t>　　イ　卒業者総数は19,657人で，前年度より597人（2.9％）減少している。</t>
  </si>
  <si>
    <t>　　　　設置者別にみると，公立が14,606人で前年度より348人，私立が5,051人で前年度より249人共に減少し</t>
  </si>
  <si>
    <t>　　　ている。</t>
  </si>
  <si>
    <t>　　　　男女別にみると，男子が9,918人（構成比50.5％），女子が9,739人（同49.5％）となっている。</t>
  </si>
  <si>
    <t>　　　　課程別にみると，全日制課程が19,216人（構成比97.8％），定時制課程が441人（同2.2％）となっている。</t>
  </si>
  <si>
    <t>　　ロ　進路別の内訳は，大学・短期大学等進学者9,499人（構成比48.3％），専修学校（専門課程）進学者3,365　　</t>
  </si>
  <si>
    <t>　　　  人（同17.1％），専修学校（一般課程）入学者608人（同3.1％），各種学校入学者390人（同2.0％），公共</t>
  </si>
  <si>
    <t>　　イ　大学等進学者数は9,499人で，前年度より219人（2.3％）減少している。</t>
  </si>
  <si>
    <t>　　　　設置者別にみると，公立が6,632人で前年度より64人，私立が2,867人で前年度より155人共に減少して</t>
  </si>
  <si>
    <t>　　　　男女別にみると，男子が4,675人（構成比49.2％），女子が4,824人（同50.8％）となっている。</t>
  </si>
  <si>
    <t>　　　　課程別にみると，全日制課程が9,467人（構成比99.7％），定時制課程が32人（同0.3％）となっている。</t>
  </si>
  <si>
    <t>　　ロ　進学者の内訳は，大学の学部8,712人（構成比91.7％），短期大学の本科729人（同7.7％），大学・</t>
  </si>
  <si>
    <t>　　　　短期大学の通信教育部3人（同0.0％），大学・短期大学の別科0人（同0.0％），高等学校専攻科55人</t>
  </si>
  <si>
    <t>　　　　（同0.6％）となっている。</t>
  </si>
  <si>
    <t>　　ハ　進学率は48.3％で，前年度より0.3ポイント上昇している。</t>
  </si>
  <si>
    <t>　　　また，全国平均（53.8％）を 5.5ポイント下回っている。</t>
  </si>
  <si>
    <t xml:space="preserve">          男女別にみると，男子が47.1％で前年度より0.5ポイント，</t>
  </si>
  <si>
    <t>　　　女子が49.5％で前年度より0.2ポイント共に上昇している。</t>
  </si>
  <si>
    <t>　　イ　就職者総数は4,727人で，前年度より11人（0.2％）増加し　</t>
  </si>
  <si>
    <t>　　　　設置者別にみると，公立が4,027人で前年度より9人，</t>
  </si>
  <si>
    <t>　　　私立が700人で前年度より2人共に増加している。</t>
  </si>
  <si>
    <t>　　　　男女別にみると，男子が2,713人（構成比57.4％），女子が</t>
  </si>
  <si>
    <t>　 　  2,014人（同42.6％）となっている。</t>
  </si>
  <si>
    <t>　　　　就職者総数のうち県外就職者は691人（構成比14.6％）と</t>
  </si>
  <si>
    <t>　　　　男女別にみると，男子が27.4％で前年度より1.0ポイント，</t>
  </si>
  <si>
    <t>　　 女子が20.7％で前年度より0.6ポイント共に上昇している。</t>
  </si>
  <si>
    <t>　　　6.5ポイント上回っている。</t>
  </si>
  <si>
    <t>　　ロ　卒業者に占める就職者の割合は24.0％で，前年度より</t>
  </si>
  <si>
    <t>　　　0.7ポイント上昇している。また，全国平均（17.5％）を</t>
  </si>
  <si>
    <r>
      <t>（３）就職者総数・卒業者に占める割合</t>
    </r>
    <r>
      <rPr>
        <sz val="13"/>
        <rFont val="ＭＳ Ｐ明朝"/>
        <family val="1"/>
      </rPr>
      <t>〔Ⅱ-1-1表・統計表第55表〕</t>
    </r>
  </si>
  <si>
    <t>　　　　男女別にみると，男子が36人（構成比75.0％），女子が12人</t>
  </si>
  <si>
    <t>　　  　（同25.0％）となっている。</t>
  </si>
  <si>
    <t>　　　である。また,全国平均（0.4％）を0.2ポイント下回っている。</t>
  </si>
  <si>
    <t>　　ロ 　卒業者に占める就職者の割合は0.2％で，前年度と同率</t>
  </si>
  <si>
    <r>
      <t>（４）就職者総数・卒業者に占める割合</t>
    </r>
    <r>
      <rPr>
        <sz val="12"/>
        <rFont val="ＭＳ Ｐ明朝"/>
        <family val="1"/>
      </rPr>
      <t>〔Ⅱ-2-1表・統計表第59表〕</t>
    </r>
  </si>
  <si>
    <r>
      <t xml:space="preserve">　　　　　産　 業　 別　 就　 職　 者 　割 　合　 </t>
    </r>
    <r>
      <rPr>
        <b/>
        <sz val="12"/>
        <rFont val="ＭＳ Ｐゴシック"/>
        <family val="3"/>
      </rPr>
      <t>（統計表第６１表）</t>
    </r>
  </si>
  <si>
    <r>
      <t>　　　　　県　外　就　職　者　の　県　別　割　合　</t>
    </r>
    <r>
      <rPr>
        <b/>
        <sz val="12"/>
        <rFont val="ＭＳ Ｐゴシック"/>
        <family val="3"/>
      </rPr>
      <t>（統計表第６２表）</t>
    </r>
  </si>
  <si>
    <t xml:space="preserve"> </t>
  </si>
  <si>
    <t xml:space="preserve"> </t>
  </si>
  <si>
    <t>　　    職業能力開発施設等入学者243人(同1.2％），就職者4,693人（同23.9％），一時的な仕事に就いた者248</t>
  </si>
  <si>
    <t>　　　 人（同1.3％），左記以外の者606人（同3.1％），不詳・死亡の者5人（同0.0％）となっている。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</si>
</sst>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#,##0"/>
    <numFmt numFmtId="177" formatCode="#,##0.0_ ;[Red]\-#,##0.0\ "/>
    <numFmt numFmtId="178" formatCode="&quot;¥&quot;#,##0.0;[Red]&quot;¥&quot;\-#,##0.0"/>
    <numFmt numFmtId="179" formatCode="0.0_ "/>
    <numFmt numFmtId="180" formatCode="0.00_ "/>
    <numFmt numFmtId="181" formatCode="0.0"/>
    <numFmt numFmtId="182" formatCode="#,##0.0"/>
    <numFmt numFmtId="183" formatCode="#,##0_ "/>
    <numFmt numFmtId="184" formatCode="#,##0_);\(#,##0\)"/>
    <numFmt numFmtId="185" formatCode="0_);\(0\)"/>
    <numFmt numFmtId="186" formatCode="0.0_);\(0.0\)"/>
    <numFmt numFmtId="187" formatCode="#,##0.0_);\(#,##0.0\)"/>
    <numFmt numFmtId="188" formatCode="#,##0.0;[Red]\-#,##0.0"/>
    <numFmt numFmtId="189" formatCode="#,##0.0_ "/>
    <numFmt numFmtId="190" formatCode="#,##0_);[Red]\(#,##0\)"/>
    <numFmt numFmtId="191" formatCode="&quot;¥&quot;#,##0_);[Red]\(&quot;¥&quot;#,##0\)"/>
    <numFmt numFmtId="192" formatCode="#,##0;\-#,##0;\-"/>
    <numFmt numFmtId="193" formatCode="#,##0;&quot;-&quot;;\-#,##0"/>
    <numFmt numFmtId="194" formatCode="#,##0;&quot;-&quot;"/>
    <numFmt numFmtId="195" formatCode="0.0%"/>
    <numFmt numFmtId="196" formatCode="0.000000"/>
    <numFmt numFmtId="197" formatCode="0.00000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#,##0.0;\-#,##0.0;\-"/>
    <numFmt numFmtId="204" formatCode="0.0;&quot;△ &quot;0.0"/>
    <numFmt numFmtId="205" formatCode="0.00_);[Red]\(0.00\)"/>
    <numFmt numFmtId="206" formatCode="0_ "/>
    <numFmt numFmtId="207" formatCode="0;&quot;△ &quot;0"/>
    <numFmt numFmtId="208" formatCode="0_);[Red]\(0\)"/>
    <numFmt numFmtId="209" formatCode="0.0_);[Red]\(0.0\)"/>
    <numFmt numFmtId="210" formatCode="#,##0.0;&quot;―&quot;#,##0.0;&quot;―&quot;"/>
    <numFmt numFmtId="211" formatCode="#,##0.0;&quot;－&quot;#,##0.0;&quot;－&quot;"/>
    <numFmt numFmtId="212" formatCode="#,##0;&quot;－&quot;#,##0;&quot;－&quot;"/>
    <numFmt numFmtId="213" formatCode="#,##0;[Red]#,##0"/>
    <numFmt numFmtId="214" formatCode="#,##0.00;[Red]#,##0.00"/>
    <numFmt numFmtId="215" formatCode="#,##0.0;[Red]#,##0.0"/>
    <numFmt numFmtId="216" formatCode="#,##0;&quot;△ &quot;#,##0"/>
    <numFmt numFmtId="217" formatCode="#,##0.0;&quot;△ &quot;#,##0.0"/>
    <numFmt numFmtId="218" formatCode="&quot;¥&quot;#,##0.0;&quot;¥&quot;\-#,##0.0"/>
    <numFmt numFmtId="219" formatCode="#,##0.0_);[Red]\(#,##0.0\)"/>
    <numFmt numFmtId="220" formatCode="#,##0_ ;[Red]\-#,##0\ "/>
    <numFmt numFmtId="221" formatCode="#,##0.00_ "/>
    <numFmt numFmtId="222" formatCode="#,##0;0;&quot;－&quot;"/>
    <numFmt numFmtId="223" formatCode="[&lt;=999]000;[&lt;=99999]000\-00;000\-0000"/>
    <numFmt numFmtId="224" formatCode="0.0;[Red]0.0"/>
    <numFmt numFmtId="225" formatCode="0.0;&quot;▲ &quot;0.0"/>
    <numFmt numFmtId="226" formatCode="0_ ;[Red]\-0\ "/>
    <numFmt numFmtId="227" formatCode="0.000%"/>
    <numFmt numFmtId="228" formatCode="0.0000%"/>
    <numFmt numFmtId="229" formatCode="#,###;\-#,###;\-"/>
    <numFmt numFmtId="230" formatCode="0.0_ ;[Red]\-0.0\ "/>
    <numFmt numFmtId="231" formatCode="0.00_ ;[Red]\-0.00\ "/>
    <numFmt numFmtId="232" formatCode="#,##0.00;&quot;－&quot;#,##0.00;&quot;－&quot;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3"/>
      <color indexed="8"/>
      <name val="ＭＳ Ｐ明朝"/>
      <family val="1"/>
    </font>
    <font>
      <sz val="14"/>
      <name val="ＭＳ Ｐ明朝"/>
      <family val="1"/>
    </font>
    <font>
      <b/>
      <sz val="11"/>
      <name val="ＭＳ Ｐ明朝"/>
      <family val="1"/>
    </font>
    <font>
      <b/>
      <sz val="24"/>
      <name val="ＭＳ Ｐ明朝"/>
      <family val="1"/>
    </font>
    <font>
      <b/>
      <sz val="13"/>
      <name val="ＭＳ Ｐ明朝"/>
      <family val="1"/>
    </font>
    <font>
      <b/>
      <sz val="13"/>
      <name val="ＭＳ Ｐゴシック"/>
      <family val="3"/>
    </font>
    <font>
      <sz val="13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.4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9"/>
      <name val="ＭＳ 明朝"/>
      <family val="1"/>
    </font>
    <font>
      <sz val="9"/>
      <color indexed="8"/>
      <name val="ＭＳ 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明朝"/>
      <family val="1"/>
    </font>
    <font>
      <sz val="10"/>
      <color indexed="12"/>
      <name val="明朝"/>
      <family val="1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1"/>
      <name val="ＭＳ Ｐ明朝"/>
      <family val="1"/>
    </font>
    <font>
      <sz val="11"/>
      <color indexed="9"/>
      <name val="ＭＳ Ｐ明朝"/>
      <family val="1"/>
    </font>
    <font>
      <sz val="13"/>
      <color indexed="9"/>
      <name val="ＭＳ Ｐ明朝"/>
      <family val="1"/>
    </font>
    <font>
      <sz val="12"/>
      <color indexed="9"/>
      <name val="ＭＳ Ｐ明朝"/>
      <family val="1"/>
    </font>
    <font>
      <b/>
      <sz val="11"/>
      <color indexed="9"/>
      <name val="ＭＳ Ｐ明朝"/>
      <family val="1"/>
    </font>
    <font>
      <sz val="11"/>
      <color indexed="10"/>
      <name val="ＭＳ Ｐ明朝"/>
      <family val="1"/>
    </font>
    <font>
      <sz val="10"/>
      <color indexed="8"/>
      <name val="書院細明朝体"/>
      <family val="1"/>
    </font>
    <font>
      <sz val="9"/>
      <color indexed="8"/>
      <name val="書院細明朝体"/>
      <family val="1"/>
    </font>
    <font>
      <b/>
      <sz val="10"/>
      <color indexed="8"/>
      <name val="ＭＳ Ｐゴシック"/>
      <family val="3"/>
    </font>
    <font>
      <b/>
      <sz val="11"/>
      <color indexed="8"/>
      <name val="ＭＳ 明朝"/>
      <family val="1"/>
    </font>
    <font>
      <sz val="9"/>
      <color indexed="8"/>
      <name val="ＭＳ Ｐ明朝"/>
      <family val="1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92D050"/>
      <name val="ＭＳ Ｐ明朝"/>
      <family val="1"/>
    </font>
    <font>
      <sz val="11"/>
      <color theme="0"/>
      <name val="ＭＳ Ｐゴシック"/>
      <family val="3"/>
    </font>
    <font>
      <sz val="11"/>
      <color theme="0"/>
      <name val="ＭＳ Ｐ明朝"/>
      <family val="1"/>
    </font>
    <font>
      <sz val="13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6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189" fontId="4" fillId="0" borderId="0" xfId="0" applyNumberFormat="1" applyFont="1" applyFill="1" applyAlignment="1">
      <alignment/>
    </xf>
    <xf numFmtId="189" fontId="0" fillId="0" borderId="0" xfId="0" applyNumberFormat="1" applyFill="1" applyBorder="1" applyAlignment="1">
      <alignment/>
    </xf>
    <xf numFmtId="190" fontId="8" fillId="0" borderId="0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189" fontId="4" fillId="0" borderId="0" xfId="0" applyNumberFormat="1" applyFont="1" applyFill="1" applyAlignment="1">
      <alignment horizontal="right"/>
    </xf>
    <xf numFmtId="0" fontId="7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vertical="center"/>
    </xf>
    <xf numFmtId="181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213" fontId="14" fillId="0" borderId="10" xfId="49" applyNumberFormat="1" applyFont="1" applyFill="1" applyBorder="1" applyAlignment="1" quotePrefix="1">
      <alignment horizontal="right" vertical="center"/>
    </xf>
    <xf numFmtId="213" fontId="14" fillId="0" borderId="0" xfId="49" applyNumberFormat="1" applyFont="1" applyFill="1" applyBorder="1" applyAlignment="1" quotePrefix="1">
      <alignment horizontal="right" vertical="center"/>
    </xf>
    <xf numFmtId="212" fontId="14" fillId="0" borderId="0" xfId="49" applyNumberFormat="1" applyFont="1" applyFill="1" applyBorder="1" applyAlignment="1" quotePrefix="1">
      <alignment horizontal="right" vertical="center"/>
    </xf>
    <xf numFmtId="190" fontId="8" fillId="0" borderId="0" xfId="49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213" fontId="8" fillId="0" borderId="10" xfId="0" applyNumberFormat="1" applyFont="1" applyFill="1" applyBorder="1" applyAlignment="1" quotePrefix="1">
      <alignment horizontal="right" vertical="center"/>
    </xf>
    <xf numFmtId="213" fontId="8" fillId="0" borderId="0" xfId="0" applyNumberFormat="1" applyFont="1" applyFill="1" applyBorder="1" applyAlignment="1" quotePrefix="1">
      <alignment horizontal="right" vertical="center"/>
    </xf>
    <xf numFmtId="213" fontId="8" fillId="0" borderId="0" xfId="0" applyNumberFormat="1" applyFont="1" applyFill="1" applyBorder="1" applyAlignment="1">
      <alignment horizontal="right" vertical="center"/>
    </xf>
    <xf numFmtId="212" fontId="8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213" fontId="8" fillId="0" borderId="12" xfId="0" applyNumberFormat="1" applyFont="1" applyFill="1" applyBorder="1" applyAlignment="1" quotePrefix="1">
      <alignment horizontal="right" vertical="center"/>
    </xf>
    <xf numFmtId="213" fontId="8" fillId="0" borderId="11" xfId="0" applyNumberFormat="1" applyFont="1" applyFill="1" applyBorder="1" applyAlignment="1">
      <alignment vertical="center"/>
    </xf>
    <xf numFmtId="212" fontId="8" fillId="0" borderId="11" xfId="0" applyNumberFormat="1" applyFont="1" applyFill="1" applyBorder="1" applyAlignment="1">
      <alignment horizontal="right" vertical="center"/>
    </xf>
    <xf numFmtId="213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181" fontId="80" fillId="0" borderId="0" xfId="0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0" fontId="82" fillId="0" borderId="0" xfId="0" applyFont="1" applyFill="1" applyAlignment="1">
      <alignment vertical="center"/>
    </xf>
    <xf numFmtId="181" fontId="8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213" fontId="8" fillId="0" borderId="0" xfId="49" applyNumberFormat="1" applyFont="1" applyFill="1" applyAlignment="1" quotePrefix="1">
      <alignment horizontal="right" vertical="center"/>
    </xf>
    <xf numFmtId="213" fontId="9" fillId="0" borderId="0" xfId="49" applyNumberFormat="1" applyFont="1" applyFill="1" applyAlignment="1" quotePrefix="1">
      <alignment horizontal="right" vertical="center"/>
    </xf>
    <xf numFmtId="211" fontId="8" fillId="0" borderId="0" xfId="49" applyNumberFormat="1" applyFont="1" applyFill="1" applyBorder="1" applyAlignment="1">
      <alignment horizontal="right" vertical="center"/>
    </xf>
    <xf numFmtId="213" fontId="8" fillId="0" borderId="0" xfId="0" applyNumberFormat="1" applyFont="1" applyFill="1" applyAlignment="1" quotePrefix="1">
      <alignment horizontal="right" vertical="center"/>
    </xf>
    <xf numFmtId="211" fontId="9" fillId="0" borderId="0" xfId="49" applyNumberFormat="1" applyFont="1" applyFill="1" applyAlignment="1" quotePrefix="1">
      <alignment horizontal="right" vertical="center"/>
    </xf>
    <xf numFmtId="212" fontId="8" fillId="0" borderId="0" xfId="49" applyNumberFormat="1" applyFont="1" applyFill="1" applyAlignment="1" quotePrefix="1">
      <alignment horizontal="right" vertical="center"/>
    </xf>
    <xf numFmtId="213" fontId="8" fillId="0" borderId="10" xfId="49" applyNumberFormat="1" applyFont="1" applyFill="1" applyBorder="1" applyAlignment="1" quotePrefix="1">
      <alignment horizontal="right" vertical="center"/>
    </xf>
    <xf numFmtId="213" fontId="8" fillId="0" borderId="0" xfId="49" applyNumberFormat="1" applyFont="1" applyFill="1" applyBorder="1" applyAlignment="1" quotePrefix="1">
      <alignment horizontal="right" vertical="center"/>
    </xf>
    <xf numFmtId="212" fontId="9" fillId="0" borderId="0" xfId="49" applyNumberFormat="1" applyFont="1" applyFill="1" applyAlignment="1" quotePrefix="1">
      <alignment horizontal="right" vertical="center"/>
    </xf>
    <xf numFmtId="212" fontId="8" fillId="0" borderId="0" xfId="49" applyNumberFormat="1" applyFont="1" applyFill="1" applyBorder="1" applyAlignment="1">
      <alignment horizontal="right" vertical="center"/>
    </xf>
    <xf numFmtId="212" fontId="15" fillId="0" borderId="0" xfId="49" applyNumberFormat="1" applyFont="1" applyFill="1" applyBorder="1" applyAlignment="1">
      <alignment horizontal="right" vertical="center"/>
    </xf>
    <xf numFmtId="213" fontId="8" fillId="0" borderId="0" xfId="49" applyNumberFormat="1" applyFont="1" applyFill="1" applyBorder="1" applyAlignment="1" quotePrefix="1">
      <alignment vertical="center"/>
    </xf>
    <xf numFmtId="212" fontId="8" fillId="0" borderId="0" xfId="49" applyNumberFormat="1" applyFont="1" applyFill="1" applyBorder="1" applyAlignment="1" quotePrefix="1">
      <alignment horizontal="righ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190" fontId="8" fillId="0" borderId="11" xfId="49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195" fontId="83" fillId="0" borderId="0" xfId="42" applyNumberFormat="1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Border="1" applyAlignment="1">
      <alignment horizontal="center"/>
    </xf>
    <xf numFmtId="195" fontId="83" fillId="0" borderId="0" xfId="42" applyNumberFormat="1" applyFont="1" applyFill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85" fillId="0" borderId="0" xfId="0" applyFont="1" applyFill="1" applyAlignment="1">
      <alignment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23" xfId="0" applyFont="1" applyFill="1" applyBorder="1" applyAlignment="1">
      <alignment vertical="center"/>
    </xf>
    <xf numFmtId="0" fontId="4" fillId="0" borderId="21" xfId="0" applyFont="1" applyFill="1" applyBorder="1" applyAlignment="1" quotePrefix="1">
      <alignment/>
    </xf>
    <xf numFmtId="0" fontId="4" fillId="0" borderId="0" xfId="0" applyFont="1" applyFill="1" applyAlignment="1" quotePrefix="1">
      <alignment/>
    </xf>
    <xf numFmtId="0" fontId="4" fillId="0" borderId="21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 quotePrefix="1">
      <alignment horizontal="left"/>
    </xf>
    <xf numFmtId="0" fontId="4" fillId="0" borderId="22" xfId="0" applyFont="1" applyFill="1" applyBorder="1" applyAlignment="1" quotePrefix="1">
      <alignment horizontal="left"/>
    </xf>
    <xf numFmtId="0" fontId="4" fillId="0" borderId="22" xfId="0" applyFont="1" applyFill="1" applyBorder="1" applyAlignment="1" quotePrefix="1">
      <alignment horizontal="right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213" fontId="8" fillId="0" borderId="10" xfId="0" applyNumberFormat="1" applyFont="1" applyFill="1" applyBorder="1" applyAlignment="1">
      <alignment horizontal="right" vertical="center"/>
    </xf>
    <xf numFmtId="213" fontId="8" fillId="0" borderId="0" xfId="49" applyNumberFormat="1" applyFont="1" applyFill="1" applyAlignment="1">
      <alignment horizontal="right" vertical="center"/>
    </xf>
    <xf numFmtId="213" fontId="8" fillId="0" borderId="0" xfId="0" applyNumberFormat="1" applyFont="1" applyFill="1" applyAlignment="1">
      <alignment horizontal="right" vertical="center"/>
    </xf>
    <xf numFmtId="211" fontId="8" fillId="0" borderId="0" xfId="0" applyNumberFormat="1" applyFont="1" applyFill="1" applyAlignment="1">
      <alignment horizontal="right" vertical="center"/>
    </xf>
    <xf numFmtId="212" fontId="8" fillId="0" borderId="0" xfId="49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1" fontId="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8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 quotePrefix="1">
      <alignment vertical="center"/>
    </xf>
    <xf numFmtId="188" fontId="4" fillId="0" borderId="0" xfId="49" applyNumberFormat="1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181" fontId="11" fillId="0" borderId="0" xfId="0" applyNumberFormat="1" applyFont="1" applyFill="1" applyAlignment="1">
      <alignment vertical="center"/>
    </xf>
    <xf numFmtId="38" fontId="11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1" xfId="0" applyFont="1" applyFill="1" applyBorder="1" applyAlignment="1" quotePrefix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21" xfId="0" applyFont="1" applyFill="1" applyBorder="1" applyAlignment="1" quotePrefix="1">
      <alignment horizontal="left" vertical="center"/>
    </xf>
    <xf numFmtId="0" fontId="4" fillId="0" borderId="0" xfId="0" applyFont="1" applyFill="1" applyAlignment="1" quotePrefix="1">
      <alignment horizontal="left" vertical="center"/>
    </xf>
    <xf numFmtId="0" fontId="4" fillId="0" borderId="0" xfId="0" applyFont="1" applyFill="1" applyBorder="1" applyAlignment="1" quotePrefix="1">
      <alignment horizontal="left" vertical="center"/>
    </xf>
    <xf numFmtId="0" fontId="4" fillId="0" borderId="23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 quotePrefix="1">
      <alignment horizontal="left" vertical="center"/>
    </xf>
    <xf numFmtId="0" fontId="4" fillId="0" borderId="22" xfId="0" applyFont="1" applyFill="1" applyBorder="1" applyAlignment="1" quotePrefix="1">
      <alignment horizontal="right" vertical="center"/>
    </xf>
    <xf numFmtId="181" fontId="82" fillId="0" borderId="11" xfId="0" applyNumberFormat="1" applyFont="1" applyFill="1" applyBorder="1" applyAlignment="1">
      <alignment horizontal="right"/>
    </xf>
    <xf numFmtId="181" fontId="27" fillId="0" borderId="0" xfId="0" applyNumberFormat="1" applyFont="1" applyFill="1" applyAlignment="1">
      <alignment/>
    </xf>
    <xf numFmtId="181" fontId="11" fillId="0" borderId="0" xfId="0" applyNumberFormat="1" applyFont="1" applyFill="1" applyBorder="1" applyAlignment="1" quotePrefix="1">
      <alignment vertical="center"/>
    </xf>
    <xf numFmtId="192" fontId="3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192" fontId="29" fillId="0" borderId="0" xfId="0" applyNumberFormat="1" applyFont="1" applyBorder="1" applyAlignment="1">
      <alignment/>
    </xf>
    <xf numFmtId="192" fontId="29" fillId="0" borderId="0" xfId="0" applyNumberFormat="1" applyFont="1" applyBorder="1" applyAlignment="1" applyProtection="1" quotePrefix="1">
      <alignment horizontal="center"/>
      <protection/>
    </xf>
    <xf numFmtId="192" fontId="29" fillId="0" borderId="0" xfId="0" applyNumberFormat="1" applyFont="1" applyBorder="1" applyAlignment="1" applyProtection="1">
      <alignment horizontal="center"/>
      <protection/>
    </xf>
    <xf numFmtId="192" fontId="29" fillId="0" borderId="0" xfId="0" applyNumberFormat="1" applyFont="1" applyBorder="1" applyAlignment="1" applyProtection="1">
      <alignment/>
      <protection/>
    </xf>
    <xf numFmtId="192" fontId="30" fillId="0" borderId="0" xfId="0" applyNumberFormat="1" applyFont="1" applyBorder="1" applyAlignment="1" applyProtection="1">
      <alignment/>
      <protection locked="0"/>
    </xf>
    <xf numFmtId="192" fontId="29" fillId="0" borderId="0" xfId="0" applyNumberFormat="1" applyFont="1" applyBorder="1" applyAlignment="1">
      <alignment/>
    </xf>
    <xf numFmtId="192" fontId="30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92" fontId="31" fillId="0" borderId="0" xfId="0" applyNumberFormat="1" applyFont="1" applyBorder="1" applyAlignment="1" applyProtection="1">
      <alignment/>
      <protection/>
    </xf>
    <xf numFmtId="192" fontId="29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192" fontId="3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25"/>
          <c:w val="0.80075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'卒後中学'!$H$49</c:f>
              <c:strCache>
                <c:ptCount val="1"/>
                <c:pt idx="0">
                  <c:v>宮城県（男）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'卒後中学'!$G$61:$G$70</c:f>
              <c:numCache/>
            </c:numRef>
          </c:cat>
          <c:val>
            <c:numRef>
              <c:f>'卒後中学'!$H$61:$H$70</c:f>
              <c:numCache/>
            </c:numRef>
          </c:val>
          <c:smooth val="0"/>
        </c:ser>
        <c:ser>
          <c:idx val="1"/>
          <c:order val="1"/>
          <c:tx>
            <c:strRef>
              <c:f>'卒後中学'!$I$49</c:f>
              <c:strCache>
                <c:ptCount val="1"/>
                <c:pt idx="0">
                  <c:v>宮城県（女）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'卒後中学'!$G$61:$G$70</c:f>
              <c:numCache/>
            </c:numRef>
          </c:cat>
          <c:val>
            <c:numRef>
              <c:f>'卒後中学'!$I$61:$I$70</c:f>
              <c:numCache/>
            </c:numRef>
          </c:val>
          <c:smooth val="0"/>
        </c:ser>
        <c:ser>
          <c:idx val="2"/>
          <c:order val="2"/>
          <c:tx>
            <c:strRef>
              <c:f>'卒後中学'!$J$49</c:f>
              <c:strCache>
                <c:ptCount val="1"/>
                <c:pt idx="0">
                  <c:v>宮城県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'卒後中学'!$G$61:$G$70</c:f>
              <c:numCache/>
            </c:numRef>
          </c:cat>
          <c:val>
            <c:numRef>
              <c:f>'卒後中学'!$J$61:$J$70</c:f>
              <c:numCache/>
            </c:numRef>
          </c:val>
          <c:smooth val="0"/>
        </c:ser>
        <c:ser>
          <c:idx val="3"/>
          <c:order val="3"/>
          <c:tx>
            <c:strRef>
              <c:f>'卒後中学'!$K$49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'卒後中学'!$G$61:$G$70</c:f>
              <c:numCache/>
            </c:numRef>
          </c:cat>
          <c:val>
            <c:numRef>
              <c:f>'卒後中学'!$K$61:$K$70</c:f>
              <c:numCache/>
            </c:numRef>
          </c:val>
          <c:smooth val="0"/>
        </c:ser>
        <c:marker val="1"/>
        <c:axId val="18872104"/>
        <c:axId val="35631209"/>
      </c:lineChart>
      <c:catAx>
        <c:axId val="18872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31209"/>
        <c:crossesAt val="95"/>
        <c:auto val="0"/>
        <c:lblOffset val="100"/>
        <c:tickLblSkip val="1"/>
        <c:noMultiLvlLbl val="0"/>
      </c:catAx>
      <c:valAx>
        <c:axId val="35631209"/>
        <c:scaling>
          <c:orientation val="minMax"/>
          <c:max val="100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872104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9"/>
          <c:y val="0.6535"/>
          <c:w val="0.31125"/>
          <c:h val="0.2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765"/>
          <c:w val="0.722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'卒後中学'!$B$49</c:f>
              <c:strCache>
                <c:ptCount val="1"/>
                <c:pt idx="0">
                  <c:v>高等学校等進学者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'卒後中学'!$A$61:$A$70</c:f>
              <c:numCache/>
            </c:numRef>
          </c:cat>
          <c:val>
            <c:numRef>
              <c:f>'卒後中学'!$B$61:$B$70</c:f>
              <c:numCache/>
            </c:numRef>
          </c:val>
        </c:ser>
        <c:ser>
          <c:idx val="1"/>
          <c:order val="1"/>
          <c:tx>
            <c:strRef>
              <c:f>'卒後中学'!$C$49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'卒後中学'!$A$61:$A$70</c:f>
              <c:numCache/>
            </c:numRef>
          </c:cat>
          <c:val>
            <c:numRef>
              <c:f>'卒後中学'!$C$61:$C$70</c:f>
              <c:numCache/>
            </c:numRef>
          </c:val>
        </c:ser>
        <c:ser>
          <c:idx val="2"/>
          <c:order val="2"/>
          <c:tx>
            <c:strRef>
              <c:f>'卒後中学'!$D$49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'卒後中学'!$A$61:$A$70</c:f>
              <c:numCache/>
            </c:numRef>
          </c:cat>
          <c:val>
            <c:numRef>
              <c:f>'卒後中学'!$D$61:$D$70</c:f>
              <c:numCache/>
            </c:numRef>
          </c:val>
        </c:ser>
        <c:overlap val="100"/>
        <c:gapWidth val="50"/>
        <c:axId val="52245426"/>
        <c:axId val="446787"/>
      </c:barChart>
      <c:catAx>
        <c:axId val="5224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6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787"/>
        <c:crossesAt val="21000"/>
        <c:auto val="0"/>
        <c:lblOffset val="100"/>
        <c:tickLblSkip val="1"/>
        <c:noMultiLvlLbl val="0"/>
      </c:catAx>
      <c:valAx>
        <c:axId val="446787"/>
        <c:scaling>
          <c:orientation val="minMax"/>
          <c:max val="28000"/>
          <c:min val="2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45426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354"/>
          <c:y val="0.12225"/>
          <c:w val="0.364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6"/>
          <c:w val="0.948"/>
          <c:h val="0.9485"/>
        </c:manualLayout>
      </c:layout>
      <c:lineChart>
        <c:grouping val="standard"/>
        <c:varyColors val="0"/>
        <c:ser>
          <c:idx val="0"/>
          <c:order val="0"/>
          <c:tx>
            <c:strRef>
              <c:f>'卒後高校 '!$M$55</c:f>
              <c:strCache>
                <c:ptCount val="1"/>
                <c:pt idx="0">
                  <c:v>進学率(宮城県)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'!$L$67:$L$76</c:f>
              <c:numCache/>
            </c:numRef>
          </c:cat>
          <c:val>
            <c:numRef>
              <c:f>'卒後高校 '!$M$67:$M$76</c:f>
              <c:numCache/>
            </c:numRef>
          </c:val>
          <c:smooth val="0"/>
        </c:ser>
        <c:ser>
          <c:idx val="1"/>
          <c:order val="1"/>
          <c:tx>
            <c:strRef>
              <c:f>'卒後高校 '!$N$55</c:f>
              <c:strCache>
                <c:ptCount val="1"/>
                <c:pt idx="0">
                  <c:v>進学率(全国)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'卒後高校 '!$L$67:$L$76</c:f>
              <c:numCache/>
            </c:numRef>
          </c:cat>
          <c:val>
            <c:numRef>
              <c:f>'卒後高校 '!$N$67:$N$76</c:f>
              <c:numCache/>
            </c:numRef>
          </c:val>
          <c:smooth val="0"/>
        </c:ser>
        <c:ser>
          <c:idx val="2"/>
          <c:order val="2"/>
          <c:tx>
            <c:strRef>
              <c:f>'卒後高校 '!$O$55</c:f>
              <c:strCache>
                <c:ptCount val="1"/>
                <c:pt idx="0">
                  <c:v>就職率(宮城県)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'卒後高校 '!$L$67:$L$76</c:f>
              <c:numCache/>
            </c:numRef>
          </c:cat>
          <c:val>
            <c:numRef>
              <c:f>'卒後高校 '!$O$67:$O$76</c:f>
              <c:numCache/>
            </c:numRef>
          </c:val>
          <c:smooth val="0"/>
        </c:ser>
        <c:ser>
          <c:idx val="3"/>
          <c:order val="3"/>
          <c:tx>
            <c:strRef>
              <c:f>'卒後高校 '!$P$55</c:f>
              <c:strCache>
                <c:ptCount val="1"/>
                <c:pt idx="0">
                  <c:v>就職率(全国)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'卒後高校 '!$L$67:$L$76</c:f>
              <c:numCache/>
            </c:numRef>
          </c:cat>
          <c:val>
            <c:numRef>
              <c:f>'卒後高校 '!$P$67:$P$76</c:f>
              <c:numCache/>
            </c:numRef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189757"/>
        <c:crossesAt val="8"/>
        <c:auto val="0"/>
        <c:lblOffset val="100"/>
        <c:tickLblSkip val="1"/>
        <c:noMultiLvlLbl val="0"/>
      </c:catAx>
      <c:valAx>
        <c:axId val="36189757"/>
        <c:scaling>
          <c:orientation val="minMax"/>
          <c:max val="55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1084"/>
        <c:crossesAt val="1"/>
        <c:crossBetween val="between"/>
        <c:dispUnits/>
        <c:majorUnit val="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3375"/>
          <c:y val="0.36475"/>
          <c:w val="0.51925"/>
          <c:h val="0.1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7"/>
          <c:y val="0.04925"/>
          <c:w val="0.91175"/>
          <c:h val="0.7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'卒後高校 '!$B$54</c:f>
              <c:strCache>
                <c:ptCount val="1"/>
                <c:pt idx="0">
                  <c:v>大学等進学者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'!$B$66:$B$75</c:f>
              <c:numCache/>
            </c:numRef>
          </c:val>
        </c:ser>
        <c:ser>
          <c:idx val="1"/>
          <c:order val="1"/>
          <c:tx>
            <c:strRef>
              <c:f>'卒後高校 '!$C$54</c:f>
              <c:strCache>
                <c:ptCount val="1"/>
                <c:pt idx="0">
                  <c:v>専修学校等進学者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'!$C$65:$C$74</c:f>
              <c:numCache/>
            </c:numRef>
          </c:val>
        </c:ser>
        <c:ser>
          <c:idx val="2"/>
          <c:order val="2"/>
          <c:tx>
            <c:strRef>
              <c:f>'卒後高校 '!$E$54</c:f>
              <c:strCache>
                <c:ptCount val="1"/>
                <c:pt idx="0">
                  <c:v>公共職業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'!$E$65:$E$74</c:f>
              <c:numCache/>
            </c:numRef>
          </c:val>
        </c:ser>
        <c:ser>
          <c:idx val="3"/>
          <c:order val="3"/>
          <c:tx>
            <c:strRef>
              <c:f>'卒後高校 '!$F$54</c:f>
              <c:strCache>
                <c:ptCount val="1"/>
                <c:pt idx="0">
                  <c:v>就職者</c:v>
                </c:pt>
              </c:strCache>
            </c:strRef>
          </c:tx>
          <c:spPr>
            <a:pattFill prst="pct10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'!$F$65:$F$74</c:f>
              <c:numCache/>
            </c:numRef>
          </c:val>
        </c:ser>
        <c:ser>
          <c:idx val="4"/>
          <c:order val="4"/>
          <c:tx>
            <c:strRef>
              <c:f>'卒後高校 '!$G$54</c:f>
              <c:strCache>
                <c:ptCount val="1"/>
                <c:pt idx="0">
                  <c:v>一時的な仕事に就いた者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'!$G$65:$G$74</c:f>
              <c:numCache/>
            </c:numRef>
          </c:val>
        </c:ser>
        <c:ser>
          <c:idx val="5"/>
          <c:order val="5"/>
          <c:tx>
            <c:strRef>
              <c:f>'卒後高校 '!$H$54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'卒後高校 '!$A$66:$A$75</c:f>
              <c:numCache/>
            </c:numRef>
          </c:cat>
          <c:val>
            <c:numRef>
              <c:f>'卒後高校 '!$H$65:$H$74</c:f>
              <c:numCache/>
            </c:numRef>
          </c:val>
        </c:ser>
        <c:overlap val="100"/>
        <c:gapWidth val="49"/>
        <c:axId val="57272358"/>
        <c:axId val="45689175"/>
      </c:barChart>
      <c:catAx>
        <c:axId val="5727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89175"/>
        <c:crosses val="autoZero"/>
        <c:auto val="0"/>
        <c:lblOffset val="1"/>
        <c:tickLblSkip val="1"/>
        <c:noMultiLvlLbl val="0"/>
      </c:catAx>
      <c:valAx>
        <c:axId val="45689175"/>
        <c:scaling>
          <c:orientation val="minMax"/>
          <c:max val="2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272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7965"/>
          <c:w val="0.89725"/>
          <c:h val="0.1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20625"/>
          <c:y val="0.44275"/>
          <c:w val="0.67025"/>
          <c:h val="0.47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学術研究・専門・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技術サービス業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1.7%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電気・ガス・熱供給・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水道業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1.0%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鉱業・採石業・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砂利採取業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'[2]高・産別14'!$J$6:$J$25</c:f>
              <c:strCache>
                <c:ptCount val="20"/>
                <c:pt idx="0">
                  <c:v>製造業</c:v>
                </c:pt>
                <c:pt idx="1">
                  <c:v>卸売業・小売業</c:v>
                </c:pt>
                <c:pt idx="2">
                  <c:v>建設業</c:v>
                </c:pt>
                <c:pt idx="3">
                  <c:v>公務（他に分類されるものを除く）</c:v>
                </c:pt>
                <c:pt idx="4">
                  <c:v>宿泊業・飲料サービス業</c:v>
                </c:pt>
                <c:pt idx="5">
                  <c:v>医療・福祉</c:v>
                </c:pt>
                <c:pt idx="6">
                  <c:v>サービス業（他に分類されないもの）</c:v>
                </c:pt>
                <c:pt idx="7">
                  <c:v>生活関連サービス業・娯楽業</c:v>
                </c:pt>
                <c:pt idx="8">
                  <c:v>運輸業・郵便業</c:v>
                </c:pt>
                <c:pt idx="9">
                  <c:v>学術研究・専門・技術サービス業</c:v>
                </c:pt>
                <c:pt idx="10">
                  <c:v>複合サービス事業</c:v>
                </c:pt>
                <c:pt idx="11">
                  <c:v>左記以外のもの</c:v>
                </c:pt>
                <c:pt idx="12">
                  <c:v>金融業・保険業</c:v>
                </c:pt>
                <c:pt idx="13">
                  <c:v>情報通信業</c:v>
                </c:pt>
                <c:pt idx="14">
                  <c:v>電気・ガス・熱供給・水道業</c:v>
                </c:pt>
                <c:pt idx="15">
                  <c:v>不動産業・物品賃貸業</c:v>
                </c:pt>
                <c:pt idx="16">
                  <c:v>農業・林業</c:v>
                </c:pt>
                <c:pt idx="17">
                  <c:v>漁業</c:v>
                </c:pt>
                <c:pt idx="18">
                  <c:v>鉱業・採石業・砂利採取業</c:v>
                </c:pt>
                <c:pt idx="19">
                  <c:v>教育・学習支援業</c:v>
                </c:pt>
              </c:strCache>
            </c:strRef>
          </c:cat>
          <c:val>
            <c:numRef>
              <c:f>'[2]高・産別14'!$L$6:$L$25</c:f>
              <c:numCache>
                <c:ptCount val="20"/>
                <c:pt idx="0">
                  <c:v>25.6</c:v>
                </c:pt>
                <c:pt idx="1">
                  <c:v>15.7</c:v>
                </c:pt>
                <c:pt idx="2">
                  <c:v>10.2</c:v>
                </c:pt>
                <c:pt idx="3">
                  <c:v>7.8</c:v>
                </c:pt>
                <c:pt idx="4">
                  <c:v>7.7</c:v>
                </c:pt>
                <c:pt idx="5">
                  <c:v>7.3</c:v>
                </c:pt>
                <c:pt idx="6">
                  <c:v>6.2</c:v>
                </c:pt>
                <c:pt idx="7">
                  <c:v>4.9</c:v>
                </c:pt>
                <c:pt idx="8">
                  <c:v>4.4</c:v>
                </c:pt>
                <c:pt idx="9">
                  <c:v>1.7</c:v>
                </c:pt>
                <c:pt idx="10">
                  <c:v>1.5</c:v>
                </c:pt>
                <c:pt idx="11">
                  <c:v>1.4</c:v>
                </c:pt>
                <c:pt idx="12">
                  <c:v>1.3</c:v>
                </c:pt>
                <c:pt idx="13">
                  <c:v>1.1</c:v>
                </c:pt>
                <c:pt idx="14">
                  <c:v>1</c:v>
                </c:pt>
                <c:pt idx="15">
                  <c:v>1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0.2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14"/>
          <c:y val="0.34875"/>
          <c:w val="0.7445"/>
          <c:h val="0.50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DDB6B5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CDDBB8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C3BAD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'[2]高・産別14'!$Q$29:$Q$50</c:f>
              <c:strCache>
                <c:ptCount val="22"/>
                <c:pt idx="0">
                  <c:v>福　島</c:v>
                </c:pt>
                <c:pt idx="1">
                  <c:v>岩　手</c:v>
                </c:pt>
                <c:pt idx="2">
                  <c:v>山　形</c:v>
                </c:pt>
                <c:pt idx="3">
                  <c:v>北海道</c:v>
                </c:pt>
                <c:pt idx="4">
                  <c:v>青　森</c:v>
                </c:pt>
                <c:pt idx="5">
                  <c:v>秋　田</c:v>
                </c:pt>
                <c:pt idx="6">
                  <c:v>東　京</c:v>
                </c:pt>
                <c:pt idx="7">
                  <c:v>神奈川</c:v>
                </c:pt>
                <c:pt idx="8">
                  <c:v>埼　玉</c:v>
                </c:pt>
                <c:pt idx="9">
                  <c:v>茨　城</c:v>
                </c:pt>
                <c:pt idx="10">
                  <c:v>千　葉</c:v>
                </c:pt>
                <c:pt idx="11">
                  <c:v>栃　木</c:v>
                </c:pt>
                <c:pt idx="12">
                  <c:v>群　馬</c:v>
                </c:pt>
                <c:pt idx="13">
                  <c:v>甲信越・北陸</c:v>
                </c:pt>
                <c:pt idx="14">
                  <c:v>愛　知</c:v>
                </c:pt>
                <c:pt idx="15">
                  <c:v>大　阪</c:v>
                </c:pt>
                <c:pt idx="16">
                  <c:v>静　岡</c:v>
                </c:pt>
                <c:pt idx="17">
                  <c:v>兵　庫</c:v>
                </c:pt>
                <c:pt idx="18">
                  <c:v>京　都</c:v>
                </c:pt>
                <c:pt idx="19">
                  <c:v>中国</c:v>
                </c:pt>
                <c:pt idx="20">
                  <c:v>九州・沖縄</c:v>
                </c:pt>
                <c:pt idx="21">
                  <c:v>その他（外国など）</c:v>
                </c:pt>
              </c:strCache>
            </c:strRef>
          </c:cat>
          <c:val>
            <c:numRef>
              <c:f>'[2]高・産別14'!$S$29:$S$50</c:f>
              <c:numCache>
                <c:ptCount val="22"/>
                <c:pt idx="0">
                  <c:v>13.5</c:v>
                </c:pt>
                <c:pt idx="1">
                  <c:v>3.6</c:v>
                </c:pt>
                <c:pt idx="2">
                  <c:v>1.7</c:v>
                </c:pt>
                <c:pt idx="3">
                  <c:v>0.9</c:v>
                </c:pt>
                <c:pt idx="4">
                  <c:v>0.6</c:v>
                </c:pt>
                <c:pt idx="5">
                  <c:v>0.1</c:v>
                </c:pt>
                <c:pt idx="6">
                  <c:v>40.7</c:v>
                </c:pt>
                <c:pt idx="7">
                  <c:v>9.7</c:v>
                </c:pt>
                <c:pt idx="8">
                  <c:v>5.2</c:v>
                </c:pt>
                <c:pt idx="9">
                  <c:v>2.6</c:v>
                </c:pt>
                <c:pt idx="10">
                  <c:v>2.6</c:v>
                </c:pt>
                <c:pt idx="11">
                  <c:v>1.9</c:v>
                </c:pt>
                <c:pt idx="12">
                  <c:v>1.9</c:v>
                </c:pt>
                <c:pt idx="13">
                  <c:v>1.4</c:v>
                </c:pt>
                <c:pt idx="14">
                  <c:v>4.5</c:v>
                </c:pt>
                <c:pt idx="15">
                  <c:v>2.6</c:v>
                </c:pt>
                <c:pt idx="16">
                  <c:v>1.3</c:v>
                </c:pt>
                <c:pt idx="17">
                  <c:v>0.7</c:v>
                </c:pt>
                <c:pt idx="18">
                  <c:v>0.6</c:v>
                </c:pt>
                <c:pt idx="19">
                  <c:v>1.3</c:v>
                </c:pt>
                <c:pt idx="20">
                  <c:v>1.2</c:v>
                </c:pt>
                <c:pt idx="21">
                  <c:v>1.4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23</xdr:row>
      <xdr:rowOff>190500</xdr:rowOff>
    </xdr:from>
    <xdr:to>
      <xdr:col>23</xdr:col>
      <xdr:colOff>514350</xdr:colOff>
      <xdr:row>41</xdr:row>
      <xdr:rowOff>95250</xdr:rowOff>
    </xdr:to>
    <xdr:graphicFrame>
      <xdr:nvGraphicFramePr>
        <xdr:cNvPr id="1" name="Chart 3"/>
        <xdr:cNvGraphicFramePr/>
      </xdr:nvGraphicFramePr>
      <xdr:xfrm>
        <a:off x="14173200" y="7181850"/>
        <a:ext cx="40957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419100</xdr:colOff>
      <xdr:row>3</xdr:row>
      <xdr:rowOff>38100</xdr:rowOff>
    </xdr:from>
    <xdr:to>
      <xdr:col>24</xdr:col>
      <xdr:colOff>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13725525" y="1143000"/>
        <a:ext cx="471487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504825</xdr:colOff>
      <xdr:row>16</xdr:row>
      <xdr:rowOff>123825</xdr:rowOff>
    </xdr:from>
    <xdr:to>
      <xdr:col>17</xdr:col>
      <xdr:colOff>285750</xdr:colOff>
      <xdr:row>17</xdr:row>
      <xdr:rowOff>180975</xdr:rowOff>
    </xdr:to>
    <xdr:sp>
      <xdr:nvSpPr>
        <xdr:cNvPr id="3" name="Rectangle 9"/>
        <xdr:cNvSpPr>
          <a:spLocks/>
        </xdr:cNvSpPr>
      </xdr:nvSpPr>
      <xdr:spPr>
        <a:xfrm>
          <a:off x="13811250" y="5305425"/>
          <a:ext cx="4667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0    
</a:t>
          </a:r>
        </a:p>
      </xdr:txBody>
    </xdr:sp>
    <xdr:clientData/>
  </xdr:twoCellAnchor>
  <xdr:twoCellAnchor>
    <xdr:from>
      <xdr:col>17</xdr:col>
      <xdr:colOff>161925</xdr:colOff>
      <xdr:row>38</xdr:row>
      <xdr:rowOff>209550</xdr:rowOff>
    </xdr:from>
    <xdr:to>
      <xdr:col>17</xdr:col>
      <xdr:colOff>571500</xdr:colOff>
      <xdr:row>39</xdr:row>
      <xdr:rowOff>238125</xdr:rowOff>
    </xdr:to>
    <xdr:sp>
      <xdr:nvSpPr>
        <xdr:cNvPr id="4" name="Rectangle 12"/>
        <xdr:cNvSpPr>
          <a:spLocks/>
        </xdr:cNvSpPr>
      </xdr:nvSpPr>
      <xdr:spPr>
        <a:xfrm>
          <a:off x="14154150" y="11201400"/>
          <a:ext cx="409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24</xdr:row>
      <xdr:rowOff>57150</xdr:rowOff>
    </xdr:from>
    <xdr:to>
      <xdr:col>22</xdr:col>
      <xdr:colOff>676275</xdr:colOff>
      <xdr:row>43</xdr:row>
      <xdr:rowOff>9525</xdr:rowOff>
    </xdr:to>
    <xdr:graphicFrame>
      <xdr:nvGraphicFramePr>
        <xdr:cNvPr id="1" name="Chart 14"/>
        <xdr:cNvGraphicFramePr/>
      </xdr:nvGraphicFramePr>
      <xdr:xfrm>
        <a:off x="13363575" y="7277100"/>
        <a:ext cx="33147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419100</xdr:colOff>
      <xdr:row>15</xdr:row>
      <xdr:rowOff>95250</xdr:rowOff>
    </xdr:from>
    <xdr:to>
      <xdr:col>18</xdr:col>
      <xdr:colOff>0</xdr:colOff>
      <xdr:row>15</xdr:row>
      <xdr:rowOff>266700</xdr:rowOff>
    </xdr:to>
    <xdr:sp>
      <xdr:nvSpPr>
        <xdr:cNvPr id="2" name="Rectangle 8"/>
        <xdr:cNvSpPr>
          <a:spLocks/>
        </xdr:cNvSpPr>
      </xdr:nvSpPr>
      <xdr:spPr>
        <a:xfrm>
          <a:off x="12649200" y="4905375"/>
          <a:ext cx="2667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419100</xdr:colOff>
      <xdr:row>41</xdr:row>
      <xdr:rowOff>200025</xdr:rowOff>
    </xdr:from>
    <xdr:to>
      <xdr:col>19</xdr:col>
      <xdr:colOff>123825</xdr:colOff>
      <xdr:row>42</xdr:row>
      <xdr:rowOff>171450</xdr:rowOff>
    </xdr:to>
    <xdr:sp>
      <xdr:nvSpPr>
        <xdr:cNvPr id="3" name="Rectangle 16"/>
        <xdr:cNvSpPr>
          <a:spLocks/>
        </xdr:cNvSpPr>
      </xdr:nvSpPr>
      <xdr:spPr>
        <a:xfrm>
          <a:off x="13335000" y="11953875"/>
          <a:ext cx="3905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18288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</a:p>
      </xdr:txBody>
    </xdr:sp>
    <xdr:clientData/>
  </xdr:twoCellAnchor>
  <xdr:twoCellAnchor>
    <xdr:from>
      <xdr:col>19</xdr:col>
      <xdr:colOff>200025</xdr:colOff>
      <xdr:row>10</xdr:row>
      <xdr:rowOff>76200</xdr:rowOff>
    </xdr:from>
    <xdr:to>
      <xdr:col>19</xdr:col>
      <xdr:colOff>276225</xdr:colOff>
      <xdr:row>10</xdr:row>
      <xdr:rowOff>295275</xdr:rowOff>
    </xdr:to>
    <xdr:sp>
      <xdr:nvSpPr>
        <xdr:cNvPr id="4" name="Line 13"/>
        <xdr:cNvSpPr>
          <a:spLocks/>
        </xdr:cNvSpPr>
      </xdr:nvSpPr>
      <xdr:spPr>
        <a:xfrm flipH="1">
          <a:off x="13801725" y="3362325"/>
          <a:ext cx="76200" cy="2190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314325</xdr:colOff>
      <xdr:row>3</xdr:row>
      <xdr:rowOff>476250</xdr:rowOff>
    </xdr:from>
    <xdr:to>
      <xdr:col>22</xdr:col>
      <xdr:colOff>523875</xdr:colOff>
      <xdr:row>19</xdr:row>
      <xdr:rowOff>0</xdr:rowOff>
    </xdr:to>
    <xdr:graphicFrame>
      <xdr:nvGraphicFramePr>
        <xdr:cNvPr id="5" name="Chart 11"/>
        <xdr:cNvGraphicFramePr/>
      </xdr:nvGraphicFramePr>
      <xdr:xfrm>
        <a:off x="12544425" y="1304925"/>
        <a:ext cx="3981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19</xdr:col>
      <xdr:colOff>123825</xdr:colOff>
      <xdr:row>40</xdr:row>
      <xdr:rowOff>180975</xdr:rowOff>
    </xdr:from>
    <xdr:ext cx="76200" cy="209550"/>
    <xdr:sp fLocksText="0">
      <xdr:nvSpPr>
        <xdr:cNvPr id="6" name="Text Box 24"/>
        <xdr:cNvSpPr txBox="1">
          <a:spLocks noChangeArrowheads="1"/>
        </xdr:cNvSpPr>
      </xdr:nvSpPr>
      <xdr:spPr>
        <a:xfrm>
          <a:off x="13725525" y="11668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161925</xdr:colOff>
      <xdr:row>42</xdr:row>
      <xdr:rowOff>228600</xdr:rowOff>
    </xdr:from>
    <xdr:ext cx="76200" cy="209550"/>
    <xdr:sp fLocksText="0">
      <xdr:nvSpPr>
        <xdr:cNvPr id="7" name="Text Box 27"/>
        <xdr:cNvSpPr txBox="1">
          <a:spLocks noChangeArrowheads="1"/>
        </xdr:cNvSpPr>
      </xdr:nvSpPr>
      <xdr:spPr>
        <a:xfrm>
          <a:off x="13763625" y="1224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142875</xdr:colOff>
      <xdr:row>42</xdr:row>
      <xdr:rowOff>152400</xdr:rowOff>
    </xdr:from>
    <xdr:ext cx="76200" cy="209550"/>
    <xdr:sp fLocksText="0">
      <xdr:nvSpPr>
        <xdr:cNvPr id="8" name="Text Box 28"/>
        <xdr:cNvSpPr txBox="1">
          <a:spLocks noChangeArrowheads="1"/>
        </xdr:cNvSpPr>
      </xdr:nvSpPr>
      <xdr:spPr>
        <a:xfrm>
          <a:off x="13744575" y="12172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190500</xdr:colOff>
      <xdr:row>45</xdr:row>
      <xdr:rowOff>47625</xdr:rowOff>
    </xdr:from>
    <xdr:ext cx="76200" cy="209550"/>
    <xdr:sp fLocksText="0">
      <xdr:nvSpPr>
        <xdr:cNvPr id="9" name="Text Box 29"/>
        <xdr:cNvSpPr txBox="1">
          <a:spLocks noChangeArrowheads="1"/>
        </xdr:cNvSpPr>
      </xdr:nvSpPr>
      <xdr:spPr>
        <a:xfrm>
          <a:off x="12420600" y="1286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476250</xdr:colOff>
      <xdr:row>34</xdr:row>
      <xdr:rowOff>152400</xdr:rowOff>
    </xdr:from>
    <xdr:ext cx="76200" cy="209550"/>
    <xdr:sp fLocksText="0">
      <xdr:nvSpPr>
        <xdr:cNvPr id="10" name="Text Box 30"/>
        <xdr:cNvSpPr txBox="1">
          <a:spLocks noChangeArrowheads="1"/>
        </xdr:cNvSpPr>
      </xdr:nvSpPr>
      <xdr:spPr>
        <a:xfrm>
          <a:off x="11287125" y="1003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114300</xdr:colOff>
      <xdr:row>46</xdr:row>
      <xdr:rowOff>219075</xdr:rowOff>
    </xdr:from>
    <xdr:ext cx="76200" cy="209550"/>
    <xdr:sp fLocksText="0">
      <xdr:nvSpPr>
        <xdr:cNvPr id="11" name="Text Box 32"/>
        <xdr:cNvSpPr txBox="1">
          <a:spLocks noChangeArrowheads="1"/>
        </xdr:cNvSpPr>
      </xdr:nvSpPr>
      <xdr:spPr>
        <a:xfrm>
          <a:off x="12344400" y="1330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22</xdr:col>
      <xdr:colOff>361950</xdr:colOff>
      <xdr:row>24</xdr:row>
      <xdr:rowOff>257175</xdr:rowOff>
    </xdr:from>
    <xdr:to>
      <xdr:col>22</xdr:col>
      <xdr:colOff>647700</xdr:colOff>
      <xdr:row>25</xdr:row>
      <xdr:rowOff>209550</xdr:rowOff>
    </xdr:to>
    <xdr:sp>
      <xdr:nvSpPr>
        <xdr:cNvPr id="12" name="正方形/長方形 12"/>
        <xdr:cNvSpPr>
          <a:spLocks/>
        </xdr:cNvSpPr>
      </xdr:nvSpPr>
      <xdr:spPr>
        <a:xfrm>
          <a:off x="16363950" y="747712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53.8</a:t>
          </a:r>
        </a:p>
      </xdr:txBody>
    </xdr:sp>
    <xdr:clientData/>
  </xdr:twoCellAnchor>
  <xdr:twoCellAnchor>
    <xdr:from>
      <xdr:col>22</xdr:col>
      <xdr:colOff>361950</xdr:colOff>
      <xdr:row>27</xdr:row>
      <xdr:rowOff>171450</xdr:rowOff>
    </xdr:from>
    <xdr:to>
      <xdr:col>22</xdr:col>
      <xdr:colOff>647700</xdr:colOff>
      <xdr:row>28</xdr:row>
      <xdr:rowOff>123825</xdr:rowOff>
    </xdr:to>
    <xdr:sp>
      <xdr:nvSpPr>
        <xdr:cNvPr id="13" name="正方形/長方形 13"/>
        <xdr:cNvSpPr>
          <a:spLocks/>
        </xdr:cNvSpPr>
      </xdr:nvSpPr>
      <xdr:spPr>
        <a:xfrm>
          <a:off x="16363950" y="8191500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48.3</a:t>
          </a:r>
        </a:p>
      </xdr:txBody>
    </xdr:sp>
    <xdr:clientData/>
  </xdr:twoCellAnchor>
  <xdr:twoCellAnchor>
    <xdr:from>
      <xdr:col>22</xdr:col>
      <xdr:colOff>371475</xdr:colOff>
      <xdr:row>35</xdr:row>
      <xdr:rowOff>161925</xdr:rowOff>
    </xdr:from>
    <xdr:to>
      <xdr:col>22</xdr:col>
      <xdr:colOff>657225</xdr:colOff>
      <xdr:row>36</xdr:row>
      <xdr:rowOff>114300</xdr:rowOff>
    </xdr:to>
    <xdr:sp>
      <xdr:nvSpPr>
        <xdr:cNvPr id="14" name="正方形/長方形 14"/>
        <xdr:cNvSpPr>
          <a:spLocks/>
        </xdr:cNvSpPr>
      </xdr:nvSpPr>
      <xdr:spPr>
        <a:xfrm>
          <a:off x="16373475" y="10315575"/>
          <a:ext cx="285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24.0</a:t>
          </a:r>
        </a:p>
      </xdr:txBody>
    </xdr:sp>
    <xdr:clientData/>
  </xdr:twoCellAnchor>
  <xdr:twoCellAnchor>
    <xdr:from>
      <xdr:col>22</xdr:col>
      <xdr:colOff>361950</xdr:colOff>
      <xdr:row>37</xdr:row>
      <xdr:rowOff>152400</xdr:rowOff>
    </xdr:from>
    <xdr:to>
      <xdr:col>22</xdr:col>
      <xdr:colOff>647700</xdr:colOff>
      <xdr:row>38</xdr:row>
      <xdr:rowOff>114300</xdr:rowOff>
    </xdr:to>
    <xdr:sp>
      <xdr:nvSpPr>
        <xdr:cNvPr id="15" name="正方形/長方形 15"/>
        <xdr:cNvSpPr>
          <a:spLocks/>
        </xdr:cNvSpPr>
      </xdr:nvSpPr>
      <xdr:spPr>
        <a:xfrm>
          <a:off x="16363950" y="108394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17.5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38</xdr:row>
      <xdr:rowOff>9525</xdr:rowOff>
    </xdr:from>
    <xdr:to>
      <xdr:col>5</xdr:col>
      <xdr:colOff>1466850</xdr:colOff>
      <xdr:row>38</xdr:row>
      <xdr:rowOff>95250</xdr:rowOff>
    </xdr:to>
    <xdr:sp fLocksText="0">
      <xdr:nvSpPr>
        <xdr:cNvPr id="1" name="Text Box 22"/>
        <xdr:cNvSpPr txBox="1">
          <a:spLocks noChangeArrowheads="1"/>
        </xdr:cNvSpPr>
      </xdr:nvSpPr>
      <xdr:spPr>
        <a:xfrm>
          <a:off x="5372100" y="7000875"/>
          <a:ext cx="390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6</xdr:col>
      <xdr:colOff>0</xdr:colOff>
      <xdr:row>28</xdr:row>
      <xdr:rowOff>104775</xdr:rowOff>
    </xdr:to>
    <xdr:grpSp>
      <xdr:nvGrpSpPr>
        <xdr:cNvPr id="2" name="グループ化 1"/>
        <xdr:cNvGrpSpPr>
          <a:grpSpLocks/>
        </xdr:cNvGrpSpPr>
      </xdr:nvGrpSpPr>
      <xdr:grpSpPr>
        <a:xfrm>
          <a:off x="247650" y="0"/>
          <a:ext cx="6115050" cy="5314950"/>
          <a:chOff x="28575" y="180975"/>
          <a:chExt cx="6505575" cy="5314950"/>
        </a:xfrm>
        <a:solidFill>
          <a:srgbClr val="FFFFFF"/>
        </a:solidFill>
      </xdr:grpSpPr>
      <xdr:graphicFrame>
        <xdr:nvGraphicFramePr>
          <xdr:cNvPr id="3" name="Chart 12"/>
          <xdr:cNvGraphicFramePr/>
        </xdr:nvGraphicFramePr>
        <xdr:xfrm>
          <a:off x="28575" y="180975"/>
          <a:ext cx="6505575" cy="531495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Oval 33"/>
          <xdr:cNvSpPr>
            <a:spLocks/>
          </xdr:cNvSpPr>
        </xdr:nvSpPr>
        <xdr:spPr>
          <a:xfrm>
            <a:off x="2656827" y="3190565"/>
            <a:ext cx="1819935" cy="74276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34"/>
          <xdr:cNvSpPr txBox="1">
            <a:spLocks noChangeArrowheads="1"/>
          </xdr:cNvSpPr>
        </xdr:nvSpPr>
        <xdr:spPr>
          <a:xfrm>
            <a:off x="2977227" y="3457642"/>
            <a:ext cx="1307621" cy="4185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就職者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４，７２７人</a:t>
            </a:r>
          </a:p>
        </xdr:txBody>
      </xdr:sp>
    </xdr:grpSp>
    <xdr:clientData/>
  </xdr:twoCellAnchor>
  <xdr:twoCellAnchor>
    <xdr:from>
      <xdr:col>0</xdr:col>
      <xdr:colOff>495300</xdr:colOff>
      <xdr:row>29</xdr:row>
      <xdr:rowOff>161925</xdr:rowOff>
    </xdr:from>
    <xdr:to>
      <xdr:col>6</xdr:col>
      <xdr:colOff>0</xdr:colOff>
      <xdr:row>63</xdr:row>
      <xdr:rowOff>142875</xdr:rowOff>
    </xdr:to>
    <xdr:grpSp>
      <xdr:nvGrpSpPr>
        <xdr:cNvPr id="6" name="グループ化 2"/>
        <xdr:cNvGrpSpPr>
          <a:grpSpLocks/>
        </xdr:cNvGrpSpPr>
      </xdr:nvGrpSpPr>
      <xdr:grpSpPr>
        <a:xfrm>
          <a:off x="495300" y="5543550"/>
          <a:ext cx="5867400" cy="5876925"/>
          <a:chOff x="600075" y="6391275"/>
          <a:chExt cx="6581775" cy="6010275"/>
        </a:xfrm>
        <a:solidFill>
          <a:srgbClr val="FFFFFF"/>
        </a:solidFill>
      </xdr:grpSpPr>
      <xdr:graphicFrame>
        <xdr:nvGraphicFramePr>
          <xdr:cNvPr id="7" name="Chart 1"/>
          <xdr:cNvGraphicFramePr/>
        </xdr:nvGraphicFramePr>
        <xdr:xfrm>
          <a:off x="600075" y="6391275"/>
          <a:ext cx="6581775" cy="6010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Oval 31"/>
          <xdr:cNvSpPr>
            <a:spLocks/>
          </xdr:cNvSpPr>
        </xdr:nvSpPr>
        <xdr:spPr>
          <a:xfrm>
            <a:off x="3096213" y="9258176"/>
            <a:ext cx="1819861" cy="84744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32"/>
          <xdr:cNvSpPr txBox="1">
            <a:spLocks noChangeArrowheads="1"/>
          </xdr:cNvSpPr>
        </xdr:nvSpPr>
        <xdr:spPr>
          <a:xfrm>
            <a:off x="3303539" y="9470038"/>
            <a:ext cx="1528617" cy="4387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県外就職者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６９１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県外就職率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１４．６</a:t>
            </a: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％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41\&#12487;&#12473;&#12463;&#12488;&#12483;&#12503;\H17&#30906;&#22577;\&#36895;&#22577;&#23436;&#25104;&#29256;\H17&#36895;&#22577;\H17&#23398;&#26657;&#22522;&#26412;&#368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6&#23398;&#26657;&#22522;&#26412;&#35519;&#26619;\H26%20HP\&#12464;&#12521;&#12501;&#65288;&#167;5,&#167;6&#12391;&#25522;&#36617;&#65289;\6%20&#29987;&#21106;&#65400;&#65438;&#65431;&#65420;&#30007;&#22899;&#21029;(p.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図１"/>
      <sheetName val="図２"/>
      <sheetName val="表3･表4"/>
      <sheetName val="卒業後"/>
      <sheetName val="図4"/>
      <sheetName val="速報表紙 "/>
      <sheetName val="速報目次 "/>
      <sheetName val="調査の概要 "/>
      <sheetName val="総括表"/>
      <sheetName val="小学校 "/>
      <sheetName val="小・中学校長欠データ"/>
      <sheetName val="図３"/>
      <sheetName val="中学校"/>
      <sheetName val="高等学校"/>
      <sheetName val="中等教育学校"/>
      <sheetName val="特殊学校"/>
      <sheetName val="特殊学校データ"/>
      <sheetName val="幼稚園"/>
      <sheetName val="幼稚園データ"/>
      <sheetName val="幼その他"/>
      <sheetName val="専修学校"/>
      <sheetName val="専修データ①"/>
      <sheetName val="専修データ②"/>
      <sheetName val="各種学校"/>
      <sheetName val="各種データ①"/>
      <sheetName val="各種データ②"/>
      <sheetName val="卒後中学"/>
      <sheetName val="卒後高校"/>
      <sheetName val="卒後中等"/>
      <sheetName val="付表－１"/>
      <sheetName val="付表－２"/>
      <sheetName val="付表－３"/>
    </sheetNames>
    <sheetDataSet>
      <sheetData sheetId="31">
        <row r="8">
          <cell r="B8" t="str">
            <v>平成16年度</v>
          </cell>
          <cell r="C8">
            <v>25496</v>
          </cell>
          <cell r="D8">
            <v>13142</v>
          </cell>
          <cell r="E8">
            <v>12354</v>
          </cell>
          <cell r="F8">
            <v>25010</v>
          </cell>
          <cell r="G8">
            <v>12817</v>
          </cell>
          <cell r="H8">
            <v>12193</v>
          </cell>
          <cell r="I8">
            <v>14</v>
          </cell>
          <cell r="J8">
            <v>10</v>
          </cell>
          <cell r="K8">
            <v>4</v>
          </cell>
          <cell r="L8">
            <v>4</v>
          </cell>
          <cell r="M8">
            <v>1</v>
          </cell>
          <cell r="N8">
            <v>3</v>
          </cell>
          <cell r="O8">
            <v>36</v>
          </cell>
          <cell r="P8">
            <v>34</v>
          </cell>
          <cell r="Q8">
            <v>2</v>
          </cell>
          <cell r="R8">
            <v>91</v>
          </cell>
          <cell r="S8">
            <v>77</v>
          </cell>
          <cell r="T8">
            <v>14</v>
          </cell>
          <cell r="U8">
            <v>341</v>
          </cell>
          <cell r="V8">
            <v>203</v>
          </cell>
          <cell r="W8">
            <v>138</v>
          </cell>
          <cell r="X8">
            <v>0</v>
          </cell>
          <cell r="Y8">
            <v>0</v>
          </cell>
          <cell r="Z8">
            <v>0</v>
          </cell>
          <cell r="AA8">
            <v>9</v>
          </cell>
          <cell r="AB8">
            <v>0</v>
          </cell>
          <cell r="AC8">
            <v>0</v>
          </cell>
        </row>
        <row r="9">
          <cell r="B9" t="str">
            <v>平成17年度</v>
          </cell>
          <cell r="C9">
            <v>24366</v>
          </cell>
          <cell r="D9">
            <v>12517</v>
          </cell>
          <cell r="E9">
            <v>11849</v>
          </cell>
          <cell r="F9">
            <v>23969</v>
          </cell>
          <cell r="G9">
            <v>12268</v>
          </cell>
          <cell r="H9">
            <v>11701</v>
          </cell>
          <cell r="I9">
            <v>13</v>
          </cell>
          <cell r="J9">
            <v>10</v>
          </cell>
          <cell r="K9">
            <v>3</v>
          </cell>
          <cell r="L9">
            <v>3</v>
          </cell>
          <cell r="M9">
            <v>1</v>
          </cell>
          <cell r="N9">
            <v>2</v>
          </cell>
          <cell r="O9">
            <v>15</v>
          </cell>
          <cell r="P9">
            <v>14</v>
          </cell>
          <cell r="Q9">
            <v>1</v>
          </cell>
          <cell r="R9">
            <v>83</v>
          </cell>
          <cell r="S9">
            <v>62</v>
          </cell>
          <cell r="T9">
            <v>21</v>
          </cell>
          <cell r="U9">
            <v>282</v>
          </cell>
          <cell r="V9">
            <v>162</v>
          </cell>
          <cell r="W9">
            <v>120</v>
          </cell>
          <cell r="X9">
            <v>1</v>
          </cell>
          <cell r="Y9">
            <v>0</v>
          </cell>
          <cell r="Z9">
            <v>1</v>
          </cell>
          <cell r="AA9">
            <v>5</v>
          </cell>
          <cell r="AB9">
            <v>0</v>
          </cell>
          <cell r="AC9">
            <v>0</v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</row>
        <row r="11">
          <cell r="B11" t="str">
            <v>  国  立</v>
          </cell>
          <cell r="C11">
            <v>156</v>
          </cell>
          <cell r="D11">
            <v>77</v>
          </cell>
          <cell r="E11">
            <v>79</v>
          </cell>
          <cell r="F11">
            <v>156</v>
          </cell>
          <cell r="G11">
            <v>77</v>
          </cell>
          <cell r="H11">
            <v>79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  公  立</v>
          </cell>
          <cell r="C12">
            <v>23735</v>
          </cell>
          <cell r="D12">
            <v>12268</v>
          </cell>
          <cell r="E12">
            <v>11467</v>
          </cell>
          <cell r="F12">
            <v>23342</v>
          </cell>
          <cell r="G12">
            <v>12020</v>
          </cell>
          <cell r="H12">
            <v>11322</v>
          </cell>
          <cell r="I12">
            <v>13</v>
          </cell>
          <cell r="J12">
            <v>10</v>
          </cell>
          <cell r="K12">
            <v>3</v>
          </cell>
          <cell r="L12">
            <v>3</v>
          </cell>
          <cell r="M12">
            <v>1</v>
          </cell>
          <cell r="N12">
            <v>2</v>
          </cell>
          <cell r="O12">
            <v>15</v>
          </cell>
          <cell r="P12">
            <v>14</v>
          </cell>
          <cell r="Q12">
            <v>1</v>
          </cell>
          <cell r="R12">
            <v>83</v>
          </cell>
          <cell r="S12">
            <v>62</v>
          </cell>
          <cell r="T12">
            <v>21</v>
          </cell>
          <cell r="U12">
            <v>278</v>
          </cell>
          <cell r="V12">
            <v>161</v>
          </cell>
          <cell r="W12">
            <v>117</v>
          </cell>
          <cell r="X12">
            <v>1</v>
          </cell>
          <cell r="Y12">
            <v>0</v>
          </cell>
          <cell r="Z12">
            <v>1</v>
          </cell>
          <cell r="AA12">
            <v>5</v>
          </cell>
          <cell r="AB12">
            <v>0</v>
          </cell>
          <cell r="AC12">
            <v>0</v>
          </cell>
        </row>
        <row r="13">
          <cell r="B13" t="str">
            <v>  私  立</v>
          </cell>
          <cell r="C13">
            <v>475</v>
          </cell>
          <cell r="D13">
            <v>172</v>
          </cell>
          <cell r="E13">
            <v>303</v>
          </cell>
          <cell r="F13">
            <v>471</v>
          </cell>
          <cell r="G13">
            <v>171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</v>
          </cell>
          <cell r="V13">
            <v>1</v>
          </cell>
          <cell r="W13">
            <v>3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5">
          <cell r="B15" t="str">
            <v>市部計</v>
          </cell>
          <cell r="C15">
            <v>18549</v>
          </cell>
          <cell r="D15">
            <v>9551</v>
          </cell>
          <cell r="E15">
            <v>8998</v>
          </cell>
          <cell r="F15">
            <v>18241</v>
          </cell>
          <cell r="G15">
            <v>9360</v>
          </cell>
          <cell r="H15">
            <v>8881</v>
          </cell>
          <cell r="I15">
            <v>10</v>
          </cell>
          <cell r="J15">
            <v>7</v>
          </cell>
          <cell r="K15">
            <v>3</v>
          </cell>
          <cell r="L15">
            <v>3</v>
          </cell>
          <cell r="M15">
            <v>1</v>
          </cell>
          <cell r="N15">
            <v>2</v>
          </cell>
          <cell r="O15">
            <v>11</v>
          </cell>
          <cell r="P15">
            <v>10</v>
          </cell>
          <cell r="Q15">
            <v>1</v>
          </cell>
          <cell r="R15">
            <v>58</v>
          </cell>
          <cell r="S15">
            <v>42</v>
          </cell>
          <cell r="T15">
            <v>16</v>
          </cell>
          <cell r="U15">
            <v>225</v>
          </cell>
          <cell r="V15">
            <v>131</v>
          </cell>
          <cell r="W15">
            <v>94</v>
          </cell>
          <cell r="X15">
            <v>1</v>
          </cell>
          <cell r="Y15">
            <v>0</v>
          </cell>
          <cell r="Z15">
            <v>1</v>
          </cell>
          <cell r="AA15">
            <v>4</v>
          </cell>
          <cell r="AB15">
            <v>0</v>
          </cell>
          <cell r="AC15">
            <v>0</v>
          </cell>
        </row>
        <row r="16">
          <cell r="B16" t="str">
            <v> 仙台市計</v>
          </cell>
          <cell r="C16">
            <v>9824</v>
          </cell>
          <cell r="D16">
            <v>5096</v>
          </cell>
          <cell r="E16">
            <v>4728</v>
          </cell>
          <cell r="F16">
            <v>9684</v>
          </cell>
          <cell r="G16">
            <v>5010</v>
          </cell>
          <cell r="H16">
            <v>4674</v>
          </cell>
          <cell r="I16">
            <v>4</v>
          </cell>
          <cell r="J16">
            <v>4</v>
          </cell>
          <cell r="K16">
            <v>0</v>
          </cell>
          <cell r="L16">
            <v>1</v>
          </cell>
          <cell r="M16">
            <v>1</v>
          </cell>
          <cell r="N16">
            <v>0</v>
          </cell>
          <cell r="O16">
            <v>4</v>
          </cell>
          <cell r="P16">
            <v>4</v>
          </cell>
          <cell r="Q16">
            <v>0</v>
          </cell>
          <cell r="R16">
            <v>29</v>
          </cell>
          <cell r="S16">
            <v>18</v>
          </cell>
          <cell r="T16">
            <v>11</v>
          </cell>
          <cell r="U16">
            <v>101</v>
          </cell>
          <cell r="V16">
            <v>59</v>
          </cell>
          <cell r="W16">
            <v>42</v>
          </cell>
          <cell r="X16">
            <v>1</v>
          </cell>
          <cell r="Y16">
            <v>0</v>
          </cell>
          <cell r="Z16">
            <v>1</v>
          </cell>
          <cell r="AA16">
            <v>1</v>
          </cell>
          <cell r="AB16">
            <v>0</v>
          </cell>
          <cell r="AC16">
            <v>0</v>
          </cell>
        </row>
        <row r="17">
          <cell r="B17" t="str">
            <v>  青 葉 区</v>
          </cell>
          <cell r="C17">
            <v>2521</v>
          </cell>
          <cell r="D17">
            <v>1245</v>
          </cell>
          <cell r="E17">
            <v>1276</v>
          </cell>
          <cell r="F17">
            <v>2483</v>
          </cell>
          <cell r="G17">
            <v>1221</v>
          </cell>
          <cell r="H17">
            <v>1262</v>
          </cell>
          <cell r="I17">
            <v>2</v>
          </cell>
          <cell r="J17">
            <v>2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9</v>
          </cell>
          <cell r="S17">
            <v>6</v>
          </cell>
          <cell r="T17">
            <v>3</v>
          </cell>
          <cell r="U17">
            <v>27</v>
          </cell>
          <cell r="V17">
            <v>16</v>
          </cell>
          <cell r="W17">
            <v>11</v>
          </cell>
          <cell r="X17">
            <v>0</v>
          </cell>
          <cell r="Y17">
            <v>0</v>
          </cell>
          <cell r="Z17">
            <v>0</v>
          </cell>
          <cell r="AA17">
            <v>1</v>
          </cell>
          <cell r="AB17">
            <v>0</v>
          </cell>
          <cell r="AC17">
            <v>0</v>
          </cell>
        </row>
        <row r="18">
          <cell r="B18" t="str">
            <v>  宮城野区</v>
          </cell>
          <cell r="C18">
            <v>1818</v>
          </cell>
          <cell r="D18">
            <v>1029</v>
          </cell>
          <cell r="E18">
            <v>789</v>
          </cell>
          <cell r="F18">
            <v>1788</v>
          </cell>
          <cell r="G18">
            <v>1006</v>
          </cell>
          <cell r="H18">
            <v>782</v>
          </cell>
          <cell r="I18">
            <v>2</v>
          </cell>
          <cell r="J18">
            <v>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1</v>
          </cell>
          <cell r="P18">
            <v>1</v>
          </cell>
          <cell r="Q18">
            <v>0</v>
          </cell>
          <cell r="R18">
            <v>9</v>
          </cell>
          <cell r="S18">
            <v>5</v>
          </cell>
          <cell r="T18">
            <v>4</v>
          </cell>
          <cell r="U18">
            <v>18</v>
          </cell>
          <cell r="V18">
            <v>15</v>
          </cell>
          <cell r="W18">
            <v>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  若 林 区</v>
          </cell>
          <cell r="C19">
            <v>1050</v>
          </cell>
          <cell r="D19">
            <v>538</v>
          </cell>
          <cell r="E19">
            <v>512</v>
          </cell>
          <cell r="F19">
            <v>1031</v>
          </cell>
          <cell r="G19">
            <v>529</v>
          </cell>
          <cell r="H19">
            <v>502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1</v>
          </cell>
          <cell r="P19">
            <v>1</v>
          </cell>
          <cell r="Q19">
            <v>0</v>
          </cell>
          <cell r="R19">
            <v>1</v>
          </cell>
          <cell r="S19">
            <v>1</v>
          </cell>
          <cell r="T19">
            <v>0</v>
          </cell>
          <cell r="U19">
            <v>17</v>
          </cell>
          <cell r="V19">
            <v>7</v>
          </cell>
          <cell r="W19">
            <v>10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  太 白 区</v>
          </cell>
          <cell r="C20">
            <v>2060</v>
          </cell>
          <cell r="D20">
            <v>1077</v>
          </cell>
          <cell r="E20">
            <v>983</v>
          </cell>
          <cell r="F20">
            <v>2033</v>
          </cell>
          <cell r="G20">
            <v>1062</v>
          </cell>
          <cell r="H20">
            <v>971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9</v>
          </cell>
          <cell r="S20">
            <v>5</v>
          </cell>
          <cell r="T20">
            <v>4</v>
          </cell>
          <cell r="U20">
            <v>17</v>
          </cell>
          <cell r="V20">
            <v>10</v>
          </cell>
          <cell r="W20">
            <v>7</v>
          </cell>
          <cell r="X20">
            <v>1</v>
          </cell>
          <cell r="Y20">
            <v>0</v>
          </cell>
          <cell r="Z20">
            <v>1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  泉    区</v>
          </cell>
          <cell r="C21">
            <v>2375</v>
          </cell>
          <cell r="D21">
            <v>1207</v>
          </cell>
          <cell r="E21">
            <v>1168</v>
          </cell>
          <cell r="F21">
            <v>2349</v>
          </cell>
          <cell r="G21">
            <v>1192</v>
          </cell>
          <cell r="H21">
            <v>1157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1</v>
          </cell>
          <cell r="N21">
            <v>0</v>
          </cell>
          <cell r="O21">
            <v>2</v>
          </cell>
          <cell r="P21">
            <v>2</v>
          </cell>
          <cell r="Q21">
            <v>0</v>
          </cell>
          <cell r="R21">
            <v>1</v>
          </cell>
          <cell r="S21">
            <v>1</v>
          </cell>
          <cell r="T21">
            <v>0</v>
          </cell>
          <cell r="U21">
            <v>22</v>
          </cell>
          <cell r="V21">
            <v>11</v>
          </cell>
          <cell r="W21">
            <v>11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 石 巻 市</v>
          </cell>
          <cell r="C22">
            <v>1776</v>
          </cell>
          <cell r="D22">
            <v>923</v>
          </cell>
          <cell r="E22">
            <v>853</v>
          </cell>
          <cell r="F22">
            <v>1744</v>
          </cell>
          <cell r="G22">
            <v>899</v>
          </cell>
          <cell r="H22">
            <v>845</v>
          </cell>
          <cell r="I22">
            <v>1</v>
          </cell>
          <cell r="J22">
            <v>1</v>
          </cell>
          <cell r="K22">
            <v>0</v>
          </cell>
          <cell r="L22">
            <v>1</v>
          </cell>
          <cell r="M22">
            <v>0</v>
          </cell>
          <cell r="N22">
            <v>1</v>
          </cell>
          <cell r="O22">
            <v>2</v>
          </cell>
          <cell r="P22">
            <v>2</v>
          </cell>
          <cell r="Q22">
            <v>0</v>
          </cell>
          <cell r="R22">
            <v>5</v>
          </cell>
          <cell r="S22">
            <v>5</v>
          </cell>
          <cell r="T22">
            <v>0</v>
          </cell>
          <cell r="U22">
            <v>23</v>
          </cell>
          <cell r="V22">
            <v>16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0</v>
          </cell>
        </row>
        <row r="23">
          <cell r="B23" t="str">
            <v> 塩 竃 市</v>
          </cell>
          <cell r="C23">
            <v>649</v>
          </cell>
          <cell r="D23">
            <v>328</v>
          </cell>
          <cell r="E23">
            <v>321</v>
          </cell>
          <cell r="F23">
            <v>624</v>
          </cell>
          <cell r="G23">
            <v>319</v>
          </cell>
          <cell r="H23">
            <v>305</v>
          </cell>
          <cell r="I23">
            <v>1</v>
          </cell>
          <cell r="J23">
            <v>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2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0</v>
          </cell>
          <cell r="U23">
            <v>21</v>
          </cell>
          <cell r="V23">
            <v>6</v>
          </cell>
          <cell r="W23">
            <v>15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 古 川 市</v>
          </cell>
          <cell r="C24">
            <v>770</v>
          </cell>
          <cell r="D24">
            <v>400</v>
          </cell>
          <cell r="E24">
            <v>370</v>
          </cell>
          <cell r="F24">
            <v>755</v>
          </cell>
          <cell r="G24">
            <v>392</v>
          </cell>
          <cell r="H24">
            <v>363</v>
          </cell>
          <cell r="I24">
            <v>1</v>
          </cell>
          <cell r="J24">
            <v>0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3</v>
          </cell>
          <cell r="S24">
            <v>3</v>
          </cell>
          <cell r="T24">
            <v>0</v>
          </cell>
          <cell r="U24">
            <v>11</v>
          </cell>
          <cell r="V24">
            <v>5</v>
          </cell>
          <cell r="W24">
            <v>6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0</v>
          </cell>
          <cell r="AC24">
            <v>0</v>
          </cell>
        </row>
        <row r="25">
          <cell r="B25" t="str">
            <v> 気仙沼市</v>
          </cell>
          <cell r="C25">
            <v>613</v>
          </cell>
          <cell r="D25">
            <v>308</v>
          </cell>
          <cell r="E25">
            <v>305</v>
          </cell>
          <cell r="F25">
            <v>606</v>
          </cell>
          <cell r="G25">
            <v>304</v>
          </cell>
          <cell r="H25">
            <v>302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  <cell r="N25">
            <v>1</v>
          </cell>
          <cell r="O25">
            <v>0</v>
          </cell>
          <cell r="P25">
            <v>0</v>
          </cell>
          <cell r="Q25">
            <v>0</v>
          </cell>
          <cell r="R25">
            <v>2</v>
          </cell>
          <cell r="S25">
            <v>2</v>
          </cell>
          <cell r="T25">
            <v>0</v>
          </cell>
          <cell r="U25">
            <v>4</v>
          </cell>
          <cell r="V25">
            <v>2</v>
          </cell>
          <cell r="W25">
            <v>2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 白 石 市</v>
          </cell>
          <cell r="C26">
            <v>417</v>
          </cell>
          <cell r="D26">
            <v>220</v>
          </cell>
          <cell r="E26">
            <v>197</v>
          </cell>
          <cell r="F26">
            <v>405</v>
          </cell>
          <cell r="G26">
            <v>212</v>
          </cell>
          <cell r="H26">
            <v>193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5</v>
          </cell>
          <cell r="S26">
            <v>4</v>
          </cell>
          <cell r="T26">
            <v>1</v>
          </cell>
          <cell r="U26">
            <v>7</v>
          </cell>
          <cell r="V26">
            <v>4</v>
          </cell>
          <cell r="W26">
            <v>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 名 取 市</v>
          </cell>
          <cell r="C27">
            <v>781</v>
          </cell>
          <cell r="D27">
            <v>376</v>
          </cell>
          <cell r="E27">
            <v>405</v>
          </cell>
          <cell r="F27">
            <v>773</v>
          </cell>
          <cell r="G27">
            <v>370</v>
          </cell>
          <cell r="H27">
            <v>403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8</v>
          </cell>
          <cell r="V27">
            <v>6</v>
          </cell>
          <cell r="W27">
            <v>2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 角 田 市</v>
          </cell>
          <cell r="C28">
            <v>341</v>
          </cell>
          <cell r="D28">
            <v>176</v>
          </cell>
          <cell r="E28">
            <v>165</v>
          </cell>
          <cell r="F28">
            <v>335</v>
          </cell>
          <cell r="G28">
            <v>170</v>
          </cell>
          <cell r="H28">
            <v>165</v>
          </cell>
          <cell r="I28">
            <v>1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4</v>
          </cell>
          <cell r="V28">
            <v>4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 多賀城市</v>
          </cell>
          <cell r="C29">
            <v>575</v>
          </cell>
          <cell r="D29">
            <v>294</v>
          </cell>
          <cell r="E29">
            <v>281</v>
          </cell>
          <cell r="F29">
            <v>561</v>
          </cell>
          <cell r="G29">
            <v>287</v>
          </cell>
          <cell r="H29">
            <v>274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14</v>
          </cell>
          <cell r="V29">
            <v>7</v>
          </cell>
          <cell r="W29">
            <v>7</v>
          </cell>
          <cell r="X29">
            <v>0</v>
          </cell>
          <cell r="Y29">
            <v>0</v>
          </cell>
          <cell r="Z29">
            <v>0</v>
          </cell>
          <cell r="AA29">
            <v>1</v>
          </cell>
          <cell r="AB29">
            <v>0</v>
          </cell>
          <cell r="AC29">
            <v>0</v>
          </cell>
        </row>
        <row r="30">
          <cell r="B30" t="str">
            <v> 岩 沼 市</v>
          </cell>
          <cell r="C30">
            <v>477</v>
          </cell>
          <cell r="D30">
            <v>242</v>
          </cell>
          <cell r="E30">
            <v>235</v>
          </cell>
          <cell r="F30">
            <v>471</v>
          </cell>
          <cell r="G30">
            <v>239</v>
          </cell>
          <cell r="H30">
            <v>232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3</v>
          </cell>
          <cell r="S30">
            <v>2</v>
          </cell>
          <cell r="T30">
            <v>1</v>
          </cell>
          <cell r="U30">
            <v>3</v>
          </cell>
          <cell r="V30">
            <v>1</v>
          </cell>
          <cell r="W30">
            <v>2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 登 米 市</v>
          </cell>
          <cell r="C31">
            <v>1017</v>
          </cell>
          <cell r="D31">
            <v>509</v>
          </cell>
          <cell r="E31">
            <v>508</v>
          </cell>
          <cell r="F31">
            <v>1001</v>
          </cell>
          <cell r="G31">
            <v>498</v>
          </cell>
          <cell r="H31">
            <v>503</v>
          </cell>
          <cell r="I31">
            <v>2</v>
          </cell>
          <cell r="J31">
            <v>0</v>
          </cell>
          <cell r="K31">
            <v>2</v>
          </cell>
          <cell r="L31">
            <v>0</v>
          </cell>
          <cell r="M31">
            <v>0</v>
          </cell>
          <cell r="N31">
            <v>0</v>
          </cell>
          <cell r="O31">
            <v>2</v>
          </cell>
          <cell r="P31">
            <v>2</v>
          </cell>
          <cell r="Q31">
            <v>0</v>
          </cell>
          <cell r="R31">
            <v>4</v>
          </cell>
          <cell r="S31">
            <v>3</v>
          </cell>
          <cell r="T31">
            <v>1</v>
          </cell>
          <cell r="U31">
            <v>8</v>
          </cell>
          <cell r="V31">
            <v>6</v>
          </cell>
          <cell r="W31">
            <v>2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 栗 原 市</v>
          </cell>
          <cell r="C32">
            <v>849</v>
          </cell>
          <cell r="D32">
            <v>429</v>
          </cell>
          <cell r="E32">
            <v>420</v>
          </cell>
          <cell r="F32">
            <v>833</v>
          </cell>
          <cell r="G32">
            <v>419</v>
          </cell>
          <cell r="H32">
            <v>414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4</v>
          </cell>
          <cell r="S32">
            <v>2</v>
          </cell>
          <cell r="T32">
            <v>2</v>
          </cell>
          <cell r="U32">
            <v>12</v>
          </cell>
          <cell r="V32">
            <v>8</v>
          </cell>
          <cell r="W32">
            <v>4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 東松島市</v>
          </cell>
          <cell r="C33">
            <v>460</v>
          </cell>
          <cell r="D33">
            <v>250</v>
          </cell>
          <cell r="E33">
            <v>210</v>
          </cell>
          <cell r="F33">
            <v>449</v>
          </cell>
          <cell r="G33">
            <v>241</v>
          </cell>
          <cell r="H33">
            <v>208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2</v>
          </cell>
          <cell r="S33">
            <v>2</v>
          </cell>
          <cell r="T33">
            <v>0</v>
          </cell>
          <cell r="U33">
            <v>9</v>
          </cell>
          <cell r="V33">
            <v>7</v>
          </cell>
          <cell r="W33">
            <v>2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刈田郡計</v>
          </cell>
          <cell r="C34">
            <v>156</v>
          </cell>
          <cell r="D34">
            <v>84</v>
          </cell>
          <cell r="E34">
            <v>72</v>
          </cell>
          <cell r="F34">
            <v>153</v>
          </cell>
          <cell r="G34">
            <v>84</v>
          </cell>
          <cell r="H34">
            <v>69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3</v>
          </cell>
          <cell r="V34">
            <v>0</v>
          </cell>
          <cell r="W34">
            <v>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 蔵 王 町</v>
          </cell>
          <cell r="C35">
            <v>139</v>
          </cell>
          <cell r="D35">
            <v>71</v>
          </cell>
          <cell r="E35">
            <v>68</v>
          </cell>
          <cell r="F35">
            <v>136</v>
          </cell>
          <cell r="G35">
            <v>71</v>
          </cell>
          <cell r="H35">
            <v>65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3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 七ヶ宿町</v>
          </cell>
          <cell r="C36">
            <v>17</v>
          </cell>
          <cell r="D36">
            <v>13</v>
          </cell>
          <cell r="E36">
            <v>4</v>
          </cell>
          <cell r="F36">
            <v>17</v>
          </cell>
          <cell r="G36">
            <v>13</v>
          </cell>
          <cell r="H36">
            <v>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柴田郡計</v>
          </cell>
          <cell r="C37">
            <v>953</v>
          </cell>
          <cell r="D37">
            <v>465</v>
          </cell>
          <cell r="E37">
            <v>488</v>
          </cell>
          <cell r="F37">
            <v>932</v>
          </cell>
          <cell r="G37">
            <v>454</v>
          </cell>
          <cell r="H37">
            <v>478</v>
          </cell>
          <cell r="I37">
            <v>1</v>
          </cell>
          <cell r="J37">
            <v>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</v>
          </cell>
          <cell r="S37">
            <v>5</v>
          </cell>
          <cell r="T37">
            <v>3</v>
          </cell>
          <cell r="U37">
            <v>12</v>
          </cell>
          <cell r="V37">
            <v>5</v>
          </cell>
          <cell r="W37">
            <v>7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 大河原町</v>
          </cell>
          <cell r="C38">
            <v>258</v>
          </cell>
          <cell r="D38">
            <v>125</v>
          </cell>
          <cell r="E38">
            <v>133</v>
          </cell>
          <cell r="F38">
            <v>250</v>
          </cell>
          <cell r="G38">
            <v>120</v>
          </cell>
          <cell r="H38">
            <v>130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4</v>
          </cell>
          <cell r="S38">
            <v>3</v>
          </cell>
          <cell r="T38">
            <v>1</v>
          </cell>
          <cell r="U38">
            <v>4</v>
          </cell>
          <cell r="V38">
            <v>2</v>
          </cell>
          <cell r="W38">
            <v>2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 村 田 町</v>
          </cell>
          <cell r="C39">
            <v>153</v>
          </cell>
          <cell r="D39">
            <v>77</v>
          </cell>
          <cell r="E39">
            <v>76</v>
          </cell>
          <cell r="F39">
            <v>152</v>
          </cell>
          <cell r="G39">
            <v>76</v>
          </cell>
          <cell r="H39">
            <v>76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1</v>
          </cell>
          <cell r="S39">
            <v>1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 柴 田 町</v>
          </cell>
          <cell r="C40">
            <v>422</v>
          </cell>
          <cell r="D40">
            <v>205</v>
          </cell>
          <cell r="E40">
            <v>217</v>
          </cell>
          <cell r="F40">
            <v>412</v>
          </cell>
          <cell r="G40">
            <v>201</v>
          </cell>
          <cell r="H40">
            <v>211</v>
          </cell>
          <cell r="I40">
            <v>1</v>
          </cell>
          <cell r="J40">
            <v>1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</v>
          </cell>
          <cell r="S40">
            <v>1</v>
          </cell>
          <cell r="T40">
            <v>1</v>
          </cell>
          <cell r="U40">
            <v>7</v>
          </cell>
          <cell r="V40">
            <v>2</v>
          </cell>
          <cell r="W40">
            <v>5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 川 崎 町</v>
          </cell>
          <cell r="C41">
            <v>120</v>
          </cell>
          <cell r="D41">
            <v>58</v>
          </cell>
          <cell r="E41">
            <v>62</v>
          </cell>
          <cell r="F41">
            <v>118</v>
          </cell>
          <cell r="G41">
            <v>57</v>
          </cell>
          <cell r="H41">
            <v>61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1</v>
          </cell>
          <cell r="S41">
            <v>0</v>
          </cell>
          <cell r="T41">
            <v>1</v>
          </cell>
          <cell r="U41">
            <v>1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伊具郡計</v>
          </cell>
          <cell r="C42">
            <v>175</v>
          </cell>
          <cell r="D42">
            <v>91</v>
          </cell>
          <cell r="E42">
            <v>84</v>
          </cell>
          <cell r="F42">
            <v>169</v>
          </cell>
          <cell r="G42">
            <v>87</v>
          </cell>
          <cell r="H42">
            <v>82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6</v>
          </cell>
          <cell r="V42">
            <v>4</v>
          </cell>
          <cell r="W42">
            <v>2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 丸 森 町</v>
          </cell>
          <cell r="C43">
            <v>175</v>
          </cell>
          <cell r="D43">
            <v>91</v>
          </cell>
          <cell r="E43">
            <v>84</v>
          </cell>
          <cell r="F43">
            <v>169</v>
          </cell>
          <cell r="G43">
            <v>87</v>
          </cell>
          <cell r="H43">
            <v>82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4</v>
          </cell>
          <cell r="W43">
            <v>2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亘理郡計</v>
          </cell>
          <cell r="C44">
            <v>595</v>
          </cell>
          <cell r="D44">
            <v>302</v>
          </cell>
          <cell r="E44">
            <v>293</v>
          </cell>
          <cell r="F44">
            <v>592</v>
          </cell>
          <cell r="G44">
            <v>300</v>
          </cell>
          <cell r="H44">
            <v>292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1</v>
          </cell>
          <cell r="S44">
            <v>1</v>
          </cell>
          <cell r="T44">
            <v>0</v>
          </cell>
          <cell r="U44">
            <v>2</v>
          </cell>
          <cell r="V44">
            <v>1</v>
          </cell>
          <cell r="W44">
            <v>1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 亘 理 町</v>
          </cell>
          <cell r="C45">
            <v>412</v>
          </cell>
          <cell r="D45">
            <v>211</v>
          </cell>
          <cell r="E45">
            <v>201</v>
          </cell>
          <cell r="F45">
            <v>410</v>
          </cell>
          <cell r="G45">
            <v>209</v>
          </cell>
          <cell r="H45">
            <v>201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1</v>
          </cell>
          <cell r="S45">
            <v>1</v>
          </cell>
          <cell r="T45">
            <v>0</v>
          </cell>
          <cell r="U45">
            <v>1</v>
          </cell>
          <cell r="V45">
            <v>1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 山 元 町</v>
          </cell>
          <cell r="C46">
            <v>183</v>
          </cell>
          <cell r="D46">
            <v>91</v>
          </cell>
          <cell r="E46">
            <v>92</v>
          </cell>
          <cell r="F46">
            <v>182</v>
          </cell>
          <cell r="G46">
            <v>91</v>
          </cell>
          <cell r="H46">
            <v>91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0</v>
          </cell>
          <cell r="W46">
            <v>1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宮城郡計</v>
          </cell>
          <cell r="C47">
            <v>905</v>
          </cell>
          <cell r="D47">
            <v>445</v>
          </cell>
          <cell r="E47">
            <v>460</v>
          </cell>
          <cell r="F47">
            <v>884</v>
          </cell>
          <cell r="G47">
            <v>432</v>
          </cell>
          <cell r="H47">
            <v>452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1</v>
          </cell>
          <cell r="P47">
            <v>1</v>
          </cell>
          <cell r="Q47">
            <v>0</v>
          </cell>
          <cell r="R47">
            <v>6</v>
          </cell>
          <cell r="S47">
            <v>5</v>
          </cell>
          <cell r="T47">
            <v>1</v>
          </cell>
          <cell r="U47">
            <v>14</v>
          </cell>
          <cell r="V47">
            <v>7</v>
          </cell>
          <cell r="W47">
            <v>7</v>
          </cell>
          <cell r="X47">
            <v>0</v>
          </cell>
          <cell r="Y47">
            <v>0</v>
          </cell>
          <cell r="Z47">
            <v>0</v>
          </cell>
          <cell r="AA47">
            <v>1</v>
          </cell>
          <cell r="AB47">
            <v>0</v>
          </cell>
          <cell r="AC47">
            <v>0</v>
          </cell>
        </row>
        <row r="48">
          <cell r="B48" t="str">
            <v> 松 島 町</v>
          </cell>
          <cell r="C48">
            <v>159</v>
          </cell>
          <cell r="D48">
            <v>80</v>
          </cell>
          <cell r="E48">
            <v>79</v>
          </cell>
          <cell r="F48">
            <v>153</v>
          </cell>
          <cell r="G48">
            <v>77</v>
          </cell>
          <cell r="H48">
            <v>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6</v>
          </cell>
          <cell r="V48">
            <v>3</v>
          </cell>
          <cell r="W48">
            <v>3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 七ヶ浜町</v>
          </cell>
          <cell r="C49">
            <v>273</v>
          </cell>
          <cell r="D49">
            <v>135</v>
          </cell>
          <cell r="E49">
            <v>138</v>
          </cell>
          <cell r="F49">
            <v>264</v>
          </cell>
          <cell r="G49">
            <v>129</v>
          </cell>
          <cell r="H49">
            <v>135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</v>
          </cell>
          <cell r="P49">
            <v>1</v>
          </cell>
          <cell r="Q49">
            <v>0</v>
          </cell>
          <cell r="R49">
            <v>4</v>
          </cell>
          <cell r="S49">
            <v>3</v>
          </cell>
          <cell r="T49">
            <v>1</v>
          </cell>
          <cell r="U49">
            <v>4</v>
          </cell>
          <cell r="V49">
            <v>2</v>
          </cell>
          <cell r="W49">
            <v>2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B50" t="str">
            <v> 利 府 町</v>
          </cell>
          <cell r="C50">
            <v>473</v>
          </cell>
          <cell r="D50">
            <v>230</v>
          </cell>
          <cell r="E50">
            <v>243</v>
          </cell>
          <cell r="F50">
            <v>467</v>
          </cell>
          <cell r="G50">
            <v>226</v>
          </cell>
          <cell r="H50">
            <v>241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</v>
          </cell>
          <cell r="S50">
            <v>2</v>
          </cell>
          <cell r="T50">
            <v>0</v>
          </cell>
          <cell r="U50">
            <v>4</v>
          </cell>
          <cell r="V50">
            <v>2</v>
          </cell>
          <cell r="W50">
            <v>2</v>
          </cell>
          <cell r="X50">
            <v>0</v>
          </cell>
          <cell r="Y50">
            <v>0</v>
          </cell>
          <cell r="Z50">
            <v>0</v>
          </cell>
          <cell r="AA50">
            <v>1</v>
          </cell>
          <cell r="AB50">
            <v>0</v>
          </cell>
          <cell r="AC50">
            <v>0</v>
          </cell>
        </row>
        <row r="51">
          <cell r="B51" t="str">
            <v>黒川郡計</v>
          </cell>
          <cell r="C51">
            <v>983</v>
          </cell>
          <cell r="D51">
            <v>510</v>
          </cell>
          <cell r="E51">
            <v>473</v>
          </cell>
          <cell r="F51">
            <v>972</v>
          </cell>
          <cell r="G51">
            <v>502</v>
          </cell>
          <cell r="H51">
            <v>470</v>
          </cell>
          <cell r="I51">
            <v>2</v>
          </cell>
          <cell r="J51">
            <v>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1</v>
          </cell>
          <cell r="T51">
            <v>1</v>
          </cell>
          <cell r="U51">
            <v>7</v>
          </cell>
          <cell r="V51">
            <v>5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 大 和 町</v>
          </cell>
          <cell r="C52">
            <v>279</v>
          </cell>
          <cell r="D52">
            <v>156</v>
          </cell>
          <cell r="E52">
            <v>123</v>
          </cell>
          <cell r="F52">
            <v>277</v>
          </cell>
          <cell r="G52">
            <v>155</v>
          </cell>
          <cell r="H52">
            <v>122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2</v>
          </cell>
          <cell r="V52">
            <v>1</v>
          </cell>
          <cell r="W52">
            <v>1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 大 郷 町</v>
          </cell>
          <cell r="C53">
            <v>114</v>
          </cell>
          <cell r="D53">
            <v>70</v>
          </cell>
          <cell r="E53">
            <v>44</v>
          </cell>
          <cell r="F53">
            <v>112</v>
          </cell>
          <cell r="G53">
            <v>68</v>
          </cell>
          <cell r="H53">
            <v>44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2</v>
          </cell>
          <cell r="V53">
            <v>2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 富 谷 町</v>
          </cell>
          <cell r="C54">
            <v>520</v>
          </cell>
          <cell r="D54">
            <v>252</v>
          </cell>
          <cell r="E54">
            <v>268</v>
          </cell>
          <cell r="F54">
            <v>514</v>
          </cell>
          <cell r="G54">
            <v>247</v>
          </cell>
          <cell r="H54">
            <v>267</v>
          </cell>
          <cell r="I54">
            <v>2</v>
          </cell>
          <cell r="J54">
            <v>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2</v>
          </cell>
          <cell r="S54">
            <v>1</v>
          </cell>
          <cell r="T54">
            <v>1</v>
          </cell>
          <cell r="U54">
            <v>2</v>
          </cell>
          <cell r="V54">
            <v>2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 大 衡 村</v>
          </cell>
          <cell r="C55">
            <v>70</v>
          </cell>
          <cell r="D55">
            <v>32</v>
          </cell>
          <cell r="E55">
            <v>38</v>
          </cell>
          <cell r="F55">
            <v>69</v>
          </cell>
          <cell r="G55">
            <v>32</v>
          </cell>
          <cell r="H55">
            <v>37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加美郡計</v>
          </cell>
          <cell r="C56">
            <v>391</v>
          </cell>
          <cell r="D56">
            <v>199</v>
          </cell>
          <cell r="E56">
            <v>192</v>
          </cell>
          <cell r="F56">
            <v>389</v>
          </cell>
          <cell r="G56">
            <v>197</v>
          </cell>
          <cell r="H56">
            <v>192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 色 麻 町</v>
          </cell>
          <cell r="C57">
            <v>84</v>
          </cell>
          <cell r="D57">
            <v>52</v>
          </cell>
          <cell r="E57">
            <v>32</v>
          </cell>
          <cell r="F57">
            <v>84</v>
          </cell>
          <cell r="G57">
            <v>52</v>
          </cell>
          <cell r="H57">
            <v>32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 加 美 町</v>
          </cell>
          <cell r="C58">
            <v>307</v>
          </cell>
          <cell r="D58">
            <v>147</v>
          </cell>
          <cell r="E58">
            <v>160</v>
          </cell>
          <cell r="F58">
            <v>305</v>
          </cell>
          <cell r="G58">
            <v>145</v>
          </cell>
          <cell r="H58">
            <v>160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2</v>
          </cell>
          <cell r="V58">
            <v>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志田郡計</v>
          </cell>
          <cell r="C59">
            <v>286</v>
          </cell>
          <cell r="D59">
            <v>155</v>
          </cell>
          <cell r="E59">
            <v>131</v>
          </cell>
          <cell r="F59">
            <v>283</v>
          </cell>
          <cell r="G59">
            <v>152</v>
          </cell>
          <cell r="H59">
            <v>131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1</v>
          </cell>
          <cell r="S59">
            <v>1</v>
          </cell>
          <cell r="T59">
            <v>0</v>
          </cell>
          <cell r="U59">
            <v>2</v>
          </cell>
          <cell r="V59">
            <v>2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 松 山 町</v>
          </cell>
          <cell r="C60">
            <v>64</v>
          </cell>
          <cell r="D60">
            <v>40</v>
          </cell>
          <cell r="E60">
            <v>24</v>
          </cell>
          <cell r="F60">
            <v>64</v>
          </cell>
          <cell r="G60">
            <v>40</v>
          </cell>
          <cell r="H60">
            <v>24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 三本木町</v>
          </cell>
          <cell r="C61">
            <v>93</v>
          </cell>
          <cell r="D61">
            <v>46</v>
          </cell>
          <cell r="E61">
            <v>47</v>
          </cell>
          <cell r="F61">
            <v>90</v>
          </cell>
          <cell r="G61">
            <v>43</v>
          </cell>
          <cell r="H61">
            <v>47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1</v>
          </cell>
          <cell r="S61">
            <v>1</v>
          </cell>
          <cell r="T61">
            <v>0</v>
          </cell>
          <cell r="U61">
            <v>2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 鹿島台町</v>
          </cell>
          <cell r="C62">
            <v>129</v>
          </cell>
          <cell r="D62">
            <v>69</v>
          </cell>
          <cell r="E62">
            <v>60</v>
          </cell>
          <cell r="F62">
            <v>129</v>
          </cell>
          <cell r="G62">
            <v>69</v>
          </cell>
          <cell r="H62">
            <v>60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玉造郡計</v>
          </cell>
          <cell r="C63">
            <v>213</v>
          </cell>
          <cell r="D63">
            <v>104</v>
          </cell>
          <cell r="E63">
            <v>109</v>
          </cell>
          <cell r="F63">
            <v>208</v>
          </cell>
          <cell r="G63">
            <v>100</v>
          </cell>
          <cell r="H63">
            <v>108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1</v>
          </cell>
          <cell r="S63">
            <v>1</v>
          </cell>
          <cell r="T63">
            <v>0</v>
          </cell>
          <cell r="U63">
            <v>4</v>
          </cell>
          <cell r="V63">
            <v>3</v>
          </cell>
          <cell r="W63">
            <v>1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</row>
        <row r="64">
          <cell r="B64" t="str">
            <v> 岩出山町</v>
          </cell>
          <cell r="C64">
            <v>125</v>
          </cell>
          <cell r="D64">
            <v>52</v>
          </cell>
          <cell r="E64">
            <v>73</v>
          </cell>
          <cell r="F64">
            <v>121</v>
          </cell>
          <cell r="G64">
            <v>49</v>
          </cell>
          <cell r="H64">
            <v>72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4</v>
          </cell>
          <cell r="V64">
            <v>3</v>
          </cell>
          <cell r="W64">
            <v>1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 鳴 子 町</v>
          </cell>
          <cell r="C65">
            <v>88</v>
          </cell>
          <cell r="D65">
            <v>52</v>
          </cell>
          <cell r="E65">
            <v>36</v>
          </cell>
          <cell r="F65">
            <v>87</v>
          </cell>
          <cell r="G65">
            <v>51</v>
          </cell>
          <cell r="H65">
            <v>36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遠田郡計</v>
          </cell>
          <cell r="C66">
            <v>591</v>
          </cell>
          <cell r="D66">
            <v>319</v>
          </cell>
          <cell r="E66">
            <v>272</v>
          </cell>
          <cell r="F66">
            <v>584</v>
          </cell>
          <cell r="G66">
            <v>313</v>
          </cell>
          <cell r="H66">
            <v>271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  <cell r="R66">
            <v>4</v>
          </cell>
          <cell r="S66">
            <v>4</v>
          </cell>
          <cell r="T66">
            <v>0</v>
          </cell>
          <cell r="U66">
            <v>2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 涌 谷 町</v>
          </cell>
          <cell r="C67">
            <v>201</v>
          </cell>
          <cell r="D67">
            <v>104</v>
          </cell>
          <cell r="E67">
            <v>97</v>
          </cell>
          <cell r="F67">
            <v>197</v>
          </cell>
          <cell r="G67">
            <v>100</v>
          </cell>
          <cell r="H67">
            <v>97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  <cell r="R67">
            <v>3</v>
          </cell>
          <cell r="S67">
            <v>3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 田 尻 町</v>
          </cell>
          <cell r="C68">
            <v>133</v>
          </cell>
          <cell r="D68">
            <v>77</v>
          </cell>
          <cell r="E68">
            <v>56</v>
          </cell>
          <cell r="F68">
            <v>132</v>
          </cell>
          <cell r="G68">
            <v>77</v>
          </cell>
          <cell r="H68">
            <v>55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0</v>
          </cell>
          <cell r="W68">
            <v>1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 小牛田町</v>
          </cell>
          <cell r="C69">
            <v>185</v>
          </cell>
          <cell r="D69">
            <v>102</v>
          </cell>
          <cell r="E69">
            <v>83</v>
          </cell>
          <cell r="F69">
            <v>183</v>
          </cell>
          <cell r="G69">
            <v>100</v>
          </cell>
          <cell r="H69">
            <v>83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1</v>
          </cell>
          <cell r="S69">
            <v>1</v>
          </cell>
          <cell r="T69">
            <v>0</v>
          </cell>
          <cell r="U69">
            <v>1</v>
          </cell>
          <cell r="V69">
            <v>1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 南 郷 町</v>
          </cell>
          <cell r="C70">
            <v>72</v>
          </cell>
          <cell r="D70">
            <v>36</v>
          </cell>
          <cell r="E70">
            <v>36</v>
          </cell>
          <cell r="F70">
            <v>72</v>
          </cell>
          <cell r="G70">
            <v>36</v>
          </cell>
          <cell r="H70">
            <v>36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牡鹿郡計</v>
          </cell>
          <cell r="C71">
            <v>105</v>
          </cell>
          <cell r="D71">
            <v>58</v>
          </cell>
          <cell r="E71">
            <v>47</v>
          </cell>
          <cell r="F71">
            <v>104</v>
          </cell>
          <cell r="G71">
            <v>58</v>
          </cell>
          <cell r="H71">
            <v>46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0</v>
          </cell>
          <cell r="W71">
            <v>1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 女 川 町</v>
          </cell>
          <cell r="C72">
            <v>105</v>
          </cell>
          <cell r="D72">
            <v>58</v>
          </cell>
          <cell r="E72">
            <v>47</v>
          </cell>
          <cell r="F72">
            <v>104</v>
          </cell>
          <cell r="G72">
            <v>58</v>
          </cell>
          <cell r="H72">
            <v>46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</v>
          </cell>
          <cell r="V72">
            <v>0</v>
          </cell>
          <cell r="W72">
            <v>1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本吉郡計</v>
          </cell>
          <cell r="C73">
            <v>464</v>
          </cell>
          <cell r="D73">
            <v>234</v>
          </cell>
          <cell r="E73">
            <v>230</v>
          </cell>
          <cell r="F73">
            <v>458</v>
          </cell>
          <cell r="G73">
            <v>229</v>
          </cell>
          <cell r="H73">
            <v>229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2</v>
          </cell>
          <cell r="P73">
            <v>2</v>
          </cell>
          <cell r="Q73">
            <v>0</v>
          </cell>
          <cell r="R73">
            <v>2</v>
          </cell>
          <cell r="S73">
            <v>2</v>
          </cell>
          <cell r="T73">
            <v>0</v>
          </cell>
          <cell r="U73">
            <v>2</v>
          </cell>
          <cell r="V73">
            <v>1</v>
          </cell>
          <cell r="W73">
            <v>1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 志津川町</v>
          </cell>
          <cell r="C74">
            <v>160</v>
          </cell>
          <cell r="D74">
            <v>82</v>
          </cell>
          <cell r="E74">
            <v>78</v>
          </cell>
          <cell r="F74">
            <v>159</v>
          </cell>
          <cell r="G74">
            <v>81</v>
          </cell>
          <cell r="H74">
            <v>78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1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 本 吉 町</v>
          </cell>
          <cell r="C75">
            <v>120</v>
          </cell>
          <cell r="D75">
            <v>62</v>
          </cell>
          <cell r="E75">
            <v>58</v>
          </cell>
          <cell r="F75">
            <v>117</v>
          </cell>
          <cell r="G75">
            <v>59</v>
          </cell>
          <cell r="H75">
            <v>58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2</v>
          </cell>
          <cell r="P75">
            <v>2</v>
          </cell>
          <cell r="Q75">
            <v>0</v>
          </cell>
          <cell r="R75">
            <v>1</v>
          </cell>
          <cell r="S75">
            <v>1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 唐 桑 町</v>
          </cell>
          <cell r="C76">
            <v>92</v>
          </cell>
          <cell r="D76">
            <v>44</v>
          </cell>
          <cell r="E76">
            <v>48</v>
          </cell>
          <cell r="F76">
            <v>90</v>
          </cell>
          <cell r="G76">
            <v>43</v>
          </cell>
          <cell r="H76">
            <v>47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1</v>
          </cell>
          <cell r="S76">
            <v>1</v>
          </cell>
          <cell r="T76">
            <v>0</v>
          </cell>
          <cell r="U76">
            <v>1</v>
          </cell>
          <cell r="V76">
            <v>0</v>
          </cell>
          <cell r="W76">
            <v>1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 歌 津 町</v>
          </cell>
          <cell r="C77">
            <v>92</v>
          </cell>
          <cell r="D77">
            <v>46</v>
          </cell>
          <cell r="E77">
            <v>46</v>
          </cell>
          <cell r="F77">
            <v>92</v>
          </cell>
          <cell r="G77">
            <v>46</v>
          </cell>
          <cell r="H77">
            <v>46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・産別14"/>
    </sheetNames>
    <sheetDataSet>
      <sheetData sheetId="0">
        <row r="6">
          <cell r="J6" t="str">
            <v>製造業</v>
          </cell>
          <cell r="L6">
            <v>25.6</v>
          </cell>
        </row>
        <row r="7">
          <cell r="J7" t="str">
            <v>卸売業・小売業</v>
          </cell>
          <cell r="L7">
            <v>15.7</v>
          </cell>
        </row>
        <row r="8">
          <cell r="J8" t="str">
            <v>建設業</v>
          </cell>
          <cell r="L8">
            <v>10.2</v>
          </cell>
        </row>
        <row r="9">
          <cell r="J9" t="str">
            <v>公務（他に分類されるものを除く）</v>
          </cell>
          <cell r="L9">
            <v>7.8</v>
          </cell>
        </row>
        <row r="10">
          <cell r="J10" t="str">
            <v>宿泊業・飲料サービス業</v>
          </cell>
          <cell r="L10">
            <v>7.7</v>
          </cell>
        </row>
        <row r="11">
          <cell r="J11" t="str">
            <v>医療・福祉</v>
          </cell>
          <cell r="L11">
            <v>7.3</v>
          </cell>
        </row>
        <row r="12">
          <cell r="J12" t="str">
            <v>サービス業（他に分類されないもの）</v>
          </cell>
          <cell r="L12">
            <v>6.2</v>
          </cell>
        </row>
        <row r="13">
          <cell r="J13" t="str">
            <v>生活関連サービス業・娯楽業</v>
          </cell>
          <cell r="L13">
            <v>4.9</v>
          </cell>
        </row>
        <row r="14">
          <cell r="J14" t="str">
            <v>運輸業・郵便業</v>
          </cell>
          <cell r="L14">
            <v>4.4</v>
          </cell>
        </row>
        <row r="15">
          <cell r="J15" t="str">
            <v>学術研究・専門・技術サービス業</v>
          </cell>
          <cell r="L15">
            <v>1.7</v>
          </cell>
        </row>
        <row r="16">
          <cell r="J16" t="str">
            <v>複合サービス事業</v>
          </cell>
          <cell r="L16">
            <v>1.5</v>
          </cell>
        </row>
        <row r="17">
          <cell r="J17" t="str">
            <v>左記以外のもの</v>
          </cell>
          <cell r="L17">
            <v>1.4</v>
          </cell>
        </row>
        <row r="18">
          <cell r="J18" t="str">
            <v>金融業・保険業</v>
          </cell>
          <cell r="L18">
            <v>1.3</v>
          </cell>
        </row>
        <row r="19">
          <cell r="J19" t="str">
            <v>情報通信業</v>
          </cell>
          <cell r="L19">
            <v>1.1</v>
          </cell>
        </row>
        <row r="20">
          <cell r="J20" t="str">
            <v>電気・ガス・熱供給・水道業</v>
          </cell>
          <cell r="L20">
            <v>1</v>
          </cell>
        </row>
        <row r="21">
          <cell r="J21" t="str">
            <v>不動産業・物品賃貸業</v>
          </cell>
          <cell r="L21">
            <v>1</v>
          </cell>
        </row>
        <row r="22">
          <cell r="J22" t="str">
            <v>農業・林業</v>
          </cell>
          <cell r="L22">
            <v>0.5</v>
          </cell>
        </row>
        <row r="23">
          <cell r="J23" t="str">
            <v>漁業</v>
          </cell>
          <cell r="L23">
            <v>0.4</v>
          </cell>
        </row>
        <row r="24">
          <cell r="J24" t="str">
            <v>鉱業・採石業・砂利採取業</v>
          </cell>
          <cell r="L24">
            <v>0.3</v>
          </cell>
        </row>
        <row r="25">
          <cell r="J25" t="str">
            <v>教育・学習支援業</v>
          </cell>
          <cell r="L25">
            <v>0.2</v>
          </cell>
        </row>
        <row r="29">
          <cell r="Q29" t="str">
            <v>福　島</v>
          </cell>
          <cell r="S29">
            <v>13.5</v>
          </cell>
        </row>
        <row r="30">
          <cell r="Q30" t="str">
            <v>岩　手</v>
          </cell>
          <cell r="S30">
            <v>3.6</v>
          </cell>
        </row>
        <row r="31">
          <cell r="Q31" t="str">
            <v>山　形</v>
          </cell>
          <cell r="S31">
            <v>1.7</v>
          </cell>
        </row>
        <row r="32">
          <cell r="Q32" t="str">
            <v>北海道</v>
          </cell>
          <cell r="S32">
            <v>0.9</v>
          </cell>
        </row>
        <row r="33">
          <cell r="Q33" t="str">
            <v>青　森</v>
          </cell>
          <cell r="S33">
            <v>0.6</v>
          </cell>
        </row>
        <row r="34">
          <cell r="Q34" t="str">
            <v>秋　田</v>
          </cell>
          <cell r="S34">
            <v>0.1</v>
          </cell>
        </row>
        <row r="35">
          <cell r="Q35" t="str">
            <v>東　京</v>
          </cell>
          <cell r="S35">
            <v>40.7</v>
          </cell>
        </row>
        <row r="36">
          <cell r="Q36" t="str">
            <v>神奈川</v>
          </cell>
          <cell r="S36">
            <v>9.7</v>
          </cell>
        </row>
        <row r="37">
          <cell r="Q37" t="str">
            <v>埼　玉</v>
          </cell>
          <cell r="S37">
            <v>5.2</v>
          </cell>
        </row>
        <row r="38">
          <cell r="Q38" t="str">
            <v>茨　城</v>
          </cell>
          <cell r="S38">
            <v>2.6</v>
          </cell>
        </row>
        <row r="39">
          <cell r="Q39" t="str">
            <v>千　葉</v>
          </cell>
          <cell r="S39">
            <v>2.6</v>
          </cell>
        </row>
        <row r="40">
          <cell r="Q40" t="str">
            <v>栃　木</v>
          </cell>
          <cell r="S40">
            <v>1.9</v>
          </cell>
        </row>
        <row r="41">
          <cell r="Q41" t="str">
            <v>群　馬</v>
          </cell>
          <cell r="S41">
            <v>1.9</v>
          </cell>
        </row>
        <row r="42">
          <cell r="Q42" t="str">
            <v>甲信越・北陸</v>
          </cell>
          <cell r="S42">
            <v>1.4</v>
          </cell>
        </row>
        <row r="43">
          <cell r="Q43" t="str">
            <v>愛　知</v>
          </cell>
          <cell r="S43">
            <v>4.5</v>
          </cell>
        </row>
        <row r="44">
          <cell r="Q44" t="str">
            <v>大　阪</v>
          </cell>
          <cell r="S44">
            <v>2.6</v>
          </cell>
        </row>
        <row r="45">
          <cell r="Q45" t="str">
            <v>静　岡</v>
          </cell>
          <cell r="S45">
            <v>1.3</v>
          </cell>
        </row>
        <row r="46">
          <cell r="Q46" t="str">
            <v>兵　庫</v>
          </cell>
          <cell r="S46">
            <v>0.7</v>
          </cell>
        </row>
        <row r="47">
          <cell r="Q47" t="str">
            <v>京　都</v>
          </cell>
          <cell r="S47">
            <v>0.6</v>
          </cell>
        </row>
        <row r="48">
          <cell r="Q48" t="str">
            <v>中国</v>
          </cell>
          <cell r="S48">
            <v>1.3</v>
          </cell>
        </row>
        <row r="49">
          <cell r="Q49" t="str">
            <v>九州・沖縄</v>
          </cell>
          <cell r="S49">
            <v>1.2</v>
          </cell>
        </row>
        <row r="50">
          <cell r="Q50" t="str">
            <v>その他（外国など）</v>
          </cell>
          <cell r="S50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I140"/>
  <sheetViews>
    <sheetView showGridLines="0" tabSelected="1" view="pageBreakPreview" zoomScaleNormal="80" zoomScaleSheetLayoutView="100" zoomScalePageLayoutView="0" workbookViewId="0" topLeftCell="A1">
      <selection activeCell="O28" sqref="O28"/>
    </sheetView>
  </sheetViews>
  <sheetFormatPr defaultColWidth="9.00390625" defaultRowHeight="13.5"/>
  <cols>
    <col min="1" max="1" width="10.50390625" style="38" bestFit="1" customWidth="1"/>
    <col min="2" max="2" width="13.375" style="38" customWidth="1"/>
    <col min="3" max="3" width="10.625" style="38" customWidth="1"/>
    <col min="4" max="4" width="10.50390625" style="38" customWidth="1"/>
    <col min="5" max="5" width="13.375" style="38" customWidth="1"/>
    <col min="6" max="6" width="15.125" style="38" customWidth="1"/>
    <col min="7" max="7" width="14.125" style="38" customWidth="1"/>
    <col min="8" max="8" width="13.00390625" style="38" bestFit="1" customWidth="1"/>
    <col min="9" max="9" width="8.375" style="38" customWidth="1"/>
    <col min="10" max="10" width="8.75390625" style="38" customWidth="1"/>
    <col min="11" max="11" width="9.875" style="38" customWidth="1"/>
    <col min="12" max="12" width="8.125" style="38" customWidth="1"/>
    <col min="13" max="13" width="9.00390625" style="38" customWidth="1"/>
    <col min="14" max="14" width="7.75390625" style="38" customWidth="1"/>
    <col min="15" max="15" width="9.00390625" style="38" customWidth="1"/>
    <col min="16" max="16" width="13.125" style="38" customWidth="1"/>
    <col min="17" max="22" width="9.00390625" style="38" customWidth="1"/>
    <col min="23" max="23" width="4.375" style="38" customWidth="1"/>
    <col min="24" max="27" width="9.00390625" style="38" customWidth="1"/>
    <col min="28" max="28" width="6.625" style="38" customWidth="1"/>
    <col min="29" max="29" width="8.625" style="38" customWidth="1"/>
    <col min="30" max="30" width="9.00390625" style="38" customWidth="1"/>
    <col min="31" max="31" width="8.75390625" style="38" customWidth="1"/>
    <col min="32" max="32" width="8.00390625" style="38" customWidth="1"/>
    <col min="33" max="33" width="6.625" style="38" customWidth="1"/>
    <col min="34" max="35" width="7.00390625" style="38" customWidth="1"/>
    <col min="36" max="16384" width="9.00390625" style="38" customWidth="1"/>
  </cols>
  <sheetData>
    <row r="1" ht="25.5" customHeight="1">
      <c r="A1" s="37" t="s">
        <v>117</v>
      </c>
    </row>
    <row r="2" ht="21" customHeight="1">
      <c r="A2" s="39"/>
    </row>
    <row r="3" spans="1:21" s="40" customFormat="1" ht="40.5" customHeight="1">
      <c r="A3" s="193" t="s">
        <v>166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4"/>
      <c r="S3" s="41" t="s">
        <v>198</v>
      </c>
      <c r="T3" s="42"/>
      <c r="U3" s="42"/>
    </row>
    <row r="4" spans="1:19" s="40" customFormat="1" ht="30" customHeight="1">
      <c r="A4" s="43"/>
      <c r="B4" s="44" t="s">
        <v>151</v>
      </c>
      <c r="C4" s="45" t="s">
        <v>152</v>
      </c>
      <c r="D4" s="46"/>
      <c r="E4" s="47" t="s">
        <v>153</v>
      </c>
      <c r="F4" s="200" t="s">
        <v>167</v>
      </c>
      <c r="G4" s="201"/>
      <c r="H4" s="43" t="s">
        <v>30</v>
      </c>
      <c r="I4" s="48" t="s">
        <v>36</v>
      </c>
      <c r="J4" s="48" t="s">
        <v>37</v>
      </c>
      <c r="K4" s="43" t="s">
        <v>38</v>
      </c>
      <c r="L4" s="208" t="s">
        <v>113</v>
      </c>
      <c r="M4" s="209"/>
      <c r="N4" s="209"/>
      <c r="O4" s="209"/>
      <c r="P4" s="49" t="s">
        <v>39</v>
      </c>
      <c r="Q4" s="50"/>
      <c r="R4" s="50"/>
      <c r="S4" s="50"/>
    </row>
    <row r="5" spans="1:33" s="40" customFormat="1" ht="30" customHeight="1">
      <c r="A5" s="27" t="s">
        <v>193</v>
      </c>
      <c r="B5" s="51" t="s">
        <v>31</v>
      </c>
      <c r="C5" s="52" t="s">
        <v>118</v>
      </c>
      <c r="D5" s="48" t="s">
        <v>91</v>
      </c>
      <c r="E5" s="27" t="s">
        <v>123</v>
      </c>
      <c r="F5" s="53" t="s">
        <v>126</v>
      </c>
      <c r="G5" s="53" t="s">
        <v>127</v>
      </c>
      <c r="H5" s="27" t="s">
        <v>128</v>
      </c>
      <c r="I5" s="54" t="s">
        <v>133</v>
      </c>
      <c r="J5" s="54" t="s">
        <v>27</v>
      </c>
      <c r="K5" s="27" t="s">
        <v>195</v>
      </c>
      <c r="L5" s="190" t="s">
        <v>114</v>
      </c>
      <c r="M5" s="191"/>
      <c r="N5" s="191"/>
      <c r="O5" s="192"/>
      <c r="P5" s="55" t="s">
        <v>115</v>
      </c>
      <c r="AE5" s="38" t="s">
        <v>155</v>
      </c>
      <c r="AF5" s="38" t="s">
        <v>155</v>
      </c>
      <c r="AG5" s="38"/>
    </row>
    <row r="6" spans="1:33" s="40" customFormat="1" ht="22.5" customHeight="1">
      <c r="A6" s="28"/>
      <c r="B6" s="51" t="s">
        <v>32</v>
      </c>
      <c r="C6" s="52" t="s">
        <v>119</v>
      </c>
      <c r="D6" s="54" t="s">
        <v>120</v>
      </c>
      <c r="E6" s="27" t="s">
        <v>122</v>
      </c>
      <c r="F6" s="54" t="s">
        <v>125</v>
      </c>
      <c r="G6" s="56"/>
      <c r="H6" s="27" t="s">
        <v>129</v>
      </c>
      <c r="I6" s="56"/>
      <c r="J6" s="54" t="s">
        <v>28</v>
      </c>
      <c r="K6" s="27" t="s">
        <v>196</v>
      </c>
      <c r="L6" s="202" t="s">
        <v>40</v>
      </c>
      <c r="M6" s="204" t="s">
        <v>41</v>
      </c>
      <c r="N6" s="206" t="s">
        <v>42</v>
      </c>
      <c r="O6" s="204" t="s">
        <v>43</v>
      </c>
      <c r="P6" s="55" t="s">
        <v>116</v>
      </c>
      <c r="AE6" s="38" t="s">
        <v>149</v>
      </c>
      <c r="AF6" s="38" t="s">
        <v>149</v>
      </c>
      <c r="AG6" s="38" t="s">
        <v>149</v>
      </c>
    </row>
    <row r="7" spans="1:33" s="40" customFormat="1" ht="22.5" customHeight="1">
      <c r="A7" s="59"/>
      <c r="B7" s="60"/>
      <c r="C7" s="60"/>
      <c r="D7" s="61" t="s">
        <v>121</v>
      </c>
      <c r="E7" s="62" t="s">
        <v>124</v>
      </c>
      <c r="F7" s="61" t="s">
        <v>44</v>
      </c>
      <c r="G7" s="63"/>
      <c r="H7" s="62" t="s">
        <v>132</v>
      </c>
      <c r="I7" s="63"/>
      <c r="J7" s="61" t="s">
        <v>29</v>
      </c>
      <c r="K7" s="59" t="s">
        <v>190</v>
      </c>
      <c r="L7" s="203"/>
      <c r="M7" s="205"/>
      <c r="N7" s="207"/>
      <c r="O7" s="205"/>
      <c r="P7" s="64" t="s">
        <v>45</v>
      </c>
      <c r="AE7" s="38" t="s">
        <v>156</v>
      </c>
      <c r="AF7" s="38" t="s">
        <v>156</v>
      </c>
      <c r="AG7" s="38" t="s">
        <v>156</v>
      </c>
    </row>
    <row r="8" spans="1:33" s="40" customFormat="1" ht="24" customHeight="1">
      <c r="A8" s="50"/>
      <c r="B8" s="65" t="s">
        <v>100</v>
      </c>
      <c r="C8" s="66" t="s">
        <v>100</v>
      </c>
      <c r="D8" s="66" t="s">
        <v>100</v>
      </c>
      <c r="E8" s="66" t="s">
        <v>99</v>
      </c>
      <c r="F8" s="66" t="s">
        <v>100</v>
      </c>
      <c r="G8" s="66" t="s">
        <v>85</v>
      </c>
      <c r="H8" s="66" t="s">
        <v>100</v>
      </c>
      <c r="I8" s="66" t="s">
        <v>49</v>
      </c>
      <c r="J8" s="66" t="s">
        <v>49</v>
      </c>
      <c r="K8" s="66" t="s">
        <v>49</v>
      </c>
      <c r="L8" s="66" t="s">
        <v>49</v>
      </c>
      <c r="M8" s="66" t="s">
        <v>100</v>
      </c>
      <c r="N8" s="66" t="s">
        <v>100</v>
      </c>
      <c r="O8" s="66" t="s">
        <v>100</v>
      </c>
      <c r="P8" s="66" t="s">
        <v>100</v>
      </c>
      <c r="AE8" s="38" t="s">
        <v>157</v>
      </c>
      <c r="AF8" s="38" t="s">
        <v>157</v>
      </c>
      <c r="AG8" s="38" t="s">
        <v>157</v>
      </c>
    </row>
    <row r="9" spans="1:33" s="4" customFormat="1" ht="24" customHeight="1">
      <c r="A9" s="17" t="s">
        <v>201</v>
      </c>
      <c r="B9" s="18">
        <v>22000</v>
      </c>
      <c r="C9" s="67">
        <v>21737</v>
      </c>
      <c r="D9" s="67">
        <v>21478</v>
      </c>
      <c r="E9" s="67">
        <v>3</v>
      </c>
      <c r="F9" s="67">
        <v>2</v>
      </c>
      <c r="G9" s="67">
        <v>2</v>
      </c>
      <c r="H9" s="67">
        <v>6</v>
      </c>
      <c r="I9" s="67">
        <v>32</v>
      </c>
      <c r="J9" s="67">
        <v>218</v>
      </c>
      <c r="K9" s="68">
        <v>0</v>
      </c>
      <c r="L9" s="67">
        <v>2</v>
      </c>
      <c r="M9" s="69">
        <v>0</v>
      </c>
      <c r="N9" s="69">
        <v>0</v>
      </c>
      <c r="O9" s="69">
        <v>0</v>
      </c>
      <c r="P9" s="70">
        <v>34</v>
      </c>
      <c r="AE9" s="4" t="s">
        <v>158</v>
      </c>
      <c r="AF9" s="4" t="s">
        <v>158</v>
      </c>
      <c r="AG9" s="4" t="s">
        <v>158</v>
      </c>
    </row>
    <row r="10" spans="1:33" s="4" customFormat="1" ht="24" customHeight="1">
      <c r="A10" s="17">
        <v>22</v>
      </c>
      <c r="B10" s="18">
        <v>22732</v>
      </c>
      <c r="C10" s="67">
        <v>22478</v>
      </c>
      <c r="D10" s="67">
        <v>22160</v>
      </c>
      <c r="E10" s="67">
        <v>2</v>
      </c>
      <c r="F10" s="67">
        <v>0</v>
      </c>
      <c r="G10" s="67">
        <v>3</v>
      </c>
      <c r="H10" s="67">
        <v>9</v>
      </c>
      <c r="I10" s="67">
        <v>26</v>
      </c>
      <c r="J10" s="67">
        <v>214</v>
      </c>
      <c r="K10" s="68">
        <v>0</v>
      </c>
      <c r="L10" s="67">
        <v>10</v>
      </c>
      <c r="M10" s="69">
        <v>0</v>
      </c>
      <c r="N10" s="69">
        <v>0</v>
      </c>
      <c r="O10" s="71">
        <v>0</v>
      </c>
      <c r="P10" s="70">
        <v>36</v>
      </c>
      <c r="AE10" s="4" t="s">
        <v>159</v>
      </c>
      <c r="AF10" s="4" t="s">
        <v>158</v>
      </c>
      <c r="AG10" s="4" t="s">
        <v>158</v>
      </c>
    </row>
    <row r="11" spans="1:33" s="4" customFormat="1" ht="24" customHeight="1">
      <c r="A11" s="17">
        <v>23</v>
      </c>
      <c r="B11" s="18">
        <v>21943</v>
      </c>
      <c r="C11" s="67">
        <v>21686</v>
      </c>
      <c r="D11" s="67">
        <v>21381</v>
      </c>
      <c r="E11" s="67">
        <v>10</v>
      </c>
      <c r="F11" s="72">
        <v>1</v>
      </c>
      <c r="G11" s="67">
        <v>6</v>
      </c>
      <c r="H11" s="67">
        <v>1</v>
      </c>
      <c r="I11" s="67">
        <v>22</v>
      </c>
      <c r="J11" s="67">
        <v>193</v>
      </c>
      <c r="K11" s="68">
        <v>24</v>
      </c>
      <c r="L11" s="67">
        <v>4</v>
      </c>
      <c r="M11" s="71">
        <v>0</v>
      </c>
      <c r="N11" s="71">
        <v>0</v>
      </c>
      <c r="O11" s="69">
        <v>0</v>
      </c>
      <c r="P11" s="70">
        <v>26</v>
      </c>
      <c r="AE11" s="4" t="s">
        <v>158</v>
      </c>
      <c r="AF11" s="4" t="s">
        <v>158</v>
      </c>
      <c r="AG11" s="4" t="s">
        <v>158</v>
      </c>
    </row>
    <row r="12" spans="1:33" s="4" customFormat="1" ht="24" customHeight="1">
      <c r="A12" s="17">
        <v>24</v>
      </c>
      <c r="B12" s="73">
        <v>21834</v>
      </c>
      <c r="C12" s="74">
        <v>21615</v>
      </c>
      <c r="D12" s="74">
        <v>21369</v>
      </c>
      <c r="E12" s="74">
        <v>7</v>
      </c>
      <c r="F12" s="67">
        <v>1</v>
      </c>
      <c r="G12" s="67">
        <v>1</v>
      </c>
      <c r="H12" s="74">
        <v>1</v>
      </c>
      <c r="I12" s="74">
        <v>30</v>
      </c>
      <c r="J12" s="74">
        <v>178</v>
      </c>
      <c r="K12" s="75">
        <v>1</v>
      </c>
      <c r="L12" s="67">
        <v>7</v>
      </c>
      <c r="M12" s="69">
        <v>0</v>
      </c>
      <c r="N12" s="69">
        <v>0</v>
      </c>
      <c r="O12" s="69">
        <v>0</v>
      </c>
      <c r="P12" s="70">
        <v>37</v>
      </c>
      <c r="AE12" s="4" t="s">
        <v>158</v>
      </c>
      <c r="AF12" s="4" t="s">
        <v>158</v>
      </c>
      <c r="AG12" s="4" t="s">
        <v>158</v>
      </c>
    </row>
    <row r="13" spans="1:16" s="4" customFormat="1" ht="24" customHeight="1">
      <c r="A13" s="17">
        <v>25</v>
      </c>
      <c r="B13" s="73">
        <v>21605</v>
      </c>
      <c r="C13" s="74">
        <v>21401</v>
      </c>
      <c r="D13" s="74">
        <v>21092</v>
      </c>
      <c r="E13" s="74">
        <v>12</v>
      </c>
      <c r="F13" s="72">
        <v>0</v>
      </c>
      <c r="G13" s="72" t="s">
        <v>202</v>
      </c>
      <c r="H13" s="74">
        <v>3</v>
      </c>
      <c r="I13" s="74">
        <v>31</v>
      </c>
      <c r="J13" s="74">
        <v>157</v>
      </c>
      <c r="K13" s="75">
        <v>1</v>
      </c>
      <c r="L13" s="67">
        <v>8</v>
      </c>
      <c r="M13" s="76">
        <v>0</v>
      </c>
      <c r="N13" s="76">
        <v>0</v>
      </c>
      <c r="O13" s="76">
        <v>0</v>
      </c>
      <c r="P13" s="70">
        <v>39</v>
      </c>
    </row>
    <row r="14" spans="1:16" s="4" customFormat="1" ht="24" customHeight="1">
      <c r="A14" s="17"/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</row>
    <row r="15" spans="1:33" s="4" customFormat="1" ht="24" customHeight="1">
      <c r="A15" s="12">
        <v>26</v>
      </c>
      <c r="B15" s="13">
        <f>B16+B17</f>
        <v>21852</v>
      </c>
      <c r="C15" s="14">
        <f aca="true" t="shared" si="0" ref="C15:O15">C16+C17</f>
        <v>21640</v>
      </c>
      <c r="D15" s="14">
        <f t="shared" si="0"/>
        <v>21312</v>
      </c>
      <c r="E15" s="14">
        <f t="shared" si="0"/>
        <v>8</v>
      </c>
      <c r="F15" s="15">
        <f t="shared" si="0"/>
        <v>0</v>
      </c>
      <c r="G15" s="15">
        <f t="shared" si="0"/>
        <v>1</v>
      </c>
      <c r="H15" s="14">
        <f t="shared" si="0"/>
        <v>2</v>
      </c>
      <c r="I15" s="14">
        <f t="shared" si="0"/>
        <v>44</v>
      </c>
      <c r="J15" s="14">
        <f t="shared" si="0"/>
        <v>157</v>
      </c>
      <c r="K15" s="15">
        <f t="shared" si="0"/>
        <v>0</v>
      </c>
      <c r="L15" s="14">
        <f t="shared" si="0"/>
        <v>4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14">
        <f>SUM(I15,L15,M15,N15,O15)</f>
        <v>48</v>
      </c>
      <c r="AE15" s="4" t="s">
        <v>158</v>
      </c>
      <c r="AF15" s="4" t="s">
        <v>158</v>
      </c>
      <c r="AG15" s="4" t="s">
        <v>158</v>
      </c>
    </row>
    <row r="16" spans="1:33" s="4" customFormat="1" ht="24" customHeight="1">
      <c r="A16" s="17" t="s">
        <v>130</v>
      </c>
      <c r="B16" s="73">
        <v>11192</v>
      </c>
      <c r="C16" s="74">
        <v>11048</v>
      </c>
      <c r="D16" s="74">
        <v>10912</v>
      </c>
      <c r="E16" s="78">
        <v>8</v>
      </c>
      <c r="F16" s="76">
        <v>0</v>
      </c>
      <c r="G16" s="76">
        <v>0</v>
      </c>
      <c r="H16" s="79">
        <v>1</v>
      </c>
      <c r="I16" s="74">
        <v>32</v>
      </c>
      <c r="J16" s="74">
        <v>103</v>
      </c>
      <c r="K16" s="76">
        <v>0</v>
      </c>
      <c r="L16" s="74">
        <v>4</v>
      </c>
      <c r="M16" s="76">
        <v>0</v>
      </c>
      <c r="N16" s="76">
        <v>0</v>
      </c>
      <c r="O16" s="76">
        <v>0</v>
      </c>
      <c r="P16" s="70">
        <f>SUM(I16,L16,M16,N16,O16)</f>
        <v>36</v>
      </c>
      <c r="AE16" s="4" t="s">
        <v>158</v>
      </c>
      <c r="AF16" s="4" t="s">
        <v>158</v>
      </c>
      <c r="AG16" s="4" t="s">
        <v>158</v>
      </c>
    </row>
    <row r="17" spans="1:31" s="4" customFormat="1" ht="24" customHeight="1">
      <c r="A17" s="17" t="s">
        <v>131</v>
      </c>
      <c r="B17" s="73">
        <v>10660</v>
      </c>
      <c r="C17" s="19">
        <v>10592</v>
      </c>
      <c r="D17" s="19">
        <v>10400</v>
      </c>
      <c r="E17" s="78">
        <v>0</v>
      </c>
      <c r="F17" s="76">
        <v>0</v>
      </c>
      <c r="G17" s="76">
        <v>1</v>
      </c>
      <c r="H17" s="76">
        <v>1</v>
      </c>
      <c r="I17" s="19">
        <v>12</v>
      </c>
      <c r="J17" s="19">
        <v>54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0">
        <f>SUM(I17,L17,M17,N17,O17)</f>
        <v>12</v>
      </c>
      <c r="AE17" s="4" t="s">
        <v>158</v>
      </c>
    </row>
    <row r="18" spans="1:16" ht="24" customHeight="1">
      <c r="A18" s="80"/>
      <c r="B18" s="81"/>
      <c r="C18" s="82"/>
      <c r="D18" s="174">
        <f>SUM(D15/B15)*100</f>
        <v>97.52883031301482</v>
      </c>
      <c r="E18" s="82"/>
      <c r="F18" s="82"/>
      <c r="G18" s="82"/>
      <c r="H18" s="82"/>
      <c r="I18" s="82"/>
      <c r="J18" s="82"/>
      <c r="K18" s="82"/>
      <c r="L18" s="82"/>
      <c r="M18" s="83"/>
      <c r="N18" s="82"/>
      <c r="O18" s="82"/>
      <c r="P18" s="82" t="s">
        <v>9</v>
      </c>
    </row>
    <row r="19" spans="1:16" ht="10.5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6" s="89" customFormat="1" ht="21" customHeight="1">
      <c r="A20" s="86"/>
      <c r="B20" s="87">
        <f>SUM(B16/B15)</f>
        <v>0.5121727988284825</v>
      </c>
      <c r="C20" s="87">
        <f>SUM(C15/B15)</f>
        <v>0.9902983708585027</v>
      </c>
      <c r="D20" s="87">
        <f>SUM(D15/B15)</f>
        <v>0.9752883031301482</v>
      </c>
      <c r="E20" s="87">
        <f>SUM(E15/B15)</f>
        <v>0.0003660992128866923</v>
      </c>
      <c r="F20" s="88"/>
      <c r="G20" s="88"/>
      <c r="H20" s="87">
        <f>SUM(H15/B15)</f>
        <v>9.152480322167308E-05</v>
      </c>
      <c r="I20" s="87">
        <f>SUM(I15+L15)/B15</f>
        <v>0.002196595277320154</v>
      </c>
      <c r="J20" s="87">
        <f>SUM(J15/B15)</f>
        <v>0.007184697052901336</v>
      </c>
      <c r="K20" s="86"/>
      <c r="L20" s="86"/>
      <c r="M20" s="86"/>
      <c r="N20" s="86"/>
      <c r="O20" s="86"/>
      <c r="P20" s="86"/>
    </row>
    <row r="21" spans="1:30" s="89" customFormat="1" ht="21" customHeight="1">
      <c r="A21" s="90"/>
      <c r="B21" s="91">
        <f>SUM(B17/B15)</f>
        <v>0.48782720117151745</v>
      </c>
      <c r="C21" s="91"/>
      <c r="D21" s="92"/>
      <c r="E21" s="92"/>
      <c r="F21" s="92"/>
      <c r="G21" s="92"/>
      <c r="H21" s="92"/>
      <c r="I21" s="92"/>
      <c r="J21" s="92"/>
      <c r="AD21" s="93"/>
    </row>
    <row r="22" spans="1:10" ht="21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</row>
    <row r="23" spans="1:19" ht="21" customHeight="1">
      <c r="A23" s="94" t="s">
        <v>2</v>
      </c>
      <c r="B23" s="42"/>
      <c r="C23" s="42"/>
      <c r="D23" s="42"/>
      <c r="E23" s="42"/>
      <c r="F23" s="42"/>
      <c r="G23" s="42"/>
      <c r="H23" s="42"/>
      <c r="I23" s="42"/>
      <c r="J23" s="42"/>
      <c r="K23" s="95"/>
      <c r="L23" s="85"/>
      <c r="M23" s="85"/>
      <c r="N23" s="85"/>
      <c r="O23" s="85"/>
      <c r="P23" s="85"/>
      <c r="S23" s="41" t="s">
        <v>197</v>
      </c>
    </row>
    <row r="24" spans="1:14" ht="21" customHeight="1">
      <c r="A24" s="42" t="s">
        <v>203</v>
      </c>
      <c r="B24" s="42"/>
      <c r="C24" s="42"/>
      <c r="D24" s="42"/>
      <c r="E24" s="42"/>
      <c r="F24" s="42"/>
      <c r="G24" s="42"/>
      <c r="H24" s="42"/>
      <c r="I24" s="42"/>
      <c r="J24" s="42"/>
      <c r="K24" s="42" t="s">
        <v>216</v>
      </c>
      <c r="L24" s="42"/>
      <c r="M24" s="42"/>
      <c r="N24" s="42"/>
    </row>
    <row r="25" spans="1:14" ht="21" customHeight="1">
      <c r="A25" s="42" t="s">
        <v>212</v>
      </c>
      <c r="B25" s="42"/>
      <c r="C25" s="42"/>
      <c r="D25" s="42"/>
      <c r="E25" s="42"/>
      <c r="F25" s="42"/>
      <c r="G25" s="42"/>
      <c r="H25" s="42"/>
      <c r="I25" s="42"/>
      <c r="J25" s="42"/>
      <c r="K25" s="42" t="s">
        <v>217</v>
      </c>
      <c r="L25" s="42"/>
      <c r="M25" s="42"/>
      <c r="N25" s="42"/>
    </row>
    <row r="26" spans="1:14" ht="21" customHeight="1">
      <c r="A26" s="42" t="s">
        <v>204</v>
      </c>
      <c r="B26" s="42"/>
      <c r="C26" s="42"/>
      <c r="D26" s="42"/>
      <c r="E26" s="42"/>
      <c r="F26" s="42"/>
      <c r="G26" s="42"/>
      <c r="H26" s="42"/>
      <c r="I26" s="42"/>
      <c r="J26" s="42"/>
      <c r="K26" s="42" t="s">
        <v>219</v>
      </c>
      <c r="L26" s="42"/>
      <c r="M26" s="42"/>
      <c r="N26" s="42"/>
    </row>
    <row r="27" spans="1:14" ht="21" customHeight="1">
      <c r="A27" s="42" t="s">
        <v>205</v>
      </c>
      <c r="B27" s="42"/>
      <c r="C27" s="42"/>
      <c r="D27" s="42"/>
      <c r="E27" s="42"/>
      <c r="F27" s="42"/>
      <c r="G27" s="42"/>
      <c r="H27" s="42"/>
      <c r="I27" s="42"/>
      <c r="J27" s="42"/>
      <c r="K27" s="42" t="s">
        <v>218</v>
      </c>
      <c r="L27" s="42"/>
      <c r="M27" s="42"/>
      <c r="N27" s="42"/>
    </row>
    <row r="28" spans="1:11" ht="21" customHeight="1">
      <c r="A28" s="96" t="s">
        <v>206</v>
      </c>
      <c r="B28" s="42"/>
      <c r="C28" s="42"/>
      <c r="D28" s="42"/>
      <c r="E28" s="42"/>
      <c r="F28" s="42"/>
      <c r="G28" s="42"/>
      <c r="H28" s="42"/>
      <c r="I28" s="42"/>
      <c r="J28" s="42"/>
      <c r="K28" s="42" t="s">
        <v>220</v>
      </c>
    </row>
    <row r="29" spans="1:11" ht="21" customHeight="1">
      <c r="A29" s="42" t="s">
        <v>207</v>
      </c>
      <c r="B29" s="42"/>
      <c r="C29" s="42"/>
      <c r="D29" s="42"/>
      <c r="E29" s="42"/>
      <c r="F29" s="42"/>
      <c r="G29" s="42"/>
      <c r="H29" s="42"/>
      <c r="I29" s="42"/>
      <c r="J29" s="42"/>
      <c r="K29" s="42" t="s">
        <v>200</v>
      </c>
    </row>
    <row r="30" spans="1:11" ht="21" customHeight="1">
      <c r="A30" s="42" t="s">
        <v>208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</row>
    <row r="31" spans="1:34" ht="21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94" t="s">
        <v>254</v>
      </c>
      <c r="AG31" s="38" t="s">
        <v>162</v>
      </c>
      <c r="AH31" s="38" t="s">
        <v>134</v>
      </c>
    </row>
    <row r="32" spans="1:34" ht="21" customHeight="1">
      <c r="A32" s="42" t="s">
        <v>163</v>
      </c>
      <c r="B32" s="42"/>
      <c r="C32" s="42"/>
      <c r="D32" s="42"/>
      <c r="E32" s="42"/>
      <c r="F32" s="42"/>
      <c r="G32" s="42"/>
      <c r="H32" s="42"/>
      <c r="I32" s="42"/>
      <c r="J32" s="42"/>
      <c r="K32" s="42" t="s">
        <v>221</v>
      </c>
      <c r="AG32" s="38" t="s">
        <v>35</v>
      </c>
      <c r="AH32" s="38" t="s">
        <v>35</v>
      </c>
    </row>
    <row r="33" spans="1:34" ht="21" customHeight="1">
      <c r="A33" s="94" t="s">
        <v>3</v>
      </c>
      <c r="B33" s="42"/>
      <c r="C33" s="42"/>
      <c r="D33" s="42"/>
      <c r="E33" s="42"/>
      <c r="F33" s="42"/>
      <c r="G33" s="42"/>
      <c r="H33" s="42"/>
      <c r="I33" s="42"/>
      <c r="J33" s="42"/>
      <c r="K33" s="42" t="s">
        <v>222</v>
      </c>
      <c r="AG33" s="38" t="s">
        <v>161</v>
      </c>
      <c r="AH33" s="38" t="s">
        <v>161</v>
      </c>
    </row>
    <row r="34" spans="1:34" ht="21" customHeight="1">
      <c r="A34" s="42" t="s">
        <v>209</v>
      </c>
      <c r="B34" s="42"/>
      <c r="C34" s="42"/>
      <c r="D34" s="42"/>
      <c r="E34" s="42"/>
      <c r="F34" s="42"/>
      <c r="G34" s="42"/>
      <c r="H34" s="42"/>
      <c r="I34" s="42"/>
      <c r="J34" s="42"/>
      <c r="K34" s="42" t="s">
        <v>255</v>
      </c>
      <c r="AG34" s="38" t="s">
        <v>164</v>
      </c>
      <c r="AH34" s="38" t="s">
        <v>164</v>
      </c>
    </row>
    <row r="35" spans="1:34" ht="21" customHeight="1">
      <c r="A35" s="42" t="s">
        <v>210</v>
      </c>
      <c r="B35" s="42"/>
      <c r="C35" s="42"/>
      <c r="D35" s="42"/>
      <c r="E35" s="42"/>
      <c r="F35" s="42"/>
      <c r="G35" s="42"/>
      <c r="H35" s="42"/>
      <c r="I35" s="42"/>
      <c r="J35" s="42"/>
      <c r="K35" s="42" t="s">
        <v>256</v>
      </c>
      <c r="AG35" s="38" t="s">
        <v>44</v>
      </c>
      <c r="AH35" s="38" t="s">
        <v>44</v>
      </c>
    </row>
    <row r="36" spans="1:34" ht="21" customHeight="1">
      <c r="A36" s="42" t="s">
        <v>211</v>
      </c>
      <c r="B36" s="42"/>
      <c r="C36" s="42"/>
      <c r="D36" s="42"/>
      <c r="E36" s="42"/>
      <c r="F36" s="42"/>
      <c r="G36" s="42"/>
      <c r="H36" s="42"/>
      <c r="I36" s="42"/>
      <c r="J36" s="42"/>
      <c r="K36" s="42" t="s">
        <v>258</v>
      </c>
      <c r="AG36" s="38" t="s">
        <v>165</v>
      </c>
      <c r="AH36" s="38" t="s">
        <v>9</v>
      </c>
    </row>
    <row r="37" spans="1:14" ht="21" customHeight="1">
      <c r="A37" s="42" t="s">
        <v>213</v>
      </c>
      <c r="B37" s="42"/>
      <c r="C37" s="42"/>
      <c r="D37" s="42"/>
      <c r="E37" s="42"/>
      <c r="F37" s="42"/>
      <c r="G37" s="42"/>
      <c r="H37" s="42"/>
      <c r="I37" s="42"/>
      <c r="J37" s="42"/>
      <c r="K37" s="42" t="s">
        <v>257</v>
      </c>
      <c r="L37" s="42"/>
      <c r="M37" s="42"/>
      <c r="N37" s="42"/>
    </row>
    <row r="38" spans="1:20" ht="21" customHeight="1">
      <c r="A38" s="42" t="s">
        <v>214</v>
      </c>
      <c r="B38" s="42"/>
      <c r="C38" s="42"/>
      <c r="D38" s="42"/>
      <c r="E38" s="42"/>
      <c r="F38" s="42"/>
      <c r="G38" s="42"/>
      <c r="H38" s="42"/>
      <c r="I38" s="42"/>
      <c r="J38" s="42"/>
      <c r="K38" s="42" t="s">
        <v>223</v>
      </c>
      <c r="L38" s="42"/>
      <c r="M38" s="42"/>
      <c r="N38" s="42"/>
      <c r="T38" s="40" t="s">
        <v>44</v>
      </c>
    </row>
    <row r="39" spans="1:14" ht="21" customHeight="1">
      <c r="A39" s="42" t="s">
        <v>215</v>
      </c>
      <c r="B39" s="42"/>
      <c r="C39" s="42"/>
      <c r="D39" s="42"/>
      <c r="E39" s="42"/>
      <c r="F39" s="42"/>
      <c r="G39" s="42"/>
      <c r="H39" s="42"/>
      <c r="I39" s="42"/>
      <c r="J39" s="42"/>
      <c r="K39" s="42" t="s">
        <v>224</v>
      </c>
      <c r="L39" s="42"/>
      <c r="M39" s="42"/>
      <c r="N39" s="42"/>
    </row>
    <row r="40" spans="1:30" ht="21" customHeight="1">
      <c r="A40" s="210" t="s">
        <v>199</v>
      </c>
      <c r="B40" s="211"/>
      <c r="C40" s="211"/>
      <c r="D40" s="211"/>
      <c r="E40" s="211"/>
      <c r="F40" s="211"/>
      <c r="G40" s="211"/>
      <c r="H40" s="211"/>
      <c r="I40" s="211"/>
      <c r="J40" s="42"/>
      <c r="K40" s="42"/>
      <c r="L40" s="42"/>
      <c r="M40" s="42"/>
      <c r="N40" s="42"/>
      <c r="O40" s="42"/>
      <c r="P40" s="42"/>
      <c r="Q40" s="42"/>
      <c r="AD40" s="97"/>
    </row>
    <row r="41" spans="1:30" ht="21" customHeight="1">
      <c r="A41" s="96"/>
      <c r="B41" s="42"/>
      <c r="C41" s="42"/>
      <c r="D41" s="42"/>
      <c r="E41" s="42"/>
      <c r="F41" s="42"/>
      <c r="G41" s="42"/>
      <c r="H41" s="42"/>
      <c r="I41" s="42"/>
      <c r="J41" s="42"/>
      <c r="L41" s="42"/>
      <c r="M41" s="42"/>
      <c r="N41" s="42"/>
      <c r="R41" s="42"/>
      <c r="AD41" s="97"/>
    </row>
    <row r="42" spans="1:30" ht="21" customHeight="1">
      <c r="A42" s="42" t="s">
        <v>46</v>
      </c>
      <c r="B42" s="42"/>
      <c r="C42" s="42"/>
      <c r="D42" s="42"/>
      <c r="E42" s="42"/>
      <c r="F42" s="42"/>
      <c r="G42" s="42"/>
      <c r="H42" s="42"/>
      <c r="I42" s="42"/>
      <c r="J42" s="42"/>
      <c r="L42" s="42"/>
      <c r="M42" s="42"/>
      <c r="N42" s="42"/>
      <c r="AD42" s="97"/>
    </row>
    <row r="43" spans="1:30" ht="21" customHeight="1">
      <c r="A43" s="42" t="s">
        <v>46</v>
      </c>
      <c r="B43" s="42"/>
      <c r="C43" s="42"/>
      <c r="D43" s="42"/>
      <c r="E43" s="42"/>
      <c r="F43" s="42"/>
      <c r="G43" s="42"/>
      <c r="H43" s="42"/>
      <c r="I43" s="42"/>
      <c r="J43" s="42"/>
      <c r="L43" s="42"/>
      <c r="M43" s="42"/>
      <c r="N43" s="42"/>
      <c r="AD43" s="97"/>
    </row>
    <row r="44" spans="1:30" ht="14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L44" s="42"/>
      <c r="M44" s="42"/>
      <c r="N44" s="42"/>
      <c r="AD44" s="97"/>
    </row>
    <row r="45" spans="1:30" ht="14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L45" s="42"/>
      <c r="M45" s="42"/>
      <c r="N45" s="42"/>
      <c r="AD45" s="97"/>
    </row>
    <row r="46" spans="1:30" ht="15">
      <c r="A46" s="42"/>
      <c r="B46" s="42"/>
      <c r="C46" s="42"/>
      <c r="D46" s="42"/>
      <c r="E46" s="42"/>
      <c r="F46" s="42"/>
      <c r="G46" s="42"/>
      <c r="H46" s="42"/>
      <c r="I46" s="42"/>
      <c r="J46" s="42"/>
      <c r="L46" s="42"/>
      <c r="M46" s="42"/>
      <c r="N46" s="42"/>
      <c r="AD46" s="97"/>
    </row>
    <row r="47" spans="1:30" ht="15.75" customHeight="1">
      <c r="A47" s="42"/>
      <c r="B47" s="38" t="s">
        <v>170</v>
      </c>
      <c r="E47" s="42"/>
      <c r="F47" s="42"/>
      <c r="H47" s="38" t="s">
        <v>171</v>
      </c>
      <c r="L47" s="42"/>
      <c r="M47" s="42"/>
      <c r="N47" s="42"/>
      <c r="AD47" s="97"/>
    </row>
    <row r="48" spans="1:30" ht="15">
      <c r="A48" s="42"/>
      <c r="B48" s="42"/>
      <c r="C48" s="42"/>
      <c r="D48" s="42"/>
      <c r="E48" s="42"/>
      <c r="F48" s="42"/>
      <c r="H48" s="42"/>
      <c r="I48" s="42"/>
      <c r="J48" s="42"/>
      <c r="K48" s="42"/>
      <c r="M48" s="42"/>
      <c r="N48" s="42"/>
      <c r="AD48" s="97"/>
    </row>
    <row r="49" spans="2:30" ht="15">
      <c r="B49" s="38" t="s">
        <v>112</v>
      </c>
      <c r="C49" s="98" t="s">
        <v>102</v>
      </c>
      <c r="D49" s="38" t="s">
        <v>103</v>
      </c>
      <c r="E49" s="38" t="s">
        <v>154</v>
      </c>
      <c r="F49" s="42"/>
      <c r="G49" s="42"/>
      <c r="H49" s="38" t="s">
        <v>183</v>
      </c>
      <c r="I49" s="38" t="s">
        <v>184</v>
      </c>
      <c r="J49" s="38" t="s">
        <v>168</v>
      </c>
      <c r="K49" s="38" t="s">
        <v>169</v>
      </c>
      <c r="L49" s="42"/>
      <c r="M49" s="42"/>
      <c r="N49" s="42"/>
      <c r="AD49" s="97"/>
    </row>
    <row r="50" spans="1:14" ht="16.5" customHeight="1">
      <c r="A50" s="97">
        <v>6</v>
      </c>
      <c r="B50" s="38">
        <v>32003</v>
      </c>
      <c r="C50" s="38">
        <v>376</v>
      </c>
      <c r="D50" s="38">
        <v>603</v>
      </c>
      <c r="E50" s="38">
        <v>32982</v>
      </c>
      <c r="F50" s="42"/>
      <c r="G50" s="97">
        <v>6</v>
      </c>
      <c r="H50" s="1">
        <v>96.2</v>
      </c>
      <c r="I50" s="1">
        <v>97.9</v>
      </c>
      <c r="J50" s="1">
        <v>97</v>
      </c>
      <c r="K50" s="5">
        <v>96.5</v>
      </c>
      <c r="L50" s="42"/>
      <c r="M50" s="42"/>
      <c r="N50" s="42"/>
    </row>
    <row r="51" spans="1:14" ht="16.5" customHeight="1">
      <c r="A51" s="97">
        <v>7</v>
      </c>
      <c r="B51" s="38">
        <v>31503</v>
      </c>
      <c r="C51" s="38">
        <v>322</v>
      </c>
      <c r="D51" s="38">
        <v>490</v>
      </c>
      <c r="E51" s="38">
        <v>32315</v>
      </c>
      <c r="F51" s="42"/>
      <c r="G51" s="97">
        <v>7</v>
      </c>
      <c r="H51" s="2">
        <v>96.6</v>
      </c>
      <c r="I51" s="2">
        <v>98.4</v>
      </c>
      <c r="J51" s="1">
        <v>97.5</v>
      </c>
      <c r="K51" s="5">
        <v>96.7</v>
      </c>
      <c r="L51" s="42"/>
      <c r="M51" s="42"/>
      <c r="N51" s="42"/>
    </row>
    <row r="52" spans="1:14" ht="16.5" customHeight="1">
      <c r="A52" s="97">
        <v>8</v>
      </c>
      <c r="B52" s="38">
        <v>30484</v>
      </c>
      <c r="C52" s="38">
        <v>337</v>
      </c>
      <c r="D52" s="38">
        <v>516</v>
      </c>
      <c r="E52" s="38">
        <v>31337</v>
      </c>
      <c r="F52" s="42"/>
      <c r="G52" s="97">
        <v>8</v>
      </c>
      <c r="H52" s="2">
        <v>96.3</v>
      </c>
      <c r="I52" s="2">
        <v>98.3</v>
      </c>
      <c r="J52" s="1">
        <v>97.3</v>
      </c>
      <c r="K52" s="5">
        <v>96.8</v>
      </c>
      <c r="L52" s="42"/>
      <c r="M52" s="42"/>
      <c r="N52" s="42"/>
    </row>
    <row r="53" spans="1:14" ht="16.5" customHeight="1">
      <c r="A53" s="97">
        <v>9</v>
      </c>
      <c r="B53" s="38">
        <v>29958</v>
      </c>
      <c r="C53" s="38">
        <v>372</v>
      </c>
      <c r="D53" s="38">
        <v>508</v>
      </c>
      <c r="E53" s="38">
        <v>30838</v>
      </c>
      <c r="F53" s="42"/>
      <c r="G53" s="97">
        <v>9</v>
      </c>
      <c r="H53" s="2">
        <v>96.3</v>
      </c>
      <c r="I53" s="2">
        <v>98</v>
      </c>
      <c r="J53" s="1">
        <v>97.1</v>
      </c>
      <c r="K53" s="5">
        <v>96.8</v>
      </c>
      <c r="L53" s="42"/>
      <c r="M53" s="42"/>
      <c r="N53" s="42"/>
    </row>
    <row r="54" spans="1:14" ht="16.5" customHeight="1">
      <c r="A54" s="97">
        <v>10</v>
      </c>
      <c r="B54" s="38">
        <v>30334</v>
      </c>
      <c r="C54" s="38">
        <v>323</v>
      </c>
      <c r="D54" s="38">
        <v>545</v>
      </c>
      <c r="E54" s="38">
        <v>31202</v>
      </c>
      <c r="F54" s="42"/>
      <c r="G54" s="97">
        <v>10</v>
      </c>
      <c r="H54" s="2">
        <v>96.3</v>
      </c>
      <c r="I54" s="2">
        <v>98.2</v>
      </c>
      <c r="J54" s="1">
        <v>97.2</v>
      </c>
      <c r="K54" s="5">
        <v>96.8</v>
      </c>
      <c r="L54" s="42"/>
      <c r="M54" s="42"/>
      <c r="N54" s="42"/>
    </row>
    <row r="55" spans="1:14" ht="16.5" customHeight="1">
      <c r="A55" s="97">
        <v>11</v>
      </c>
      <c r="B55" s="38">
        <v>29705</v>
      </c>
      <c r="C55" s="38">
        <v>265</v>
      </c>
      <c r="D55" s="38">
        <v>585</v>
      </c>
      <c r="E55" s="38">
        <v>30555</v>
      </c>
      <c r="F55" s="42"/>
      <c r="G55" s="97">
        <v>11</v>
      </c>
      <c r="H55" s="2">
        <v>96.2</v>
      </c>
      <c r="I55" s="2">
        <v>98.3</v>
      </c>
      <c r="J55" s="1">
        <v>97.2</v>
      </c>
      <c r="K55" s="5">
        <v>96.9</v>
      </c>
      <c r="L55" s="42"/>
      <c r="M55" s="42"/>
      <c r="N55" s="42"/>
    </row>
    <row r="56" spans="1:14" ht="16.5" customHeight="1">
      <c r="A56" s="97">
        <v>12</v>
      </c>
      <c r="B56" s="38">
        <v>28888</v>
      </c>
      <c r="C56" s="38">
        <v>198</v>
      </c>
      <c r="D56" s="38">
        <v>515</v>
      </c>
      <c r="E56" s="38">
        <v>29601</v>
      </c>
      <c r="F56" s="42"/>
      <c r="G56" s="97">
        <v>12</v>
      </c>
      <c r="H56" s="2">
        <v>96.9</v>
      </c>
      <c r="I56" s="2">
        <v>98.3</v>
      </c>
      <c r="J56" s="1">
        <v>97.6</v>
      </c>
      <c r="K56" s="5">
        <v>97</v>
      </c>
      <c r="L56" s="42"/>
      <c r="M56" s="42"/>
      <c r="N56" s="42"/>
    </row>
    <row r="57" spans="1:12" ht="16.5" customHeight="1">
      <c r="A57" s="97">
        <v>13</v>
      </c>
      <c r="B57" s="38">
        <v>27787</v>
      </c>
      <c r="C57" s="38">
        <v>194</v>
      </c>
      <c r="D57" s="38">
        <v>579</v>
      </c>
      <c r="E57" s="38">
        <v>28560</v>
      </c>
      <c r="F57" s="42"/>
      <c r="G57" s="97">
        <v>13</v>
      </c>
      <c r="H57" s="2">
        <v>96.6</v>
      </c>
      <c r="I57" s="2">
        <v>98</v>
      </c>
      <c r="J57" s="1">
        <v>97.3</v>
      </c>
      <c r="K57" s="5">
        <v>96.9</v>
      </c>
      <c r="L57" s="99"/>
    </row>
    <row r="58" spans="1:12" ht="16.5" customHeight="1">
      <c r="A58" s="98">
        <v>14</v>
      </c>
      <c r="B58" s="38">
        <v>26843</v>
      </c>
      <c r="C58" s="38">
        <v>123</v>
      </c>
      <c r="D58" s="38">
        <v>555</v>
      </c>
      <c r="E58" s="38">
        <v>27521</v>
      </c>
      <c r="F58" s="99"/>
      <c r="G58" s="97">
        <v>14</v>
      </c>
      <c r="H58" s="2">
        <v>97</v>
      </c>
      <c r="I58" s="2">
        <v>98.1</v>
      </c>
      <c r="J58" s="1">
        <v>97.5</v>
      </c>
      <c r="K58" s="5">
        <v>97</v>
      </c>
      <c r="L58" s="99"/>
    </row>
    <row r="59" spans="1:11" ht="16.5" customHeight="1">
      <c r="A59" s="98">
        <v>15</v>
      </c>
      <c r="B59" s="38">
        <v>25976</v>
      </c>
      <c r="C59" s="38">
        <v>116</v>
      </c>
      <c r="D59" s="38">
        <v>424</v>
      </c>
      <c r="E59" s="38">
        <v>26516</v>
      </c>
      <c r="F59" s="99"/>
      <c r="G59" s="98">
        <v>15</v>
      </c>
      <c r="H59" s="2">
        <v>97.5</v>
      </c>
      <c r="I59" s="2">
        <v>98.5</v>
      </c>
      <c r="J59" s="1">
        <v>98</v>
      </c>
      <c r="K59" s="5">
        <v>97.3</v>
      </c>
    </row>
    <row r="60" spans="1:11" ht="16.5" customHeight="1">
      <c r="A60" s="98">
        <v>16</v>
      </c>
      <c r="B60" s="38">
        <v>25010</v>
      </c>
      <c r="C60" s="38">
        <v>91</v>
      </c>
      <c r="D60" s="38">
        <v>395</v>
      </c>
      <c r="E60" s="38">
        <v>25496</v>
      </c>
      <c r="G60" s="98">
        <v>16</v>
      </c>
      <c r="H60" s="2">
        <v>97.5</v>
      </c>
      <c r="I60" s="2">
        <v>98.7</v>
      </c>
      <c r="J60" s="1">
        <v>98.1</v>
      </c>
      <c r="K60" s="5">
        <v>97.5</v>
      </c>
    </row>
    <row r="61" spans="1:11" ht="16.5" customHeight="1">
      <c r="A61" s="98">
        <v>17</v>
      </c>
      <c r="B61" s="38">
        <v>23969</v>
      </c>
      <c r="C61" s="38">
        <v>83</v>
      </c>
      <c r="D61" s="38">
        <v>314</v>
      </c>
      <c r="E61" s="38">
        <v>24366</v>
      </c>
      <c r="G61" s="98">
        <v>17</v>
      </c>
      <c r="H61" s="2">
        <v>98</v>
      </c>
      <c r="I61" s="2">
        <v>98.8</v>
      </c>
      <c r="J61" s="1">
        <v>98.4</v>
      </c>
      <c r="K61" s="5">
        <v>97.6</v>
      </c>
    </row>
    <row r="62" spans="1:11" ht="16.5" customHeight="1">
      <c r="A62" s="98">
        <v>18</v>
      </c>
      <c r="B62" s="38">
        <v>23187</v>
      </c>
      <c r="C62" s="38">
        <v>73</v>
      </c>
      <c r="D62" s="38">
        <v>290</v>
      </c>
      <c r="E62" s="38">
        <v>23550</v>
      </c>
      <c r="G62" s="98">
        <v>18</v>
      </c>
      <c r="H62" s="2">
        <v>98.1</v>
      </c>
      <c r="I62" s="2">
        <v>98.8</v>
      </c>
      <c r="J62" s="1">
        <v>98.5</v>
      </c>
      <c r="K62" s="5">
        <v>97.7</v>
      </c>
    </row>
    <row r="63" spans="1:11" ht="16.5" customHeight="1">
      <c r="A63" s="98">
        <v>19</v>
      </c>
      <c r="B63" s="38">
        <v>23106</v>
      </c>
      <c r="C63" s="38">
        <v>76</v>
      </c>
      <c r="D63" s="38">
        <v>234</v>
      </c>
      <c r="E63" s="38">
        <v>23416</v>
      </c>
      <c r="G63" s="98">
        <v>19</v>
      </c>
      <c r="H63" s="2">
        <v>98.5</v>
      </c>
      <c r="I63" s="2">
        <v>98.9</v>
      </c>
      <c r="J63" s="1">
        <v>98.7</v>
      </c>
      <c r="K63" s="5">
        <v>97.7</v>
      </c>
    </row>
    <row r="64" spans="1:11" ht="16.5" customHeight="1">
      <c r="A64" s="98">
        <v>20</v>
      </c>
      <c r="B64" s="38">
        <v>22648</v>
      </c>
      <c r="C64" s="38">
        <v>65</v>
      </c>
      <c r="D64" s="38">
        <v>256</v>
      </c>
      <c r="E64" s="38">
        <v>22969</v>
      </c>
      <c r="G64" s="98">
        <v>20</v>
      </c>
      <c r="H64" s="2">
        <v>98.4</v>
      </c>
      <c r="I64" s="2">
        <v>98.8</v>
      </c>
      <c r="J64" s="1">
        <v>98.6</v>
      </c>
      <c r="K64" s="5">
        <v>97.8</v>
      </c>
    </row>
    <row r="65" spans="1:11" ht="16.5" customHeight="1">
      <c r="A65" s="98">
        <v>21</v>
      </c>
      <c r="B65" s="38">
        <v>21737</v>
      </c>
      <c r="C65" s="38">
        <v>34</v>
      </c>
      <c r="D65" s="38">
        <v>229</v>
      </c>
      <c r="E65" s="38">
        <v>22000</v>
      </c>
      <c r="G65" s="98">
        <v>21</v>
      </c>
      <c r="H65" s="2">
        <v>98.7</v>
      </c>
      <c r="I65" s="2">
        <v>98.9</v>
      </c>
      <c r="J65" s="1">
        <v>98.8</v>
      </c>
      <c r="K65" s="5">
        <v>97.9</v>
      </c>
    </row>
    <row r="66" spans="1:11" ht="16.5" customHeight="1">
      <c r="A66" s="98">
        <v>22</v>
      </c>
      <c r="B66" s="38">
        <v>22478</v>
      </c>
      <c r="C66" s="38">
        <v>36</v>
      </c>
      <c r="D66" s="38">
        <v>228</v>
      </c>
      <c r="E66" s="38">
        <v>22742</v>
      </c>
      <c r="G66" s="98">
        <v>22</v>
      </c>
      <c r="H66" s="2">
        <v>98.7</v>
      </c>
      <c r="I66" s="2">
        <v>99.1</v>
      </c>
      <c r="J66" s="1">
        <v>98.9</v>
      </c>
      <c r="K66" s="5">
        <v>98</v>
      </c>
    </row>
    <row r="67" spans="1:11" ht="16.5" customHeight="1">
      <c r="A67" s="98">
        <v>23</v>
      </c>
      <c r="B67" s="38">
        <v>21686</v>
      </c>
      <c r="C67" s="38">
        <v>26</v>
      </c>
      <c r="D67" s="38">
        <f>E67-B67-C67</f>
        <v>231</v>
      </c>
      <c r="E67" s="38">
        <v>21943</v>
      </c>
      <c r="G67" s="98">
        <v>23</v>
      </c>
      <c r="H67" s="2">
        <v>98.6</v>
      </c>
      <c r="I67" s="2">
        <v>99</v>
      </c>
      <c r="J67" s="1">
        <v>98.8</v>
      </c>
      <c r="K67" s="5">
        <v>98.2</v>
      </c>
    </row>
    <row r="68" spans="1:17" ht="16.5" customHeight="1">
      <c r="A68" s="98">
        <v>24</v>
      </c>
      <c r="B68" s="38">
        <v>21615</v>
      </c>
      <c r="C68" s="38">
        <v>37</v>
      </c>
      <c r="D68" s="38">
        <v>182</v>
      </c>
      <c r="E68" s="38">
        <v>21834</v>
      </c>
      <c r="G68" s="98">
        <v>24</v>
      </c>
      <c r="H68" s="2">
        <v>98.9</v>
      </c>
      <c r="I68" s="2">
        <v>99.1</v>
      </c>
      <c r="J68" s="1">
        <v>99</v>
      </c>
      <c r="K68" s="5">
        <v>98.3</v>
      </c>
      <c r="L68" s="101"/>
      <c r="M68" s="101"/>
      <c r="N68" s="102"/>
      <c r="O68" s="102"/>
      <c r="P68" s="102"/>
      <c r="Q68" s="102"/>
    </row>
    <row r="69" spans="1:21" s="101" customFormat="1" ht="16.5" customHeight="1">
      <c r="A69" s="98">
        <v>25</v>
      </c>
      <c r="B69" s="38">
        <v>21401</v>
      </c>
      <c r="C69" s="38">
        <v>39</v>
      </c>
      <c r="D69" s="38">
        <v>165</v>
      </c>
      <c r="E69" s="38">
        <v>21605</v>
      </c>
      <c r="F69" s="38"/>
      <c r="G69" s="98">
        <v>25</v>
      </c>
      <c r="H69" s="38">
        <v>98.7</v>
      </c>
      <c r="I69" s="38">
        <v>99.4</v>
      </c>
      <c r="J69" s="38">
        <v>99.1</v>
      </c>
      <c r="K69" s="38">
        <v>98.4</v>
      </c>
      <c r="L69" s="103"/>
      <c r="M69" s="103"/>
      <c r="N69" s="104"/>
      <c r="O69" s="105"/>
      <c r="P69" s="105"/>
      <c r="Q69" s="105"/>
      <c r="R69" s="102"/>
      <c r="S69" s="102"/>
      <c r="T69" s="102"/>
      <c r="U69" s="102"/>
    </row>
    <row r="70" spans="1:21" s="101" customFormat="1" ht="16.5" customHeight="1">
      <c r="A70" s="100">
        <v>26</v>
      </c>
      <c r="B70" s="101">
        <v>21640</v>
      </c>
      <c r="C70" s="101">
        <v>48</v>
      </c>
      <c r="D70" s="101">
        <v>164</v>
      </c>
      <c r="E70" s="101">
        <v>21852</v>
      </c>
      <c r="G70" s="100">
        <v>26</v>
      </c>
      <c r="H70" s="101">
        <v>98.7</v>
      </c>
      <c r="I70" s="101">
        <v>99.4</v>
      </c>
      <c r="J70" s="175">
        <v>99</v>
      </c>
      <c r="K70" s="101">
        <v>98.4</v>
      </c>
      <c r="L70" s="103"/>
      <c r="M70" s="103"/>
      <c r="N70" s="104"/>
      <c r="O70" s="105"/>
      <c r="P70" s="105"/>
      <c r="Q70" s="105"/>
      <c r="R70" s="102"/>
      <c r="S70" s="102"/>
      <c r="T70" s="102"/>
      <c r="U70" s="102"/>
    </row>
    <row r="123" spans="28:32" ht="13.5">
      <c r="AB123" s="106"/>
      <c r="AC123" s="106"/>
      <c r="AD123" s="106"/>
      <c r="AE123" s="106"/>
      <c r="AF123" s="106"/>
    </row>
    <row r="124" spans="28:35" ht="13.5">
      <c r="AB124" s="108"/>
      <c r="AC124" s="108"/>
      <c r="AD124" s="109"/>
      <c r="AE124" s="108"/>
      <c r="AF124" s="109"/>
      <c r="AG124" s="106"/>
      <c r="AH124" s="106"/>
      <c r="AI124" s="106"/>
    </row>
    <row r="125" spans="30:35" ht="13.5">
      <c r="AD125" s="110"/>
      <c r="AE125" s="111"/>
      <c r="AF125" s="112" t="s">
        <v>50</v>
      </c>
      <c r="AG125" s="108"/>
      <c r="AH125" s="108"/>
      <c r="AI125" s="108"/>
    </row>
    <row r="126" spans="28:35" ht="13.5">
      <c r="AB126" s="38" t="s">
        <v>51</v>
      </c>
      <c r="AD126" s="110" t="s">
        <v>52</v>
      </c>
      <c r="AE126" s="110" t="s">
        <v>53</v>
      </c>
      <c r="AF126" s="113"/>
      <c r="AG126" s="114"/>
      <c r="AH126" s="114"/>
      <c r="AI126" s="114"/>
    </row>
    <row r="127" spans="30:35" ht="13.5">
      <c r="AD127" s="110"/>
      <c r="AE127" s="110" t="s">
        <v>54</v>
      </c>
      <c r="AF127" s="197" t="s">
        <v>55</v>
      </c>
      <c r="AG127" s="111"/>
      <c r="AH127" s="111"/>
      <c r="AI127" s="111"/>
    </row>
    <row r="128" spans="28:35" ht="13.5">
      <c r="AB128" s="111"/>
      <c r="AC128" s="111"/>
      <c r="AD128" s="113"/>
      <c r="AE128" s="113" t="s">
        <v>58</v>
      </c>
      <c r="AF128" s="199"/>
      <c r="AG128" s="110" t="s">
        <v>56</v>
      </c>
      <c r="AH128" s="197" t="s">
        <v>86</v>
      </c>
      <c r="AI128" s="195" t="s">
        <v>57</v>
      </c>
    </row>
    <row r="129" spans="30:35" ht="13.5">
      <c r="AD129" s="115" t="s">
        <v>60</v>
      </c>
      <c r="AE129" s="116" t="s">
        <v>61</v>
      </c>
      <c r="AG129" s="113" t="s">
        <v>59</v>
      </c>
      <c r="AH129" s="198"/>
      <c r="AI129" s="196"/>
    </row>
    <row r="130" spans="28:32" ht="13.5">
      <c r="AB130" s="38" t="s">
        <v>62</v>
      </c>
      <c r="AC130" s="98">
        <v>6</v>
      </c>
      <c r="AD130" s="118" t="s">
        <v>63</v>
      </c>
      <c r="AE130" s="119" t="s">
        <v>64</v>
      </c>
      <c r="AF130" s="119" t="s">
        <v>65</v>
      </c>
    </row>
    <row r="131" spans="29:35" ht="13.5">
      <c r="AC131" s="98"/>
      <c r="AD131" s="120" t="s">
        <v>69</v>
      </c>
      <c r="AE131" s="121" t="s">
        <v>70</v>
      </c>
      <c r="AF131" s="121" t="s">
        <v>71</v>
      </c>
      <c r="AG131" s="119" t="s">
        <v>66</v>
      </c>
      <c r="AH131" s="119" t="s">
        <v>67</v>
      </c>
      <c r="AI131" s="119" t="s">
        <v>68</v>
      </c>
    </row>
    <row r="132" spans="29:35" ht="13.5">
      <c r="AC132" s="98">
        <v>7</v>
      </c>
      <c r="AD132" s="118" t="s">
        <v>75</v>
      </c>
      <c r="AE132" s="119" t="s">
        <v>76</v>
      </c>
      <c r="AF132" s="119" t="s">
        <v>77</v>
      </c>
      <c r="AG132" s="121" t="s">
        <v>72</v>
      </c>
      <c r="AH132" s="121" t="s">
        <v>73</v>
      </c>
      <c r="AI132" s="121" t="s">
        <v>74</v>
      </c>
    </row>
    <row r="133" spans="29:35" ht="13.5">
      <c r="AC133" s="106"/>
      <c r="AD133" s="120" t="s">
        <v>80</v>
      </c>
      <c r="AE133" s="122" t="s">
        <v>81</v>
      </c>
      <c r="AF133" s="122" t="s">
        <v>82</v>
      </c>
      <c r="AG133" s="119" t="s">
        <v>66</v>
      </c>
      <c r="AH133" s="119" t="s">
        <v>78</v>
      </c>
      <c r="AI133" s="119" t="s">
        <v>79</v>
      </c>
    </row>
    <row r="134" spans="29:35" ht="13.5">
      <c r="AC134" s="123">
        <v>8</v>
      </c>
      <c r="AD134" s="118" t="s">
        <v>135</v>
      </c>
      <c r="AE134" s="107" t="s">
        <v>136</v>
      </c>
      <c r="AF134" s="107" t="s">
        <v>137</v>
      </c>
      <c r="AG134" s="122" t="s">
        <v>72</v>
      </c>
      <c r="AH134" s="122" t="s">
        <v>83</v>
      </c>
      <c r="AI134" s="122" t="s">
        <v>84</v>
      </c>
    </row>
    <row r="135" spans="29:35" ht="13.5">
      <c r="AC135" s="106"/>
      <c r="AD135" s="120" t="s">
        <v>140</v>
      </c>
      <c r="AE135" s="122" t="s">
        <v>141</v>
      </c>
      <c r="AF135" s="122" t="s">
        <v>142</v>
      </c>
      <c r="AG135" s="107" t="s">
        <v>66</v>
      </c>
      <c r="AH135" s="107" t="s">
        <v>138</v>
      </c>
      <c r="AI135" s="107" t="s">
        <v>139</v>
      </c>
    </row>
    <row r="136" spans="29:35" ht="13.5">
      <c r="AC136" s="98">
        <v>9</v>
      </c>
      <c r="AD136" s="118" t="s">
        <v>145</v>
      </c>
      <c r="AE136" s="119" t="s">
        <v>146</v>
      </c>
      <c r="AF136" s="119" t="s">
        <v>147</v>
      </c>
      <c r="AG136" s="122" t="s">
        <v>72</v>
      </c>
      <c r="AH136" s="122" t="s">
        <v>143</v>
      </c>
      <c r="AI136" s="122" t="s">
        <v>144</v>
      </c>
    </row>
    <row r="137" spans="29:35" ht="13.5">
      <c r="AC137" s="106"/>
      <c r="AD137" s="120" t="s">
        <v>12</v>
      </c>
      <c r="AE137" s="122" t="s">
        <v>13</v>
      </c>
      <c r="AF137" s="122" t="s">
        <v>14</v>
      </c>
      <c r="AG137" s="119" t="s">
        <v>148</v>
      </c>
      <c r="AH137" s="119" t="s">
        <v>10</v>
      </c>
      <c r="AI137" s="119" t="s">
        <v>11</v>
      </c>
    </row>
    <row r="138" spans="29:35" ht="13.5">
      <c r="AC138" s="123">
        <v>10</v>
      </c>
      <c r="AD138" s="118" t="s">
        <v>18</v>
      </c>
      <c r="AE138" s="107" t="s">
        <v>19</v>
      </c>
      <c r="AF138" s="107" t="s">
        <v>20</v>
      </c>
      <c r="AG138" s="122" t="s">
        <v>15</v>
      </c>
      <c r="AH138" s="122" t="s">
        <v>16</v>
      </c>
      <c r="AI138" s="122" t="s">
        <v>17</v>
      </c>
    </row>
    <row r="139" spans="28:35" ht="13.5">
      <c r="AB139" s="111"/>
      <c r="AC139" s="111"/>
      <c r="AD139" s="124" t="s">
        <v>23</v>
      </c>
      <c r="AE139" s="125" t="s">
        <v>13</v>
      </c>
      <c r="AF139" s="125" t="s">
        <v>24</v>
      </c>
      <c r="AG139" s="107" t="s">
        <v>148</v>
      </c>
      <c r="AH139" s="107" t="s">
        <v>21</v>
      </c>
      <c r="AI139" s="107" t="s">
        <v>22</v>
      </c>
    </row>
    <row r="140" spans="33:35" ht="13.5">
      <c r="AG140" s="125" t="s">
        <v>15</v>
      </c>
      <c r="AH140" s="125" t="s">
        <v>25</v>
      </c>
      <c r="AI140" s="126" t="s">
        <v>26</v>
      </c>
    </row>
    <row r="141" ht="13.5"/>
    <row r="142" ht="13.5"/>
    <row r="143" ht="13.5"/>
    <row r="144" ht="13.5"/>
    <row r="145" ht="13.5"/>
  </sheetData>
  <sheetProtection/>
  <mergeCells count="12">
    <mergeCell ref="L4:O4"/>
    <mergeCell ref="A40:I40"/>
    <mergeCell ref="L5:O5"/>
    <mergeCell ref="A3:L3"/>
    <mergeCell ref="AI128:AI129"/>
    <mergeCell ref="AH128:AH129"/>
    <mergeCell ref="AF127:AF128"/>
    <mergeCell ref="F4:G4"/>
    <mergeCell ref="L6:L7"/>
    <mergeCell ref="M6:M7"/>
    <mergeCell ref="N6:N7"/>
    <mergeCell ref="O6:O7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3"/>
  <colBreaks count="1" manualBreakCount="1">
    <brk id="10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J158"/>
  <sheetViews>
    <sheetView showGridLines="0" view="pageBreakPreview" zoomScaleNormal="80" zoomScaleSheetLayoutView="100" zoomScalePageLayoutView="0" workbookViewId="0" topLeftCell="A1">
      <selection activeCell="A31" sqref="A31"/>
    </sheetView>
  </sheetViews>
  <sheetFormatPr defaultColWidth="9.00390625" defaultRowHeight="13.5"/>
  <cols>
    <col min="1" max="1" width="10.25390625" style="4" bestFit="1" customWidth="1"/>
    <col min="2" max="4" width="9.625" style="4" customWidth="1"/>
    <col min="5" max="8" width="10.625" style="4" customWidth="1"/>
    <col min="9" max="11" width="9.625" style="4" customWidth="1"/>
    <col min="12" max="12" width="8.50390625" style="4" customWidth="1"/>
    <col min="13" max="16" width="7.625" style="4" customWidth="1"/>
    <col min="17" max="17" width="11.00390625" style="4" customWidth="1"/>
    <col min="18" max="21" width="9.00390625" style="4" customWidth="1"/>
    <col min="22" max="22" width="13.50390625" style="4" customWidth="1"/>
    <col min="23" max="28" width="9.00390625" style="4" customWidth="1"/>
    <col min="29" max="29" width="6.625" style="4" customWidth="1"/>
    <col min="30" max="30" width="8.625" style="4" customWidth="1"/>
    <col min="31" max="31" width="9.00390625" style="4" customWidth="1"/>
    <col min="32" max="32" width="8.75390625" style="4" customWidth="1"/>
    <col min="33" max="33" width="8.00390625" style="4" customWidth="1"/>
    <col min="34" max="34" width="6.625" style="4" customWidth="1"/>
    <col min="35" max="36" width="7.00390625" style="4" customWidth="1"/>
    <col min="37" max="16384" width="9.00390625" style="4" customWidth="1"/>
  </cols>
  <sheetData>
    <row r="1" ht="25.5" customHeight="1">
      <c r="A1" s="37" t="s">
        <v>92</v>
      </c>
    </row>
    <row r="2" ht="17.25" customHeight="1">
      <c r="A2" s="127"/>
    </row>
    <row r="3" spans="1:27" ht="22.5" customHeight="1">
      <c r="A3" s="128" t="s">
        <v>93</v>
      </c>
      <c r="AA3" s="4" t="s">
        <v>9</v>
      </c>
    </row>
    <row r="4" spans="1:24" s="129" customFormat="1" ht="40.5" customHeight="1">
      <c r="A4" s="193" t="s">
        <v>172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4"/>
      <c r="S4" s="130" t="s">
        <v>48</v>
      </c>
      <c r="U4" s="130" t="s">
        <v>101</v>
      </c>
      <c r="W4" s="4"/>
      <c r="X4" s="4"/>
    </row>
    <row r="5" spans="1:20" s="129" customFormat="1" ht="30" customHeight="1">
      <c r="A5" s="43"/>
      <c r="B5" s="44" t="s">
        <v>173</v>
      </c>
      <c r="C5" s="45" t="s">
        <v>174</v>
      </c>
      <c r="D5" s="46"/>
      <c r="E5" s="131" t="s">
        <v>175</v>
      </c>
      <c r="F5" s="221" t="s">
        <v>7</v>
      </c>
      <c r="G5" s="222"/>
      <c r="H5" s="48" t="s">
        <v>30</v>
      </c>
      <c r="I5" s="43" t="s">
        <v>36</v>
      </c>
      <c r="J5" s="48" t="s">
        <v>37</v>
      </c>
      <c r="K5" s="48" t="s">
        <v>38</v>
      </c>
      <c r="L5" s="43" t="s">
        <v>178</v>
      </c>
      <c r="M5" s="213" t="s">
        <v>185</v>
      </c>
      <c r="N5" s="214"/>
      <c r="O5" s="214"/>
      <c r="P5" s="215"/>
      <c r="Q5" s="45" t="s">
        <v>186</v>
      </c>
      <c r="R5" s="132"/>
      <c r="S5" s="132"/>
      <c r="T5" s="132"/>
    </row>
    <row r="6" spans="1:34" s="129" customFormat="1" ht="30" customHeight="1">
      <c r="A6" s="27" t="s">
        <v>193</v>
      </c>
      <c r="B6" s="51" t="s">
        <v>31</v>
      </c>
      <c r="C6" s="52" t="s">
        <v>87</v>
      </c>
      <c r="D6" s="48" t="s">
        <v>47</v>
      </c>
      <c r="E6" s="56" t="s">
        <v>123</v>
      </c>
      <c r="F6" s="53" t="s">
        <v>8</v>
      </c>
      <c r="G6" s="133" t="s">
        <v>127</v>
      </c>
      <c r="H6" s="54" t="s">
        <v>128</v>
      </c>
      <c r="I6" s="27" t="s">
        <v>133</v>
      </c>
      <c r="J6" s="54" t="s">
        <v>179</v>
      </c>
      <c r="K6" s="54" t="s">
        <v>27</v>
      </c>
      <c r="L6" s="28" t="s">
        <v>195</v>
      </c>
      <c r="M6" s="218" t="s">
        <v>114</v>
      </c>
      <c r="N6" s="219"/>
      <c r="O6" s="219"/>
      <c r="P6" s="220"/>
      <c r="Q6" s="51" t="s">
        <v>115</v>
      </c>
      <c r="AH6" s="4"/>
    </row>
    <row r="7" spans="1:34" s="129" customFormat="1" ht="22.5" customHeight="1">
      <c r="A7" s="28"/>
      <c r="B7" s="51" t="s">
        <v>32</v>
      </c>
      <c r="C7" s="52" t="s">
        <v>124</v>
      </c>
      <c r="D7" s="54" t="s">
        <v>88</v>
      </c>
      <c r="E7" s="57" t="s">
        <v>90</v>
      </c>
      <c r="F7" s="57" t="s">
        <v>189</v>
      </c>
      <c r="G7" s="52"/>
      <c r="H7" s="54" t="s">
        <v>129</v>
      </c>
      <c r="I7" s="28"/>
      <c r="J7" s="56" t="s">
        <v>180</v>
      </c>
      <c r="K7" s="54" t="s">
        <v>28</v>
      </c>
      <c r="L7" s="28" t="s">
        <v>196</v>
      </c>
      <c r="M7" s="202" t="s">
        <v>40</v>
      </c>
      <c r="N7" s="212" t="s">
        <v>41</v>
      </c>
      <c r="O7" s="212" t="s">
        <v>42</v>
      </c>
      <c r="P7" s="206" t="s">
        <v>43</v>
      </c>
      <c r="Q7" s="51" t="s">
        <v>116</v>
      </c>
      <c r="AH7" s="4" t="s">
        <v>149</v>
      </c>
    </row>
    <row r="8" spans="1:34" s="129" customFormat="1" ht="22.5" customHeight="1">
      <c r="A8" s="59"/>
      <c r="B8" s="60"/>
      <c r="C8" s="60"/>
      <c r="D8" s="61" t="s">
        <v>89</v>
      </c>
      <c r="E8" s="61" t="s">
        <v>124</v>
      </c>
      <c r="F8" s="61" t="s">
        <v>44</v>
      </c>
      <c r="G8" s="60"/>
      <c r="H8" s="61" t="s">
        <v>132</v>
      </c>
      <c r="I8" s="59"/>
      <c r="J8" s="63" t="s">
        <v>181</v>
      </c>
      <c r="K8" s="61" t="s">
        <v>29</v>
      </c>
      <c r="L8" s="59" t="s">
        <v>33</v>
      </c>
      <c r="M8" s="203"/>
      <c r="N8" s="205"/>
      <c r="O8" s="205"/>
      <c r="P8" s="207"/>
      <c r="Q8" s="134" t="s">
        <v>187</v>
      </c>
      <c r="AH8" s="4" t="s">
        <v>156</v>
      </c>
    </row>
    <row r="9" spans="1:34" s="129" customFormat="1" ht="24" customHeight="1">
      <c r="A9" s="17"/>
      <c r="B9" s="135" t="s">
        <v>100</v>
      </c>
      <c r="C9" s="136" t="s">
        <v>100</v>
      </c>
      <c r="D9" s="136" t="s">
        <v>100</v>
      </c>
      <c r="E9" s="136" t="s">
        <v>99</v>
      </c>
      <c r="F9" s="136" t="s">
        <v>100</v>
      </c>
      <c r="G9" s="136" t="s">
        <v>85</v>
      </c>
      <c r="H9" s="136" t="s">
        <v>100</v>
      </c>
      <c r="I9" s="136" t="s">
        <v>49</v>
      </c>
      <c r="J9" s="136" t="s">
        <v>49</v>
      </c>
      <c r="K9" s="136" t="s">
        <v>49</v>
      </c>
      <c r="L9" s="136" t="s">
        <v>49</v>
      </c>
      <c r="M9" s="136" t="s">
        <v>49</v>
      </c>
      <c r="N9" s="136" t="s">
        <v>100</v>
      </c>
      <c r="O9" s="136" t="s">
        <v>100</v>
      </c>
      <c r="P9" s="136" t="s">
        <v>100</v>
      </c>
      <c r="Q9" s="136" t="s">
        <v>100</v>
      </c>
      <c r="AH9" s="4" t="s">
        <v>157</v>
      </c>
    </row>
    <row r="10" spans="1:34" ht="24" customHeight="1">
      <c r="A10" s="17" t="s">
        <v>201</v>
      </c>
      <c r="B10" s="137">
        <v>21025</v>
      </c>
      <c r="C10" s="138">
        <v>9702</v>
      </c>
      <c r="D10" s="138">
        <v>9702</v>
      </c>
      <c r="E10" s="138">
        <v>2929</v>
      </c>
      <c r="F10" s="138">
        <v>1332</v>
      </c>
      <c r="G10" s="138">
        <v>417</v>
      </c>
      <c r="H10" s="138">
        <v>297</v>
      </c>
      <c r="I10" s="138">
        <v>5109</v>
      </c>
      <c r="J10" s="138">
        <v>382</v>
      </c>
      <c r="K10" s="138">
        <v>848</v>
      </c>
      <c r="L10" s="139">
        <v>9</v>
      </c>
      <c r="M10" s="138">
        <v>0</v>
      </c>
      <c r="N10" s="139">
        <v>4</v>
      </c>
      <c r="O10" s="139">
        <v>13</v>
      </c>
      <c r="P10" s="140">
        <v>0</v>
      </c>
      <c r="Q10" s="138">
        <v>5126</v>
      </c>
      <c r="AH10" s="4" t="s">
        <v>158</v>
      </c>
    </row>
    <row r="11" spans="1:34" ht="24" customHeight="1">
      <c r="A11" s="17">
        <v>22</v>
      </c>
      <c r="B11" s="137">
        <v>21094</v>
      </c>
      <c r="C11" s="138">
        <v>10069</v>
      </c>
      <c r="D11" s="138">
        <v>10066</v>
      </c>
      <c r="E11" s="138">
        <v>3592</v>
      </c>
      <c r="F11" s="138">
        <v>632</v>
      </c>
      <c r="G11" s="138">
        <v>747</v>
      </c>
      <c r="H11" s="138">
        <v>382</v>
      </c>
      <c r="I11" s="138">
        <v>4179</v>
      </c>
      <c r="J11" s="138">
        <v>516</v>
      </c>
      <c r="K11" s="138">
        <v>962</v>
      </c>
      <c r="L11" s="139">
        <v>15</v>
      </c>
      <c r="M11" s="138">
        <v>3</v>
      </c>
      <c r="N11" s="139">
        <v>3</v>
      </c>
      <c r="O11" s="139">
        <v>20</v>
      </c>
      <c r="P11" s="140">
        <v>0</v>
      </c>
      <c r="Q11" s="138">
        <v>4205</v>
      </c>
      <c r="AH11" s="4" t="s">
        <v>158</v>
      </c>
    </row>
    <row r="12" spans="1:34" ht="24" customHeight="1">
      <c r="A12" s="17">
        <v>23</v>
      </c>
      <c r="B12" s="137">
        <v>20539</v>
      </c>
      <c r="C12" s="138">
        <v>9348</v>
      </c>
      <c r="D12" s="138">
        <v>9347</v>
      </c>
      <c r="E12" s="138">
        <v>3556</v>
      </c>
      <c r="F12" s="138">
        <v>930</v>
      </c>
      <c r="G12" s="138">
        <v>622</v>
      </c>
      <c r="H12" s="138">
        <v>315</v>
      </c>
      <c r="I12" s="138">
        <v>4147</v>
      </c>
      <c r="J12" s="138">
        <v>506</v>
      </c>
      <c r="K12" s="138">
        <v>1042</v>
      </c>
      <c r="L12" s="139">
        <v>73</v>
      </c>
      <c r="M12" s="138">
        <v>5</v>
      </c>
      <c r="N12" s="139">
        <v>5</v>
      </c>
      <c r="O12" s="139">
        <v>19</v>
      </c>
      <c r="P12" s="140">
        <v>0</v>
      </c>
      <c r="Q12" s="138">
        <v>4176</v>
      </c>
      <c r="AH12" s="4" t="s">
        <v>158</v>
      </c>
    </row>
    <row r="13" spans="1:34" ht="24" customHeight="1">
      <c r="A13" s="17">
        <v>24</v>
      </c>
      <c r="B13" s="137">
        <v>19779</v>
      </c>
      <c r="C13" s="138">
        <v>9159</v>
      </c>
      <c r="D13" s="138">
        <v>9155</v>
      </c>
      <c r="E13" s="138">
        <v>3504</v>
      </c>
      <c r="F13" s="138">
        <v>719</v>
      </c>
      <c r="G13" s="138">
        <v>483</v>
      </c>
      <c r="H13" s="138">
        <v>289</v>
      </c>
      <c r="I13" s="138">
        <v>4483</v>
      </c>
      <c r="J13" s="138">
        <v>271</v>
      </c>
      <c r="K13" s="138">
        <v>841</v>
      </c>
      <c r="L13" s="139">
        <v>30</v>
      </c>
      <c r="M13" s="141">
        <v>6</v>
      </c>
      <c r="N13" s="139">
        <v>4</v>
      </c>
      <c r="O13" s="139">
        <v>26</v>
      </c>
      <c r="P13" s="21">
        <v>3</v>
      </c>
      <c r="Q13" s="138">
        <v>4522</v>
      </c>
      <c r="AH13" s="4" t="s">
        <v>158</v>
      </c>
    </row>
    <row r="14" spans="1:17" ht="24" customHeight="1">
      <c r="A14" s="17">
        <v>25</v>
      </c>
      <c r="B14" s="73">
        <v>20254</v>
      </c>
      <c r="C14" s="74">
        <v>9718</v>
      </c>
      <c r="D14" s="74">
        <v>9709</v>
      </c>
      <c r="E14" s="74">
        <v>3599</v>
      </c>
      <c r="F14" s="74">
        <v>664</v>
      </c>
      <c r="G14" s="74">
        <v>509</v>
      </c>
      <c r="H14" s="74">
        <v>255</v>
      </c>
      <c r="I14" s="74">
        <v>4682</v>
      </c>
      <c r="J14" s="138">
        <v>254</v>
      </c>
      <c r="K14" s="74">
        <v>523</v>
      </c>
      <c r="L14" s="74">
        <v>50</v>
      </c>
      <c r="M14" s="74">
        <v>3</v>
      </c>
      <c r="N14" s="74">
        <v>6</v>
      </c>
      <c r="O14" s="70">
        <v>24</v>
      </c>
      <c r="P14" s="21">
        <v>1</v>
      </c>
      <c r="Q14" s="139">
        <v>4716</v>
      </c>
    </row>
    <row r="15" spans="2:34" ht="24" customHeight="1"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33">
        <f>SUM(Q16-Q14)</f>
        <v>11</v>
      </c>
      <c r="R15" s="11"/>
      <c r="AH15" s="4" t="s">
        <v>158</v>
      </c>
    </row>
    <row r="16" spans="1:18" ht="24" customHeight="1">
      <c r="A16" s="12">
        <v>26</v>
      </c>
      <c r="B16" s="13">
        <f aca="true" t="shared" si="0" ref="B16:Q16">SUM(B17:B18)</f>
        <v>19657</v>
      </c>
      <c r="C16" s="14">
        <f t="shared" si="0"/>
        <v>9499</v>
      </c>
      <c r="D16" s="14">
        <f t="shared" si="0"/>
        <v>9496</v>
      </c>
      <c r="E16" s="14">
        <f t="shared" si="0"/>
        <v>3365</v>
      </c>
      <c r="F16" s="14">
        <f t="shared" si="0"/>
        <v>608</v>
      </c>
      <c r="G16" s="14">
        <f t="shared" si="0"/>
        <v>390</v>
      </c>
      <c r="H16" s="14">
        <f t="shared" si="0"/>
        <v>243</v>
      </c>
      <c r="I16" s="14">
        <f t="shared" si="0"/>
        <v>4693</v>
      </c>
      <c r="J16" s="14">
        <f t="shared" si="0"/>
        <v>248</v>
      </c>
      <c r="K16" s="14">
        <f t="shared" si="0"/>
        <v>606</v>
      </c>
      <c r="L16" s="14">
        <f t="shared" si="0"/>
        <v>5</v>
      </c>
      <c r="M16" s="14">
        <f t="shared" si="0"/>
        <v>3</v>
      </c>
      <c r="N16" s="14">
        <f t="shared" si="0"/>
        <v>3</v>
      </c>
      <c r="O16" s="14">
        <f t="shared" si="0"/>
        <v>28</v>
      </c>
      <c r="P16" s="15">
        <f t="shared" si="0"/>
        <v>0</v>
      </c>
      <c r="Q16" s="14">
        <f t="shared" si="0"/>
        <v>4727</v>
      </c>
      <c r="R16" s="16"/>
    </row>
    <row r="17" spans="1:18" ht="24" customHeight="1">
      <c r="A17" s="17" t="s">
        <v>130</v>
      </c>
      <c r="B17" s="18">
        <v>9918</v>
      </c>
      <c r="C17" s="19">
        <v>4675</v>
      </c>
      <c r="D17" s="19">
        <v>4675</v>
      </c>
      <c r="E17" s="19">
        <v>1360</v>
      </c>
      <c r="F17" s="19">
        <v>319</v>
      </c>
      <c r="G17" s="19">
        <v>185</v>
      </c>
      <c r="H17" s="19">
        <v>226</v>
      </c>
      <c r="I17" s="19">
        <v>2708</v>
      </c>
      <c r="J17" s="19">
        <v>80</v>
      </c>
      <c r="K17" s="19">
        <v>363</v>
      </c>
      <c r="L17" s="20">
        <v>2</v>
      </c>
      <c r="M17" s="21">
        <v>0</v>
      </c>
      <c r="N17" s="21">
        <v>1</v>
      </c>
      <c r="O17" s="21">
        <v>4</v>
      </c>
      <c r="P17" s="21">
        <v>0</v>
      </c>
      <c r="Q17" s="20">
        <f>I17+M17+N17+O17+P17</f>
        <v>2713</v>
      </c>
      <c r="R17" s="3"/>
    </row>
    <row r="18" spans="1:17" ht="24" customHeight="1">
      <c r="A18" s="22" t="s">
        <v>131</v>
      </c>
      <c r="B18" s="23">
        <v>9739</v>
      </c>
      <c r="C18" s="24">
        <v>4824</v>
      </c>
      <c r="D18" s="24">
        <v>4821</v>
      </c>
      <c r="E18" s="24">
        <v>2005</v>
      </c>
      <c r="F18" s="24">
        <v>289</v>
      </c>
      <c r="G18" s="24">
        <v>205</v>
      </c>
      <c r="H18" s="24">
        <v>17</v>
      </c>
      <c r="I18" s="24">
        <v>1985</v>
      </c>
      <c r="J18" s="24">
        <v>168</v>
      </c>
      <c r="K18" s="24">
        <v>243</v>
      </c>
      <c r="L18" s="24">
        <v>3</v>
      </c>
      <c r="M18" s="24">
        <v>3</v>
      </c>
      <c r="N18" s="24">
        <v>2</v>
      </c>
      <c r="O18" s="24">
        <v>24</v>
      </c>
      <c r="P18" s="25">
        <v>0</v>
      </c>
      <c r="Q18" s="26">
        <f>I18+M18+N18+O18+P18</f>
        <v>2014</v>
      </c>
    </row>
    <row r="19" spans="1:17" ht="12.7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28" ht="21" customHeight="1">
      <c r="A20" s="27"/>
      <c r="B20" s="30"/>
      <c r="C20" s="31"/>
      <c r="D20" s="32"/>
      <c r="E20" s="32"/>
      <c r="F20" s="32"/>
      <c r="G20" s="32"/>
      <c r="H20" s="32"/>
      <c r="I20" s="32"/>
      <c r="J20" s="32"/>
      <c r="Q20" s="31"/>
      <c r="AB20" s="4" t="s">
        <v>160</v>
      </c>
    </row>
    <row r="21" spans="1:10" ht="21" customHeight="1">
      <c r="A21" s="27"/>
      <c r="B21" s="30"/>
      <c r="C21" s="31"/>
      <c r="D21" s="31"/>
      <c r="E21" s="31"/>
      <c r="F21" s="31"/>
      <c r="G21" s="31"/>
      <c r="H21" s="31"/>
      <c r="I21" s="31"/>
      <c r="J21" s="31"/>
    </row>
    <row r="22" spans="1:31" ht="21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 t="s">
        <v>239</v>
      </c>
      <c r="M22" s="7"/>
      <c r="AE22" s="142" t="s">
        <v>160</v>
      </c>
    </row>
    <row r="23" spans="1:18" ht="21" customHeight="1">
      <c r="A23" s="143" t="s">
        <v>191</v>
      </c>
      <c r="B23" s="7"/>
      <c r="C23" s="7"/>
      <c r="D23" s="7"/>
      <c r="E23" s="7"/>
      <c r="F23" s="7"/>
      <c r="G23" s="7"/>
      <c r="H23" s="7"/>
      <c r="I23" s="7"/>
      <c r="J23" s="7"/>
      <c r="L23" s="7" t="s">
        <v>240</v>
      </c>
      <c r="M23" s="7"/>
      <c r="N23" s="28"/>
      <c r="O23" s="28"/>
      <c r="P23" s="28"/>
      <c r="Q23" s="28"/>
      <c r="R23" s="28"/>
    </row>
    <row r="24" spans="1:35" ht="21" customHeight="1">
      <c r="A24" s="7" t="s">
        <v>225</v>
      </c>
      <c r="B24" s="7"/>
      <c r="C24" s="7"/>
      <c r="D24" s="7"/>
      <c r="E24" s="7"/>
      <c r="F24" s="7"/>
      <c r="G24" s="7"/>
      <c r="H24" s="7"/>
      <c r="I24" s="7"/>
      <c r="J24" s="7"/>
      <c r="L24" s="7" t="s">
        <v>241</v>
      </c>
      <c r="N24" s="7"/>
      <c r="O24" s="7"/>
      <c r="P24" s="7"/>
      <c r="T24" s="130" t="s">
        <v>188</v>
      </c>
      <c r="V24" s="142"/>
      <c r="AH24" s="4" t="s">
        <v>44</v>
      </c>
      <c r="AI24" s="4" t="s">
        <v>44</v>
      </c>
    </row>
    <row r="25" spans="1:35" ht="21" customHeight="1">
      <c r="A25" s="7" t="s">
        <v>226</v>
      </c>
      <c r="B25" s="7"/>
      <c r="C25" s="7"/>
      <c r="D25" s="7"/>
      <c r="E25" s="7"/>
      <c r="F25" s="7"/>
      <c r="G25" s="7"/>
      <c r="H25" s="7"/>
      <c r="I25" s="7"/>
      <c r="J25" s="7"/>
      <c r="L25" s="7" t="s">
        <v>242</v>
      </c>
      <c r="M25" s="7"/>
      <c r="N25" s="7"/>
      <c r="O25" s="7"/>
      <c r="P25" s="7"/>
      <c r="AH25" s="4" t="s">
        <v>161</v>
      </c>
      <c r="AI25" s="4" t="s">
        <v>161</v>
      </c>
    </row>
    <row r="26" spans="1:16" ht="21" customHeight="1">
      <c r="A26" s="7" t="s">
        <v>227</v>
      </c>
      <c r="B26" s="7"/>
      <c r="C26" s="7"/>
      <c r="D26" s="7"/>
      <c r="E26" s="7"/>
      <c r="F26" s="7"/>
      <c r="G26" s="7"/>
      <c r="H26" s="7"/>
      <c r="I26" s="7"/>
      <c r="J26" s="7"/>
      <c r="L26" s="7"/>
      <c r="M26" s="7"/>
      <c r="N26" s="7"/>
      <c r="O26" s="7"/>
      <c r="P26" s="7"/>
    </row>
    <row r="27" spans="1:16" ht="21" customHeight="1">
      <c r="A27" s="7" t="s">
        <v>228</v>
      </c>
      <c r="B27" s="7"/>
      <c r="C27" s="7"/>
      <c r="D27" s="7"/>
      <c r="E27" s="7"/>
      <c r="F27" s="7"/>
      <c r="G27" s="7"/>
      <c r="H27" s="7"/>
      <c r="I27" s="7"/>
      <c r="J27" s="7"/>
      <c r="L27" s="7"/>
      <c r="N27" s="7"/>
      <c r="O27" s="7"/>
      <c r="P27" s="7"/>
    </row>
    <row r="28" spans="1:35" ht="21" customHeight="1">
      <c r="A28" s="7" t="s">
        <v>229</v>
      </c>
      <c r="B28" s="7"/>
      <c r="C28" s="7"/>
      <c r="D28" s="7"/>
      <c r="E28" s="7"/>
      <c r="F28" s="7"/>
      <c r="G28" s="7"/>
      <c r="H28" s="7"/>
      <c r="I28" s="7"/>
      <c r="J28" s="7"/>
      <c r="L28" s="143" t="s">
        <v>259</v>
      </c>
      <c r="M28" s="7"/>
      <c r="N28" s="7"/>
      <c r="O28" s="7"/>
      <c r="P28" s="7"/>
      <c r="AH28" s="4" t="s">
        <v>150</v>
      </c>
      <c r="AI28" s="4" t="s">
        <v>150</v>
      </c>
    </row>
    <row r="29" spans="1:35" ht="21" customHeight="1">
      <c r="A29" s="8" t="s">
        <v>230</v>
      </c>
      <c r="B29" s="7"/>
      <c r="C29" s="7"/>
      <c r="D29" s="7"/>
      <c r="E29" s="7"/>
      <c r="F29" s="7"/>
      <c r="G29" s="7"/>
      <c r="H29" s="7"/>
      <c r="I29" s="7"/>
      <c r="J29" s="7"/>
      <c r="L29" s="7" t="s">
        <v>243</v>
      </c>
      <c r="N29" s="7"/>
      <c r="O29" s="7"/>
      <c r="P29" s="7"/>
      <c r="AH29" s="4" t="s">
        <v>44</v>
      </c>
      <c r="AI29" s="4" t="s">
        <v>44</v>
      </c>
    </row>
    <row r="30" spans="1:35" ht="21" customHeight="1">
      <c r="A30" s="7" t="s">
        <v>231</v>
      </c>
      <c r="B30" s="7"/>
      <c r="C30" s="7"/>
      <c r="D30" s="7"/>
      <c r="E30" s="7"/>
      <c r="F30" s="7"/>
      <c r="G30" s="7"/>
      <c r="H30" s="7"/>
      <c r="I30" s="7"/>
      <c r="J30" s="7"/>
      <c r="L30" s="7" t="s">
        <v>4</v>
      </c>
      <c r="N30" s="7"/>
      <c r="O30" s="7"/>
      <c r="P30" s="7"/>
      <c r="AH30" s="4" t="s">
        <v>44</v>
      </c>
      <c r="AI30" s="4" t="s">
        <v>44</v>
      </c>
    </row>
    <row r="31" spans="1:35" ht="21" customHeight="1">
      <c r="A31" s="7" t="s">
        <v>264</v>
      </c>
      <c r="B31" s="7"/>
      <c r="C31" s="7"/>
      <c r="D31" s="7"/>
      <c r="E31" s="7"/>
      <c r="F31" s="7"/>
      <c r="G31" s="7"/>
      <c r="H31" s="7"/>
      <c r="I31" s="7"/>
      <c r="J31" s="7"/>
      <c r="L31" s="7" t="s">
        <v>244</v>
      </c>
      <c r="N31" s="7"/>
      <c r="O31" s="7"/>
      <c r="P31" s="7"/>
      <c r="AH31" s="4" t="s">
        <v>44</v>
      </c>
      <c r="AI31" s="4" t="s">
        <v>44</v>
      </c>
    </row>
    <row r="32" spans="1:35" ht="21" customHeight="1">
      <c r="A32" s="7" t="s">
        <v>265</v>
      </c>
      <c r="B32" s="7"/>
      <c r="C32" s="7"/>
      <c r="D32" s="7"/>
      <c r="E32" s="7"/>
      <c r="F32" s="7"/>
      <c r="G32" s="7"/>
      <c r="H32" s="7"/>
      <c r="I32" s="7"/>
      <c r="J32" s="7"/>
      <c r="L32" s="7" t="s">
        <v>245</v>
      </c>
      <c r="N32" s="7"/>
      <c r="O32" s="7"/>
      <c r="P32" s="7"/>
      <c r="AH32" s="4" t="s">
        <v>44</v>
      </c>
      <c r="AI32" s="4" t="s">
        <v>44</v>
      </c>
    </row>
    <row r="33" spans="1:19" ht="21" customHeight="1">
      <c r="A33" s="7" t="s">
        <v>5</v>
      </c>
      <c r="B33" s="7"/>
      <c r="C33" s="7"/>
      <c r="D33" s="7"/>
      <c r="E33" s="7"/>
      <c r="F33" s="7"/>
      <c r="G33" s="7"/>
      <c r="H33" s="7"/>
      <c r="I33" s="7"/>
      <c r="J33" s="7"/>
      <c r="L33" s="7" t="s">
        <v>246</v>
      </c>
      <c r="N33" s="7"/>
      <c r="O33" s="7"/>
      <c r="P33" s="7"/>
      <c r="S33" s="7"/>
    </row>
    <row r="34" spans="1:35" ht="21" customHeight="1">
      <c r="A34" s="7" t="s">
        <v>176</v>
      </c>
      <c r="B34" s="7"/>
      <c r="C34" s="7"/>
      <c r="D34" s="7"/>
      <c r="E34" s="7"/>
      <c r="F34" s="7"/>
      <c r="G34" s="7"/>
      <c r="H34" s="7"/>
      <c r="I34" s="7"/>
      <c r="J34" s="7"/>
      <c r="L34" s="7" t="s">
        <v>247</v>
      </c>
      <c r="N34" s="7"/>
      <c r="O34" s="7"/>
      <c r="P34" s="7"/>
      <c r="S34" s="7"/>
      <c r="AH34" s="4" t="s">
        <v>134</v>
      </c>
      <c r="AI34" s="4" t="s">
        <v>134</v>
      </c>
    </row>
    <row r="35" spans="1:35" ht="21" customHeight="1">
      <c r="A35" s="143" t="s">
        <v>192</v>
      </c>
      <c r="B35" s="7"/>
      <c r="C35" s="7"/>
      <c r="D35" s="7"/>
      <c r="E35" s="7"/>
      <c r="F35" s="7"/>
      <c r="G35" s="7"/>
      <c r="H35" s="7"/>
      <c r="I35" s="7"/>
      <c r="J35" s="7"/>
      <c r="L35" s="7" t="s">
        <v>248</v>
      </c>
      <c r="N35" s="7"/>
      <c r="O35" s="7"/>
      <c r="P35" s="7"/>
      <c r="Q35" s="7"/>
      <c r="R35" s="7"/>
      <c r="AH35" s="4" t="s">
        <v>35</v>
      </c>
      <c r="AI35" s="4" t="s">
        <v>35</v>
      </c>
    </row>
    <row r="36" spans="1:35" ht="21" customHeight="1">
      <c r="A36" s="7" t="s">
        <v>232</v>
      </c>
      <c r="B36" s="7"/>
      <c r="C36" s="7"/>
      <c r="D36" s="7"/>
      <c r="E36" s="7"/>
      <c r="F36" s="7"/>
      <c r="G36" s="7"/>
      <c r="H36" s="7"/>
      <c r="I36" s="7"/>
      <c r="J36" s="7"/>
      <c r="L36" s="7" t="s">
        <v>6</v>
      </c>
      <c r="N36" s="7"/>
      <c r="O36" s="7"/>
      <c r="P36" s="7"/>
      <c r="Q36" s="7"/>
      <c r="R36" s="7"/>
      <c r="AH36" s="4" t="s">
        <v>44</v>
      </c>
      <c r="AI36" s="4" t="s">
        <v>44</v>
      </c>
    </row>
    <row r="37" spans="1:35" ht="21" customHeight="1">
      <c r="A37" s="7" t="s">
        <v>233</v>
      </c>
      <c r="B37" s="7"/>
      <c r="C37" s="7"/>
      <c r="D37" s="7"/>
      <c r="E37" s="7"/>
      <c r="F37" s="7"/>
      <c r="G37" s="7"/>
      <c r="H37" s="7"/>
      <c r="I37" s="7"/>
      <c r="J37" s="7"/>
      <c r="L37" s="7" t="s">
        <v>252</v>
      </c>
      <c r="N37" s="7"/>
      <c r="O37" s="7"/>
      <c r="P37" s="7"/>
      <c r="AH37" s="4" t="s">
        <v>134</v>
      </c>
      <c r="AI37" s="4" t="s">
        <v>134</v>
      </c>
    </row>
    <row r="38" spans="1:16" ht="21" customHeight="1">
      <c r="A38" s="7" t="s">
        <v>194</v>
      </c>
      <c r="B38" s="7"/>
      <c r="C38" s="7"/>
      <c r="D38" s="7"/>
      <c r="E38" s="7"/>
      <c r="F38" s="7"/>
      <c r="G38" s="7"/>
      <c r="H38" s="7"/>
      <c r="I38" s="7"/>
      <c r="J38" s="7"/>
      <c r="L38" s="7" t="s">
        <v>253</v>
      </c>
      <c r="N38" s="7"/>
      <c r="O38" s="7"/>
      <c r="P38" s="7"/>
    </row>
    <row r="39" spans="1:35" ht="21" customHeight="1">
      <c r="A39" s="7" t="s">
        <v>234</v>
      </c>
      <c r="B39" s="7"/>
      <c r="C39" s="7"/>
      <c r="D39" s="7"/>
      <c r="E39" s="7"/>
      <c r="F39" s="7"/>
      <c r="G39" s="7"/>
      <c r="H39" s="7"/>
      <c r="I39" s="7"/>
      <c r="J39" s="7"/>
      <c r="L39" s="7" t="s">
        <v>251</v>
      </c>
      <c r="N39" s="7"/>
      <c r="O39" s="7"/>
      <c r="P39" s="7"/>
      <c r="AH39" s="4" t="s">
        <v>161</v>
      </c>
      <c r="AI39" s="4" t="s">
        <v>161</v>
      </c>
    </row>
    <row r="40" spans="1:16" ht="21" customHeight="1">
      <c r="A40" s="7" t="s">
        <v>235</v>
      </c>
      <c r="B40" s="7"/>
      <c r="C40" s="7"/>
      <c r="D40" s="7"/>
      <c r="E40" s="7"/>
      <c r="F40" s="7"/>
      <c r="G40" s="7"/>
      <c r="H40" s="7"/>
      <c r="I40" s="7"/>
      <c r="J40" s="7"/>
      <c r="L40" s="7" t="s">
        <v>249</v>
      </c>
      <c r="N40" s="7"/>
      <c r="O40" s="7"/>
      <c r="P40" s="7"/>
    </row>
    <row r="41" spans="1:35" ht="21" customHeight="1">
      <c r="A41" s="7" t="s">
        <v>236</v>
      </c>
      <c r="B41" s="7"/>
      <c r="C41" s="7"/>
      <c r="D41" s="7"/>
      <c r="E41" s="7"/>
      <c r="F41" s="7"/>
      <c r="G41" s="7"/>
      <c r="H41" s="7"/>
      <c r="I41" s="7"/>
      <c r="J41" s="7"/>
      <c r="L41" s="7" t="s">
        <v>250</v>
      </c>
      <c r="N41" s="7"/>
      <c r="O41" s="7"/>
      <c r="P41" s="7"/>
      <c r="AH41" s="4" t="s">
        <v>44</v>
      </c>
      <c r="AI41" s="4" t="s">
        <v>44</v>
      </c>
    </row>
    <row r="42" spans="1:35" ht="21" customHeight="1">
      <c r="A42" s="7" t="s">
        <v>237</v>
      </c>
      <c r="B42" s="7"/>
      <c r="C42" s="7"/>
      <c r="D42" s="7"/>
      <c r="E42" s="7"/>
      <c r="F42" s="7"/>
      <c r="G42" s="7"/>
      <c r="H42" s="7"/>
      <c r="I42" s="7"/>
      <c r="J42" s="7"/>
      <c r="N42" s="7"/>
      <c r="O42" s="7"/>
      <c r="P42" s="7"/>
      <c r="U42" s="129" t="s">
        <v>161</v>
      </c>
      <c r="AH42" s="4" t="s">
        <v>161</v>
      </c>
      <c r="AI42" s="4" t="s">
        <v>161</v>
      </c>
    </row>
    <row r="43" spans="1:16" ht="21" customHeight="1">
      <c r="A43" s="216" t="s">
        <v>238</v>
      </c>
      <c r="B43" s="217"/>
      <c r="C43" s="217"/>
      <c r="D43" s="217"/>
      <c r="E43" s="217"/>
      <c r="F43" s="217"/>
      <c r="G43" s="217"/>
      <c r="H43" s="217"/>
      <c r="I43" s="217"/>
      <c r="M43" s="34"/>
      <c r="N43" s="35"/>
      <c r="O43" s="35"/>
      <c r="P43" s="7"/>
    </row>
    <row r="44" spans="11:35" ht="21" customHeight="1">
      <c r="K44" s="31"/>
      <c r="L44" s="7"/>
      <c r="M44" s="35"/>
      <c r="N44" s="35">
        <f>SUM(N45:N46)</f>
        <v>4716</v>
      </c>
      <c r="O44" s="35"/>
      <c r="AH44" s="4" t="s">
        <v>44</v>
      </c>
      <c r="AI44" s="4" t="s">
        <v>44</v>
      </c>
    </row>
    <row r="45" spans="1:35" ht="21" customHeight="1">
      <c r="A45" s="8" t="s">
        <v>176</v>
      </c>
      <c r="B45" s="7"/>
      <c r="C45" s="7"/>
      <c r="D45" s="7"/>
      <c r="E45" s="7"/>
      <c r="F45" s="7"/>
      <c r="G45" s="7"/>
      <c r="H45" s="7"/>
      <c r="I45" s="7"/>
      <c r="J45" s="7"/>
      <c r="K45" s="144"/>
      <c r="L45" s="38"/>
      <c r="M45" s="35"/>
      <c r="N45" s="35">
        <v>2687</v>
      </c>
      <c r="O45" s="36">
        <f>SUM(N45/N44)*100</f>
        <v>56.97625106022053</v>
      </c>
      <c r="AG45" s="4" t="s">
        <v>44</v>
      </c>
      <c r="AH45" s="4" t="s">
        <v>44</v>
      </c>
      <c r="AI45" s="4" t="s">
        <v>44</v>
      </c>
    </row>
    <row r="46" spans="1:35" ht="21" customHeight="1">
      <c r="A46" s="7" t="s">
        <v>176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35"/>
      <c r="N46" s="35">
        <v>2029</v>
      </c>
      <c r="O46" s="36">
        <f>SUM(N46/N44)*100</f>
        <v>43.02374893977947</v>
      </c>
      <c r="AE46" s="145" t="s">
        <v>44</v>
      </c>
      <c r="AF46" s="4" t="s">
        <v>44</v>
      </c>
      <c r="AG46" s="4" t="s">
        <v>44</v>
      </c>
      <c r="AH46" s="4" t="s">
        <v>44</v>
      </c>
      <c r="AI46" s="4" t="s">
        <v>44</v>
      </c>
    </row>
    <row r="47" spans="1:35" ht="21" customHeight="1">
      <c r="A47" s="7" t="s">
        <v>176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AE47" s="145" t="s">
        <v>44</v>
      </c>
      <c r="AF47" s="4" t="s">
        <v>44</v>
      </c>
      <c r="AG47" s="4" t="s">
        <v>44</v>
      </c>
      <c r="AH47" s="4" t="s">
        <v>44</v>
      </c>
      <c r="AI47" s="4" t="s">
        <v>44</v>
      </c>
    </row>
    <row r="48" spans="1:35" ht="14.2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AE48" s="145" t="s">
        <v>44</v>
      </c>
      <c r="AF48" s="4" t="s">
        <v>44</v>
      </c>
      <c r="AG48" s="4" t="s">
        <v>44</v>
      </c>
      <c r="AH48" s="4" t="s">
        <v>44</v>
      </c>
      <c r="AI48" s="4" t="s">
        <v>44</v>
      </c>
    </row>
    <row r="49" spans="1:35" ht="14.2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AE49" s="145" t="s">
        <v>44</v>
      </c>
      <c r="AF49" s="4" t="s">
        <v>44</v>
      </c>
      <c r="AG49" s="4" t="s">
        <v>44</v>
      </c>
      <c r="AH49" s="4" t="s">
        <v>44</v>
      </c>
      <c r="AI49" s="4" t="s">
        <v>44</v>
      </c>
    </row>
    <row r="50" spans="1:35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AE50" s="145" t="s">
        <v>44</v>
      </c>
      <c r="AF50" s="4" t="s">
        <v>44</v>
      </c>
      <c r="AG50" s="4" t="s">
        <v>44</v>
      </c>
      <c r="AH50" s="4" t="s">
        <v>44</v>
      </c>
      <c r="AI50" s="4" t="s">
        <v>44</v>
      </c>
    </row>
    <row r="51" spans="1:35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AE51" s="145" t="s">
        <v>44</v>
      </c>
      <c r="AF51" s="4" t="s">
        <v>44</v>
      </c>
      <c r="AG51" s="4" t="s">
        <v>44</v>
      </c>
      <c r="AH51" s="4" t="s">
        <v>44</v>
      </c>
      <c r="AI51" s="4" t="s">
        <v>44</v>
      </c>
    </row>
    <row r="52" spans="1:35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AE52" s="145" t="s">
        <v>44</v>
      </c>
      <c r="AF52" s="4" t="s">
        <v>44</v>
      </c>
      <c r="AG52" s="4" t="s">
        <v>44</v>
      </c>
      <c r="AH52" s="4" t="s">
        <v>44</v>
      </c>
      <c r="AI52" s="4" t="s">
        <v>44</v>
      </c>
    </row>
    <row r="53" spans="1:35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142" t="s">
        <v>107</v>
      </c>
      <c r="AE53" s="145" t="s">
        <v>44</v>
      </c>
      <c r="AF53" s="4" t="s">
        <v>44</v>
      </c>
      <c r="AG53" s="4" t="s">
        <v>44</v>
      </c>
      <c r="AH53" s="4" t="s">
        <v>44</v>
      </c>
      <c r="AI53" s="4" t="s">
        <v>44</v>
      </c>
    </row>
    <row r="54" spans="2:35" ht="15">
      <c r="B54" s="4" t="s">
        <v>94</v>
      </c>
      <c r="C54" s="4" t="s">
        <v>95</v>
      </c>
      <c r="D54" s="6" t="s">
        <v>96</v>
      </c>
      <c r="E54" s="4" t="s">
        <v>98</v>
      </c>
      <c r="F54" s="4" t="s">
        <v>97</v>
      </c>
      <c r="G54" s="4" t="s">
        <v>182</v>
      </c>
      <c r="H54" s="4" t="s">
        <v>57</v>
      </c>
      <c r="I54" s="145" t="s">
        <v>34</v>
      </c>
      <c r="K54" s="7"/>
      <c r="AE54" s="145" t="s">
        <v>44</v>
      </c>
      <c r="AF54" s="4" t="s">
        <v>44</v>
      </c>
      <c r="AG54" s="4" t="s">
        <v>44</v>
      </c>
      <c r="AH54" s="4" t="s">
        <v>44</v>
      </c>
      <c r="AI54" s="4" t="s">
        <v>44</v>
      </c>
    </row>
    <row r="55" spans="1:35" ht="15">
      <c r="A55" s="146" t="s">
        <v>104</v>
      </c>
      <c r="B55" s="4">
        <v>7845</v>
      </c>
      <c r="C55" s="4">
        <v>5040</v>
      </c>
      <c r="D55" s="4">
        <v>4277</v>
      </c>
      <c r="E55" s="4">
        <v>290</v>
      </c>
      <c r="F55" s="4">
        <v>10360</v>
      </c>
      <c r="G55" s="4">
        <v>0</v>
      </c>
      <c r="H55" s="4">
        <v>2130</v>
      </c>
      <c r="I55" s="4">
        <v>29942</v>
      </c>
      <c r="K55" s="7"/>
      <c r="M55" s="4" t="s">
        <v>108</v>
      </c>
      <c r="N55" s="4" t="s">
        <v>109</v>
      </c>
      <c r="O55" s="4" t="s">
        <v>110</v>
      </c>
      <c r="P55" s="4" t="s">
        <v>111</v>
      </c>
      <c r="AE55" s="4" t="s">
        <v>177</v>
      </c>
      <c r="AH55" s="4" t="s">
        <v>44</v>
      </c>
      <c r="AI55" s="4" t="s">
        <v>44</v>
      </c>
    </row>
    <row r="56" spans="1:34" ht="15">
      <c r="A56" s="146" t="s">
        <v>105</v>
      </c>
      <c r="B56" s="4">
        <v>8054</v>
      </c>
      <c r="C56" s="4">
        <v>5233</v>
      </c>
      <c r="D56" s="4">
        <v>4444</v>
      </c>
      <c r="E56" s="4">
        <v>295</v>
      </c>
      <c r="F56" s="4">
        <v>9478</v>
      </c>
      <c r="G56" s="4">
        <v>0</v>
      </c>
      <c r="H56" s="4">
        <v>2248</v>
      </c>
      <c r="I56" s="4">
        <v>29752</v>
      </c>
      <c r="K56" s="7"/>
      <c r="L56" s="146">
        <v>6</v>
      </c>
      <c r="M56" s="147">
        <v>26.2</v>
      </c>
      <c r="N56" s="147">
        <v>36.1</v>
      </c>
      <c r="O56" s="147">
        <v>35.3</v>
      </c>
      <c r="P56" s="147">
        <v>27.7</v>
      </c>
      <c r="AH56" s="4" t="s">
        <v>44</v>
      </c>
    </row>
    <row r="57" spans="1:16" ht="15">
      <c r="A57" s="146" t="s">
        <v>106</v>
      </c>
      <c r="B57" s="4">
        <v>8329</v>
      </c>
      <c r="C57" s="4">
        <v>5034</v>
      </c>
      <c r="D57" s="4">
        <v>4165</v>
      </c>
      <c r="E57" s="4">
        <v>279</v>
      </c>
      <c r="F57" s="4">
        <v>9134</v>
      </c>
      <c r="G57" s="4">
        <v>0</v>
      </c>
      <c r="H57" s="4">
        <v>2663</v>
      </c>
      <c r="I57" s="4">
        <v>29604</v>
      </c>
      <c r="K57" s="7"/>
      <c r="L57" s="146">
        <v>7</v>
      </c>
      <c r="M57" s="147">
        <v>27.1</v>
      </c>
      <c r="N57" s="147">
        <v>37.6</v>
      </c>
      <c r="O57" s="147">
        <v>32.6</v>
      </c>
      <c r="P57" s="147">
        <v>25.6</v>
      </c>
    </row>
    <row r="58" spans="1:16" ht="15">
      <c r="A58" s="146" t="s">
        <v>0</v>
      </c>
      <c r="B58" s="4">
        <v>8766</v>
      </c>
      <c r="C58" s="4">
        <v>5177</v>
      </c>
      <c r="D58" s="4">
        <v>3855</v>
      </c>
      <c r="E58" s="4">
        <v>261</v>
      </c>
      <c r="F58" s="4">
        <v>8949</v>
      </c>
      <c r="G58" s="4">
        <v>0</v>
      </c>
      <c r="H58" s="4">
        <v>2202</v>
      </c>
      <c r="I58" s="4">
        <v>29210</v>
      </c>
      <c r="K58" s="7"/>
      <c r="L58" s="146">
        <v>8</v>
      </c>
      <c r="M58" s="147">
        <v>28.1</v>
      </c>
      <c r="N58" s="147">
        <v>39</v>
      </c>
      <c r="O58" s="147">
        <v>31.4</v>
      </c>
      <c r="P58" s="147">
        <v>24.3</v>
      </c>
    </row>
    <row r="59" spans="1:16" ht="17.25">
      <c r="A59" s="146" t="s">
        <v>1</v>
      </c>
      <c r="B59" s="4">
        <v>9094</v>
      </c>
      <c r="C59" s="4">
        <v>4962</v>
      </c>
      <c r="D59" s="4">
        <v>3558</v>
      </c>
      <c r="E59" s="4">
        <v>290</v>
      </c>
      <c r="F59" s="4">
        <v>8240</v>
      </c>
      <c r="G59" s="4">
        <v>0</v>
      </c>
      <c r="H59" s="4">
        <v>2567</v>
      </c>
      <c r="I59" s="4">
        <v>28711</v>
      </c>
      <c r="K59" s="128"/>
      <c r="L59" s="146">
        <v>9</v>
      </c>
      <c r="M59" s="147">
        <v>30</v>
      </c>
      <c r="N59" s="147">
        <v>40.7</v>
      </c>
      <c r="O59" s="147">
        <v>31.2</v>
      </c>
      <c r="P59" s="147">
        <v>23.5</v>
      </c>
    </row>
    <row r="60" spans="1:16" ht="17.25">
      <c r="A60" s="146">
        <v>11</v>
      </c>
      <c r="B60" s="4">
        <v>9080</v>
      </c>
      <c r="C60" s="4">
        <v>4798</v>
      </c>
      <c r="D60" s="4">
        <v>3156</v>
      </c>
      <c r="E60" s="4">
        <v>302</v>
      </c>
      <c r="F60" s="4">
        <v>6730</v>
      </c>
      <c r="G60" s="4">
        <v>0</v>
      </c>
      <c r="H60" s="4">
        <v>3659</v>
      </c>
      <c r="I60" s="4">
        <v>27725</v>
      </c>
      <c r="K60" s="128"/>
      <c r="L60" s="146">
        <v>10</v>
      </c>
      <c r="M60" s="147">
        <v>31.7</v>
      </c>
      <c r="N60" s="147">
        <v>42.5</v>
      </c>
      <c r="O60" s="147">
        <v>29.2</v>
      </c>
      <c r="P60" s="147">
        <v>22.7</v>
      </c>
    </row>
    <row r="61" spans="1:16" ht="13.5">
      <c r="A61" s="146">
        <v>12</v>
      </c>
      <c r="B61" s="4">
        <v>9338</v>
      </c>
      <c r="C61" s="4">
        <v>4897</v>
      </c>
      <c r="D61" s="4">
        <v>2654</v>
      </c>
      <c r="E61" s="4">
        <v>229</v>
      </c>
      <c r="F61" s="4">
        <v>6326</v>
      </c>
      <c r="G61" s="4">
        <v>0</v>
      </c>
      <c r="H61" s="4">
        <v>3840</v>
      </c>
      <c r="I61" s="4">
        <v>27284</v>
      </c>
      <c r="L61" s="146">
        <v>11</v>
      </c>
      <c r="M61" s="147">
        <v>32.8</v>
      </c>
      <c r="N61" s="147">
        <v>44.2</v>
      </c>
      <c r="O61" s="147">
        <v>24.8</v>
      </c>
      <c r="P61" s="147">
        <v>20.2</v>
      </c>
    </row>
    <row r="62" spans="1:16" ht="13.5">
      <c r="A62" s="146">
        <v>13</v>
      </c>
      <c r="B62" s="4">
        <v>9563</v>
      </c>
      <c r="C62" s="4">
        <v>4918</v>
      </c>
      <c r="D62" s="4">
        <v>2864</v>
      </c>
      <c r="E62" s="4">
        <v>244</v>
      </c>
      <c r="F62" s="4">
        <v>6304</v>
      </c>
      <c r="G62" s="4">
        <v>0</v>
      </c>
      <c r="H62" s="4">
        <v>3711</v>
      </c>
      <c r="I62" s="4">
        <v>27604</v>
      </c>
      <c r="L62" s="146">
        <v>12</v>
      </c>
      <c r="M62" s="147">
        <v>34.2</v>
      </c>
      <c r="N62" s="147">
        <v>45.1</v>
      </c>
      <c r="O62" s="147">
        <v>23.6</v>
      </c>
      <c r="P62" s="147">
        <v>18.6</v>
      </c>
    </row>
    <row r="63" spans="1:16" ht="13.5">
      <c r="A63" s="145">
        <v>14</v>
      </c>
      <c r="B63" s="4">
        <v>9429</v>
      </c>
      <c r="C63" s="4">
        <v>5216</v>
      </c>
      <c r="D63" s="4">
        <v>2763</v>
      </c>
      <c r="E63" s="4">
        <v>273</v>
      </c>
      <c r="F63" s="4">
        <v>5495</v>
      </c>
      <c r="G63" s="4">
        <v>0</v>
      </c>
      <c r="H63" s="4">
        <v>3739</v>
      </c>
      <c r="I63" s="4">
        <v>26915</v>
      </c>
      <c r="L63" s="146">
        <v>13</v>
      </c>
      <c r="M63" s="147">
        <v>34.6</v>
      </c>
      <c r="N63" s="147">
        <v>45.1</v>
      </c>
      <c r="O63" s="147">
        <v>23.2</v>
      </c>
      <c r="P63" s="147">
        <v>18.4</v>
      </c>
    </row>
    <row r="64" spans="1:16" ht="13.5">
      <c r="A64" s="145">
        <v>15</v>
      </c>
      <c r="B64" s="4">
        <v>9280</v>
      </c>
      <c r="C64" s="4">
        <v>5232</v>
      </c>
      <c r="D64" s="4">
        <v>2753</v>
      </c>
      <c r="E64" s="4">
        <v>263</v>
      </c>
      <c r="F64" s="4">
        <v>5502</v>
      </c>
      <c r="G64" s="4">
        <v>0</v>
      </c>
      <c r="H64" s="4">
        <v>3189</v>
      </c>
      <c r="I64" s="4">
        <v>26219</v>
      </c>
      <c r="L64" s="145">
        <v>14</v>
      </c>
      <c r="M64" s="147">
        <v>35</v>
      </c>
      <c r="N64" s="147">
        <v>44.8</v>
      </c>
      <c r="O64" s="147">
        <v>20.7</v>
      </c>
      <c r="P64" s="147">
        <v>17.1</v>
      </c>
    </row>
    <row r="65" spans="1:16" ht="14.25" customHeight="1">
      <c r="A65" s="145">
        <v>16</v>
      </c>
      <c r="B65" s="4">
        <v>9132</v>
      </c>
      <c r="C65" s="4">
        <v>5291</v>
      </c>
      <c r="D65" s="4">
        <v>2388</v>
      </c>
      <c r="E65" s="4">
        <v>212</v>
      </c>
      <c r="F65" s="4">
        <v>5367</v>
      </c>
      <c r="G65" s="4">
        <v>599</v>
      </c>
      <c r="H65" s="4">
        <v>2294</v>
      </c>
      <c r="I65" s="4">
        <v>25283</v>
      </c>
      <c r="L65" s="145">
        <v>15</v>
      </c>
      <c r="M65" s="147">
        <v>35.4</v>
      </c>
      <c r="N65" s="147">
        <v>44.6</v>
      </c>
      <c r="O65" s="147">
        <v>21.2</v>
      </c>
      <c r="P65" s="147">
        <v>16.6</v>
      </c>
    </row>
    <row r="66" spans="1:16" ht="12.75" customHeight="1">
      <c r="A66" s="145">
        <v>17</v>
      </c>
      <c r="B66" s="4">
        <v>9288</v>
      </c>
      <c r="C66" s="4">
        <v>5104</v>
      </c>
      <c r="D66" s="4">
        <v>1954</v>
      </c>
      <c r="E66" s="4">
        <v>252</v>
      </c>
      <c r="F66" s="4">
        <v>5411</v>
      </c>
      <c r="G66" s="4">
        <v>589</v>
      </c>
      <c r="H66" s="4">
        <v>1877</v>
      </c>
      <c r="I66" s="4">
        <v>24475</v>
      </c>
      <c r="L66" s="145">
        <v>16</v>
      </c>
      <c r="M66" s="147">
        <v>36.1</v>
      </c>
      <c r="N66" s="147">
        <v>45.3</v>
      </c>
      <c r="O66" s="147">
        <v>21.3</v>
      </c>
      <c r="P66" s="147">
        <v>16.9</v>
      </c>
    </row>
    <row r="67" spans="1:16" ht="13.5">
      <c r="A67" s="145">
        <v>18</v>
      </c>
      <c r="B67" s="4">
        <v>9557</v>
      </c>
      <c r="C67" s="4">
        <v>4681</v>
      </c>
      <c r="D67" s="4">
        <v>1782</v>
      </c>
      <c r="E67" s="4">
        <v>276</v>
      </c>
      <c r="F67" s="4">
        <v>5700</v>
      </c>
      <c r="G67" s="4">
        <v>379</v>
      </c>
      <c r="H67" s="4">
        <v>1222</v>
      </c>
      <c r="I67" s="4">
        <v>23597</v>
      </c>
      <c r="L67" s="145">
        <v>17</v>
      </c>
      <c r="M67" s="147">
        <v>37.9</v>
      </c>
      <c r="N67" s="147">
        <v>47.3</v>
      </c>
      <c r="O67" s="148">
        <v>22.3</v>
      </c>
      <c r="P67" s="147">
        <v>17.4</v>
      </c>
    </row>
    <row r="68" spans="1:18" ht="13.5">
      <c r="A68" s="145">
        <v>19</v>
      </c>
      <c r="B68" s="4">
        <v>9762</v>
      </c>
      <c r="C68" s="4">
        <v>4001</v>
      </c>
      <c r="D68" s="4">
        <v>1846</v>
      </c>
      <c r="E68" s="4">
        <v>305</v>
      </c>
      <c r="F68" s="4">
        <v>5774</v>
      </c>
      <c r="G68" s="4">
        <v>350</v>
      </c>
      <c r="H68" s="4">
        <v>903</v>
      </c>
      <c r="I68" s="4">
        <v>22941</v>
      </c>
      <c r="L68" s="145">
        <v>18</v>
      </c>
      <c r="M68" s="147">
        <v>40.5</v>
      </c>
      <c r="N68" s="147">
        <v>49.3</v>
      </c>
      <c r="O68" s="147">
        <v>24.2</v>
      </c>
      <c r="P68" s="147">
        <v>18</v>
      </c>
      <c r="Q68" s="29"/>
      <c r="R68" s="29"/>
    </row>
    <row r="69" spans="1:19" ht="13.5">
      <c r="A69" s="145">
        <v>20</v>
      </c>
      <c r="B69" s="4">
        <v>9832</v>
      </c>
      <c r="C69" s="4">
        <v>3247</v>
      </c>
      <c r="D69" s="4">
        <v>1643</v>
      </c>
      <c r="E69" s="4">
        <v>245</v>
      </c>
      <c r="F69" s="4">
        <v>5630</v>
      </c>
      <c r="G69" s="4">
        <v>365</v>
      </c>
      <c r="H69" s="4">
        <v>916</v>
      </c>
      <c r="I69" s="4">
        <v>21878</v>
      </c>
      <c r="L69" s="145">
        <v>19</v>
      </c>
      <c r="M69" s="147">
        <v>42.6</v>
      </c>
      <c r="N69" s="147">
        <v>51.2</v>
      </c>
      <c r="O69" s="147">
        <v>25.3</v>
      </c>
      <c r="P69" s="147">
        <v>18.5</v>
      </c>
      <c r="Q69" s="58"/>
      <c r="R69" s="58"/>
      <c r="S69" s="29"/>
    </row>
    <row r="70" spans="1:19" ht="13.5">
      <c r="A70" s="145">
        <v>21</v>
      </c>
      <c r="B70" s="4">
        <v>9702</v>
      </c>
      <c r="C70" s="4">
        <v>2929</v>
      </c>
      <c r="D70" s="4">
        <v>1749</v>
      </c>
      <c r="E70" s="4">
        <v>297</v>
      </c>
      <c r="F70" s="4">
        <v>5109</v>
      </c>
      <c r="G70" s="4">
        <v>382</v>
      </c>
      <c r="H70" s="4">
        <v>857</v>
      </c>
      <c r="I70" s="4">
        <v>21025</v>
      </c>
      <c r="L70" s="145">
        <v>20</v>
      </c>
      <c r="M70" s="147">
        <v>44.9</v>
      </c>
      <c r="N70" s="147">
        <v>52.8</v>
      </c>
      <c r="O70" s="147">
        <v>25.8</v>
      </c>
      <c r="P70" s="147">
        <v>19</v>
      </c>
      <c r="Q70" s="58"/>
      <c r="R70" s="58"/>
      <c r="S70" s="29"/>
    </row>
    <row r="71" spans="1:22" ht="15.75" customHeight="1">
      <c r="A71" s="145">
        <v>22</v>
      </c>
      <c r="B71" s="4">
        <v>10069</v>
      </c>
      <c r="C71" s="4">
        <v>3592</v>
      </c>
      <c r="D71" s="4">
        <v>1379</v>
      </c>
      <c r="E71" s="4">
        <v>382</v>
      </c>
      <c r="F71" s="4">
        <v>4179</v>
      </c>
      <c r="G71" s="4">
        <v>516</v>
      </c>
      <c r="H71" s="4">
        <v>977</v>
      </c>
      <c r="I71" s="4">
        <v>21094</v>
      </c>
      <c r="L71" s="145">
        <v>21</v>
      </c>
      <c r="M71" s="4">
        <v>46.1</v>
      </c>
      <c r="N71" s="4">
        <v>53.9</v>
      </c>
      <c r="O71" s="4">
        <v>24.4</v>
      </c>
      <c r="P71" s="149">
        <v>18.2</v>
      </c>
      <c r="Q71" s="58"/>
      <c r="R71" s="58"/>
      <c r="S71" s="29"/>
      <c r="V71" s="29"/>
    </row>
    <row r="72" spans="1:22" ht="15.75" customHeight="1">
      <c r="A72" s="145">
        <v>23</v>
      </c>
      <c r="B72" s="4">
        <v>9348</v>
      </c>
      <c r="C72" s="4">
        <v>3556</v>
      </c>
      <c r="D72" s="4">
        <v>1552</v>
      </c>
      <c r="E72" s="4">
        <v>315</v>
      </c>
      <c r="F72" s="4">
        <v>4147</v>
      </c>
      <c r="G72" s="4">
        <v>506</v>
      </c>
      <c r="H72" s="4">
        <v>1115</v>
      </c>
      <c r="I72" s="4">
        <v>21094</v>
      </c>
      <c r="L72" s="145">
        <v>22</v>
      </c>
      <c r="M72" s="4">
        <v>47.7</v>
      </c>
      <c r="N72" s="4">
        <v>54.3</v>
      </c>
      <c r="O72" s="150">
        <v>19.9</v>
      </c>
      <c r="P72" s="151">
        <v>15.8</v>
      </c>
      <c r="Q72" s="152"/>
      <c r="R72" s="152"/>
      <c r="S72" s="152"/>
      <c r="T72" s="152"/>
      <c r="U72" s="152"/>
      <c r="V72" s="153"/>
    </row>
    <row r="73" spans="1:22" ht="15.75" customHeight="1">
      <c r="A73" s="145">
        <v>24</v>
      </c>
      <c r="B73" s="4">
        <v>9159</v>
      </c>
      <c r="C73" s="4">
        <v>3504</v>
      </c>
      <c r="D73" s="4">
        <v>1202</v>
      </c>
      <c r="E73" s="4">
        <v>289</v>
      </c>
      <c r="F73" s="4">
        <v>4522</v>
      </c>
      <c r="G73" s="4">
        <v>271</v>
      </c>
      <c r="H73" s="4">
        <v>832</v>
      </c>
      <c r="I73" s="4">
        <v>19779</v>
      </c>
      <c r="L73" s="145">
        <v>23</v>
      </c>
      <c r="M73" s="4">
        <v>45.5</v>
      </c>
      <c r="N73" s="4">
        <v>53.9</v>
      </c>
      <c r="O73" s="150">
        <v>20.3</v>
      </c>
      <c r="P73" s="151">
        <v>16.3</v>
      </c>
      <c r="Q73" s="152"/>
      <c r="R73" s="152"/>
      <c r="S73" s="152"/>
      <c r="T73" s="152"/>
      <c r="U73" s="152"/>
      <c r="V73" s="153"/>
    </row>
    <row r="74" spans="1:22" s="142" customFormat="1" ht="15.75" customHeight="1">
      <c r="A74" s="145">
        <v>25</v>
      </c>
      <c r="B74" s="4">
        <v>9718</v>
      </c>
      <c r="C74" s="4">
        <v>3599</v>
      </c>
      <c r="D74" s="4">
        <v>1173</v>
      </c>
      <c r="E74" s="4">
        <v>255</v>
      </c>
      <c r="F74" s="4">
        <v>4716</v>
      </c>
      <c r="G74" s="4">
        <v>254</v>
      </c>
      <c r="H74" s="4">
        <v>573</v>
      </c>
      <c r="I74" s="4">
        <v>20254</v>
      </c>
      <c r="J74" s="4"/>
      <c r="K74" s="4"/>
      <c r="L74" s="145">
        <v>24</v>
      </c>
      <c r="M74" s="4">
        <v>46.3</v>
      </c>
      <c r="N74" s="31">
        <v>53.5</v>
      </c>
      <c r="O74" s="150">
        <v>22.9</v>
      </c>
      <c r="P74" s="151">
        <v>16.8</v>
      </c>
      <c r="Q74" s="152"/>
      <c r="R74" s="152"/>
      <c r="S74" s="152"/>
      <c r="T74" s="157"/>
      <c r="U74" s="157"/>
      <c r="V74" s="156"/>
    </row>
    <row r="75" spans="1:19" ht="15.75" customHeight="1">
      <c r="A75" s="154">
        <v>26</v>
      </c>
      <c r="B75" s="142">
        <v>9499</v>
      </c>
      <c r="C75" s="142">
        <v>3365</v>
      </c>
      <c r="D75" s="142">
        <v>998</v>
      </c>
      <c r="E75" s="142">
        <v>243</v>
      </c>
      <c r="F75" s="142">
        <v>4693</v>
      </c>
      <c r="G75" s="142">
        <v>248</v>
      </c>
      <c r="H75" s="142">
        <v>611</v>
      </c>
      <c r="I75" s="142">
        <v>19657</v>
      </c>
      <c r="J75" s="142"/>
      <c r="K75" s="142"/>
      <c r="L75" s="145">
        <v>25</v>
      </c>
      <c r="M75" s="31">
        <v>48</v>
      </c>
      <c r="N75" s="4">
        <v>53.2</v>
      </c>
      <c r="O75" s="150">
        <v>23.3</v>
      </c>
      <c r="P75" s="151">
        <v>16.8</v>
      </c>
      <c r="Q75" s="156"/>
      <c r="R75" s="156"/>
      <c r="S75" s="157"/>
    </row>
    <row r="76" spans="12:16" ht="15.75" customHeight="1">
      <c r="L76" s="145">
        <v>26</v>
      </c>
      <c r="M76" s="155">
        <v>48.3</v>
      </c>
      <c r="N76" s="142">
        <v>53.8</v>
      </c>
      <c r="O76" s="176">
        <v>24</v>
      </c>
      <c r="P76" s="151">
        <v>17.5</v>
      </c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142" spans="29:36" ht="13.5">
      <c r="AC142" s="29"/>
      <c r="AD142" s="29"/>
      <c r="AE142" s="29"/>
      <c r="AF142" s="29"/>
      <c r="AG142" s="29"/>
      <c r="AH142" s="29"/>
      <c r="AI142" s="29"/>
      <c r="AJ142" s="29"/>
    </row>
    <row r="143" spans="29:36" ht="13.5">
      <c r="AC143" s="158"/>
      <c r="AD143" s="158"/>
      <c r="AE143" s="159"/>
      <c r="AF143" s="158"/>
      <c r="AG143" s="159"/>
      <c r="AH143" s="158"/>
      <c r="AI143" s="158"/>
      <c r="AJ143" s="158"/>
    </row>
    <row r="144" spans="31:36" ht="13.5">
      <c r="AE144" s="160"/>
      <c r="AF144" s="161"/>
      <c r="AG144" s="162" t="s">
        <v>50</v>
      </c>
      <c r="AH144" s="163"/>
      <c r="AI144" s="163"/>
      <c r="AJ144" s="163"/>
    </row>
    <row r="145" spans="29:36" ht="13.5">
      <c r="AC145" s="4" t="s">
        <v>51</v>
      </c>
      <c r="AE145" s="160" t="s">
        <v>52</v>
      </c>
      <c r="AF145" s="160" t="s">
        <v>53</v>
      </c>
      <c r="AG145" s="117"/>
      <c r="AH145" s="161"/>
      <c r="AI145" s="161"/>
      <c r="AJ145" s="161"/>
    </row>
    <row r="146" spans="31:36" ht="13.5">
      <c r="AE146" s="160"/>
      <c r="AF146" s="160" t="s">
        <v>54</v>
      </c>
      <c r="AG146" s="197" t="s">
        <v>55</v>
      </c>
      <c r="AH146" s="160" t="s">
        <v>56</v>
      </c>
      <c r="AI146" s="197" t="s">
        <v>86</v>
      </c>
      <c r="AJ146" s="195" t="s">
        <v>57</v>
      </c>
    </row>
    <row r="147" spans="29:36" ht="13.5">
      <c r="AC147" s="161"/>
      <c r="AD147" s="161"/>
      <c r="AE147" s="117"/>
      <c r="AF147" s="117" t="s">
        <v>58</v>
      </c>
      <c r="AG147" s="199"/>
      <c r="AH147" s="117" t="s">
        <v>59</v>
      </c>
      <c r="AI147" s="198"/>
      <c r="AJ147" s="196"/>
    </row>
    <row r="148" spans="31:32" ht="13.5">
      <c r="AE148" s="164" t="s">
        <v>60</v>
      </c>
      <c r="AF148" s="165" t="s">
        <v>61</v>
      </c>
    </row>
    <row r="149" spans="29:36" ht="13.5">
      <c r="AC149" s="4" t="s">
        <v>62</v>
      </c>
      <c r="AD149" s="145">
        <v>6</v>
      </c>
      <c r="AE149" s="166" t="s">
        <v>63</v>
      </c>
      <c r="AF149" s="167" t="s">
        <v>64</v>
      </c>
      <c r="AG149" s="167" t="s">
        <v>65</v>
      </c>
      <c r="AH149" s="167" t="s">
        <v>66</v>
      </c>
      <c r="AI149" s="167" t="s">
        <v>67</v>
      </c>
      <c r="AJ149" s="167" t="s">
        <v>68</v>
      </c>
    </row>
    <row r="150" spans="30:36" ht="13.5">
      <c r="AD150" s="145"/>
      <c r="AE150" s="168" t="s">
        <v>69</v>
      </c>
      <c r="AF150" s="169" t="s">
        <v>70</v>
      </c>
      <c r="AG150" s="169" t="s">
        <v>71</v>
      </c>
      <c r="AH150" s="169" t="s">
        <v>72</v>
      </c>
      <c r="AI150" s="169" t="s">
        <v>73</v>
      </c>
      <c r="AJ150" s="169" t="s">
        <v>74</v>
      </c>
    </row>
    <row r="151" spans="30:36" ht="13.5">
      <c r="AD151" s="145">
        <v>7</v>
      </c>
      <c r="AE151" s="166" t="s">
        <v>75</v>
      </c>
      <c r="AF151" s="167" t="s">
        <v>76</v>
      </c>
      <c r="AG151" s="167" t="s">
        <v>77</v>
      </c>
      <c r="AH151" s="167" t="s">
        <v>66</v>
      </c>
      <c r="AI151" s="167" t="s">
        <v>78</v>
      </c>
      <c r="AJ151" s="167" t="s">
        <v>79</v>
      </c>
    </row>
    <row r="152" spans="30:36" ht="13.5">
      <c r="AD152" s="29"/>
      <c r="AE152" s="168" t="s">
        <v>80</v>
      </c>
      <c r="AF152" s="170" t="s">
        <v>81</v>
      </c>
      <c r="AG152" s="170" t="s">
        <v>82</v>
      </c>
      <c r="AH152" s="170" t="s">
        <v>72</v>
      </c>
      <c r="AI152" s="170" t="s">
        <v>83</v>
      </c>
      <c r="AJ152" s="170" t="s">
        <v>84</v>
      </c>
    </row>
    <row r="153" spans="30:36" ht="13.5">
      <c r="AD153" s="58">
        <v>8</v>
      </c>
      <c r="AE153" s="166" t="s">
        <v>135</v>
      </c>
      <c r="AF153" s="150" t="s">
        <v>136</v>
      </c>
      <c r="AG153" s="150" t="s">
        <v>137</v>
      </c>
      <c r="AH153" s="150" t="s">
        <v>66</v>
      </c>
      <c r="AI153" s="150" t="s">
        <v>138</v>
      </c>
      <c r="AJ153" s="150" t="s">
        <v>139</v>
      </c>
    </row>
    <row r="154" spans="30:36" ht="13.5">
      <c r="AD154" s="29"/>
      <c r="AE154" s="168" t="s">
        <v>140</v>
      </c>
      <c r="AF154" s="170" t="s">
        <v>141</v>
      </c>
      <c r="AG154" s="170" t="s">
        <v>142</v>
      </c>
      <c r="AH154" s="170" t="s">
        <v>72</v>
      </c>
      <c r="AI154" s="170" t="s">
        <v>143</v>
      </c>
      <c r="AJ154" s="170" t="s">
        <v>144</v>
      </c>
    </row>
    <row r="155" spans="30:36" ht="13.5">
      <c r="AD155" s="145">
        <v>9</v>
      </c>
      <c r="AE155" s="166" t="s">
        <v>145</v>
      </c>
      <c r="AF155" s="167" t="s">
        <v>146</v>
      </c>
      <c r="AG155" s="167" t="s">
        <v>147</v>
      </c>
      <c r="AH155" s="167" t="s">
        <v>148</v>
      </c>
      <c r="AI155" s="167" t="s">
        <v>10</v>
      </c>
      <c r="AJ155" s="167" t="s">
        <v>11</v>
      </c>
    </row>
    <row r="156" spans="30:36" ht="13.5">
      <c r="AD156" s="29"/>
      <c r="AE156" s="168" t="s">
        <v>12</v>
      </c>
      <c r="AF156" s="170" t="s">
        <v>13</v>
      </c>
      <c r="AG156" s="170" t="s">
        <v>14</v>
      </c>
      <c r="AH156" s="170" t="s">
        <v>15</v>
      </c>
      <c r="AI156" s="170" t="s">
        <v>16</v>
      </c>
      <c r="AJ156" s="170" t="s">
        <v>17</v>
      </c>
    </row>
    <row r="157" spans="30:36" ht="13.5">
      <c r="AD157" s="58">
        <v>10</v>
      </c>
      <c r="AE157" s="166" t="s">
        <v>18</v>
      </c>
      <c r="AF157" s="150" t="s">
        <v>19</v>
      </c>
      <c r="AG157" s="150" t="s">
        <v>20</v>
      </c>
      <c r="AH157" s="150" t="s">
        <v>148</v>
      </c>
      <c r="AI157" s="150" t="s">
        <v>21</v>
      </c>
      <c r="AJ157" s="150" t="s">
        <v>22</v>
      </c>
    </row>
    <row r="158" spans="29:36" ht="13.5">
      <c r="AC158" s="161"/>
      <c r="AD158" s="161"/>
      <c r="AE158" s="171" t="s">
        <v>23</v>
      </c>
      <c r="AF158" s="172" t="s">
        <v>13</v>
      </c>
      <c r="AG158" s="172" t="s">
        <v>24</v>
      </c>
      <c r="AH158" s="172" t="s">
        <v>15</v>
      </c>
      <c r="AI158" s="172" t="s">
        <v>25</v>
      </c>
      <c r="AJ158" s="173" t="s">
        <v>26</v>
      </c>
    </row>
  </sheetData>
  <sheetProtection/>
  <mergeCells count="12">
    <mergeCell ref="AJ146:AJ147"/>
    <mergeCell ref="AI146:AI147"/>
    <mergeCell ref="AG146:AG147"/>
    <mergeCell ref="F5:G5"/>
    <mergeCell ref="M7:M8"/>
    <mergeCell ref="N7:N8"/>
    <mergeCell ref="O7:O8"/>
    <mergeCell ref="P7:P8"/>
    <mergeCell ref="M5:P5"/>
    <mergeCell ref="A43:I43"/>
    <mergeCell ref="M6:P6"/>
    <mergeCell ref="A4:M4"/>
  </mergeCells>
  <printOptions/>
  <pageMargins left="0.5905511811023623" right="0.5905511811023623" top="0.7874015748031497" bottom="0.3937007874015748" header="0.5118110236220472" footer="0.3937007874015748"/>
  <pageSetup horizontalDpi="600" verticalDpi="600" orientation="portrait" paperSize="9" scale="79" r:id="rId2"/>
  <colBreaks count="1" manualBreakCount="1">
    <brk id="11" max="4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33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20.375" style="0" customWidth="1"/>
    <col min="6" max="6" width="27.125" style="0" customWidth="1"/>
  </cols>
  <sheetData>
    <row r="1" spans="1:6" ht="18.75">
      <c r="A1" s="225" t="s">
        <v>260</v>
      </c>
      <c r="B1" s="226"/>
      <c r="C1" s="226"/>
      <c r="D1" s="226"/>
      <c r="E1" s="226"/>
      <c r="F1" s="226"/>
    </row>
    <row r="2" spans="1:6" ht="18.75">
      <c r="A2" s="177"/>
      <c r="B2" s="178"/>
      <c r="C2" s="178"/>
      <c r="D2" s="178"/>
      <c r="E2" s="178"/>
      <c r="F2" s="178"/>
    </row>
    <row r="3" spans="1:6" ht="18.75">
      <c r="A3" s="177"/>
      <c r="B3" s="178"/>
      <c r="C3" s="178"/>
      <c r="D3" s="178"/>
      <c r="E3" s="178"/>
      <c r="F3" s="178"/>
    </row>
    <row r="4" ht="13.5">
      <c r="A4" s="179"/>
    </row>
    <row r="5" spans="1:6" ht="18.75">
      <c r="A5" s="223"/>
      <c r="B5" s="224"/>
      <c r="C5" s="224"/>
      <c r="D5" s="188"/>
      <c r="F5" s="186"/>
    </row>
    <row r="6" ht="13.5">
      <c r="D6" s="181" t="s">
        <v>262</v>
      </c>
    </row>
    <row r="7" spans="4:6" ht="13.5">
      <c r="D7" s="183" t="s">
        <v>262</v>
      </c>
      <c r="F7" s="186"/>
    </row>
    <row r="8" spans="1:6" ht="13.5">
      <c r="A8" s="186"/>
      <c r="B8" s="186"/>
      <c r="C8" s="183" t="s">
        <v>262</v>
      </c>
      <c r="D8" s="183" t="s">
        <v>262</v>
      </c>
      <c r="F8" s="186"/>
    </row>
    <row r="9" spans="1:6" ht="13.5">
      <c r="A9" s="186"/>
      <c r="B9" s="186"/>
      <c r="C9" s="183" t="s">
        <v>262</v>
      </c>
      <c r="D9" s="183" t="s">
        <v>262</v>
      </c>
      <c r="F9" s="186"/>
    </row>
    <row r="10" spans="1:6" ht="13.5">
      <c r="A10" s="186"/>
      <c r="B10" s="186"/>
      <c r="C10" s="183" t="s">
        <v>263</v>
      </c>
      <c r="D10" s="183" t="s">
        <v>263</v>
      </c>
      <c r="F10" s="186"/>
    </row>
    <row r="11" spans="1:6" ht="13.5">
      <c r="A11" s="186"/>
      <c r="B11" s="186"/>
      <c r="C11" s="183" t="s">
        <v>263</v>
      </c>
      <c r="D11" s="183" t="s">
        <v>263</v>
      </c>
      <c r="F11" s="186"/>
    </row>
    <row r="12" spans="1:6" ht="13.5">
      <c r="A12" s="186"/>
      <c r="B12" s="186"/>
      <c r="C12" s="183" t="s">
        <v>263</v>
      </c>
      <c r="D12" s="183" t="s">
        <v>263</v>
      </c>
      <c r="F12" s="186"/>
    </row>
    <row r="13" spans="1:6" ht="13.5">
      <c r="A13" s="186"/>
      <c r="B13" s="186"/>
      <c r="C13" s="183" t="s">
        <v>263</v>
      </c>
      <c r="D13" s="183" t="s">
        <v>263</v>
      </c>
      <c r="F13" s="186"/>
    </row>
    <row r="14" spans="1:6" ht="13.5">
      <c r="A14" s="186"/>
      <c r="B14" s="186"/>
      <c r="C14" s="183" t="s">
        <v>263</v>
      </c>
      <c r="D14" s="183" t="s">
        <v>263</v>
      </c>
      <c r="F14" s="186"/>
    </row>
    <row r="15" spans="1:6" ht="13.5">
      <c r="A15" s="186"/>
      <c r="B15" s="186"/>
      <c r="C15" s="182" t="s">
        <v>263</v>
      </c>
      <c r="D15" s="182" t="s">
        <v>263</v>
      </c>
      <c r="F15" s="186"/>
    </row>
    <row r="16" spans="1:6" ht="13.5">
      <c r="A16" s="186"/>
      <c r="B16" s="186"/>
      <c r="C16" s="183" t="s">
        <v>263</v>
      </c>
      <c r="D16" s="183" t="s">
        <v>263</v>
      </c>
      <c r="F16" s="186"/>
    </row>
    <row r="17" spans="1:6" ht="13.5">
      <c r="A17" s="186"/>
      <c r="B17" s="186"/>
      <c r="C17" s="183" t="s">
        <v>263</v>
      </c>
      <c r="D17" s="183" t="s">
        <v>263</v>
      </c>
      <c r="F17" s="186"/>
    </row>
    <row r="18" spans="1:6" ht="13.5">
      <c r="A18" s="181"/>
      <c r="B18" s="182"/>
      <c r="C18" s="183" t="s">
        <v>263</v>
      </c>
      <c r="D18" s="183" t="s">
        <v>263</v>
      </c>
      <c r="F18" s="186"/>
    </row>
    <row r="19" spans="1:6" ht="13.5">
      <c r="A19" s="180"/>
      <c r="B19" s="182"/>
      <c r="C19" s="183"/>
      <c r="D19" s="183"/>
      <c r="F19" s="186"/>
    </row>
    <row r="20" spans="1:6" ht="13.5">
      <c r="A20" s="181"/>
      <c r="B20" s="184"/>
      <c r="C20" s="185"/>
      <c r="D20" s="183"/>
      <c r="F20" s="186"/>
    </row>
    <row r="21" spans="1:6" ht="13.5">
      <c r="A21" s="181"/>
      <c r="B21" s="184"/>
      <c r="C21" s="185"/>
      <c r="D21" s="183"/>
      <c r="F21" s="189"/>
    </row>
    <row r="22" spans="1:6" ht="13.5">
      <c r="A22" s="184"/>
      <c r="B22" s="182"/>
      <c r="C22" s="183"/>
      <c r="D22" s="183"/>
      <c r="F22" s="186"/>
    </row>
    <row r="23" ht="24.75" customHeight="1">
      <c r="B23" s="187"/>
    </row>
    <row r="33" spans="1:6" ht="18.75">
      <c r="A33" s="225" t="s">
        <v>261</v>
      </c>
      <c r="B33" s="225"/>
      <c r="C33" s="225"/>
      <c r="D33" s="225"/>
      <c r="E33" s="225"/>
      <c r="F33" s="225"/>
    </row>
    <row r="42" ht="13.5" customHeight="1"/>
  </sheetData>
  <sheetProtection/>
  <mergeCells count="3">
    <mergeCell ref="A5:C5"/>
    <mergeCell ref="A1:F1"/>
    <mergeCell ref="A33:F33"/>
  </mergeCell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大内　章平</cp:lastModifiedBy>
  <cp:lastPrinted>2015-02-23T04:39:13Z</cp:lastPrinted>
  <dcterms:created xsi:type="dcterms:W3CDTF">1997-07-22T08:28:53Z</dcterms:created>
  <dcterms:modified xsi:type="dcterms:W3CDTF">2015-02-26T08:53:58Z</dcterms:modified>
  <cp:category/>
  <cp:version/>
  <cp:contentType/>
  <cp:contentStatus/>
</cp:coreProperties>
</file>