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60" windowHeight="8205" tabRatio="735" activeTab="0"/>
  </bookViews>
  <sheets>
    <sheet name="卒後中学" sheetId="1" r:id="rId1"/>
    <sheet name="卒後高校 " sheetId="2" r:id="rId2"/>
    <sheet name=" 高・産別" sheetId="3" r:id="rId3"/>
  </sheets>
  <externalReferences>
    <externalReference r:id="rId6"/>
    <externalReference r:id="rId7"/>
    <externalReference r:id="rId8"/>
  </externalReferences>
  <definedNames>
    <definedName name="a">'[1]付表－２'!$A$8:$AC$79</definedName>
    <definedName name="_xlnm.Print_Area" localSheetId="2">' 高・産別'!$A$1:$G$64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<sst xmlns="http://schemas.openxmlformats.org/spreadsheetml/2006/main" count="694" uniqueCount="350">
  <si>
    <t>９</t>
  </si>
  <si>
    <t>10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</si>
  <si>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</si>
  <si>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</si>
  <si>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</si>
  <si>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</si>
  <si>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</si>
  <si>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</si>
  <si>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</si>
  <si>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</si>
  <si>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</si>
  <si>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</si>
  <si>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</si>
  <si>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</si>
  <si>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</si>
  <si>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</si>
  <si>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</si>
  <si>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</si>
  <si>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</si>
  <si>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</si>
  <si>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</si>
  <si>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</si>
  <si>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</si>
  <si>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</si>
  <si>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</si>
  <si>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</si>
  <si>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</si>
  <si>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</si>
  <si>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</si>
  <si>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</si>
  <si>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</si>
  <si>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</si>
  <si>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</si>
  <si>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</si>
  <si>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</si>
  <si>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</si>
  <si>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</si>
  <si>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</si>
  <si>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</si>
  <si>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</si>
  <si>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</si>
  <si>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</si>
  <si>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</si>
  <si>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</si>
  <si>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</si>
  <si>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</si>
  <si>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</si>
  <si>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</si>
  <si>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</si>
  <si>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</si>
  <si>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</si>
  <si>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</si>
  <si>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</si>
  <si>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</si>
  <si>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</si>
  <si>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</si>
  <si>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</si>
  <si>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</si>
  <si>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</si>
  <si>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</si>
  <si>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</si>
  <si>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</si>
  <si>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</si>
  <si>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</si>
  <si>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</si>
  <si>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</si>
  <si>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</si>
  <si>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</si>
  <si>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</si>
  <si>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</si>
  <si>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</si>
  <si>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</si>
  <si>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</si>
  <si>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</si>
  <si>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</si>
  <si>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</si>
  <si>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</si>
  <si>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</si>
  <si>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</si>
  <si>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</si>
  <si>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</si>
  <si>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</si>
  <si>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</si>
  <si>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</si>
  <si>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</si>
  <si>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</si>
  <si>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</si>
  <si>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</si>
  <si>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</si>
  <si>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</si>
  <si>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</si>
  <si>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</si>
  <si>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</si>
  <si>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</si>
  <si>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</si>
  <si>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</si>
  <si>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</si>
  <si>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</si>
  <si>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</si>
  <si>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</si>
  <si>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</si>
  <si>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</si>
  <si>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</si>
  <si>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</si>
  <si>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</si>
  <si>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</si>
  <si>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５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</si>
  <si>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</si>
  <si>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</si>
  <si>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</si>
  <si>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</si>
  <si>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</si>
  <si>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</si>
  <si>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</si>
  <si>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</si>
  <si>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</si>
  <si>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</si>
  <si>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</si>
  <si>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</si>
  <si>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</si>
  <si>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</si>
  <si>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</si>
  <si>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</si>
  <si>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</si>
  <si>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</si>
  <si>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</si>
  <si>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</si>
  <si>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</si>
  <si>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</si>
  <si>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</si>
  <si>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</si>
  <si>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</si>
  <si>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</si>
  <si>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</si>
  <si>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</si>
  <si>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</si>
  <si>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</si>
  <si>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</si>
  <si>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</si>
  <si>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</si>
  <si>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</si>
  <si>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</si>
  <si>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</si>
  <si>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</si>
  <si>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</si>
  <si>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</si>
  <si>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</si>
  <si>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</si>
  <si>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</si>
  <si>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</si>
  <si>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</si>
  <si>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</si>
  <si>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</si>
  <si>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</si>
  <si>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</si>
  <si>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</si>
  <si>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</si>
  <si>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</si>
  <si>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</si>
  <si>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</si>
  <si>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</si>
  <si>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</si>
  <si>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</si>
  <si>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</si>
  <si>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</si>
  <si>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</si>
  <si>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</si>
  <si>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</si>
  <si>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</si>
  <si>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</si>
  <si>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</si>
  <si>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</si>
  <si>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</si>
  <si>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</si>
  <si>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</si>
  <si>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</si>
  <si>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</si>
  <si>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</si>
  <si>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</si>
  <si>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</si>
  <si>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</si>
  <si>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</si>
  <si>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</si>
  <si>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</si>
  <si>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</si>
  <si>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</si>
  <si>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</si>
  <si>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－</t>
  </si>
  <si>
    <t>　I 左記A,B,C,Dのうち</t>
  </si>
  <si>
    <t xml:space="preserve"> J</t>
  </si>
  <si>
    <t>(E+I)</t>
  </si>
  <si>
    <t>　　〔Ⅱ－２－２図〕    進学率・就職率の推移</t>
  </si>
  <si>
    <t>　　（注）　Ｆ　「一時的な仕事に就いた者」は平成16年度調査から追加された項目である</t>
  </si>
  <si>
    <t>　　　ント下回っている。</t>
  </si>
  <si>
    <t>(一般課程)</t>
  </si>
  <si>
    <t xml:space="preserve">   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</si>
  <si>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</si>
  <si>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</si>
  <si>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（４）　就　職　者　総　数・就　職　率</t>
    </r>
    <r>
      <rPr>
        <sz val="13"/>
        <rFont val="ＭＳ Ｐ明朝"/>
        <family val="1"/>
      </rPr>
      <t>〔Ⅱ－２－１表・統計表第５９表〕</t>
    </r>
  </si>
  <si>
    <t>年　　度</t>
  </si>
  <si>
    <t>平成　　17</t>
  </si>
  <si>
    <t>　　イ　卒業者総数は22,732人で，前年度より732人（3.3％）増加している。</t>
  </si>
  <si>
    <t>　　　　設置者別にみると，国立が159人で前年度より4人，公立が22,075人で前年度より696人，私立が498人で</t>
  </si>
  <si>
    <t>　　 前年度より32人，それぞれ増加している。</t>
  </si>
  <si>
    <t>　　　　男女別にみると，男子が11,583人（構成比51.0％），女子が11,149人（同49.0％）となっている。</t>
  </si>
  <si>
    <t>　　ロ　進路別の内訳は，高等学校等進学者22,478人（構成比98.9％），専修学校（高等課程）進学者2人（同　　</t>
  </si>
  <si>
    <t>　　 0.0％），専修学校（一般課程）等入学者3人（同0.0％），公共職業能力開発施設等入学者9人（同0.0％），</t>
  </si>
  <si>
    <t>　　 就職者36人（同0.2％），左記以外の者214人（同0.9％)となっている。</t>
  </si>
  <si>
    <t>　　イ　高等学校等進学者数は22,478人で，前年度より741人（3.4％）増加している。</t>
  </si>
  <si>
    <t xml:space="preserve">         設置者別にみると，国立が159人で前年度より5人，公立が21,823人で前年度より705人，私立が496人前年度</t>
  </si>
  <si>
    <t xml:space="preserve"> 　 より31人増加している。</t>
  </si>
  <si>
    <t>　　　　男女別にみると，男子が11,428人（構成比50.8％），女子が11,050人（同49.2％）となっている。</t>
  </si>
  <si>
    <t>　　ロ　進学者の内訳は，高等学校の全日制課程20,841人（構成比92.7％），定時制課程684人（同3.0％），通信制</t>
  </si>
  <si>
    <t>　　 課程318（同1.4％），中等教育学校後期課程141人（同0.6％），高等専門学校 251人（同1.1％），特別支援</t>
  </si>
  <si>
    <t>　　 学校高等部（本科）243人（同1.1％）となっている。</t>
  </si>
  <si>
    <t>　　ハ　進学率は98.9％で，前年度より0.1ポイント上昇した。また，</t>
  </si>
  <si>
    <t>　　　　 男女別にみると，男子が98.7％で前年度と同率，女子が99.1％</t>
  </si>
  <si>
    <t>　　　全国平均（98.0％）を0.9ポイント上回っている。</t>
  </si>
  <si>
    <t>　　　　 通信課程を除いた進学率は97.5％で，前年度より0.1ポイント</t>
  </si>
  <si>
    <t>　　　低下している。</t>
  </si>
  <si>
    <t>　　イ　就職者総数は36人で，前年度より2人（5.9％）増加している。　</t>
  </si>
  <si>
    <t>　　　　設置者別にみると，公立が35人で前年度より1人，私立が１人で</t>
  </si>
  <si>
    <t>　　　　男女別にみると，男子が29人（構成比80.6％），女子が7人（同　</t>
  </si>
  <si>
    <t>　　  19.4％）となっている。</t>
  </si>
  <si>
    <t>　　ロ 　就職率は0.2％で，前年度と同数となっている。また， 全国平均</t>
  </si>
  <si>
    <t>　　 （0.4％）を0.2ポイント下回っている。</t>
  </si>
  <si>
    <t>　　イ　卒業者総数は21,094人で，前年度より69人（0.3％）増加している。</t>
  </si>
  <si>
    <t>　　　　設置者別にみると，公立が15,514人で前年度より224人減少し，私立が5,580人で前年度より293人増加し</t>
  </si>
  <si>
    <t>　　　　男女別にみると，男子が10,538人（構成比50.0％），女子が10,556人（同50.0％）となっている。</t>
  </si>
  <si>
    <t>　　　　課程別にみると，全日制課程が20,753人（構成比98.4％），定時制課程が341人（同1.6％）となっている。</t>
  </si>
  <si>
    <t>　　ロ　進路別の内訳は，大学・短期大学等進学者10,069人（構成比47.7％），専修学校（専門課程）進学者3,592　　</t>
  </si>
  <si>
    <t>　　　　設置者別にみると，公立が6,865人で前年度より87人，私立が3,204人で前年度より280人増加して</t>
  </si>
  <si>
    <t>　　　　男女別にみると，男子が4,971人（構成比49.4％），女子が5,098人（同50.6％）となっている。</t>
  </si>
  <si>
    <t>　　　　課程別にみると，全日制課程が10,047人（構成比99.8％），定時制課程が22人（同0.2％）となっている。</t>
  </si>
  <si>
    <t>　　ロ　進学者の内訳は，大学の学部9,254人（構成比91.9％），短期大学の本科720人（同7.2％），大学・</t>
  </si>
  <si>
    <t>　　　　短期大学の通信教育部3人（同0.0％），大学・短期大学の別科42人（同0.4％），高等学校専攻科50人</t>
  </si>
  <si>
    <t>　　　　（同0.5％）となっている。</t>
  </si>
  <si>
    <t>　　 　 いる。</t>
  </si>
  <si>
    <t>　　　  ている。</t>
  </si>
  <si>
    <t>　　　  人（同17.0％），専修学校（一般課程）等入学者632人（同3.0％），各種学校入学者747人（同3.5％），公共</t>
  </si>
  <si>
    <t>　　    職業能力開発施設等入学者382人(同1.8％），就職者4,179人（同19.8％），一時的な仕事に就いた者516</t>
  </si>
  <si>
    <t>　　　度以降上昇を続けている。また，全国平均（54.3％）を 6.6ポイ</t>
  </si>
  <si>
    <t>　　ハ　進学率は47.7％で，前年度より1.6ポイント上昇し，平成3年</t>
  </si>
  <si>
    <t>　　イ　就職者総数は4,205人で，前年度より921人（18.0％）減少し　</t>
  </si>
  <si>
    <t>　　　　設置者別にみると，公立が3,599人で前年度より674人，私立</t>
  </si>
  <si>
    <t>　　　が606人で前年度より247人共に減少している。</t>
  </si>
  <si>
    <t>　　　　男女別にみると，男子が2,362人（構成比56.1％），女子が</t>
  </si>
  <si>
    <t>　 　  1,843人（同43.9％）となっている。</t>
  </si>
  <si>
    <t>　　　　就職者総数のうち県内就職者は3,496人（構成比83.1％）と</t>
  </si>
  <si>
    <t>　　ロ　就職率は19.9％で，前年度より4.5ポイント低下している。</t>
  </si>
  <si>
    <t>　　　また，全国平均（15.8％）を4.1ポイント上回っている。</t>
  </si>
  <si>
    <t>　　　　男女別にみると，男子が22.4％で前年度より4.5ポイント，女</t>
  </si>
  <si>
    <t>　　  子が17.5％で4.3ポイント共に低下している。</t>
  </si>
  <si>
    <t>　　　女子が48.3％で1.4ポイント共に上昇している。</t>
  </si>
  <si>
    <t xml:space="preserve"> 不詳・</t>
  </si>
  <si>
    <t xml:space="preserve"> 死亡の</t>
  </si>
  <si>
    <t>　　　 人（同2.4％），左記以外の者962人（同4.6％），不詳・死亡の者15人（同0.1％）となっている。</t>
  </si>
  <si>
    <t>　　イ　大学等進学者数は10,069人で，前年度より367人（3.8％）増加している。</t>
  </si>
  <si>
    <t xml:space="preserve">          男女別にみると，男子が47.2％で前年度より1.8ポイント,</t>
  </si>
  <si>
    <t>　　　で前年度より0.2ポイント上昇している。</t>
  </si>
  <si>
    <t>　　　　前年度より１人共に増している。</t>
  </si>
  <si>
    <t>　　　　男女別にみると，男子が0.3％，女子が0.0％で前年度と共に同</t>
  </si>
  <si>
    <t>　　 率となっている。</t>
  </si>
  <si>
    <t>　　〔 Ⅱ－１－２図 〕 進学率の推移</t>
  </si>
  <si>
    <t>　 〔 Ⅱ－１－１図 〕　卒業者数の推移</t>
  </si>
  <si>
    <t xml:space="preserve"> </t>
  </si>
  <si>
    <t xml:space="preserve">  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</si>
  <si>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</si>
  <si>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t>並べ替え</t>
  </si>
  <si>
    <t>農業・林業</t>
  </si>
  <si>
    <t>製造業</t>
  </si>
  <si>
    <t>漁業</t>
  </si>
  <si>
    <t>卸売業・小売業</t>
  </si>
  <si>
    <t>鉱業・採石業・砂利採取業</t>
  </si>
  <si>
    <t>建設業</t>
  </si>
  <si>
    <t>宿泊業・飲料サービス業</t>
  </si>
  <si>
    <t>医療・福祉</t>
  </si>
  <si>
    <t>電気・ガス・熱供給・水道業</t>
  </si>
  <si>
    <t>サービス業（他に分類されないもの）</t>
  </si>
  <si>
    <t>情報通信業</t>
  </si>
  <si>
    <t>公務（他に分類されるものを除く）</t>
  </si>
  <si>
    <t>運輸業・郵便業</t>
  </si>
  <si>
    <t>生活関連サービス業・娯楽業</t>
  </si>
  <si>
    <t>金融業・保険業</t>
  </si>
  <si>
    <t>複合サービス事業</t>
  </si>
  <si>
    <t xml:space="preserve"> </t>
  </si>
  <si>
    <t xml:space="preserve"> </t>
  </si>
  <si>
    <t>不動産業・物品賃貸業</t>
  </si>
  <si>
    <t>学術研究・専門・技術サービス業</t>
  </si>
  <si>
    <t>左記以外のもの</t>
  </si>
  <si>
    <t>教育・学習支援業</t>
  </si>
  <si>
    <t>宮　城</t>
  </si>
  <si>
    <t>*</t>
  </si>
  <si>
    <t>北海道</t>
  </si>
  <si>
    <t>福　島</t>
  </si>
  <si>
    <t/>
  </si>
  <si>
    <t>青　森</t>
  </si>
  <si>
    <t>岩　手</t>
  </si>
  <si>
    <t>山　形</t>
  </si>
  <si>
    <t>秋　田</t>
  </si>
  <si>
    <t>秋田</t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</si>
  <si>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</si>
  <si>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>茨　城</t>
  </si>
  <si>
    <t>東　京</t>
  </si>
  <si>
    <t>栃　木</t>
  </si>
  <si>
    <t>神奈川</t>
  </si>
  <si>
    <t>群　馬</t>
  </si>
  <si>
    <t>埼　玉</t>
  </si>
  <si>
    <t>千　葉</t>
  </si>
  <si>
    <t>新　潟</t>
  </si>
  <si>
    <t>甲信越・北陸</t>
  </si>
  <si>
    <t>富　山</t>
  </si>
  <si>
    <t>愛　知</t>
  </si>
  <si>
    <t>石　川</t>
  </si>
  <si>
    <t>静　岡</t>
  </si>
  <si>
    <t>福　井</t>
  </si>
  <si>
    <t>滋賀</t>
  </si>
  <si>
    <t>山　梨</t>
  </si>
  <si>
    <t>奈良</t>
  </si>
  <si>
    <t>長　野</t>
  </si>
  <si>
    <t>大　阪</t>
  </si>
  <si>
    <t>岐　阜</t>
  </si>
  <si>
    <t>京　都</t>
  </si>
  <si>
    <t>兵　庫</t>
  </si>
  <si>
    <t>中国</t>
  </si>
  <si>
    <t>三　重</t>
  </si>
  <si>
    <t>四国</t>
  </si>
  <si>
    <t>滋　賀</t>
  </si>
  <si>
    <t>九州・沖縄</t>
  </si>
  <si>
    <t>その他（外国など）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</si>
  <si>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</si>
  <si>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</si>
  <si>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</si>
  <si>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</si>
  <si>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</si>
  <si>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</si>
  <si>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</si>
  <si>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</si>
  <si>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</si>
  <si>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</si>
  <si>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</si>
  <si>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</si>
  <si>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</si>
  <si>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</si>
  <si>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</si>
  <si>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</si>
  <si>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</si>
  <si>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</si>
  <si>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</si>
  <si>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その他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</si>
</sst>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13"/>
      <color indexed="12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明朝"/>
      <family val="1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3"/>
      <color indexed="9"/>
      <name val="ＭＳ Ｐ明朝"/>
      <family val="1"/>
    </font>
    <font>
      <sz val="14"/>
      <color indexed="9"/>
      <name val="ＭＳ Ｐ明朝"/>
      <family val="1"/>
    </font>
    <font>
      <b/>
      <sz val="11"/>
      <color indexed="9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sz val="10"/>
      <color indexed="12"/>
      <name val="明朝"/>
      <family val="1"/>
    </font>
    <font>
      <sz val="10"/>
      <color indexed="9"/>
      <name val="明朝"/>
      <family val="1"/>
    </font>
    <font>
      <sz val="14"/>
      <name val="Terminal"/>
      <family val="0"/>
    </font>
    <font>
      <sz val="10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3"/>
      <color theme="0"/>
      <name val="ＭＳ Ｐ明朝"/>
      <family val="1"/>
    </font>
    <font>
      <sz val="14"/>
      <color theme="0"/>
      <name val="ＭＳ Ｐ明朝"/>
      <family val="1"/>
    </font>
    <font>
      <b/>
      <sz val="11"/>
      <color theme="0"/>
      <name val="ＭＳ Ｐ明朝"/>
      <family val="1"/>
    </font>
    <font>
      <sz val="10"/>
      <color theme="0"/>
      <name val="明朝"/>
      <family val="1"/>
    </font>
    <font>
      <sz val="10"/>
      <color theme="0"/>
      <name val="書院細明朝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37" fontId="57" fillId="0" borderId="0">
      <alignment/>
      <protection/>
    </xf>
    <xf numFmtId="0" fontId="6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13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190" fontId="8" fillId="0" borderId="16" xfId="49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right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8" fillId="33" borderId="17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213" fontId="8" fillId="0" borderId="18" xfId="0" applyNumberFormat="1" applyFont="1" applyBorder="1" applyAlignment="1" quotePrefix="1">
      <alignment horizontal="right" vertical="center"/>
    </xf>
    <xf numFmtId="213" fontId="8" fillId="0" borderId="0" xfId="49" applyNumberFormat="1" applyFont="1" applyAlignment="1" quotePrefix="1">
      <alignment horizontal="right" vertical="center"/>
    </xf>
    <xf numFmtId="213" fontId="9" fillId="0" borderId="0" xfId="49" applyNumberFormat="1" applyFont="1" applyAlignment="1" quotePrefix="1">
      <alignment horizontal="right" vertical="center"/>
    </xf>
    <xf numFmtId="213" fontId="8" fillId="0" borderId="0" xfId="0" applyNumberFormat="1" applyFont="1" applyAlignment="1" quotePrefix="1">
      <alignment horizontal="right" vertical="center"/>
    </xf>
    <xf numFmtId="213" fontId="8" fillId="0" borderId="18" xfId="49" applyNumberFormat="1" applyFont="1" applyBorder="1" applyAlignment="1" quotePrefix="1">
      <alignment horizontal="right" vertical="center"/>
    </xf>
    <xf numFmtId="213" fontId="8" fillId="0" borderId="0" xfId="49" applyNumberFormat="1" applyFont="1" applyBorder="1" applyAlignment="1" quotePrefix="1">
      <alignment horizontal="right" vertical="center"/>
    </xf>
    <xf numFmtId="0" fontId="15" fillId="0" borderId="0" xfId="0" applyFont="1" applyBorder="1" applyAlignment="1">
      <alignment horizontal="right" vertical="center"/>
    </xf>
    <xf numFmtId="213" fontId="15" fillId="0" borderId="18" xfId="49" applyNumberFormat="1" applyFont="1" applyBorder="1" applyAlignment="1" quotePrefix="1">
      <alignment horizontal="right" vertical="center"/>
    </xf>
    <xf numFmtId="213" fontId="15" fillId="0" borderId="0" xfId="49" applyNumberFormat="1" applyFont="1" applyBorder="1" applyAlignment="1" quotePrefix="1">
      <alignment horizontal="right" vertical="center"/>
    </xf>
    <xf numFmtId="212" fontId="15" fillId="0" borderId="0" xfId="49" applyNumberFormat="1" applyFont="1" applyBorder="1" applyAlignment="1" quotePrefix="1">
      <alignment horizontal="right" vertical="center"/>
    </xf>
    <xf numFmtId="212" fontId="16" fillId="0" borderId="0" xfId="49" applyNumberFormat="1" applyFont="1" applyBorder="1" applyAlignment="1">
      <alignment horizontal="right" vertical="center"/>
    </xf>
    <xf numFmtId="213" fontId="14" fillId="0" borderId="0" xfId="49" applyNumberFormat="1" applyFont="1" applyBorder="1" applyAlignment="1" quotePrefix="1">
      <alignment horizontal="right" vertical="center"/>
    </xf>
    <xf numFmtId="212" fontId="14" fillId="0" borderId="0" xfId="49" applyNumberFormat="1" applyFont="1" applyBorder="1" applyAlignment="1">
      <alignment horizontal="right" vertical="center"/>
    </xf>
    <xf numFmtId="213" fontId="14" fillId="0" borderId="0" xfId="0" applyNumberFormat="1" applyFont="1" applyBorder="1" applyAlignment="1" quotePrefix="1">
      <alignment horizontal="right" vertical="center"/>
    </xf>
    <xf numFmtId="213" fontId="8" fillId="0" borderId="18" xfId="0" applyNumberFormat="1" applyFont="1" applyBorder="1" applyAlignment="1">
      <alignment horizontal="right" vertical="center"/>
    </xf>
    <xf numFmtId="213" fontId="8" fillId="0" borderId="0" xfId="49" applyNumberFormat="1" applyFont="1" applyAlignment="1">
      <alignment horizontal="right" vertical="center"/>
    </xf>
    <xf numFmtId="213" fontId="8" fillId="0" borderId="0" xfId="0" applyNumberFormat="1" applyFont="1" applyAlignment="1">
      <alignment horizontal="right" vertical="center"/>
    </xf>
    <xf numFmtId="211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211" fontId="15" fillId="0" borderId="0" xfId="49" applyNumberFormat="1" applyFont="1" applyBorder="1" applyAlignment="1" quotePrefix="1">
      <alignment horizontal="right" vertical="center"/>
    </xf>
    <xf numFmtId="190" fontId="8" fillId="0" borderId="0" xfId="49" applyNumberFormat="1" applyFont="1" applyBorder="1" applyAlignment="1" quotePrefix="1">
      <alignment horizontal="right" vertical="center"/>
    </xf>
    <xf numFmtId="213" fontId="14" fillId="0" borderId="0" xfId="0" applyNumberFormat="1" applyFont="1" applyFill="1" applyBorder="1" applyAlignment="1" quotePrefix="1">
      <alignment horizontal="right" vertical="center"/>
    </xf>
    <xf numFmtId="213" fontId="14" fillId="0" borderId="0" xfId="0" applyNumberFormat="1" applyFont="1" applyFill="1" applyBorder="1" applyAlignment="1">
      <alignment horizontal="right" vertical="center"/>
    </xf>
    <xf numFmtId="212" fontId="14" fillId="0" borderId="0" xfId="0" applyNumberFormat="1" applyFont="1" applyFill="1" applyAlignment="1">
      <alignment horizontal="right" vertical="center"/>
    </xf>
    <xf numFmtId="211" fontId="14" fillId="0" borderId="0" xfId="0" applyNumberFormat="1" applyFont="1" applyFill="1" applyAlignment="1">
      <alignment horizontal="right" vertical="center"/>
    </xf>
    <xf numFmtId="213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 quotePrefix="1">
      <alignment horizontal="right" vertical="center"/>
    </xf>
    <xf numFmtId="0" fontId="8" fillId="0" borderId="16" xfId="0" applyFont="1" applyBorder="1" applyAlignment="1">
      <alignment horizontal="right" vertical="center"/>
    </xf>
    <xf numFmtId="213" fontId="8" fillId="0" borderId="19" xfId="0" applyNumberFormat="1" applyFont="1" applyBorder="1" applyAlignment="1" quotePrefix="1">
      <alignment horizontal="right" vertical="center"/>
    </xf>
    <xf numFmtId="213" fontId="14" fillId="0" borderId="16" xfId="0" applyNumberFormat="1" applyFont="1" applyFill="1" applyBorder="1" applyAlignment="1">
      <alignment vertical="center"/>
    </xf>
    <xf numFmtId="212" fontId="14" fillId="0" borderId="16" xfId="0" applyNumberFormat="1" applyFont="1" applyFill="1" applyBorder="1" applyAlignment="1">
      <alignment horizontal="right" vertical="center"/>
    </xf>
    <xf numFmtId="213" fontId="8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13" xfId="0" applyFont="1" applyBorder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15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right" vertical="center"/>
    </xf>
    <xf numFmtId="211" fontId="14" fillId="0" borderId="0" xfId="0" applyNumberFormat="1" applyFont="1" applyBorder="1" applyAlignment="1" quotePrefix="1">
      <alignment horizontal="right" vertical="center"/>
    </xf>
    <xf numFmtId="212" fontId="8" fillId="0" borderId="0" xfId="49" applyNumberFormat="1" applyFont="1" applyAlignment="1" quotePrefix="1">
      <alignment horizontal="right" vertical="center"/>
    </xf>
    <xf numFmtId="212" fontId="9" fillId="0" borderId="0" xfId="49" applyNumberFormat="1" applyFont="1" applyAlignment="1" quotePrefix="1">
      <alignment horizontal="right" vertical="center"/>
    </xf>
    <xf numFmtId="211" fontId="8" fillId="0" borderId="0" xfId="49" applyNumberFormat="1" applyFont="1" applyBorder="1" applyAlignment="1">
      <alignment horizontal="right" vertical="center"/>
    </xf>
    <xf numFmtId="211" fontId="9" fillId="0" borderId="0" xfId="49" applyNumberFormat="1" applyFont="1" applyAlignment="1" quotePrefix="1">
      <alignment horizontal="right" vertical="center"/>
    </xf>
    <xf numFmtId="212" fontId="8" fillId="0" borderId="0" xfId="49" applyNumberFormat="1" applyFont="1" applyBorder="1" applyAlignment="1" quotePrefix="1">
      <alignment horizontal="right" vertical="center"/>
    </xf>
    <xf numFmtId="189" fontId="76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 quotePrefix="1">
      <alignment horizontal="center"/>
    </xf>
    <xf numFmtId="0" fontId="76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 quotePrefix="1">
      <alignment vertical="center"/>
    </xf>
    <xf numFmtId="188" fontId="76" fillId="0" borderId="0" xfId="49" applyNumberFormat="1" applyFont="1" applyFill="1" applyBorder="1" applyAlignment="1">
      <alignment vertical="center"/>
    </xf>
    <xf numFmtId="38" fontId="76" fillId="0" borderId="0" xfId="49" applyFont="1" applyFill="1" applyBorder="1" applyAlignment="1">
      <alignment vertical="center"/>
    </xf>
    <xf numFmtId="3" fontId="78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76" fillId="0" borderId="0" xfId="0" applyFont="1" applyFill="1" applyBorder="1" applyAlignment="1" quotePrefix="1">
      <alignment horizontal="center" vertical="center"/>
    </xf>
    <xf numFmtId="179" fontId="76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179" fontId="76" fillId="0" borderId="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92" fontId="5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77" fillId="0" borderId="0" xfId="0" applyFont="1" applyFill="1" applyBorder="1" applyAlignment="1">
      <alignment/>
    </xf>
    <xf numFmtId="192" fontId="5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54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92" fontId="54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92" fontId="54" fillId="0" borderId="0" xfId="0" applyNumberFormat="1" applyFont="1" applyBorder="1" applyAlignment="1" applyProtection="1">
      <alignment horizontal="center"/>
      <protection/>
    </xf>
    <xf numFmtId="0" fontId="77" fillId="0" borderId="0" xfId="0" applyFont="1" applyFill="1" applyBorder="1" applyAlignment="1">
      <alignment/>
    </xf>
    <xf numFmtId="179" fontId="77" fillId="0" borderId="0" xfId="0" applyNumberFormat="1" applyFont="1" applyFill="1" applyBorder="1" applyAlignment="1">
      <alignment/>
    </xf>
    <xf numFmtId="192" fontId="55" fillId="0" borderId="0" xfId="0" applyNumberFormat="1" applyFont="1" applyBorder="1" applyAlignment="1" applyProtection="1">
      <alignment/>
      <protection locked="0"/>
    </xf>
    <xf numFmtId="192" fontId="54" fillId="0" borderId="0" xfId="0" applyNumberFormat="1" applyFont="1" applyBorder="1" applyAlignment="1" applyProtection="1">
      <alignment/>
      <protection/>
    </xf>
    <xf numFmtId="192" fontId="54" fillId="0" borderId="0" xfId="0" applyNumberFormat="1" applyFont="1" applyBorder="1" applyAlignment="1" applyProtection="1" quotePrefix="1">
      <alignment horizontal="center"/>
      <protection/>
    </xf>
    <xf numFmtId="192" fontId="54" fillId="0" borderId="0" xfId="0" applyNumberFormat="1" applyFont="1" applyBorder="1" applyAlignment="1">
      <alignment/>
    </xf>
    <xf numFmtId="192" fontId="5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92" fontId="52" fillId="0" borderId="0" xfId="0" applyNumberFormat="1" applyFont="1" applyBorder="1" applyAlignment="1" applyProtection="1">
      <alignment/>
      <protection/>
    </xf>
    <xf numFmtId="0" fontId="81" fillId="0" borderId="0" xfId="0" applyFont="1" applyFill="1" applyBorder="1" applyAlignment="1">
      <alignment horizontal="distributed"/>
    </xf>
    <xf numFmtId="192" fontId="82" fillId="0" borderId="0" xfId="61" applyNumberFormat="1" applyFont="1" applyFill="1" applyBorder="1" applyAlignment="1" applyProtection="1" quotePrefix="1">
      <alignment vertical="center"/>
      <protection/>
    </xf>
    <xf numFmtId="192" fontId="82" fillId="0" borderId="0" xfId="61" applyNumberFormat="1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/>
    </xf>
    <xf numFmtId="192" fontId="82" fillId="0" borderId="0" xfId="61" applyNumberFormat="1" applyFont="1" applyFill="1" applyBorder="1" applyAlignment="1" applyProtection="1">
      <alignment/>
      <protection/>
    </xf>
    <xf numFmtId="0" fontId="77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45表 H1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'卒後中学'!$G$58:$G$67</c:f>
              <c:numCache/>
            </c:numRef>
          </c:cat>
          <c:val>
            <c:numRef>
              <c:f>'卒後中学'!$H$58:$H$67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'卒後中学'!$G$58:$G$67</c:f>
              <c:numCache/>
            </c:numRef>
          </c:cat>
          <c:val>
            <c:numRef>
              <c:f>'卒後中学'!$I$58:$I$67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'卒後中学'!$G$58:$G$67</c:f>
              <c:numCache/>
            </c:numRef>
          </c:cat>
          <c:val>
            <c:numRef>
              <c:f>'卒後中学'!$J$58:$J$67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'卒後中学'!$G$58:$G$67</c:f>
              <c:numCache/>
            </c:numRef>
          </c:cat>
          <c:val>
            <c:numRef>
              <c:f>'卒後中学'!$K$58:$K$67</c:f>
              <c:numCache/>
            </c:numRef>
          </c:val>
          <c:smooth val="0"/>
        </c:ser>
        <c:marker val="1"/>
        <c:axId val="9773564"/>
        <c:axId val="20853213"/>
      </c:lineChart>
      <c:catAx>
        <c:axId val="977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53213"/>
        <c:crossesAt val="95"/>
        <c:auto val="0"/>
        <c:lblOffset val="100"/>
        <c:tickLblSkip val="1"/>
        <c:noMultiLvlLbl val="0"/>
      </c:catAx>
      <c:valAx>
        <c:axId val="20853213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73564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"/>
          <c:y val="0.653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'卒後中学'!$B$58:$B$67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'卒後中学'!$C$58:$C$67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'卒後中学'!$D$58:$D$67</c:f>
              <c:numCache/>
            </c:numRef>
          </c:val>
        </c:ser>
        <c:overlap val="100"/>
        <c:gapWidth val="50"/>
        <c:axId val="53461190"/>
        <c:axId val="11388663"/>
      </c:barChart>
      <c:catAx>
        <c:axId val="53461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88663"/>
        <c:crossesAt val="21000"/>
        <c:auto val="0"/>
        <c:lblOffset val="100"/>
        <c:tickLblSkip val="1"/>
        <c:noMultiLvlLbl val="0"/>
      </c:catAx>
      <c:valAx>
        <c:axId val="11388663"/>
        <c:scaling>
          <c:orientation val="minMax"/>
          <c:max val="30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6119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1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'!$M$64:$M$73</c:f>
              <c:numCache/>
            </c:numRef>
          </c:val>
          <c:smooth val="0"/>
        </c:ser>
        <c:ser>
          <c:idx val="1"/>
          <c:order val="1"/>
          <c:tx>
            <c:strRef>
              <c:f>'卒後高校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'!$N$64:$N$73</c:f>
              <c:numCache/>
            </c:numRef>
          </c:val>
          <c:smooth val="0"/>
        </c:ser>
        <c:ser>
          <c:idx val="2"/>
          <c:order val="2"/>
          <c:tx>
            <c:strRef>
              <c:f>'卒後高校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'!$O$64:$O$73</c:f>
              <c:numCache/>
            </c:numRef>
          </c:val>
          <c:smooth val="0"/>
        </c:ser>
        <c:ser>
          <c:idx val="3"/>
          <c:order val="3"/>
          <c:tx>
            <c:strRef>
              <c:f>'卒後高校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'!$L$64:$L$73</c:f>
              <c:numCache/>
            </c:numRef>
          </c:cat>
          <c:val>
            <c:numRef>
              <c:f>'卒後高校 '!$P$64:$P$73</c:f>
              <c:numCache/>
            </c:numRef>
          </c:val>
          <c:smooth val="0"/>
        </c:ser>
        <c:marker val="1"/>
        <c:axId val="35389104"/>
        <c:axId val="50066481"/>
      </c:lineChart>
      <c:catAx>
        <c:axId val="35389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5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66481"/>
        <c:crossesAt val="8"/>
        <c:auto val="0"/>
        <c:lblOffset val="100"/>
        <c:tickLblSkip val="1"/>
        <c:noMultiLvlLbl val="0"/>
      </c:catAx>
      <c:valAx>
        <c:axId val="50066481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89104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925"/>
          <c:y val="0.36475"/>
          <c:w val="0.386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25"/>
          <c:w val="0.92675"/>
          <c:h val="0.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'!$B$55</c:f>
              <c:strCache>
                <c:ptCount val="1"/>
                <c:pt idx="0">
                  <c:v>大学等進学者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'!$A$64:$A$73</c:f>
              <c:numCache/>
            </c:numRef>
          </c:val>
        </c:ser>
        <c:ser>
          <c:idx val="1"/>
          <c:order val="1"/>
          <c:tx>
            <c:strRef>
              <c:f>'卒後高校 '!$C$55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'!$C$64:$C$73</c:f>
              <c:numCache/>
            </c:numRef>
          </c:val>
        </c:ser>
        <c:ser>
          <c:idx val="2"/>
          <c:order val="2"/>
          <c:tx>
            <c:strRef>
              <c:f>'卒後高校 '!$E$55</c:f>
              <c:strCache>
                <c:ptCount val="1"/>
                <c:pt idx="0">
                  <c:v>公共職業</c:v>
                </c:pt>
              </c:strCache>
            </c:strRef>
          </c:tx>
          <c:spPr>
            <a:pattFill prst="narVert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'!$E$64:$E$73</c:f>
              <c:numCache/>
            </c:numRef>
          </c:val>
        </c:ser>
        <c:ser>
          <c:idx val="3"/>
          <c:order val="3"/>
          <c:tx>
            <c:strRef>
              <c:f>'卒後高校 '!$F$55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'!$F$64:$F$73</c:f>
              <c:numCache/>
            </c:numRef>
          </c:val>
        </c:ser>
        <c:ser>
          <c:idx val="4"/>
          <c:order val="4"/>
          <c:tx>
            <c:strRef>
              <c:f>'卒後高校 '!$G$55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A6CA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'!$G$64:$G$73</c:f>
              <c:numCache/>
            </c:numRef>
          </c:val>
        </c:ser>
        <c:ser>
          <c:idx val="5"/>
          <c:order val="5"/>
          <c:tx>
            <c:strRef>
              <c:f>'卒後高校 '!$H$55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'!$H$64:$H$73</c:f>
              <c:numCache/>
            </c:numRef>
          </c:val>
        </c:ser>
        <c:overlap val="100"/>
        <c:gapWidth val="49"/>
        <c:axId val="47945146"/>
        <c:axId val="28853131"/>
      </c:barChart>
      <c:catAx>
        <c:axId val="4794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3131"/>
        <c:crosses val="autoZero"/>
        <c:auto val="0"/>
        <c:lblOffset val="100"/>
        <c:tickLblSkip val="1"/>
        <c:noMultiLvlLbl val="0"/>
      </c:catAx>
      <c:valAx>
        <c:axId val="28853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451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55"/>
          <c:w val="0.8972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075"/>
          <c:y val="0.34875"/>
          <c:w val="0.74325"/>
          <c:h val="0.50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03A3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4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F49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6819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BA703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solidFill>
                <a:srgbClr val="91C3D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solidFill>
                <a:srgbClr val="F9B59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spPr>
              <a:solidFill>
                <a:srgbClr val="BCC8D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高・産別'!$Q$29:$Q$53</c:f>
              <c:strCache/>
            </c:strRef>
          </c:cat>
          <c:val>
            <c:numRef>
              <c:f>' 高・産別'!$S$29:$S$53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65"/>
          <c:y val="0.4425"/>
          <c:w val="0.66975"/>
          <c:h val="0.4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delete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高・産別'!$J$6:$J$25</c:f>
              <c:strCache/>
            </c:strRef>
          </c:cat>
          <c:val>
            <c:numRef>
              <c:f>' 高・産別'!$L$6:$L$25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3973175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525500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428625</xdr:colOff>
      <xdr:row>16</xdr:row>
      <xdr:rowOff>0</xdr:rowOff>
    </xdr:from>
    <xdr:to>
      <xdr:col>17</xdr:col>
      <xdr:colOff>209550</xdr:colOff>
      <xdr:row>17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13535025" y="5181600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０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
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3954125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25</xdr:row>
      <xdr:rowOff>57150</xdr:rowOff>
    </xdr:from>
    <xdr:to>
      <xdr:col>22</xdr:col>
      <xdr:colOff>676275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363575" y="7543800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495300</xdr:colOff>
      <xdr:row>41</xdr:row>
      <xdr:rowOff>200025</xdr:rowOff>
    </xdr:from>
    <xdr:to>
      <xdr:col>19</xdr:col>
      <xdr:colOff>200025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112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19</xdr:row>
      <xdr:rowOff>161925</xdr:rowOff>
    </xdr:to>
    <xdr:graphicFrame>
      <xdr:nvGraphicFramePr>
        <xdr:cNvPr id="5" name="Chart 11"/>
        <xdr:cNvGraphicFramePr/>
      </xdr:nvGraphicFramePr>
      <xdr:xfrm>
        <a:off x="12544425" y="1304925"/>
        <a:ext cx="39814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180975</xdr:rowOff>
    </xdr:from>
    <xdr:ext cx="76200" cy="209550"/>
    <xdr:sp>
      <xdr:nvSpPr>
        <xdr:cNvPr id="6" name="Text Box 24"/>
        <xdr:cNvSpPr txBox="1">
          <a:spLocks noChangeArrowheads="1"/>
        </xdr:cNvSpPr>
      </xdr:nvSpPr>
      <xdr:spPr>
        <a:xfrm>
          <a:off x="13725525" y="1193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228600</xdr:rowOff>
    </xdr:from>
    <xdr:ext cx="76200" cy="209550"/>
    <xdr:sp>
      <xdr:nvSpPr>
        <xdr:cNvPr id="7" name="Text Box 27"/>
        <xdr:cNvSpPr txBox="1">
          <a:spLocks noChangeArrowheads="1"/>
        </xdr:cNvSpPr>
      </xdr:nvSpPr>
      <xdr:spPr>
        <a:xfrm>
          <a:off x="13763625" y="1251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152400</xdr:rowOff>
    </xdr:from>
    <xdr:ext cx="76200" cy="209550"/>
    <xdr:sp>
      <xdr:nvSpPr>
        <xdr:cNvPr id="8" name="Text Box 28"/>
        <xdr:cNvSpPr txBox="1">
          <a:spLocks noChangeArrowheads="1"/>
        </xdr:cNvSpPr>
      </xdr:nvSpPr>
      <xdr:spPr>
        <a:xfrm>
          <a:off x="13744575" y="1243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>
      <xdr:nvSpPr>
        <xdr:cNvPr id="9" name="Text 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152400</xdr:rowOff>
    </xdr:from>
    <xdr:ext cx="76200" cy="209550"/>
    <xdr:sp>
      <xdr:nvSpPr>
        <xdr:cNvPr id="10" name="Text Box 30"/>
        <xdr:cNvSpPr txBox="1">
          <a:spLocks noChangeArrowheads="1"/>
        </xdr:cNvSpPr>
      </xdr:nvSpPr>
      <xdr:spPr>
        <a:xfrm>
          <a:off x="11287125" y="1030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>
      <xdr:nvSpPr>
        <xdr:cNvPr id="11" name="Text 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32</xdr:row>
      <xdr:rowOff>180975</xdr:rowOff>
    </xdr:from>
    <xdr:to>
      <xdr:col>7</xdr:col>
      <xdr:colOff>47625</xdr:colOff>
      <xdr:row>66</xdr:row>
      <xdr:rowOff>161925</xdr:rowOff>
    </xdr:to>
    <xdr:graphicFrame>
      <xdr:nvGraphicFramePr>
        <xdr:cNvPr id="1" name="Chart 1"/>
        <xdr:cNvGraphicFramePr/>
      </xdr:nvGraphicFramePr>
      <xdr:xfrm>
        <a:off x="514350" y="6076950"/>
        <a:ext cx="65817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</xdr:row>
      <xdr:rowOff>57150</xdr:rowOff>
    </xdr:from>
    <xdr:to>
      <xdr:col>6</xdr:col>
      <xdr:colOff>590550</xdr:colOff>
      <xdr:row>31</xdr:row>
      <xdr:rowOff>123825</xdr:rowOff>
    </xdr:to>
    <xdr:graphicFrame>
      <xdr:nvGraphicFramePr>
        <xdr:cNvPr id="2" name="Chart 12"/>
        <xdr:cNvGraphicFramePr/>
      </xdr:nvGraphicFramePr>
      <xdr:xfrm>
        <a:off x="447675" y="533400"/>
        <a:ext cx="650557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95250</xdr:rowOff>
    </xdr:from>
    <xdr:to>
      <xdr:col>5</xdr:col>
      <xdr:colOff>685800</xdr:colOff>
      <xdr:row>22</xdr:row>
      <xdr:rowOff>152400</xdr:rowOff>
    </xdr:to>
    <xdr:sp>
      <xdr:nvSpPr>
        <xdr:cNvPr id="4" name="Oval 33"/>
        <xdr:cNvSpPr>
          <a:spLocks/>
        </xdr:cNvSpPr>
      </xdr:nvSpPr>
      <xdr:spPr>
        <a:xfrm>
          <a:off x="3162300" y="3448050"/>
          <a:ext cx="181927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19050</xdr:rowOff>
    </xdr:from>
    <xdr:to>
      <xdr:col>5</xdr:col>
      <xdr:colOff>495300</xdr:colOff>
      <xdr:row>22</xdr:row>
      <xdr:rowOff>95250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3486150" y="3714750"/>
          <a:ext cx="1304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就職者  ４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２０５人</a:t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5</xdr:col>
      <xdr:colOff>561975</xdr:colOff>
      <xdr:row>55</xdr:row>
      <xdr:rowOff>28575</xdr:rowOff>
    </xdr:to>
    <xdr:sp>
      <xdr:nvSpPr>
        <xdr:cNvPr id="6" name="Oval 31"/>
        <xdr:cNvSpPr>
          <a:spLocks/>
        </xdr:cNvSpPr>
      </xdr:nvSpPr>
      <xdr:spPr>
        <a:xfrm>
          <a:off x="3038475" y="9220200"/>
          <a:ext cx="1819275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52</xdr:row>
      <xdr:rowOff>57150</xdr:rowOff>
    </xdr:from>
    <xdr:to>
      <xdr:col>5</xdr:col>
      <xdr:colOff>523875</xdr:colOff>
      <xdr:row>54</xdr:row>
      <xdr:rowOff>152400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3295650" y="9448800"/>
          <a:ext cx="1524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県外就職者　７０９人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県外就職率１６．９％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2&#23398;&#26657;&#22522;&#26412;&#35519;&#26619;\H22&#22522;&#26412;&#20107;&#38917;&#38598;&#35336;&#34920;&#65288;&#36895;&#22577;&#26368;&#32066;)\H22.8.4\&#23470;&#22478;&#30476;SY2&#21330;&#26989;&#24460;&#12398;&#29366;&#27841;&#35519;&#26619;&#65288;&#39640;&#31561;&#23398;&#26657;&#12288;&#20840;&#26085;&#21046;&#12539;&#23450;&#26178;&#21046;&#65289;001_201008041015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2&#23398;&#26657;&#22522;&#26412;&#35519;&#26619;\H22&#30906;&#22577;\&#21360;&#21047;&#21407;&#31295;\&#23398;&#26657;&#22522;&#26412;&#35519;&#26619;\&#12464;&#12521;&#12501;\P28&#12288;&#29987;&#21106;&#65400;&#65438;&#65431;&#65420;&#30007;&#22899;&#2102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YT20723"/>
      <sheetName val="SYT20724"/>
      <sheetName val="SYT20725"/>
      <sheetName val="SYT20726"/>
      <sheetName val="SYT20727"/>
      <sheetName val="SYT20728"/>
      <sheetName val="SYT20729"/>
      <sheetName val="SYT20730"/>
      <sheetName val="SYT20731"/>
      <sheetName val="SYT20732"/>
      <sheetName val="SYT20733"/>
      <sheetName val="SYT20734"/>
      <sheetName val="SYT20735"/>
      <sheetName val="SYT20736"/>
      <sheetName val="SYT20737"/>
      <sheetName val="SYT20738"/>
      <sheetName val="SYT20739"/>
      <sheetName val="SYT20740"/>
      <sheetName val="SYT20741"/>
      <sheetName val="SYT20742"/>
      <sheetName val="SYT20743"/>
      <sheetName val="SYT20744"/>
      <sheetName val="SYT20745"/>
      <sheetName val="SYT20746"/>
      <sheetName val="SYT20747"/>
      <sheetName val="SYT20748"/>
      <sheetName val="SYT20749"/>
      <sheetName val="SYT20750"/>
      <sheetName val="SYT20751"/>
      <sheetName val="SYT20752"/>
      <sheetName val="SYT20753"/>
      <sheetName val="SYT20754"/>
      <sheetName val="SYT20755"/>
      <sheetName val="SYT20756"/>
      <sheetName val="SYT20757"/>
      <sheetName val="SYT20758"/>
      <sheetName val="SYT20759"/>
      <sheetName val="SYT20760"/>
      <sheetName val="SYT20761"/>
      <sheetName val="SYT20762"/>
      <sheetName val="SYT20763"/>
      <sheetName val="SYT20764"/>
      <sheetName val="SYT20765"/>
      <sheetName val="SYT20766"/>
      <sheetName val="SYT20767"/>
      <sheetName val="SYT20768"/>
      <sheetName val="SYT20769"/>
      <sheetName val="SYT20770"/>
      <sheetName val="SYT20771"/>
      <sheetName val="SYT20772"/>
      <sheetName val="SYT20773"/>
      <sheetName val="SYT20774"/>
      <sheetName val="SYT20775"/>
      <sheetName val="SYT20776"/>
      <sheetName val="SYT20777"/>
      <sheetName val="SYT20778"/>
      <sheetName val="SYT20779"/>
      <sheetName val="SYT20780"/>
    </sheetNames>
    <sheetDataSet>
      <sheetData sheetId="55">
        <row r="5">
          <cell r="D5">
            <v>4</v>
          </cell>
          <cell r="E5">
            <v>2</v>
          </cell>
          <cell r="F5">
            <v>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8 高・産別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0.37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51" t="s">
        <v>120</v>
      </c>
    </row>
    <row r="2" ht="21" customHeight="1">
      <c r="A2" s="3"/>
    </row>
    <row r="3" spans="1:21" s="1" customFormat="1" ht="40.5" customHeight="1">
      <c r="A3" s="192" t="s">
        <v>169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  <c r="S3" s="53" t="s">
        <v>264</v>
      </c>
      <c r="T3" s="8"/>
      <c r="U3" s="8"/>
    </row>
    <row r="4" spans="1:19" s="1" customFormat="1" ht="30" customHeight="1">
      <c r="A4" s="4"/>
      <c r="B4" s="55" t="s">
        <v>154</v>
      </c>
      <c r="C4" s="68" t="s">
        <v>155</v>
      </c>
      <c r="D4" s="69"/>
      <c r="E4" s="5" t="s">
        <v>156</v>
      </c>
      <c r="F4" s="177" t="s">
        <v>170</v>
      </c>
      <c r="G4" s="178"/>
      <c r="H4" s="4" t="s">
        <v>31</v>
      </c>
      <c r="I4" s="72" t="s">
        <v>37</v>
      </c>
      <c r="J4" s="72" t="s">
        <v>38</v>
      </c>
      <c r="K4" s="4" t="s">
        <v>39</v>
      </c>
      <c r="L4" s="185" t="s">
        <v>116</v>
      </c>
      <c r="M4" s="186"/>
      <c r="N4" s="186"/>
      <c r="O4" s="186"/>
      <c r="P4" s="63" t="s">
        <v>40</v>
      </c>
      <c r="Q4" s="42"/>
      <c r="R4" s="42"/>
      <c r="S4" s="42"/>
    </row>
    <row r="5" spans="1:33" s="1" customFormat="1" ht="30" customHeight="1">
      <c r="A5" s="41" t="s">
        <v>199</v>
      </c>
      <c r="B5" s="66" t="s">
        <v>32</v>
      </c>
      <c r="C5" s="70" t="s">
        <v>121</v>
      </c>
      <c r="D5" s="77" t="s">
        <v>93</v>
      </c>
      <c r="E5" s="41" t="s">
        <v>126</v>
      </c>
      <c r="F5" s="60" t="s">
        <v>129</v>
      </c>
      <c r="G5" s="60" t="s">
        <v>130</v>
      </c>
      <c r="H5" s="41" t="s">
        <v>131</v>
      </c>
      <c r="I5" s="73" t="s">
        <v>136</v>
      </c>
      <c r="J5" s="73" t="s">
        <v>28</v>
      </c>
      <c r="K5" s="41" t="s">
        <v>254</v>
      </c>
      <c r="L5" s="189" t="s">
        <v>117</v>
      </c>
      <c r="M5" s="190"/>
      <c r="N5" s="190"/>
      <c r="O5" s="191"/>
      <c r="P5" s="81" t="s">
        <v>118</v>
      </c>
      <c r="AE5" s="2" t="s">
        <v>158</v>
      </c>
      <c r="AF5" s="2" t="s">
        <v>158</v>
      </c>
      <c r="AG5" s="2"/>
    </row>
    <row r="6" spans="1:33" s="1" customFormat="1" ht="22.5" customHeight="1">
      <c r="A6" s="7"/>
      <c r="B6" s="66" t="s">
        <v>33</v>
      </c>
      <c r="C6" s="70" t="s">
        <v>122</v>
      </c>
      <c r="D6" s="78" t="s">
        <v>123</v>
      </c>
      <c r="E6" s="41" t="s">
        <v>125</v>
      </c>
      <c r="F6" s="73" t="s">
        <v>128</v>
      </c>
      <c r="G6" s="74"/>
      <c r="H6" s="41" t="s">
        <v>132</v>
      </c>
      <c r="I6" s="74"/>
      <c r="J6" s="73" t="s">
        <v>29</v>
      </c>
      <c r="K6" s="41" t="s">
        <v>255</v>
      </c>
      <c r="L6" s="179" t="s">
        <v>41</v>
      </c>
      <c r="M6" s="181" t="s">
        <v>42</v>
      </c>
      <c r="N6" s="183" t="s">
        <v>43</v>
      </c>
      <c r="O6" s="181" t="s">
        <v>44</v>
      </c>
      <c r="P6" s="81" t="s">
        <v>119</v>
      </c>
      <c r="AE6" s="2" t="s">
        <v>152</v>
      </c>
      <c r="AF6" s="2" t="s">
        <v>152</v>
      </c>
      <c r="AG6" s="2" t="s">
        <v>152</v>
      </c>
    </row>
    <row r="7" spans="1:33" s="1" customFormat="1" ht="22.5" customHeight="1">
      <c r="A7" s="54"/>
      <c r="B7" s="59"/>
      <c r="C7" s="71"/>
      <c r="D7" s="79" t="s">
        <v>124</v>
      </c>
      <c r="E7" s="50" t="s">
        <v>127</v>
      </c>
      <c r="F7" s="61" t="s">
        <v>45</v>
      </c>
      <c r="G7" s="75"/>
      <c r="H7" s="50" t="s">
        <v>135</v>
      </c>
      <c r="I7" s="75"/>
      <c r="J7" s="61" t="s">
        <v>30</v>
      </c>
      <c r="K7" s="54" t="s">
        <v>195</v>
      </c>
      <c r="L7" s="180"/>
      <c r="M7" s="182"/>
      <c r="N7" s="184"/>
      <c r="O7" s="182"/>
      <c r="P7" s="76" t="s">
        <v>46</v>
      </c>
      <c r="AE7" s="2" t="s">
        <v>159</v>
      </c>
      <c r="AF7" s="2" t="s">
        <v>159</v>
      </c>
      <c r="AG7" s="2" t="s">
        <v>159</v>
      </c>
    </row>
    <row r="8" spans="1:33" s="1" customFormat="1" ht="24" customHeight="1">
      <c r="A8" s="42"/>
      <c r="B8" s="57" t="s">
        <v>102</v>
      </c>
      <c r="C8" s="9" t="s">
        <v>102</v>
      </c>
      <c r="D8" s="9" t="s">
        <v>102</v>
      </c>
      <c r="E8" s="9" t="s">
        <v>101</v>
      </c>
      <c r="F8" s="9" t="s">
        <v>102</v>
      </c>
      <c r="G8" s="9" t="s">
        <v>87</v>
      </c>
      <c r="H8" s="9" t="s">
        <v>102</v>
      </c>
      <c r="I8" s="9" t="s">
        <v>50</v>
      </c>
      <c r="J8" s="9" t="s">
        <v>50</v>
      </c>
      <c r="K8" s="9" t="s">
        <v>50</v>
      </c>
      <c r="L8" s="9" t="s">
        <v>50</v>
      </c>
      <c r="M8" s="9" t="s">
        <v>102</v>
      </c>
      <c r="N8" s="9" t="s">
        <v>102</v>
      </c>
      <c r="O8" s="9" t="s">
        <v>102</v>
      </c>
      <c r="P8" s="9" t="s">
        <v>102</v>
      </c>
      <c r="AE8" s="2" t="s">
        <v>160</v>
      </c>
      <c r="AF8" s="2" t="s">
        <v>160</v>
      </c>
      <c r="AG8" s="2" t="s">
        <v>160</v>
      </c>
    </row>
    <row r="9" spans="1:33" s="19" customFormat="1" ht="24" customHeight="1">
      <c r="A9" s="6" t="s">
        <v>200</v>
      </c>
      <c r="B9" s="83">
        <v>24366</v>
      </c>
      <c r="C9" s="84">
        <v>23969</v>
      </c>
      <c r="D9" s="84">
        <v>23761</v>
      </c>
      <c r="E9" s="84">
        <v>13</v>
      </c>
      <c r="F9" s="84" t="s">
        <v>51</v>
      </c>
      <c r="G9" s="84">
        <v>3</v>
      </c>
      <c r="H9" s="84">
        <v>15</v>
      </c>
      <c r="I9" s="84">
        <v>83</v>
      </c>
      <c r="J9" s="84">
        <v>282</v>
      </c>
      <c r="K9" s="85">
        <v>1</v>
      </c>
      <c r="L9" s="84">
        <v>5</v>
      </c>
      <c r="M9" s="149" t="s">
        <v>51</v>
      </c>
      <c r="N9" s="149" t="s">
        <v>51</v>
      </c>
      <c r="O9" s="149" t="s">
        <v>51</v>
      </c>
      <c r="P9" s="86">
        <v>88</v>
      </c>
      <c r="AE9" s="19" t="s">
        <v>161</v>
      </c>
      <c r="AF9" s="19" t="s">
        <v>161</v>
      </c>
      <c r="AG9" s="19" t="s">
        <v>161</v>
      </c>
    </row>
    <row r="10" spans="1:33" s="19" customFormat="1" ht="24" customHeight="1">
      <c r="A10" s="6">
        <v>18</v>
      </c>
      <c r="B10" s="83">
        <v>23550</v>
      </c>
      <c r="C10" s="84">
        <v>23187</v>
      </c>
      <c r="D10" s="84">
        <v>22967</v>
      </c>
      <c r="E10" s="84">
        <v>14</v>
      </c>
      <c r="F10" s="84">
        <v>1</v>
      </c>
      <c r="G10" s="84" t="s">
        <v>51</v>
      </c>
      <c r="H10" s="84">
        <v>21</v>
      </c>
      <c r="I10" s="84">
        <v>73</v>
      </c>
      <c r="J10" s="84">
        <v>252</v>
      </c>
      <c r="K10" s="85">
        <v>2</v>
      </c>
      <c r="L10" s="84">
        <v>11</v>
      </c>
      <c r="M10" s="149" t="s">
        <v>51</v>
      </c>
      <c r="N10" s="149" t="s">
        <v>51</v>
      </c>
      <c r="O10" s="150">
        <v>0</v>
      </c>
      <c r="P10" s="86">
        <v>84</v>
      </c>
      <c r="AE10" s="19" t="s">
        <v>162</v>
      </c>
      <c r="AF10" s="19" t="s">
        <v>161</v>
      </c>
      <c r="AG10" s="19" t="s">
        <v>161</v>
      </c>
    </row>
    <row r="11" spans="1:33" s="19" customFormat="1" ht="24" customHeight="1">
      <c r="A11" s="6">
        <v>19</v>
      </c>
      <c r="B11" s="83">
        <v>23416</v>
      </c>
      <c r="C11" s="84">
        <v>23106</v>
      </c>
      <c r="D11" s="84">
        <v>22891</v>
      </c>
      <c r="E11" s="84">
        <v>7</v>
      </c>
      <c r="F11" s="84" t="s">
        <v>51</v>
      </c>
      <c r="G11" s="84">
        <v>2</v>
      </c>
      <c r="H11" s="84">
        <v>11</v>
      </c>
      <c r="I11" s="84">
        <v>76</v>
      </c>
      <c r="J11" s="84">
        <v>214</v>
      </c>
      <c r="K11" s="85" t="s">
        <v>51</v>
      </c>
      <c r="L11" s="84">
        <v>7</v>
      </c>
      <c r="M11" s="150">
        <v>0</v>
      </c>
      <c r="N11" s="150">
        <v>0</v>
      </c>
      <c r="O11" s="149">
        <v>0</v>
      </c>
      <c r="P11" s="86">
        <v>83</v>
      </c>
      <c r="AE11" s="19" t="s">
        <v>161</v>
      </c>
      <c r="AF11" s="19" t="s">
        <v>161</v>
      </c>
      <c r="AG11" s="19" t="s">
        <v>161</v>
      </c>
    </row>
    <row r="12" spans="1:33" s="19" customFormat="1" ht="24" customHeight="1">
      <c r="A12" s="6">
        <v>20</v>
      </c>
      <c r="B12" s="87">
        <v>22969</v>
      </c>
      <c r="C12" s="88">
        <v>22648</v>
      </c>
      <c r="D12" s="88">
        <v>22375</v>
      </c>
      <c r="E12" s="88">
        <v>7</v>
      </c>
      <c r="F12" s="147">
        <v>0</v>
      </c>
      <c r="G12" s="84">
        <v>1</v>
      </c>
      <c r="H12" s="88">
        <v>12</v>
      </c>
      <c r="I12" s="88">
        <v>65</v>
      </c>
      <c r="J12" s="88">
        <v>235</v>
      </c>
      <c r="K12" s="85">
        <v>1</v>
      </c>
      <c r="L12" s="84">
        <v>3</v>
      </c>
      <c r="M12" s="149">
        <v>0</v>
      </c>
      <c r="N12" s="149">
        <v>0</v>
      </c>
      <c r="O12" s="149">
        <v>0</v>
      </c>
      <c r="P12" s="86">
        <v>68</v>
      </c>
      <c r="AE12" s="19" t="s">
        <v>161</v>
      </c>
      <c r="AF12" s="19" t="s">
        <v>161</v>
      </c>
      <c r="AG12" s="19" t="s">
        <v>161</v>
      </c>
    </row>
    <row r="13" spans="1:16" s="19" customFormat="1" ht="24" customHeight="1">
      <c r="A13" s="6">
        <v>21</v>
      </c>
      <c r="B13" s="87">
        <v>22000</v>
      </c>
      <c r="C13" s="88">
        <v>21737</v>
      </c>
      <c r="D13" s="88">
        <v>21478</v>
      </c>
      <c r="E13" s="88">
        <v>3</v>
      </c>
      <c r="F13" s="84">
        <v>2</v>
      </c>
      <c r="G13" s="84">
        <v>2</v>
      </c>
      <c r="H13" s="88">
        <v>6</v>
      </c>
      <c r="I13" s="88">
        <v>32</v>
      </c>
      <c r="J13" s="88">
        <v>218</v>
      </c>
      <c r="K13" s="148">
        <v>0</v>
      </c>
      <c r="L13" s="84">
        <v>2</v>
      </c>
      <c r="M13" s="149">
        <v>0</v>
      </c>
      <c r="N13" s="149">
        <v>0</v>
      </c>
      <c r="O13" s="149">
        <v>0</v>
      </c>
      <c r="P13" s="86">
        <v>34</v>
      </c>
    </row>
    <row r="14" spans="1:16" s="19" customFormat="1" ht="24" customHeight="1">
      <c r="A14" s="6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33" s="19" customFormat="1" ht="24" customHeight="1">
      <c r="A15" s="89">
        <v>22</v>
      </c>
      <c r="B15" s="90">
        <v>22732</v>
      </c>
      <c r="C15" s="91">
        <v>22478</v>
      </c>
      <c r="D15" s="91">
        <v>22160</v>
      </c>
      <c r="E15" s="91">
        <v>2</v>
      </c>
      <c r="F15" s="92">
        <v>0</v>
      </c>
      <c r="G15" s="92">
        <v>3</v>
      </c>
      <c r="H15" s="91">
        <v>9</v>
      </c>
      <c r="I15" s="91">
        <v>26</v>
      </c>
      <c r="J15" s="91">
        <v>214</v>
      </c>
      <c r="K15" s="92">
        <v>0</v>
      </c>
      <c r="L15" s="91">
        <v>10</v>
      </c>
      <c r="M15" s="93">
        <v>0</v>
      </c>
      <c r="N15" s="93">
        <v>0</v>
      </c>
      <c r="O15" s="93">
        <v>0</v>
      </c>
      <c r="P15" s="91">
        <v>36</v>
      </c>
      <c r="AE15" s="19" t="s">
        <v>161</v>
      </c>
      <c r="AF15" s="19" t="s">
        <v>161</v>
      </c>
      <c r="AG15" s="19" t="s">
        <v>161</v>
      </c>
    </row>
    <row r="16" spans="1:33" s="19" customFormat="1" ht="24" customHeight="1">
      <c r="A16" s="6" t="s">
        <v>133</v>
      </c>
      <c r="B16" s="87">
        <v>11583</v>
      </c>
      <c r="C16" s="94">
        <v>11428</v>
      </c>
      <c r="D16" s="94">
        <v>11292</v>
      </c>
      <c r="E16" s="94">
        <v>2</v>
      </c>
      <c r="F16" s="95">
        <v>0</v>
      </c>
      <c r="G16" s="95">
        <v>2</v>
      </c>
      <c r="H16" s="94">
        <v>8</v>
      </c>
      <c r="I16" s="94">
        <v>19</v>
      </c>
      <c r="J16" s="94">
        <v>124</v>
      </c>
      <c r="K16" s="95">
        <v>0</v>
      </c>
      <c r="L16" s="94">
        <v>10</v>
      </c>
      <c r="M16" s="95" t="s">
        <v>187</v>
      </c>
      <c r="N16" s="95" t="s">
        <v>187</v>
      </c>
      <c r="O16" s="95" t="s">
        <v>187</v>
      </c>
      <c r="P16" s="86">
        <v>29</v>
      </c>
      <c r="AE16" s="19" t="s">
        <v>161</v>
      </c>
      <c r="AF16" s="19" t="s">
        <v>161</v>
      </c>
      <c r="AG16" s="19" t="s">
        <v>161</v>
      </c>
    </row>
    <row r="17" spans="1:31" s="19" customFormat="1" ht="24" customHeight="1">
      <c r="A17" s="6" t="s">
        <v>134</v>
      </c>
      <c r="B17" s="87">
        <v>11149</v>
      </c>
      <c r="C17" s="96">
        <v>11050</v>
      </c>
      <c r="D17" s="96">
        <v>10868</v>
      </c>
      <c r="E17" s="146">
        <v>0</v>
      </c>
      <c r="F17" s="95">
        <v>0</v>
      </c>
      <c r="G17" s="95">
        <v>1</v>
      </c>
      <c r="H17" s="95">
        <v>1</v>
      </c>
      <c r="I17" s="96">
        <v>7</v>
      </c>
      <c r="J17" s="96">
        <v>90</v>
      </c>
      <c r="K17" s="95">
        <v>0</v>
      </c>
      <c r="L17" s="95">
        <v>0</v>
      </c>
      <c r="M17" s="95" t="s">
        <v>187</v>
      </c>
      <c r="N17" s="95" t="s">
        <v>187</v>
      </c>
      <c r="O17" s="95" t="s">
        <v>187</v>
      </c>
      <c r="P17" s="86">
        <v>7</v>
      </c>
      <c r="AE17" s="19" t="s">
        <v>161</v>
      </c>
    </row>
    <row r="18" spans="1:16" ht="24" customHeight="1">
      <c r="A18" s="44"/>
      <c r="B18" s="67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45"/>
      <c r="O18" s="45"/>
      <c r="P18" s="45" t="s">
        <v>163</v>
      </c>
    </row>
    <row r="19" spans="1:16" ht="10.5" customHeight="1">
      <c r="A19" s="4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30" ht="21" customHeight="1">
      <c r="A21" s="47"/>
      <c r="B21" s="10"/>
      <c r="AD21" s="39"/>
    </row>
    <row r="22" spans="1:10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9" ht="21" customHeight="1">
      <c r="A23" s="52" t="s">
        <v>2</v>
      </c>
      <c r="B23" s="8"/>
      <c r="C23" s="8"/>
      <c r="D23" s="8"/>
      <c r="E23" s="8"/>
      <c r="F23" s="8"/>
      <c r="G23" s="8"/>
      <c r="H23" s="8"/>
      <c r="I23" s="8"/>
      <c r="J23" s="8"/>
      <c r="K23" s="48"/>
      <c r="L23" s="10"/>
      <c r="M23" s="10"/>
      <c r="N23" s="10"/>
      <c r="O23" s="10"/>
      <c r="P23" s="10"/>
      <c r="S23" s="53" t="s">
        <v>263</v>
      </c>
    </row>
    <row r="24" spans="1:14" ht="21" customHeight="1">
      <c r="A24" s="8" t="s">
        <v>201</v>
      </c>
      <c r="B24" s="8"/>
      <c r="C24" s="8"/>
      <c r="D24" s="8"/>
      <c r="E24" s="8"/>
      <c r="F24" s="8"/>
      <c r="G24" s="8"/>
      <c r="H24" s="8"/>
      <c r="I24" s="8"/>
      <c r="J24" s="8"/>
      <c r="K24" s="8" t="s">
        <v>215</v>
      </c>
      <c r="L24" s="8"/>
      <c r="M24" s="8"/>
      <c r="N24" s="8"/>
    </row>
    <row r="25" spans="1:14" ht="21" customHeight="1">
      <c r="A25" s="8" t="s">
        <v>202</v>
      </c>
      <c r="B25" s="8"/>
      <c r="C25" s="8"/>
      <c r="D25" s="8"/>
      <c r="E25" s="8"/>
      <c r="F25" s="8"/>
      <c r="G25" s="8"/>
      <c r="H25" s="8"/>
      <c r="I25" s="8"/>
      <c r="J25" s="8"/>
      <c r="K25" s="8" t="s">
        <v>217</v>
      </c>
      <c r="L25" s="8"/>
      <c r="M25" s="8"/>
      <c r="N25" s="8"/>
    </row>
    <row r="26" spans="1:11" ht="21" customHeight="1">
      <c r="A26" s="8" t="s">
        <v>203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4" ht="21" customHeight="1">
      <c r="A27" s="8" t="s">
        <v>204</v>
      </c>
      <c r="B27" s="8"/>
      <c r="C27" s="8"/>
      <c r="D27" s="8"/>
      <c r="E27" s="8"/>
      <c r="F27" s="8"/>
      <c r="G27" s="8"/>
      <c r="H27" s="8"/>
      <c r="I27" s="8"/>
      <c r="J27" s="8"/>
      <c r="K27" s="8" t="s">
        <v>216</v>
      </c>
      <c r="L27" s="8"/>
      <c r="M27" s="8"/>
      <c r="N27" s="8"/>
    </row>
    <row r="28" spans="1:14" ht="21" customHeight="1">
      <c r="A28" s="11" t="s">
        <v>205</v>
      </c>
      <c r="B28" s="8"/>
      <c r="C28" s="8"/>
      <c r="D28" s="8"/>
      <c r="E28" s="8"/>
      <c r="F28" s="8"/>
      <c r="G28" s="8"/>
      <c r="H28" s="8"/>
      <c r="I28" s="8"/>
      <c r="J28" s="8"/>
      <c r="K28" s="8" t="s">
        <v>259</v>
      </c>
      <c r="L28" s="8"/>
      <c r="M28" s="8"/>
      <c r="N28" s="8"/>
    </row>
    <row r="29" spans="1:11" ht="21" customHeight="1">
      <c r="A29" s="8" t="s">
        <v>206</v>
      </c>
      <c r="B29" s="8"/>
      <c r="C29" s="8"/>
      <c r="D29" s="8"/>
      <c r="E29" s="8"/>
      <c r="F29" s="8"/>
      <c r="G29" s="8"/>
      <c r="H29" s="8"/>
      <c r="I29" s="8"/>
      <c r="J29" s="8"/>
      <c r="K29" s="8" t="s">
        <v>218</v>
      </c>
    </row>
    <row r="30" spans="1:11" ht="21" customHeight="1">
      <c r="A30" s="8" t="s">
        <v>207</v>
      </c>
      <c r="B30" s="8"/>
      <c r="C30" s="8"/>
      <c r="D30" s="8"/>
      <c r="E30" s="8"/>
      <c r="F30" s="8"/>
      <c r="G30" s="8"/>
      <c r="H30" s="8"/>
      <c r="I30" s="8"/>
      <c r="J30" s="8"/>
      <c r="K30" s="8" t="s">
        <v>219</v>
      </c>
    </row>
    <row r="31" spans="1:34" ht="21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AG31" s="2" t="s">
        <v>165</v>
      </c>
      <c r="AH31" s="2" t="s">
        <v>137</v>
      </c>
    </row>
    <row r="32" spans="1:34" ht="21" customHeight="1">
      <c r="A32" s="8" t="s">
        <v>166</v>
      </c>
      <c r="B32" s="8"/>
      <c r="C32" s="8"/>
      <c r="D32" s="8"/>
      <c r="E32" s="8"/>
      <c r="F32" s="8"/>
      <c r="G32" s="8"/>
      <c r="H32" s="8"/>
      <c r="I32" s="8"/>
      <c r="J32" s="8"/>
      <c r="K32" s="52" t="s">
        <v>4</v>
      </c>
      <c r="AG32" s="2" t="s">
        <v>36</v>
      </c>
      <c r="AH32" s="2" t="s">
        <v>36</v>
      </c>
    </row>
    <row r="33" spans="1:34" ht="21" customHeight="1">
      <c r="A33" s="52" t="s">
        <v>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220</v>
      </c>
      <c r="AG33" s="2" t="s">
        <v>164</v>
      </c>
      <c r="AH33" s="2" t="s">
        <v>164</v>
      </c>
    </row>
    <row r="34" spans="1:34" ht="21" customHeight="1">
      <c r="A34" s="8" t="s">
        <v>208</v>
      </c>
      <c r="B34" s="8"/>
      <c r="C34" s="8"/>
      <c r="D34" s="8"/>
      <c r="E34" s="8"/>
      <c r="F34" s="8"/>
      <c r="G34" s="8"/>
      <c r="H34" s="8"/>
      <c r="I34" s="8"/>
      <c r="J34" s="8"/>
      <c r="K34" s="8" t="s">
        <v>221</v>
      </c>
      <c r="AG34" s="2" t="s">
        <v>167</v>
      </c>
      <c r="AH34" s="2" t="s">
        <v>167</v>
      </c>
    </row>
    <row r="35" spans="1:34" ht="21" customHeight="1">
      <c r="A35" s="8" t="s">
        <v>209</v>
      </c>
      <c r="B35" s="8"/>
      <c r="C35" s="8"/>
      <c r="D35" s="8"/>
      <c r="E35" s="8"/>
      <c r="F35" s="8"/>
      <c r="G35" s="8"/>
      <c r="H35" s="8"/>
      <c r="I35" s="8"/>
      <c r="J35" s="8"/>
      <c r="K35" s="8" t="s">
        <v>260</v>
      </c>
      <c r="AG35" s="2" t="s">
        <v>45</v>
      </c>
      <c r="AH35" s="2" t="s">
        <v>45</v>
      </c>
    </row>
    <row r="36" spans="1:34" ht="21" customHeight="1">
      <c r="A36" s="8" t="s">
        <v>210</v>
      </c>
      <c r="B36" s="8"/>
      <c r="C36" s="8"/>
      <c r="D36" s="8"/>
      <c r="E36" s="8"/>
      <c r="F36" s="8"/>
      <c r="G36" s="8"/>
      <c r="H36" s="8"/>
      <c r="I36" s="8"/>
      <c r="J36" s="8"/>
      <c r="K36" s="8" t="s">
        <v>222</v>
      </c>
      <c r="AG36" s="2" t="s">
        <v>168</v>
      </c>
      <c r="AH36" s="2" t="s">
        <v>10</v>
      </c>
    </row>
    <row r="37" spans="1:11" ht="21" customHeight="1">
      <c r="A37" s="8" t="s">
        <v>211</v>
      </c>
      <c r="B37" s="8"/>
      <c r="C37" s="8"/>
      <c r="D37" s="8"/>
      <c r="E37" s="8"/>
      <c r="F37" s="8"/>
      <c r="G37" s="8"/>
      <c r="H37" s="8"/>
      <c r="I37" s="8"/>
      <c r="J37" s="8"/>
      <c r="K37" s="8" t="s">
        <v>223</v>
      </c>
    </row>
    <row r="38" spans="1:20" ht="21" customHeight="1">
      <c r="A38" s="8" t="s">
        <v>212</v>
      </c>
      <c r="B38" s="8"/>
      <c r="C38" s="8"/>
      <c r="D38" s="8"/>
      <c r="E38" s="8"/>
      <c r="F38" s="8"/>
      <c r="G38" s="8"/>
      <c r="H38" s="8"/>
      <c r="I38" s="8"/>
      <c r="J38" s="8"/>
      <c r="K38" s="8" t="s">
        <v>224</v>
      </c>
      <c r="L38" s="8"/>
      <c r="M38" s="8"/>
      <c r="N38" s="8"/>
      <c r="T38" s="1" t="s">
        <v>45</v>
      </c>
    </row>
    <row r="39" spans="1:14" ht="21" customHeight="1">
      <c r="A39" s="8" t="s">
        <v>213</v>
      </c>
      <c r="B39" s="8"/>
      <c r="C39" s="8"/>
      <c r="D39" s="8"/>
      <c r="E39" s="8"/>
      <c r="F39" s="8"/>
      <c r="G39" s="8"/>
      <c r="H39" s="8"/>
      <c r="I39" s="8"/>
      <c r="J39" s="8"/>
      <c r="K39" s="8" t="s">
        <v>225</v>
      </c>
      <c r="L39" s="8"/>
      <c r="M39" s="8"/>
      <c r="N39" s="8"/>
    </row>
    <row r="40" spans="1:30" ht="21" customHeight="1">
      <c r="A40" s="187" t="s">
        <v>214</v>
      </c>
      <c r="B40" s="188"/>
      <c r="C40" s="188"/>
      <c r="D40" s="188"/>
      <c r="E40" s="188"/>
      <c r="F40" s="188"/>
      <c r="G40" s="188"/>
      <c r="H40" s="188"/>
      <c r="I40" s="188"/>
      <c r="J40" s="8"/>
      <c r="K40" s="8" t="s">
        <v>261</v>
      </c>
      <c r="L40" s="8"/>
      <c r="M40" s="8"/>
      <c r="N40" s="8"/>
      <c r="AD40" s="43"/>
    </row>
    <row r="41" spans="1:30" ht="21" customHeight="1">
      <c r="A41" s="11"/>
      <c r="B41" s="8"/>
      <c r="C41" s="8"/>
      <c r="D41" s="8"/>
      <c r="E41" s="8"/>
      <c r="F41" s="8"/>
      <c r="G41" s="8"/>
      <c r="H41" s="8"/>
      <c r="I41" s="8"/>
      <c r="J41" s="8"/>
      <c r="K41" s="8" t="s">
        <v>262</v>
      </c>
      <c r="L41" s="8"/>
      <c r="M41" s="8"/>
      <c r="N41" s="8"/>
      <c r="O41" s="8"/>
      <c r="P41" s="8"/>
      <c r="Q41" s="8"/>
      <c r="R41" s="8"/>
      <c r="AD41" s="43"/>
    </row>
    <row r="42" spans="1:30" ht="21" customHeight="1">
      <c r="A42" s="8" t="s">
        <v>47</v>
      </c>
      <c r="B42" s="8"/>
      <c r="C42" s="8"/>
      <c r="D42" s="8"/>
      <c r="E42" s="8"/>
      <c r="F42" s="8"/>
      <c r="G42" s="8"/>
      <c r="H42" s="8"/>
      <c r="I42" s="8"/>
      <c r="J42" s="8"/>
      <c r="L42" s="8"/>
      <c r="M42" s="8"/>
      <c r="N42" s="8"/>
      <c r="AD42" s="43"/>
    </row>
    <row r="43" spans="1:30" ht="21" customHeight="1">
      <c r="A43" s="8" t="s">
        <v>47</v>
      </c>
      <c r="B43" s="8"/>
      <c r="C43" s="8"/>
      <c r="D43" s="8"/>
      <c r="E43" s="8"/>
      <c r="F43" s="8"/>
      <c r="G43" s="8"/>
      <c r="H43" s="8"/>
      <c r="I43" s="8"/>
      <c r="J43" s="8"/>
      <c r="L43" s="8"/>
      <c r="M43" s="8"/>
      <c r="N43" s="8"/>
      <c r="AD43" s="43"/>
    </row>
    <row r="44" spans="1:30" ht="14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L44" s="8"/>
      <c r="M44" s="8"/>
      <c r="N44" s="8"/>
      <c r="AD44" s="43"/>
    </row>
    <row r="45" spans="1:30" ht="14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L45" s="8"/>
      <c r="M45" s="8"/>
      <c r="N45" s="8"/>
      <c r="AD45" s="43"/>
    </row>
    <row r="46" spans="1:30" ht="15">
      <c r="A46" s="8"/>
      <c r="B46" s="8"/>
      <c r="C46" s="8"/>
      <c r="D46" s="8"/>
      <c r="E46" s="8"/>
      <c r="F46" s="8"/>
      <c r="G46" s="8"/>
      <c r="H46" s="8"/>
      <c r="I46" s="8"/>
      <c r="J46" s="8"/>
      <c r="L46" s="8"/>
      <c r="M46" s="8"/>
      <c r="N46" s="8"/>
      <c r="AD46" s="43"/>
    </row>
    <row r="47" spans="1:30" s="155" customFormat="1" ht="15.75" customHeight="1">
      <c r="A47" s="154"/>
      <c r="B47" s="155" t="s">
        <v>173</v>
      </c>
      <c r="E47" s="154"/>
      <c r="F47" s="154"/>
      <c r="H47" s="155" t="s">
        <v>174</v>
      </c>
      <c r="L47" s="154"/>
      <c r="M47" s="154"/>
      <c r="N47" s="154"/>
      <c r="AD47" s="156"/>
    </row>
    <row r="48" spans="1:30" s="155" customFormat="1" ht="15">
      <c r="A48" s="154"/>
      <c r="B48" s="154"/>
      <c r="C48" s="154"/>
      <c r="D48" s="154"/>
      <c r="E48" s="154"/>
      <c r="F48" s="154"/>
      <c r="H48" s="154"/>
      <c r="I48" s="154"/>
      <c r="J48" s="154"/>
      <c r="K48" s="154"/>
      <c r="L48" s="154"/>
      <c r="M48" s="154"/>
      <c r="N48" s="154"/>
      <c r="AD48" s="156"/>
    </row>
    <row r="49" spans="2:30" s="155" customFormat="1" ht="15">
      <c r="B49" s="155" t="s">
        <v>115</v>
      </c>
      <c r="C49" s="157" t="s">
        <v>104</v>
      </c>
      <c r="D49" s="155" t="s">
        <v>105</v>
      </c>
      <c r="E49" s="155" t="s">
        <v>157</v>
      </c>
      <c r="F49" s="154"/>
      <c r="G49" s="154"/>
      <c r="H49" s="155" t="s">
        <v>185</v>
      </c>
      <c r="I49" s="155" t="s">
        <v>186</v>
      </c>
      <c r="J49" s="155" t="s">
        <v>171</v>
      </c>
      <c r="K49" s="155" t="s">
        <v>172</v>
      </c>
      <c r="M49" s="154"/>
      <c r="N49" s="154"/>
      <c r="AD49" s="156"/>
    </row>
    <row r="50" spans="1:14" s="155" customFormat="1" ht="15">
      <c r="A50" s="156">
        <v>5</v>
      </c>
      <c r="B50" s="155">
        <v>31954</v>
      </c>
      <c r="C50" s="155">
        <v>430</v>
      </c>
      <c r="D50" s="155">
        <f aca="true" t="shared" si="0" ref="D50:D61">E50-B50-C50</f>
        <v>578</v>
      </c>
      <c r="E50" s="155">
        <v>32962</v>
      </c>
      <c r="F50" s="154"/>
      <c r="G50" s="156">
        <v>5</v>
      </c>
      <c r="H50" s="152">
        <v>96</v>
      </c>
      <c r="I50" s="152">
        <v>97.9</v>
      </c>
      <c r="J50" s="152">
        <v>96.9</v>
      </c>
      <c r="K50" s="152">
        <v>96.2</v>
      </c>
      <c r="L50" s="154"/>
      <c r="M50" s="154"/>
      <c r="N50" s="154"/>
    </row>
    <row r="51" spans="1:14" s="155" customFormat="1" ht="15">
      <c r="A51" s="156">
        <v>6</v>
      </c>
      <c r="B51" s="155">
        <v>32003</v>
      </c>
      <c r="C51" s="155">
        <v>376</v>
      </c>
      <c r="D51" s="155">
        <f t="shared" si="0"/>
        <v>603</v>
      </c>
      <c r="E51" s="155">
        <v>32982</v>
      </c>
      <c r="F51" s="154"/>
      <c r="G51" s="156">
        <v>6</v>
      </c>
      <c r="H51" s="153">
        <v>96.2</v>
      </c>
      <c r="I51" s="153">
        <v>97.9</v>
      </c>
      <c r="J51" s="152">
        <v>97</v>
      </c>
      <c r="K51" s="152">
        <v>96.5</v>
      </c>
      <c r="L51" s="154"/>
      <c r="M51" s="154"/>
      <c r="N51" s="154"/>
    </row>
    <row r="52" spans="1:14" s="155" customFormat="1" ht="15">
      <c r="A52" s="156">
        <v>7</v>
      </c>
      <c r="B52" s="155">
        <v>31503</v>
      </c>
      <c r="C52" s="155">
        <v>322</v>
      </c>
      <c r="D52" s="155">
        <f t="shared" si="0"/>
        <v>490</v>
      </c>
      <c r="E52" s="155">
        <v>32315</v>
      </c>
      <c r="F52" s="154"/>
      <c r="G52" s="156">
        <v>7</v>
      </c>
      <c r="H52" s="153">
        <v>96.6</v>
      </c>
      <c r="I52" s="153">
        <v>98.4</v>
      </c>
      <c r="J52" s="152">
        <v>97.5</v>
      </c>
      <c r="K52" s="152">
        <v>96.7</v>
      </c>
      <c r="L52" s="154"/>
      <c r="M52" s="154"/>
      <c r="N52" s="154"/>
    </row>
    <row r="53" spans="1:14" s="155" customFormat="1" ht="15">
      <c r="A53" s="156">
        <v>8</v>
      </c>
      <c r="B53" s="155">
        <v>30484</v>
      </c>
      <c r="C53" s="155">
        <v>337</v>
      </c>
      <c r="D53" s="155">
        <f t="shared" si="0"/>
        <v>516</v>
      </c>
      <c r="E53" s="155">
        <v>31337</v>
      </c>
      <c r="F53" s="154"/>
      <c r="G53" s="156">
        <v>8</v>
      </c>
      <c r="H53" s="153">
        <v>96.3</v>
      </c>
      <c r="I53" s="153">
        <v>98.3</v>
      </c>
      <c r="J53" s="152">
        <v>97.3</v>
      </c>
      <c r="K53" s="152">
        <v>96.8</v>
      </c>
      <c r="L53" s="154"/>
      <c r="M53" s="154"/>
      <c r="N53" s="154"/>
    </row>
    <row r="54" spans="1:14" s="155" customFormat="1" ht="15">
      <c r="A54" s="156">
        <v>9</v>
      </c>
      <c r="B54" s="155">
        <v>29958</v>
      </c>
      <c r="C54" s="155">
        <v>372</v>
      </c>
      <c r="D54" s="155">
        <f t="shared" si="0"/>
        <v>508</v>
      </c>
      <c r="E54" s="155">
        <v>30838</v>
      </c>
      <c r="F54" s="154"/>
      <c r="G54" s="156">
        <v>9</v>
      </c>
      <c r="H54" s="153">
        <v>96.3</v>
      </c>
      <c r="I54" s="153">
        <v>98</v>
      </c>
      <c r="J54" s="152">
        <v>97.1</v>
      </c>
      <c r="K54" s="152">
        <v>96.8</v>
      </c>
      <c r="L54" s="154"/>
      <c r="M54" s="154"/>
      <c r="N54" s="154"/>
    </row>
    <row r="55" spans="1:14" s="155" customFormat="1" ht="15">
      <c r="A55" s="156">
        <v>10</v>
      </c>
      <c r="B55" s="155">
        <v>30334</v>
      </c>
      <c r="C55" s="155">
        <v>323</v>
      </c>
      <c r="D55" s="155">
        <f t="shared" si="0"/>
        <v>545</v>
      </c>
      <c r="E55" s="155">
        <v>31202</v>
      </c>
      <c r="F55" s="154"/>
      <c r="G55" s="156">
        <v>10</v>
      </c>
      <c r="H55" s="153">
        <v>96.3</v>
      </c>
      <c r="I55" s="153">
        <v>98.2</v>
      </c>
      <c r="J55" s="152">
        <v>97.2</v>
      </c>
      <c r="K55" s="152">
        <v>96.8</v>
      </c>
      <c r="L55" s="154"/>
      <c r="M55" s="154"/>
      <c r="N55" s="154"/>
    </row>
    <row r="56" spans="1:14" s="155" customFormat="1" ht="15">
      <c r="A56" s="156">
        <v>11</v>
      </c>
      <c r="B56" s="155">
        <v>29705</v>
      </c>
      <c r="C56" s="155">
        <v>265</v>
      </c>
      <c r="D56" s="155">
        <f t="shared" si="0"/>
        <v>585</v>
      </c>
      <c r="E56" s="155">
        <v>30555</v>
      </c>
      <c r="F56" s="154"/>
      <c r="G56" s="156">
        <v>11</v>
      </c>
      <c r="H56" s="153">
        <v>96.2</v>
      </c>
      <c r="I56" s="153">
        <v>98.3</v>
      </c>
      <c r="J56" s="152">
        <v>97.2</v>
      </c>
      <c r="K56" s="152">
        <v>96.9</v>
      </c>
      <c r="L56" s="154"/>
      <c r="M56" s="154"/>
      <c r="N56" s="154"/>
    </row>
    <row r="57" spans="1:14" s="155" customFormat="1" ht="15">
      <c r="A57" s="156">
        <v>12</v>
      </c>
      <c r="B57" s="155">
        <v>28888</v>
      </c>
      <c r="C57" s="155">
        <v>198</v>
      </c>
      <c r="D57" s="155">
        <f t="shared" si="0"/>
        <v>515</v>
      </c>
      <c r="E57" s="155">
        <v>29601</v>
      </c>
      <c r="F57" s="154"/>
      <c r="G57" s="156">
        <v>12</v>
      </c>
      <c r="H57" s="153">
        <v>96.9</v>
      </c>
      <c r="I57" s="153">
        <v>98.3</v>
      </c>
      <c r="J57" s="152">
        <v>97.6</v>
      </c>
      <c r="K57" s="152">
        <v>97</v>
      </c>
      <c r="L57" s="154"/>
      <c r="M57" s="154"/>
      <c r="N57" s="154"/>
    </row>
    <row r="58" spans="1:12" s="155" customFormat="1" ht="17.25">
      <c r="A58" s="157">
        <v>13</v>
      </c>
      <c r="B58" s="155">
        <v>27787</v>
      </c>
      <c r="C58" s="155">
        <v>194</v>
      </c>
      <c r="D58" s="155">
        <f t="shared" si="0"/>
        <v>579</v>
      </c>
      <c r="E58" s="155">
        <v>28560</v>
      </c>
      <c r="F58" s="158"/>
      <c r="G58" s="156">
        <v>13</v>
      </c>
      <c r="H58" s="153">
        <v>96.6</v>
      </c>
      <c r="I58" s="153">
        <v>98</v>
      </c>
      <c r="J58" s="152">
        <v>97.3</v>
      </c>
      <c r="K58" s="152">
        <v>96.9</v>
      </c>
      <c r="L58" s="158"/>
    </row>
    <row r="59" spans="1:12" s="155" customFormat="1" ht="17.25">
      <c r="A59" s="157">
        <v>14</v>
      </c>
      <c r="B59" s="155">
        <v>26843</v>
      </c>
      <c r="C59" s="155">
        <v>123</v>
      </c>
      <c r="D59" s="155">
        <f t="shared" si="0"/>
        <v>555</v>
      </c>
      <c r="E59" s="155">
        <v>27521</v>
      </c>
      <c r="F59" s="158"/>
      <c r="G59" s="157">
        <v>14</v>
      </c>
      <c r="H59" s="153">
        <v>97</v>
      </c>
      <c r="I59" s="153">
        <v>98.1</v>
      </c>
      <c r="J59" s="152">
        <v>97.5</v>
      </c>
      <c r="K59" s="152">
        <v>97</v>
      </c>
      <c r="L59" s="158"/>
    </row>
    <row r="60" spans="1:11" s="155" customFormat="1" ht="13.5">
      <c r="A60" s="157">
        <v>15</v>
      </c>
      <c r="B60" s="155">
        <v>25976</v>
      </c>
      <c r="C60" s="155">
        <v>116</v>
      </c>
      <c r="D60" s="155">
        <f t="shared" si="0"/>
        <v>424</v>
      </c>
      <c r="E60" s="155">
        <v>26516</v>
      </c>
      <c r="G60" s="157">
        <v>15</v>
      </c>
      <c r="H60" s="153">
        <v>97.5</v>
      </c>
      <c r="I60" s="153">
        <v>98.5</v>
      </c>
      <c r="J60" s="152">
        <v>98</v>
      </c>
      <c r="K60" s="152">
        <v>97.3</v>
      </c>
    </row>
    <row r="61" spans="1:11" s="155" customFormat="1" ht="13.5">
      <c r="A61" s="157">
        <v>16</v>
      </c>
      <c r="B61" s="155">
        <v>25010</v>
      </c>
      <c r="C61" s="155">
        <v>91</v>
      </c>
      <c r="D61" s="155">
        <f t="shared" si="0"/>
        <v>395</v>
      </c>
      <c r="E61" s="155">
        <v>25496</v>
      </c>
      <c r="G61" s="157">
        <v>16</v>
      </c>
      <c r="H61" s="153">
        <v>97.5</v>
      </c>
      <c r="I61" s="153">
        <v>98.7</v>
      </c>
      <c r="J61" s="153">
        <v>98.1</v>
      </c>
      <c r="K61" s="153">
        <v>97.5</v>
      </c>
    </row>
    <row r="62" spans="1:11" s="155" customFormat="1" ht="13.5">
      <c r="A62" s="157">
        <v>17</v>
      </c>
      <c r="B62" s="155">
        <v>23969</v>
      </c>
      <c r="C62" s="155">
        <v>83</v>
      </c>
      <c r="D62" s="155">
        <f>E62-B62-C62</f>
        <v>314</v>
      </c>
      <c r="E62" s="155">
        <v>24366</v>
      </c>
      <c r="G62" s="157">
        <v>17</v>
      </c>
      <c r="H62" s="153">
        <v>98</v>
      </c>
      <c r="I62" s="153">
        <v>98.8</v>
      </c>
      <c r="J62" s="153">
        <v>98.4</v>
      </c>
      <c r="K62" s="153">
        <v>97.6</v>
      </c>
    </row>
    <row r="63" spans="1:11" s="155" customFormat="1" ht="13.5">
      <c r="A63" s="157">
        <v>18</v>
      </c>
      <c r="B63" s="155">
        <v>23187</v>
      </c>
      <c r="C63" s="155">
        <v>73</v>
      </c>
      <c r="D63" s="155">
        <f>E63-B63-C63</f>
        <v>290</v>
      </c>
      <c r="E63" s="155">
        <v>23550</v>
      </c>
      <c r="G63" s="157">
        <v>18</v>
      </c>
      <c r="H63" s="153">
        <v>98.1</v>
      </c>
      <c r="I63" s="153">
        <v>98.8</v>
      </c>
      <c r="J63" s="153">
        <v>98.5</v>
      </c>
      <c r="K63" s="153">
        <v>97.7</v>
      </c>
    </row>
    <row r="64" spans="1:11" s="155" customFormat="1" ht="14.25" customHeight="1">
      <c r="A64" s="157">
        <v>19</v>
      </c>
      <c r="B64" s="155">
        <v>23106</v>
      </c>
      <c r="C64" s="155">
        <v>76</v>
      </c>
      <c r="D64" s="155">
        <f>E64-B64-C64</f>
        <v>234</v>
      </c>
      <c r="E64" s="155">
        <v>23416</v>
      </c>
      <c r="G64" s="157">
        <v>19</v>
      </c>
      <c r="H64" s="153">
        <v>98.5</v>
      </c>
      <c r="I64" s="153">
        <v>98.9</v>
      </c>
      <c r="J64" s="153">
        <v>98.7</v>
      </c>
      <c r="K64" s="153">
        <v>97.7</v>
      </c>
    </row>
    <row r="65" spans="1:11" s="155" customFormat="1" ht="14.25" customHeight="1">
      <c r="A65" s="157">
        <v>20</v>
      </c>
      <c r="B65" s="155">
        <v>22648</v>
      </c>
      <c r="C65" s="155">
        <v>65</v>
      </c>
      <c r="D65" s="155">
        <f>E65-B65-C65</f>
        <v>256</v>
      </c>
      <c r="E65" s="155">
        <v>22969</v>
      </c>
      <c r="G65" s="157">
        <v>20</v>
      </c>
      <c r="H65" s="153">
        <v>98.4</v>
      </c>
      <c r="I65" s="153">
        <v>98.8</v>
      </c>
      <c r="J65" s="153">
        <v>98.6</v>
      </c>
      <c r="K65" s="153">
        <v>97.8</v>
      </c>
    </row>
    <row r="66" spans="1:11" s="155" customFormat="1" ht="13.5">
      <c r="A66" s="157">
        <v>21</v>
      </c>
      <c r="B66" s="155">
        <v>21737</v>
      </c>
      <c r="C66" s="155">
        <v>34</v>
      </c>
      <c r="D66" s="155">
        <f>E66-B66-C66</f>
        <v>229</v>
      </c>
      <c r="E66" s="155">
        <v>22000</v>
      </c>
      <c r="G66" s="157">
        <v>21</v>
      </c>
      <c r="H66" s="155">
        <v>98.7</v>
      </c>
      <c r="I66" s="155">
        <v>98.9</v>
      </c>
      <c r="J66" s="155">
        <v>98.8</v>
      </c>
      <c r="K66" s="155">
        <v>97.9</v>
      </c>
    </row>
    <row r="67" spans="1:11" s="155" customFormat="1" ht="13.5">
      <c r="A67" s="157">
        <v>22</v>
      </c>
      <c r="B67" s="155">
        <v>22478</v>
      </c>
      <c r="C67" s="155">
        <v>36</v>
      </c>
      <c r="D67" s="155">
        <v>228</v>
      </c>
      <c r="E67" s="155">
        <v>22742</v>
      </c>
      <c r="G67" s="157">
        <v>22</v>
      </c>
      <c r="H67" s="155">
        <v>98.7</v>
      </c>
      <c r="I67" s="155">
        <v>99.1</v>
      </c>
      <c r="J67" s="155">
        <v>98.9</v>
      </c>
      <c r="K67" s="155">
        <v>98</v>
      </c>
    </row>
    <row r="68" spans="14:21" s="155" customFormat="1" ht="13.5">
      <c r="N68" s="159"/>
      <c r="O68" s="159"/>
      <c r="P68" s="159"/>
      <c r="Q68" s="159"/>
      <c r="R68" s="159"/>
      <c r="S68" s="159"/>
      <c r="T68" s="159"/>
      <c r="U68" s="159"/>
    </row>
    <row r="69" spans="14:21" ht="19.5" customHeight="1">
      <c r="N69" s="13"/>
      <c r="O69" s="14"/>
      <c r="P69" s="14"/>
      <c r="Q69" s="14"/>
      <c r="R69" s="14"/>
      <c r="S69" s="14"/>
      <c r="T69" s="14"/>
      <c r="U69" s="14"/>
    </row>
    <row r="70" spans="14:21" ht="15.75" customHeight="1">
      <c r="N70" s="12"/>
      <c r="O70" s="15"/>
      <c r="U70" s="12"/>
    </row>
    <row r="71" spans="14:21" ht="15.75" customHeight="1">
      <c r="N71" s="12"/>
      <c r="O71" s="16"/>
      <c r="P71" s="17"/>
      <c r="Q71" s="17"/>
      <c r="R71" s="17"/>
      <c r="S71" s="17"/>
      <c r="T71" s="17"/>
      <c r="U71" s="16"/>
    </row>
    <row r="72" spans="14:21" ht="15.75" customHeight="1">
      <c r="N72" s="18"/>
      <c r="O72" s="16"/>
      <c r="P72" s="17"/>
      <c r="Q72" s="17"/>
      <c r="R72" s="17"/>
      <c r="S72" s="17"/>
      <c r="T72" s="17"/>
      <c r="U72" s="16"/>
    </row>
    <row r="73" spans="8:21" ht="15.75" customHeight="1">
      <c r="H73" s="19"/>
      <c r="I73" s="19"/>
      <c r="J73" s="19"/>
      <c r="K73" s="19"/>
      <c r="L73" s="19"/>
      <c r="N73" s="18"/>
      <c r="O73" s="16"/>
      <c r="P73" s="17"/>
      <c r="Q73" s="17"/>
      <c r="R73" s="17"/>
      <c r="S73" s="17"/>
      <c r="T73" s="17"/>
      <c r="U73" s="16"/>
    </row>
    <row r="74" spans="2:21" ht="15.7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N74" s="18"/>
      <c r="O74" s="16"/>
      <c r="P74" s="16"/>
      <c r="Q74" s="16"/>
      <c r="R74" s="16"/>
      <c r="S74" s="16"/>
      <c r="T74" s="16"/>
      <c r="U74" s="16"/>
    </row>
    <row r="75" spans="2:12" ht="24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2:32" ht="18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Z76" s="19"/>
      <c r="AA76" s="19"/>
      <c r="AB76" s="19"/>
      <c r="AC76" s="19"/>
      <c r="AD76" s="19"/>
      <c r="AE76" s="19"/>
      <c r="AF76" s="19"/>
    </row>
    <row r="77" spans="14:21" s="19" customFormat="1" ht="15.75" customHeight="1">
      <c r="N77" s="2"/>
      <c r="O77" s="2"/>
      <c r="P77" s="2"/>
      <c r="Q77" s="2"/>
      <c r="R77" s="2"/>
      <c r="S77" s="2"/>
      <c r="T77" s="2"/>
      <c r="U77" s="2"/>
    </row>
    <row r="78" spans="14:21" s="19" customFormat="1" ht="15.75" customHeight="1">
      <c r="N78" s="2"/>
      <c r="O78" s="2"/>
      <c r="P78" s="2"/>
      <c r="Q78" s="2"/>
      <c r="R78" s="2"/>
      <c r="S78" s="2"/>
      <c r="T78" s="2"/>
      <c r="U78" s="2"/>
    </row>
    <row r="79" spans="14:21" s="19" customFormat="1" ht="15.75" customHeight="1">
      <c r="N79" s="2"/>
      <c r="O79" s="2"/>
      <c r="P79" s="2"/>
      <c r="Q79" s="2"/>
      <c r="R79" s="2"/>
      <c r="S79" s="2"/>
      <c r="T79" s="2"/>
      <c r="U79" s="2"/>
    </row>
    <row r="80" spans="14:21" s="19" customFormat="1" ht="15.75" customHeight="1">
      <c r="N80" s="2"/>
      <c r="O80" s="2"/>
      <c r="P80" s="2"/>
      <c r="Q80" s="2"/>
      <c r="R80" s="2"/>
      <c r="S80" s="2"/>
      <c r="T80" s="2"/>
      <c r="U80" s="2"/>
    </row>
    <row r="81" spans="8:21" s="19" customFormat="1" ht="15.75" customHeight="1">
      <c r="H81" s="2"/>
      <c r="I81" s="2"/>
      <c r="J81" s="2"/>
      <c r="K81" s="2"/>
      <c r="L81" s="2"/>
      <c r="N81" s="2"/>
      <c r="O81" s="2"/>
      <c r="P81" s="2"/>
      <c r="Q81" s="2"/>
      <c r="R81" s="2"/>
      <c r="S81" s="2"/>
      <c r="T81" s="2"/>
      <c r="U81" s="2"/>
    </row>
    <row r="82" spans="2:21" s="19" customFormat="1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2"/>
      <c r="O82" s="2"/>
      <c r="P82" s="2"/>
      <c r="Q82" s="2"/>
      <c r="R82" s="2"/>
      <c r="S82" s="2"/>
      <c r="T82" s="2"/>
      <c r="U82" s="2"/>
    </row>
    <row r="83" spans="2:21" s="19" customFormat="1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Q83" s="2"/>
      <c r="R83" s="2"/>
      <c r="S83" s="2"/>
      <c r="T83" s="2"/>
      <c r="U83" s="2"/>
    </row>
    <row r="84" spans="2:32" s="19" customFormat="1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  <c r="O84" s="2"/>
      <c r="P84" s="2"/>
      <c r="Q84" s="2"/>
      <c r="R84" s="2"/>
      <c r="S84" s="2"/>
      <c r="T84" s="2"/>
      <c r="U84" s="2"/>
      <c r="Z84" s="2"/>
      <c r="AA84" s="2"/>
      <c r="AB84" s="2"/>
      <c r="AC84" s="2"/>
      <c r="AD84" s="2"/>
      <c r="AE84" s="2"/>
      <c r="AF84" s="2"/>
    </row>
    <row r="142" spans="28:32" ht="13.5">
      <c r="AB142" s="12"/>
      <c r="AC142" s="12"/>
      <c r="AD142" s="12"/>
      <c r="AE142" s="12"/>
      <c r="AF142" s="12"/>
    </row>
    <row r="143" spans="28:35" ht="13.5">
      <c r="AB143" s="20"/>
      <c r="AC143" s="20"/>
      <c r="AD143" s="21"/>
      <c r="AE143" s="20"/>
      <c r="AF143" s="21"/>
      <c r="AG143" s="12"/>
      <c r="AH143" s="12"/>
      <c r="AI143" s="12"/>
    </row>
    <row r="144" spans="30:35" ht="13.5">
      <c r="AD144" s="22"/>
      <c r="AE144" s="23"/>
      <c r="AF144" s="24" t="s">
        <v>52</v>
      </c>
      <c r="AG144" s="20"/>
      <c r="AH144" s="20"/>
      <c r="AI144" s="20"/>
    </row>
    <row r="145" spans="28:35" ht="13.5">
      <c r="AB145" s="2" t="s">
        <v>53</v>
      </c>
      <c r="AD145" s="22" t="s">
        <v>54</v>
      </c>
      <c r="AE145" s="22" t="s">
        <v>55</v>
      </c>
      <c r="AF145" s="26"/>
      <c r="AG145" s="25"/>
      <c r="AH145" s="25"/>
      <c r="AI145" s="25"/>
    </row>
    <row r="146" spans="30:35" ht="13.5">
      <c r="AD146" s="22"/>
      <c r="AE146" s="22" t="s">
        <v>56</v>
      </c>
      <c r="AF146" s="174" t="s">
        <v>57</v>
      </c>
      <c r="AG146" s="23"/>
      <c r="AH146" s="23"/>
      <c r="AI146" s="23"/>
    </row>
    <row r="147" spans="28:35" ht="13.5">
      <c r="AB147" s="23"/>
      <c r="AC147" s="23"/>
      <c r="AD147" s="26"/>
      <c r="AE147" s="26" t="s">
        <v>60</v>
      </c>
      <c r="AF147" s="176"/>
      <c r="AG147" s="22" t="s">
        <v>58</v>
      </c>
      <c r="AH147" s="174" t="s">
        <v>88</v>
      </c>
      <c r="AI147" s="172" t="s">
        <v>59</v>
      </c>
    </row>
    <row r="148" spans="30:35" ht="13.5">
      <c r="AD148" s="27" t="s">
        <v>62</v>
      </c>
      <c r="AE148" s="28" t="s">
        <v>63</v>
      </c>
      <c r="AG148" s="26" t="s">
        <v>61</v>
      </c>
      <c r="AH148" s="175"/>
      <c r="AI148" s="173"/>
    </row>
    <row r="149" spans="28:32" ht="13.5">
      <c r="AB149" s="2" t="s">
        <v>64</v>
      </c>
      <c r="AC149" s="29">
        <v>6</v>
      </c>
      <c r="AD149" s="30" t="s">
        <v>65</v>
      </c>
      <c r="AE149" s="31" t="s">
        <v>66</v>
      </c>
      <c r="AF149" s="31" t="s">
        <v>67</v>
      </c>
    </row>
    <row r="150" spans="29:35" ht="13.5">
      <c r="AC150" s="29"/>
      <c r="AD150" s="32" t="s">
        <v>71</v>
      </c>
      <c r="AE150" s="33" t="s">
        <v>72</v>
      </c>
      <c r="AF150" s="33" t="s">
        <v>73</v>
      </c>
      <c r="AG150" s="31" t="s">
        <v>68</v>
      </c>
      <c r="AH150" s="31" t="s">
        <v>69</v>
      </c>
      <c r="AI150" s="31" t="s">
        <v>70</v>
      </c>
    </row>
    <row r="151" spans="29:35" ht="13.5">
      <c r="AC151" s="29">
        <v>7</v>
      </c>
      <c r="AD151" s="30" t="s">
        <v>77</v>
      </c>
      <c r="AE151" s="31" t="s">
        <v>78</v>
      </c>
      <c r="AF151" s="31" t="s">
        <v>79</v>
      </c>
      <c r="AG151" s="33" t="s">
        <v>74</v>
      </c>
      <c r="AH151" s="33" t="s">
        <v>75</v>
      </c>
      <c r="AI151" s="33" t="s">
        <v>76</v>
      </c>
    </row>
    <row r="152" spans="29:35" ht="13.5">
      <c r="AC152" s="12"/>
      <c r="AD152" s="32" t="s">
        <v>82</v>
      </c>
      <c r="AE152" s="34" t="s">
        <v>83</v>
      </c>
      <c r="AF152" s="34" t="s">
        <v>84</v>
      </c>
      <c r="AG152" s="31" t="s">
        <v>68</v>
      </c>
      <c r="AH152" s="31" t="s">
        <v>80</v>
      </c>
      <c r="AI152" s="31" t="s">
        <v>81</v>
      </c>
    </row>
    <row r="153" spans="29:35" ht="13.5">
      <c r="AC153" s="35">
        <v>8</v>
      </c>
      <c r="AD153" s="30" t="s">
        <v>138</v>
      </c>
      <c r="AE153" s="18" t="s">
        <v>139</v>
      </c>
      <c r="AF153" s="18" t="s">
        <v>140</v>
      </c>
      <c r="AG153" s="34" t="s">
        <v>74</v>
      </c>
      <c r="AH153" s="34" t="s">
        <v>85</v>
      </c>
      <c r="AI153" s="34" t="s">
        <v>86</v>
      </c>
    </row>
    <row r="154" spans="29:35" ht="13.5">
      <c r="AC154" s="12"/>
      <c r="AD154" s="32" t="s">
        <v>143</v>
      </c>
      <c r="AE154" s="34" t="s">
        <v>144</v>
      </c>
      <c r="AF154" s="34" t="s">
        <v>145</v>
      </c>
      <c r="AG154" s="18" t="s">
        <v>68</v>
      </c>
      <c r="AH154" s="18" t="s">
        <v>141</v>
      </c>
      <c r="AI154" s="18" t="s">
        <v>142</v>
      </c>
    </row>
    <row r="155" spans="29:35" ht="13.5">
      <c r="AC155" s="29">
        <v>9</v>
      </c>
      <c r="AD155" s="30" t="s">
        <v>148</v>
      </c>
      <c r="AE155" s="31" t="s">
        <v>149</v>
      </c>
      <c r="AF155" s="31" t="s">
        <v>150</v>
      </c>
      <c r="AG155" s="34" t="s">
        <v>74</v>
      </c>
      <c r="AH155" s="34" t="s">
        <v>146</v>
      </c>
      <c r="AI155" s="34" t="s">
        <v>147</v>
      </c>
    </row>
    <row r="156" spans="29:35" ht="13.5">
      <c r="AC156" s="12"/>
      <c r="AD156" s="32" t="s">
        <v>13</v>
      </c>
      <c r="AE156" s="34" t="s">
        <v>14</v>
      </c>
      <c r="AF156" s="34" t="s">
        <v>15</v>
      </c>
      <c r="AG156" s="31" t="s">
        <v>151</v>
      </c>
      <c r="AH156" s="31" t="s">
        <v>11</v>
      </c>
      <c r="AI156" s="31" t="s">
        <v>12</v>
      </c>
    </row>
    <row r="157" spans="29:35" ht="13.5">
      <c r="AC157" s="35">
        <v>10</v>
      </c>
      <c r="AD157" s="30" t="s">
        <v>19</v>
      </c>
      <c r="AE157" s="18" t="s">
        <v>20</v>
      </c>
      <c r="AF157" s="18" t="s">
        <v>21</v>
      </c>
      <c r="AG157" s="34" t="s">
        <v>16</v>
      </c>
      <c r="AH157" s="34" t="s">
        <v>17</v>
      </c>
      <c r="AI157" s="34" t="s">
        <v>18</v>
      </c>
    </row>
    <row r="158" spans="28:35" ht="13.5">
      <c r="AB158" s="23"/>
      <c r="AC158" s="23"/>
      <c r="AD158" s="36" t="s">
        <v>24</v>
      </c>
      <c r="AE158" s="37" t="s">
        <v>14</v>
      </c>
      <c r="AF158" s="37" t="s">
        <v>25</v>
      </c>
      <c r="AG158" s="18" t="s">
        <v>151</v>
      </c>
      <c r="AH158" s="18" t="s">
        <v>22</v>
      </c>
      <c r="AI158" s="18" t="s">
        <v>23</v>
      </c>
    </row>
    <row r="159" spans="33:35" ht="13.5">
      <c r="AG159" s="37" t="s">
        <v>16</v>
      </c>
      <c r="AH159" s="37" t="s">
        <v>26</v>
      </c>
      <c r="AI159" s="38" t="s">
        <v>27</v>
      </c>
    </row>
    <row r="160" ht="13.5"/>
    <row r="161" ht="13.5"/>
    <row r="162" ht="13.5"/>
    <row r="163" ht="13.5"/>
    <row r="164" ht="13.5"/>
  </sheetData>
  <sheetProtection/>
  <mergeCells count="12">
    <mergeCell ref="L5:O5"/>
    <mergeCell ref="A3:L3"/>
    <mergeCell ref="AI147:AI148"/>
    <mergeCell ref="AH147:AH148"/>
    <mergeCell ref="AF146:AF147"/>
    <mergeCell ref="F4:G4"/>
    <mergeCell ref="L6:L7"/>
    <mergeCell ref="M6:M7"/>
    <mergeCell ref="N6:N7"/>
    <mergeCell ref="O6:O7"/>
    <mergeCell ref="L4:O4"/>
    <mergeCell ref="A40:I40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19" bestFit="1" customWidth="1"/>
    <col min="2" max="4" width="9.625" style="19" customWidth="1"/>
    <col min="5" max="8" width="10.625" style="19" customWidth="1"/>
    <col min="9" max="11" width="9.625" style="19" customWidth="1"/>
    <col min="12" max="12" width="8.50390625" style="19" customWidth="1"/>
    <col min="13" max="16" width="7.625" style="19" customWidth="1"/>
    <col min="17" max="17" width="11.00390625" style="19" customWidth="1"/>
    <col min="18" max="21" width="9.00390625" style="19" customWidth="1"/>
    <col min="22" max="22" width="13.50390625" style="19" customWidth="1"/>
    <col min="23" max="28" width="9.00390625" style="19" customWidth="1"/>
    <col min="29" max="29" width="6.625" style="19" customWidth="1"/>
    <col min="30" max="30" width="8.625" style="19" customWidth="1"/>
    <col min="31" max="31" width="9.00390625" style="19" customWidth="1"/>
    <col min="32" max="32" width="8.75390625" style="19" customWidth="1"/>
    <col min="33" max="33" width="8.00390625" style="19" customWidth="1"/>
    <col min="34" max="34" width="6.625" style="19" customWidth="1"/>
    <col min="35" max="36" width="7.00390625" style="19" customWidth="1"/>
    <col min="37" max="16384" width="9.00390625" style="19" customWidth="1"/>
  </cols>
  <sheetData>
    <row r="1" ht="25.5" customHeight="1">
      <c r="A1" s="51" t="s">
        <v>94</v>
      </c>
    </row>
    <row r="2" ht="17.25" customHeight="1">
      <c r="A2" s="40"/>
    </row>
    <row r="3" spans="1:27" ht="22.5" customHeight="1">
      <c r="A3" s="49" t="s">
        <v>95</v>
      </c>
      <c r="AA3" s="19" t="s">
        <v>10</v>
      </c>
    </row>
    <row r="4" spans="1:24" s="118" customFormat="1" ht="40.5" customHeight="1">
      <c r="A4" s="192" t="s">
        <v>175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  <c r="S4" s="119" t="s">
        <v>49</v>
      </c>
      <c r="U4" s="119" t="s">
        <v>103</v>
      </c>
      <c r="W4" s="19"/>
      <c r="X4" s="19"/>
    </row>
    <row r="5" spans="1:20" s="118" customFormat="1" ht="30" customHeight="1">
      <c r="A5" s="4"/>
      <c r="B5" s="55" t="s">
        <v>176</v>
      </c>
      <c r="C5" s="58" t="s">
        <v>177</v>
      </c>
      <c r="D5" s="65"/>
      <c r="E5" s="80" t="s">
        <v>178</v>
      </c>
      <c r="F5" s="202" t="s">
        <v>8</v>
      </c>
      <c r="G5" s="203"/>
      <c r="H5" s="72" t="s">
        <v>31</v>
      </c>
      <c r="I5" s="4" t="s">
        <v>37</v>
      </c>
      <c r="J5" s="72" t="s">
        <v>38</v>
      </c>
      <c r="K5" s="72" t="s">
        <v>39</v>
      </c>
      <c r="L5" s="4" t="s">
        <v>180</v>
      </c>
      <c r="M5" s="194" t="s">
        <v>188</v>
      </c>
      <c r="N5" s="195"/>
      <c r="O5" s="195"/>
      <c r="P5" s="196"/>
      <c r="Q5" s="58" t="s">
        <v>189</v>
      </c>
      <c r="R5" s="120"/>
      <c r="S5" s="120"/>
      <c r="T5" s="120"/>
    </row>
    <row r="6" spans="1:34" s="118" customFormat="1" ht="30" customHeight="1">
      <c r="A6" s="41" t="s">
        <v>199</v>
      </c>
      <c r="B6" s="66" t="s">
        <v>32</v>
      </c>
      <c r="C6" s="56" t="s">
        <v>89</v>
      </c>
      <c r="D6" s="72" t="s">
        <v>48</v>
      </c>
      <c r="E6" s="74" t="s">
        <v>126</v>
      </c>
      <c r="F6" s="60" t="s">
        <v>9</v>
      </c>
      <c r="G6" s="64" t="s">
        <v>130</v>
      </c>
      <c r="H6" s="73" t="s">
        <v>131</v>
      </c>
      <c r="I6" s="41" t="s">
        <v>136</v>
      </c>
      <c r="J6" s="73" t="s">
        <v>181</v>
      </c>
      <c r="K6" s="73" t="s">
        <v>28</v>
      </c>
      <c r="L6" s="7" t="s">
        <v>254</v>
      </c>
      <c r="M6" s="199" t="s">
        <v>117</v>
      </c>
      <c r="N6" s="200"/>
      <c r="O6" s="200"/>
      <c r="P6" s="201"/>
      <c r="Q6" s="66" t="s">
        <v>118</v>
      </c>
      <c r="AH6" s="19"/>
    </row>
    <row r="7" spans="1:34" s="118" customFormat="1" ht="22.5" customHeight="1">
      <c r="A7" s="7"/>
      <c r="B7" s="66" t="s">
        <v>33</v>
      </c>
      <c r="C7" s="56" t="s">
        <v>127</v>
      </c>
      <c r="D7" s="73" t="s">
        <v>90</v>
      </c>
      <c r="E7" s="62" t="s">
        <v>92</v>
      </c>
      <c r="F7" s="62" t="s">
        <v>194</v>
      </c>
      <c r="G7" s="56"/>
      <c r="H7" s="73" t="s">
        <v>132</v>
      </c>
      <c r="I7" s="7"/>
      <c r="J7" s="74" t="s">
        <v>182</v>
      </c>
      <c r="K7" s="73" t="s">
        <v>29</v>
      </c>
      <c r="L7" s="7" t="s">
        <v>255</v>
      </c>
      <c r="M7" s="179" t="s">
        <v>41</v>
      </c>
      <c r="N7" s="204" t="s">
        <v>42</v>
      </c>
      <c r="O7" s="204" t="s">
        <v>43</v>
      </c>
      <c r="P7" s="183" t="s">
        <v>44</v>
      </c>
      <c r="Q7" s="66" t="s">
        <v>119</v>
      </c>
      <c r="AH7" s="19" t="s">
        <v>152</v>
      </c>
    </row>
    <row r="8" spans="1:34" s="118" customFormat="1" ht="22.5" customHeight="1">
      <c r="A8" s="54"/>
      <c r="B8" s="59"/>
      <c r="C8" s="59"/>
      <c r="D8" s="61" t="s">
        <v>91</v>
      </c>
      <c r="E8" s="61" t="s">
        <v>127</v>
      </c>
      <c r="F8" s="61" t="s">
        <v>45</v>
      </c>
      <c r="G8" s="59"/>
      <c r="H8" s="61" t="s">
        <v>135</v>
      </c>
      <c r="I8" s="54"/>
      <c r="J8" s="75" t="s">
        <v>183</v>
      </c>
      <c r="K8" s="61" t="s">
        <v>30</v>
      </c>
      <c r="L8" s="54" t="s">
        <v>34</v>
      </c>
      <c r="M8" s="180"/>
      <c r="N8" s="182"/>
      <c r="O8" s="182"/>
      <c r="P8" s="184"/>
      <c r="Q8" s="121" t="s">
        <v>190</v>
      </c>
      <c r="AH8" s="19" t="s">
        <v>159</v>
      </c>
    </row>
    <row r="9" spans="1:34" s="118" customFormat="1" ht="24" customHeight="1">
      <c r="A9" s="6"/>
      <c r="B9" s="122" t="s">
        <v>102</v>
      </c>
      <c r="C9" s="123" t="s">
        <v>102</v>
      </c>
      <c r="D9" s="123" t="s">
        <v>102</v>
      </c>
      <c r="E9" s="123" t="s">
        <v>101</v>
      </c>
      <c r="F9" s="123" t="s">
        <v>102</v>
      </c>
      <c r="G9" s="123" t="s">
        <v>87</v>
      </c>
      <c r="H9" s="123" t="s">
        <v>102</v>
      </c>
      <c r="I9" s="123" t="s">
        <v>50</v>
      </c>
      <c r="J9" s="123" t="s">
        <v>50</v>
      </c>
      <c r="K9" s="123" t="s">
        <v>50</v>
      </c>
      <c r="L9" s="123" t="s">
        <v>50</v>
      </c>
      <c r="M9" s="123" t="s">
        <v>50</v>
      </c>
      <c r="N9" s="123" t="s">
        <v>102</v>
      </c>
      <c r="O9" s="123" t="s">
        <v>102</v>
      </c>
      <c r="P9" s="123" t="s">
        <v>102</v>
      </c>
      <c r="Q9" s="123" t="s">
        <v>102</v>
      </c>
      <c r="AH9" s="19" t="s">
        <v>160</v>
      </c>
    </row>
    <row r="10" spans="1:34" ht="24" customHeight="1">
      <c r="A10" s="6">
        <v>17</v>
      </c>
      <c r="B10" s="97">
        <v>24475</v>
      </c>
      <c r="C10" s="98">
        <v>9288</v>
      </c>
      <c r="D10" s="98">
        <v>9271</v>
      </c>
      <c r="E10" s="98">
        <v>5104</v>
      </c>
      <c r="F10" s="98">
        <v>1067</v>
      </c>
      <c r="G10" s="98">
        <v>887</v>
      </c>
      <c r="H10" s="98">
        <v>252</v>
      </c>
      <c r="I10" s="98">
        <v>5411</v>
      </c>
      <c r="J10" s="98">
        <v>589</v>
      </c>
      <c r="K10" s="98">
        <v>1860</v>
      </c>
      <c r="L10" s="99">
        <v>17</v>
      </c>
      <c r="M10" s="98">
        <v>5</v>
      </c>
      <c r="N10" s="99">
        <v>11</v>
      </c>
      <c r="O10" s="99">
        <v>25</v>
      </c>
      <c r="P10" s="100">
        <v>0</v>
      </c>
      <c r="Q10" s="98">
        <v>5452</v>
      </c>
      <c r="AH10" s="19" t="s">
        <v>161</v>
      </c>
    </row>
    <row r="11" spans="1:34" ht="24" customHeight="1">
      <c r="A11" s="6">
        <v>18</v>
      </c>
      <c r="B11" s="97">
        <v>23597</v>
      </c>
      <c r="C11" s="98">
        <v>9557</v>
      </c>
      <c r="D11" s="98">
        <v>9554</v>
      </c>
      <c r="E11" s="98">
        <v>4681</v>
      </c>
      <c r="F11" s="98">
        <v>1004</v>
      </c>
      <c r="G11" s="98">
        <v>778</v>
      </c>
      <c r="H11" s="98">
        <v>276</v>
      </c>
      <c r="I11" s="98">
        <v>5700</v>
      </c>
      <c r="J11" s="98">
        <v>379</v>
      </c>
      <c r="K11" s="98">
        <v>1211</v>
      </c>
      <c r="L11" s="99">
        <v>11</v>
      </c>
      <c r="M11" s="98">
        <v>2</v>
      </c>
      <c r="N11" s="99">
        <v>3</v>
      </c>
      <c r="O11" s="99">
        <v>11</v>
      </c>
      <c r="P11" s="100">
        <v>0</v>
      </c>
      <c r="Q11" s="98">
        <v>5716</v>
      </c>
      <c r="AH11" s="19" t="s">
        <v>161</v>
      </c>
    </row>
    <row r="12" spans="1:34" ht="24" customHeight="1">
      <c r="A12" s="6">
        <v>19</v>
      </c>
      <c r="B12" s="97">
        <v>22941</v>
      </c>
      <c r="C12" s="98">
        <v>9762</v>
      </c>
      <c r="D12" s="98">
        <v>9758</v>
      </c>
      <c r="E12" s="98">
        <v>4001</v>
      </c>
      <c r="F12" s="98">
        <v>1055</v>
      </c>
      <c r="G12" s="98">
        <v>791</v>
      </c>
      <c r="H12" s="98">
        <v>305</v>
      </c>
      <c r="I12" s="98">
        <v>5774</v>
      </c>
      <c r="J12" s="98">
        <v>350</v>
      </c>
      <c r="K12" s="98">
        <v>886</v>
      </c>
      <c r="L12" s="99">
        <v>17</v>
      </c>
      <c r="M12" s="98">
        <v>2</v>
      </c>
      <c r="N12" s="99">
        <v>11</v>
      </c>
      <c r="O12" s="99">
        <v>16</v>
      </c>
      <c r="P12" s="101">
        <v>1</v>
      </c>
      <c r="Q12" s="98">
        <v>5804</v>
      </c>
      <c r="AH12" s="19" t="s">
        <v>161</v>
      </c>
    </row>
    <row r="13" spans="1:34" ht="24" customHeight="1">
      <c r="A13" s="6">
        <v>20</v>
      </c>
      <c r="B13" s="97">
        <v>21878</v>
      </c>
      <c r="C13" s="98">
        <v>9832</v>
      </c>
      <c r="D13" s="98">
        <v>9826</v>
      </c>
      <c r="E13" s="98">
        <v>3247</v>
      </c>
      <c r="F13" s="98">
        <v>935</v>
      </c>
      <c r="G13" s="98">
        <v>708</v>
      </c>
      <c r="H13" s="98">
        <v>245</v>
      </c>
      <c r="I13" s="98">
        <v>5630</v>
      </c>
      <c r="J13" s="98">
        <v>365</v>
      </c>
      <c r="K13" s="98">
        <v>912</v>
      </c>
      <c r="L13" s="99">
        <v>4</v>
      </c>
      <c r="M13" s="98">
        <v>5</v>
      </c>
      <c r="N13" s="99">
        <v>1</v>
      </c>
      <c r="O13" s="99">
        <v>8</v>
      </c>
      <c r="P13" s="100">
        <v>0</v>
      </c>
      <c r="Q13" s="98">
        <v>5644</v>
      </c>
      <c r="AH13" s="19" t="s">
        <v>161</v>
      </c>
    </row>
    <row r="14" spans="1:17" ht="24" customHeight="1">
      <c r="A14" s="6">
        <v>21</v>
      </c>
      <c r="B14" s="87">
        <v>21025</v>
      </c>
      <c r="C14" s="88">
        <v>9702</v>
      </c>
      <c r="D14" s="88">
        <v>9702</v>
      </c>
      <c r="E14" s="88">
        <v>2929</v>
      </c>
      <c r="F14" s="88">
        <v>1332</v>
      </c>
      <c r="G14" s="88">
        <v>417</v>
      </c>
      <c r="H14" s="88">
        <v>297</v>
      </c>
      <c r="I14" s="88">
        <v>5109</v>
      </c>
      <c r="J14" s="98">
        <v>382</v>
      </c>
      <c r="K14" s="88">
        <v>848</v>
      </c>
      <c r="L14" s="88">
        <v>9</v>
      </c>
      <c r="M14" s="151">
        <v>0</v>
      </c>
      <c r="N14" s="88">
        <v>4</v>
      </c>
      <c r="O14" s="86">
        <v>13</v>
      </c>
      <c r="P14" s="100">
        <v>0</v>
      </c>
      <c r="Q14" s="99">
        <v>5126</v>
      </c>
    </row>
    <row r="15" spans="2:34" ht="24" customHeight="1"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AH15" s="19" t="s">
        <v>161</v>
      </c>
    </row>
    <row r="16" spans="1:18" ht="24" customHeight="1">
      <c r="A16" s="89">
        <v>22</v>
      </c>
      <c r="B16" s="90">
        <v>21094</v>
      </c>
      <c r="C16" s="91">
        <v>10069</v>
      </c>
      <c r="D16" s="91">
        <v>10066</v>
      </c>
      <c r="E16" s="91">
        <v>3592</v>
      </c>
      <c r="F16" s="91">
        <v>632</v>
      </c>
      <c r="G16" s="91">
        <v>747</v>
      </c>
      <c r="H16" s="91">
        <v>382</v>
      </c>
      <c r="I16" s="91">
        <v>4179</v>
      </c>
      <c r="J16" s="91">
        <v>516</v>
      </c>
      <c r="K16" s="91">
        <v>962</v>
      </c>
      <c r="L16" s="91">
        <v>15</v>
      </c>
      <c r="M16" s="91">
        <v>3</v>
      </c>
      <c r="N16" s="91">
        <v>3</v>
      </c>
      <c r="O16" s="91">
        <v>20</v>
      </c>
      <c r="P16" s="104">
        <v>0</v>
      </c>
      <c r="Q16" s="91">
        <v>4205</v>
      </c>
      <c r="R16" s="105"/>
    </row>
    <row r="17" spans="1:18" ht="24" customHeight="1">
      <c r="A17" s="6" t="s">
        <v>133</v>
      </c>
      <c r="B17" s="83">
        <v>10538</v>
      </c>
      <c r="C17" s="106">
        <v>4971</v>
      </c>
      <c r="D17" s="106">
        <v>4971</v>
      </c>
      <c r="E17" s="106">
        <v>1443</v>
      </c>
      <c r="F17" s="106">
        <v>429</v>
      </c>
      <c r="G17" s="106">
        <v>400</v>
      </c>
      <c r="H17" s="106">
        <v>316</v>
      </c>
      <c r="I17" s="106">
        <v>2359</v>
      </c>
      <c r="J17" s="106">
        <v>182</v>
      </c>
      <c r="K17" s="106">
        <v>432</v>
      </c>
      <c r="L17" s="107">
        <v>6</v>
      </c>
      <c r="M17" s="108">
        <v>0</v>
      </c>
      <c r="N17" s="108">
        <v>1</v>
      </c>
      <c r="O17" s="108">
        <v>2</v>
      </c>
      <c r="P17" s="109">
        <v>0</v>
      </c>
      <c r="Q17" s="110">
        <v>2362</v>
      </c>
      <c r="R17" s="111"/>
    </row>
    <row r="18" spans="1:18" ht="24" customHeight="1">
      <c r="A18" s="112" t="s">
        <v>134</v>
      </c>
      <c r="B18" s="113">
        <v>10556</v>
      </c>
      <c r="C18" s="114">
        <v>5098</v>
      </c>
      <c r="D18" s="114">
        <v>5095</v>
      </c>
      <c r="E18" s="114">
        <v>2149</v>
      </c>
      <c r="F18" s="114">
        <v>203</v>
      </c>
      <c r="G18" s="114">
        <v>347</v>
      </c>
      <c r="H18" s="114">
        <v>66</v>
      </c>
      <c r="I18" s="114">
        <v>1820</v>
      </c>
      <c r="J18" s="114">
        <v>334</v>
      </c>
      <c r="K18" s="114">
        <v>530</v>
      </c>
      <c r="L18" s="114">
        <v>9</v>
      </c>
      <c r="M18" s="114">
        <v>3</v>
      </c>
      <c r="N18" s="114">
        <v>2</v>
      </c>
      <c r="O18" s="114">
        <v>18</v>
      </c>
      <c r="P18" s="115">
        <v>0</v>
      </c>
      <c r="Q18" s="116">
        <v>1843</v>
      </c>
      <c r="R18" s="117"/>
    </row>
    <row r="19" spans="1:17" ht="12.75" customHeight="1">
      <c r="A19" s="4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36" ht="21" customHeight="1">
      <c r="A20" s="13" t="s">
        <v>192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AB20" s="19" t="s">
        <v>163</v>
      </c>
      <c r="AJ20" s="19" t="s">
        <v>163</v>
      </c>
    </row>
    <row r="21" spans="1:28" ht="21" customHeight="1">
      <c r="A21" s="41"/>
      <c r="B21" s="7"/>
      <c r="AB21" s="19" t="s">
        <v>163</v>
      </c>
    </row>
    <row r="22" spans="1:2" ht="21" customHeight="1">
      <c r="A22" s="41"/>
      <c r="B22" s="7"/>
    </row>
    <row r="23" spans="1:31" ht="21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 t="s">
        <v>242</v>
      </c>
      <c r="M23" s="124"/>
      <c r="AE23" s="125" t="s">
        <v>163</v>
      </c>
    </row>
    <row r="24" spans="1:18" ht="21" customHeight="1">
      <c r="A24" s="126" t="s">
        <v>196</v>
      </c>
      <c r="B24" s="124"/>
      <c r="C24" s="124"/>
      <c r="D24" s="124"/>
      <c r="E24" s="124"/>
      <c r="F24" s="124"/>
      <c r="G24" s="124"/>
      <c r="H24" s="124"/>
      <c r="I24" s="124"/>
      <c r="J24" s="124"/>
      <c r="L24" s="124" t="s">
        <v>241</v>
      </c>
      <c r="M24" s="124"/>
      <c r="N24" s="7"/>
      <c r="O24" s="7"/>
      <c r="P24" s="7"/>
      <c r="Q24" s="7"/>
      <c r="R24" s="7"/>
    </row>
    <row r="25" spans="1:35" ht="21" customHeight="1">
      <c r="A25" s="124" t="s">
        <v>226</v>
      </c>
      <c r="B25" s="124"/>
      <c r="C25" s="124"/>
      <c r="D25" s="124"/>
      <c r="E25" s="124"/>
      <c r="F25" s="124"/>
      <c r="G25" s="124"/>
      <c r="H25" s="124"/>
      <c r="I25" s="124"/>
      <c r="J25" s="124"/>
      <c r="L25" s="124" t="s">
        <v>193</v>
      </c>
      <c r="N25" s="124"/>
      <c r="O25" s="124"/>
      <c r="P25" s="124"/>
      <c r="T25" s="119" t="s">
        <v>191</v>
      </c>
      <c r="V25" s="125"/>
      <c r="AH25" s="19" t="s">
        <v>45</v>
      </c>
      <c r="AI25" s="19" t="s">
        <v>45</v>
      </c>
    </row>
    <row r="26" spans="1:35" ht="21" customHeight="1">
      <c r="A26" s="124" t="s">
        <v>227</v>
      </c>
      <c r="B26" s="124"/>
      <c r="C26" s="124"/>
      <c r="D26" s="124"/>
      <c r="E26" s="124"/>
      <c r="F26" s="124"/>
      <c r="G26" s="124"/>
      <c r="H26" s="124"/>
      <c r="I26" s="124"/>
      <c r="J26" s="124"/>
      <c r="L26" s="124" t="s">
        <v>258</v>
      </c>
      <c r="M26" s="124"/>
      <c r="N26" s="124"/>
      <c r="O26" s="124"/>
      <c r="P26" s="124"/>
      <c r="AH26" s="19" t="s">
        <v>164</v>
      </c>
      <c r="AI26" s="19" t="s">
        <v>164</v>
      </c>
    </row>
    <row r="27" spans="1:16" ht="21" customHeight="1">
      <c r="A27" s="124" t="s">
        <v>238</v>
      </c>
      <c r="B27" s="124"/>
      <c r="C27" s="124"/>
      <c r="D27" s="124"/>
      <c r="E27" s="124"/>
      <c r="F27" s="124"/>
      <c r="G27" s="124"/>
      <c r="H27" s="124"/>
      <c r="I27" s="124"/>
      <c r="J27" s="124"/>
      <c r="L27" s="124" t="s">
        <v>253</v>
      </c>
      <c r="M27" s="124"/>
      <c r="N27" s="124"/>
      <c r="O27" s="124"/>
      <c r="P27" s="124"/>
    </row>
    <row r="28" spans="1:16" ht="21" customHeight="1">
      <c r="A28" s="124" t="s">
        <v>228</v>
      </c>
      <c r="B28" s="124"/>
      <c r="C28" s="124"/>
      <c r="D28" s="124"/>
      <c r="E28" s="124"/>
      <c r="F28" s="124"/>
      <c r="G28" s="124"/>
      <c r="H28" s="124"/>
      <c r="I28" s="124"/>
      <c r="J28" s="124"/>
      <c r="L28" s="124"/>
      <c r="N28" s="124"/>
      <c r="O28" s="124"/>
      <c r="P28" s="124"/>
    </row>
    <row r="29" spans="1:35" ht="21" customHeight="1">
      <c r="A29" s="124" t="s">
        <v>229</v>
      </c>
      <c r="B29" s="124"/>
      <c r="C29" s="124"/>
      <c r="D29" s="124"/>
      <c r="E29" s="124"/>
      <c r="F29" s="124"/>
      <c r="G29" s="124"/>
      <c r="H29" s="124"/>
      <c r="I29" s="124"/>
      <c r="J29" s="124"/>
      <c r="L29" s="126" t="s">
        <v>198</v>
      </c>
      <c r="M29" s="124"/>
      <c r="N29" s="124"/>
      <c r="O29" s="124"/>
      <c r="P29" s="124"/>
      <c r="AH29" s="19" t="s">
        <v>153</v>
      </c>
      <c r="AI29" s="19" t="s">
        <v>153</v>
      </c>
    </row>
    <row r="30" spans="1:35" ht="21" customHeight="1">
      <c r="A30" s="127" t="s">
        <v>230</v>
      </c>
      <c r="B30" s="124"/>
      <c r="C30" s="124"/>
      <c r="D30" s="124"/>
      <c r="E30" s="124"/>
      <c r="F30" s="124"/>
      <c r="G30" s="124"/>
      <c r="H30" s="124"/>
      <c r="I30" s="124"/>
      <c r="J30" s="124"/>
      <c r="L30" s="124" t="s">
        <v>243</v>
      </c>
      <c r="N30" s="124"/>
      <c r="O30" s="124"/>
      <c r="P30" s="124"/>
      <c r="AH30" s="19" t="s">
        <v>45</v>
      </c>
      <c r="AI30" s="19" t="s">
        <v>45</v>
      </c>
    </row>
    <row r="31" spans="1:35" ht="21" customHeight="1">
      <c r="A31" s="124" t="s">
        <v>239</v>
      </c>
      <c r="B31" s="124"/>
      <c r="C31" s="124"/>
      <c r="D31" s="124"/>
      <c r="E31" s="124"/>
      <c r="F31" s="124"/>
      <c r="G31" s="124"/>
      <c r="H31" s="124"/>
      <c r="I31" s="124"/>
      <c r="J31" s="124"/>
      <c r="L31" s="124" t="s">
        <v>5</v>
      </c>
      <c r="N31" s="124"/>
      <c r="O31" s="124"/>
      <c r="P31" s="124"/>
      <c r="AH31" s="19" t="s">
        <v>45</v>
      </c>
      <c r="AI31" s="19" t="s">
        <v>45</v>
      </c>
    </row>
    <row r="32" spans="1:35" ht="21" customHeight="1">
      <c r="A32" s="124" t="s">
        <v>240</v>
      </c>
      <c r="B32" s="124"/>
      <c r="C32" s="124"/>
      <c r="D32" s="124"/>
      <c r="E32" s="124"/>
      <c r="F32" s="124"/>
      <c r="G32" s="124"/>
      <c r="H32" s="124"/>
      <c r="I32" s="124"/>
      <c r="J32" s="124"/>
      <c r="L32" s="124" t="s">
        <v>244</v>
      </c>
      <c r="N32" s="124"/>
      <c r="O32" s="124"/>
      <c r="P32" s="124"/>
      <c r="AH32" s="19" t="s">
        <v>45</v>
      </c>
      <c r="AI32" s="19" t="s">
        <v>45</v>
      </c>
    </row>
    <row r="33" spans="1:35" ht="21" customHeight="1">
      <c r="A33" s="124" t="s">
        <v>256</v>
      </c>
      <c r="B33" s="124"/>
      <c r="C33" s="124"/>
      <c r="D33" s="124"/>
      <c r="E33" s="124"/>
      <c r="F33" s="124"/>
      <c r="G33" s="124"/>
      <c r="H33" s="124"/>
      <c r="I33" s="124"/>
      <c r="J33" s="124"/>
      <c r="L33" s="124" t="s">
        <v>245</v>
      </c>
      <c r="N33" s="124"/>
      <c r="O33" s="124"/>
      <c r="P33" s="124"/>
      <c r="AH33" s="19" t="s">
        <v>45</v>
      </c>
      <c r="AI33" s="19" t="s">
        <v>45</v>
      </c>
    </row>
    <row r="34" spans="1:19" ht="21" customHeight="1">
      <c r="A34" s="124" t="s">
        <v>6</v>
      </c>
      <c r="B34" s="124"/>
      <c r="C34" s="124"/>
      <c r="D34" s="124"/>
      <c r="E34" s="124"/>
      <c r="F34" s="124"/>
      <c r="G34" s="124"/>
      <c r="H34" s="124"/>
      <c r="I34" s="124"/>
      <c r="J34" s="124"/>
      <c r="L34" s="124" t="s">
        <v>246</v>
      </c>
      <c r="N34" s="124"/>
      <c r="O34" s="124"/>
      <c r="P34" s="124"/>
      <c r="S34" s="124"/>
    </row>
    <row r="35" spans="1:35" ht="21" customHeight="1">
      <c r="A35" s="124" t="s">
        <v>179</v>
      </c>
      <c r="B35" s="124"/>
      <c r="C35" s="124"/>
      <c r="D35" s="124"/>
      <c r="E35" s="124"/>
      <c r="F35" s="124"/>
      <c r="G35" s="124"/>
      <c r="H35" s="124"/>
      <c r="I35" s="124"/>
      <c r="J35" s="124"/>
      <c r="L35" s="124" t="s">
        <v>247</v>
      </c>
      <c r="N35" s="124"/>
      <c r="O35" s="124"/>
      <c r="P35" s="124"/>
      <c r="S35" s="124"/>
      <c r="AH35" s="19" t="s">
        <v>137</v>
      </c>
      <c r="AI35" s="19" t="s">
        <v>137</v>
      </c>
    </row>
    <row r="36" spans="1:35" ht="21" customHeight="1">
      <c r="A36" s="126" t="s">
        <v>197</v>
      </c>
      <c r="B36" s="124"/>
      <c r="C36" s="124"/>
      <c r="D36" s="124"/>
      <c r="E36" s="124"/>
      <c r="F36" s="124"/>
      <c r="G36" s="124"/>
      <c r="H36" s="124"/>
      <c r="I36" s="124"/>
      <c r="J36" s="124"/>
      <c r="L36" s="124" t="s">
        <v>248</v>
      </c>
      <c r="N36" s="124"/>
      <c r="O36" s="124"/>
      <c r="P36" s="124"/>
      <c r="Q36" s="124"/>
      <c r="R36" s="124"/>
      <c r="AH36" s="19" t="s">
        <v>36</v>
      </c>
      <c r="AI36" s="19" t="s">
        <v>36</v>
      </c>
    </row>
    <row r="37" spans="1:35" ht="21" customHeight="1">
      <c r="A37" s="124" t="s">
        <v>257</v>
      </c>
      <c r="B37" s="124"/>
      <c r="C37" s="124"/>
      <c r="D37" s="124"/>
      <c r="E37" s="124"/>
      <c r="F37" s="124"/>
      <c r="G37" s="124"/>
      <c r="H37" s="124"/>
      <c r="I37" s="124"/>
      <c r="J37" s="124"/>
      <c r="L37" s="124" t="s">
        <v>7</v>
      </c>
      <c r="N37" s="124"/>
      <c r="O37" s="124"/>
      <c r="P37" s="124"/>
      <c r="Q37" s="124"/>
      <c r="R37" s="124"/>
      <c r="AH37" s="19" t="s">
        <v>45</v>
      </c>
      <c r="AI37" s="19" t="s">
        <v>45</v>
      </c>
    </row>
    <row r="38" spans="1:35" ht="21" customHeight="1">
      <c r="A38" s="124" t="s">
        <v>231</v>
      </c>
      <c r="B38" s="124"/>
      <c r="C38" s="124"/>
      <c r="D38" s="124"/>
      <c r="E38" s="124"/>
      <c r="F38" s="124"/>
      <c r="G38" s="124"/>
      <c r="H38" s="124"/>
      <c r="I38" s="124"/>
      <c r="J38" s="124"/>
      <c r="L38" s="124" t="s">
        <v>249</v>
      </c>
      <c r="N38" s="124"/>
      <c r="O38" s="124"/>
      <c r="P38" s="124"/>
      <c r="AH38" s="19" t="s">
        <v>137</v>
      </c>
      <c r="AI38" s="19" t="s">
        <v>137</v>
      </c>
    </row>
    <row r="39" spans="1:16" ht="21" customHeight="1">
      <c r="A39" s="124" t="s">
        <v>237</v>
      </c>
      <c r="B39" s="124"/>
      <c r="C39" s="124"/>
      <c r="D39" s="124"/>
      <c r="E39" s="124"/>
      <c r="F39" s="124"/>
      <c r="G39" s="124"/>
      <c r="H39" s="124"/>
      <c r="I39" s="124"/>
      <c r="J39" s="124"/>
      <c r="L39" s="124" t="s">
        <v>250</v>
      </c>
      <c r="N39" s="124"/>
      <c r="O39" s="124"/>
      <c r="P39" s="124"/>
    </row>
    <row r="40" spans="1:35" ht="21" customHeight="1">
      <c r="A40" s="124" t="s">
        <v>232</v>
      </c>
      <c r="B40" s="124"/>
      <c r="C40" s="124"/>
      <c r="D40" s="124"/>
      <c r="E40" s="124"/>
      <c r="F40" s="124"/>
      <c r="G40" s="124"/>
      <c r="H40" s="124"/>
      <c r="I40" s="124"/>
      <c r="J40" s="124"/>
      <c r="L40" s="124" t="s">
        <v>251</v>
      </c>
      <c r="N40" s="124"/>
      <c r="O40" s="124"/>
      <c r="P40" s="124"/>
      <c r="AH40" s="19" t="s">
        <v>164</v>
      </c>
      <c r="AI40" s="19" t="s">
        <v>164</v>
      </c>
    </row>
    <row r="41" spans="1:16" ht="21" customHeight="1">
      <c r="A41" s="124" t="s">
        <v>233</v>
      </c>
      <c r="B41" s="124"/>
      <c r="C41" s="124"/>
      <c r="D41" s="124"/>
      <c r="E41" s="124"/>
      <c r="F41" s="124"/>
      <c r="G41" s="124"/>
      <c r="H41" s="124"/>
      <c r="I41" s="124"/>
      <c r="J41" s="124"/>
      <c r="L41" s="124" t="s">
        <v>252</v>
      </c>
      <c r="N41" s="124"/>
      <c r="O41" s="124"/>
      <c r="P41" s="124"/>
    </row>
    <row r="42" spans="1:35" ht="21" customHeight="1">
      <c r="A42" s="124" t="s">
        <v>234</v>
      </c>
      <c r="B42" s="124"/>
      <c r="C42" s="124"/>
      <c r="D42" s="124"/>
      <c r="E42" s="124"/>
      <c r="F42" s="124"/>
      <c r="G42" s="124"/>
      <c r="H42" s="124"/>
      <c r="I42" s="124"/>
      <c r="J42" s="124"/>
      <c r="N42" s="124"/>
      <c r="O42" s="124"/>
      <c r="P42" s="124"/>
      <c r="AH42" s="19" t="s">
        <v>45</v>
      </c>
      <c r="AI42" s="19" t="s">
        <v>45</v>
      </c>
    </row>
    <row r="43" spans="1:35" ht="21" customHeight="1">
      <c r="A43" s="124" t="s">
        <v>235</v>
      </c>
      <c r="B43" s="124"/>
      <c r="C43" s="124"/>
      <c r="D43" s="124"/>
      <c r="E43" s="124"/>
      <c r="F43" s="124"/>
      <c r="G43" s="124"/>
      <c r="H43" s="124"/>
      <c r="I43" s="124"/>
      <c r="J43" s="124"/>
      <c r="N43" s="124"/>
      <c r="O43" s="124"/>
      <c r="P43" s="124"/>
      <c r="U43" s="118" t="s">
        <v>164</v>
      </c>
      <c r="AH43" s="19" t="s">
        <v>164</v>
      </c>
      <c r="AI43" s="19" t="s">
        <v>164</v>
      </c>
    </row>
    <row r="44" spans="1:15" ht="21" customHeight="1">
      <c r="A44" s="197" t="s">
        <v>236</v>
      </c>
      <c r="B44" s="198"/>
      <c r="C44" s="198"/>
      <c r="D44" s="198"/>
      <c r="E44" s="198"/>
      <c r="F44" s="198"/>
      <c r="G44" s="198"/>
      <c r="H44" s="198"/>
      <c r="I44" s="198"/>
      <c r="L44" s="124"/>
      <c r="M44" s="124"/>
      <c r="N44" s="124"/>
      <c r="O44" s="124"/>
    </row>
    <row r="45" spans="12:35" ht="21" customHeight="1">
      <c r="L45" s="124"/>
      <c r="M45" s="124"/>
      <c r="N45" s="124"/>
      <c r="O45" s="124"/>
      <c r="AH45" s="19" t="s">
        <v>45</v>
      </c>
      <c r="AI45" s="19" t="s">
        <v>45</v>
      </c>
    </row>
    <row r="46" spans="1:35" s="160" customFormat="1" ht="21" customHeight="1">
      <c r="A46" s="165" t="s">
        <v>47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AG46" s="160" t="s">
        <v>10</v>
      </c>
      <c r="AH46" s="160" t="s">
        <v>10</v>
      </c>
      <c r="AI46" s="160" t="s">
        <v>10</v>
      </c>
    </row>
    <row r="47" spans="1:35" s="160" customFormat="1" ht="21" customHeight="1">
      <c r="A47" s="166" t="s">
        <v>47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AE47" s="161" t="s">
        <v>10</v>
      </c>
      <c r="AF47" s="160" t="s">
        <v>10</v>
      </c>
      <c r="AG47" s="160" t="s">
        <v>10</v>
      </c>
      <c r="AH47" s="160" t="s">
        <v>10</v>
      </c>
      <c r="AI47" s="160" t="s">
        <v>10</v>
      </c>
    </row>
    <row r="48" spans="1:35" s="160" customFormat="1" ht="21" customHeight="1">
      <c r="A48" s="166" t="s">
        <v>47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AE48" s="161" t="s">
        <v>10</v>
      </c>
      <c r="AF48" s="160" t="s">
        <v>10</v>
      </c>
      <c r="AG48" s="160" t="s">
        <v>10</v>
      </c>
      <c r="AH48" s="160" t="s">
        <v>10</v>
      </c>
      <c r="AI48" s="160" t="s">
        <v>10</v>
      </c>
    </row>
    <row r="49" spans="1:35" s="160" customFormat="1" ht="14.25" customHeight="1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AE49" s="161" t="s">
        <v>10</v>
      </c>
      <c r="AF49" s="160" t="s">
        <v>10</v>
      </c>
      <c r="AG49" s="160" t="s">
        <v>10</v>
      </c>
      <c r="AH49" s="160" t="s">
        <v>10</v>
      </c>
      <c r="AI49" s="160" t="s">
        <v>10</v>
      </c>
    </row>
    <row r="50" spans="1:35" s="160" customFormat="1" ht="14.25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AE50" s="161" t="s">
        <v>10</v>
      </c>
      <c r="AF50" s="160" t="s">
        <v>10</v>
      </c>
      <c r="AG50" s="160" t="s">
        <v>10</v>
      </c>
      <c r="AH50" s="160" t="s">
        <v>10</v>
      </c>
      <c r="AI50" s="160" t="s">
        <v>10</v>
      </c>
    </row>
    <row r="51" spans="1:35" s="160" customFormat="1" ht="1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AE51" s="161" t="s">
        <v>10</v>
      </c>
      <c r="AF51" s="160" t="s">
        <v>10</v>
      </c>
      <c r="AG51" s="160" t="s">
        <v>10</v>
      </c>
      <c r="AH51" s="160" t="s">
        <v>10</v>
      </c>
      <c r="AI51" s="160" t="s">
        <v>10</v>
      </c>
    </row>
    <row r="52" spans="1:35" s="160" customFormat="1" ht="15.7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AE52" s="161" t="s">
        <v>10</v>
      </c>
      <c r="AF52" s="160" t="s">
        <v>10</v>
      </c>
      <c r="AG52" s="160" t="s">
        <v>10</v>
      </c>
      <c r="AH52" s="160" t="s">
        <v>10</v>
      </c>
      <c r="AI52" s="160" t="s">
        <v>10</v>
      </c>
    </row>
    <row r="53" spans="1:35" s="160" customFormat="1" ht="1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7" t="s">
        <v>110</v>
      </c>
      <c r="AE53" s="161" t="s">
        <v>10</v>
      </c>
      <c r="AF53" s="160" t="s">
        <v>10</v>
      </c>
      <c r="AG53" s="160" t="s">
        <v>10</v>
      </c>
      <c r="AH53" s="160" t="s">
        <v>10</v>
      </c>
      <c r="AI53" s="160" t="s">
        <v>10</v>
      </c>
    </row>
    <row r="54" spans="1:35" s="160" customFormat="1" ht="1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AE54" s="161" t="s">
        <v>10</v>
      </c>
      <c r="AF54" s="160" t="s">
        <v>10</v>
      </c>
      <c r="AG54" s="160" t="s">
        <v>10</v>
      </c>
      <c r="AH54" s="160" t="s">
        <v>10</v>
      </c>
      <c r="AI54" s="160" t="s">
        <v>10</v>
      </c>
    </row>
    <row r="55" spans="2:35" s="160" customFormat="1" ht="15">
      <c r="B55" s="160" t="s">
        <v>96</v>
      </c>
      <c r="C55" s="160" t="s">
        <v>97</v>
      </c>
      <c r="D55" s="160" t="s">
        <v>98</v>
      </c>
      <c r="E55" s="160" t="s">
        <v>100</v>
      </c>
      <c r="F55" s="160" t="s">
        <v>99</v>
      </c>
      <c r="G55" s="160" t="s">
        <v>184</v>
      </c>
      <c r="H55" s="160" t="s">
        <v>59</v>
      </c>
      <c r="I55" s="161" t="s">
        <v>35</v>
      </c>
      <c r="K55" s="166"/>
      <c r="M55" s="160" t="s">
        <v>111</v>
      </c>
      <c r="N55" s="160" t="s">
        <v>112</v>
      </c>
      <c r="O55" s="160" t="s">
        <v>113</v>
      </c>
      <c r="P55" s="160" t="s">
        <v>114</v>
      </c>
      <c r="AE55" s="161" t="s">
        <v>265</v>
      </c>
      <c r="AF55" s="160" t="s">
        <v>265</v>
      </c>
      <c r="AG55" s="160" t="s">
        <v>265</v>
      </c>
      <c r="AH55" s="160" t="s">
        <v>265</v>
      </c>
      <c r="AI55" s="160" t="s">
        <v>265</v>
      </c>
    </row>
    <row r="56" spans="1:35" s="160" customFormat="1" ht="15">
      <c r="A56" s="168" t="s">
        <v>106</v>
      </c>
      <c r="B56" s="160">
        <v>7717</v>
      </c>
      <c r="C56" s="160">
        <v>4543</v>
      </c>
      <c r="D56" s="160">
        <v>4783</v>
      </c>
      <c r="E56" s="160">
        <v>305</v>
      </c>
      <c r="F56" s="160">
        <v>11404</v>
      </c>
      <c r="G56" s="160">
        <v>0</v>
      </c>
      <c r="H56" s="160">
        <v>1554</v>
      </c>
      <c r="I56" s="160">
        <v>30306</v>
      </c>
      <c r="K56" s="166"/>
      <c r="L56" s="168">
        <v>5</v>
      </c>
      <c r="M56" s="169">
        <v>25.5</v>
      </c>
      <c r="N56" s="169">
        <v>34.5</v>
      </c>
      <c r="O56" s="169">
        <v>38.3</v>
      </c>
      <c r="P56" s="169">
        <v>30.5</v>
      </c>
      <c r="AE56" s="160" t="s">
        <v>266</v>
      </c>
      <c r="AH56" s="160" t="s">
        <v>265</v>
      </c>
      <c r="AI56" s="160" t="s">
        <v>265</v>
      </c>
    </row>
    <row r="57" spans="1:34" s="160" customFormat="1" ht="15">
      <c r="A57" s="168" t="s">
        <v>107</v>
      </c>
      <c r="B57" s="160">
        <v>7845</v>
      </c>
      <c r="C57" s="160">
        <v>5040</v>
      </c>
      <c r="D57" s="160">
        <v>4277</v>
      </c>
      <c r="E57" s="160">
        <v>290</v>
      </c>
      <c r="F57" s="160">
        <v>10360</v>
      </c>
      <c r="G57" s="160">
        <v>0</v>
      </c>
      <c r="H57" s="160">
        <v>2130</v>
      </c>
      <c r="I57" s="160">
        <v>29942</v>
      </c>
      <c r="K57" s="166"/>
      <c r="L57" s="168">
        <v>6</v>
      </c>
      <c r="M57" s="169">
        <v>26.2</v>
      </c>
      <c r="N57" s="169">
        <v>36.1</v>
      </c>
      <c r="O57" s="169">
        <v>35.3</v>
      </c>
      <c r="P57" s="169">
        <v>27.7</v>
      </c>
      <c r="AH57" s="160" t="s">
        <v>265</v>
      </c>
    </row>
    <row r="58" spans="1:16" s="160" customFormat="1" ht="15">
      <c r="A58" s="168" t="s">
        <v>108</v>
      </c>
      <c r="B58" s="160">
        <v>8054</v>
      </c>
      <c r="C58" s="160">
        <v>5233</v>
      </c>
      <c r="D58" s="160">
        <v>4444</v>
      </c>
      <c r="E58" s="160">
        <v>295</v>
      </c>
      <c r="F58" s="160">
        <v>9478</v>
      </c>
      <c r="G58" s="160">
        <v>0</v>
      </c>
      <c r="H58" s="160">
        <v>2248</v>
      </c>
      <c r="I58" s="160">
        <v>29752</v>
      </c>
      <c r="K58" s="166"/>
      <c r="L58" s="168">
        <v>7</v>
      </c>
      <c r="M58" s="169">
        <v>27.1</v>
      </c>
      <c r="N58" s="169">
        <v>37.6</v>
      </c>
      <c r="O58" s="169">
        <v>32.6</v>
      </c>
      <c r="P58" s="169">
        <v>25.6</v>
      </c>
    </row>
    <row r="59" spans="1:16" s="160" customFormat="1" ht="15">
      <c r="A59" s="168" t="s">
        <v>109</v>
      </c>
      <c r="B59" s="160">
        <v>8329</v>
      </c>
      <c r="C59" s="160">
        <v>5034</v>
      </c>
      <c r="D59" s="160">
        <v>4165</v>
      </c>
      <c r="E59" s="160">
        <v>279</v>
      </c>
      <c r="F59" s="160">
        <v>9134</v>
      </c>
      <c r="G59" s="160">
        <v>0</v>
      </c>
      <c r="H59" s="160">
        <v>2663</v>
      </c>
      <c r="I59" s="160">
        <v>29604</v>
      </c>
      <c r="K59" s="166"/>
      <c r="L59" s="168">
        <v>8</v>
      </c>
      <c r="M59" s="169">
        <v>28.1</v>
      </c>
      <c r="N59" s="169">
        <v>39</v>
      </c>
      <c r="O59" s="169">
        <v>31.4</v>
      </c>
      <c r="P59" s="169">
        <v>24.3</v>
      </c>
    </row>
    <row r="60" spans="1:16" s="160" customFormat="1" ht="17.25">
      <c r="A60" s="168" t="s">
        <v>0</v>
      </c>
      <c r="B60" s="160">
        <v>8766</v>
      </c>
      <c r="C60" s="160">
        <v>5177</v>
      </c>
      <c r="D60" s="160">
        <v>3855</v>
      </c>
      <c r="E60" s="160">
        <v>261</v>
      </c>
      <c r="F60" s="160">
        <v>8949</v>
      </c>
      <c r="G60" s="160">
        <v>0</v>
      </c>
      <c r="H60" s="160">
        <v>2202</v>
      </c>
      <c r="I60" s="160">
        <v>29210</v>
      </c>
      <c r="K60" s="170"/>
      <c r="L60" s="168">
        <v>9</v>
      </c>
      <c r="M60" s="169">
        <v>30</v>
      </c>
      <c r="N60" s="169">
        <v>40.7</v>
      </c>
      <c r="O60" s="169">
        <v>31.2</v>
      </c>
      <c r="P60" s="169">
        <v>23.5</v>
      </c>
    </row>
    <row r="61" spans="1:16" s="160" customFormat="1" ht="17.25">
      <c r="A61" s="168" t="s">
        <v>1</v>
      </c>
      <c r="B61" s="160">
        <v>9094</v>
      </c>
      <c r="C61" s="160">
        <v>4962</v>
      </c>
      <c r="D61" s="160">
        <v>3558</v>
      </c>
      <c r="E61" s="160">
        <v>290</v>
      </c>
      <c r="F61" s="160">
        <v>8240</v>
      </c>
      <c r="G61" s="160">
        <v>0</v>
      </c>
      <c r="H61" s="160">
        <v>2567</v>
      </c>
      <c r="I61" s="160">
        <v>28711</v>
      </c>
      <c r="K61" s="170"/>
      <c r="L61" s="168">
        <v>10</v>
      </c>
      <c r="M61" s="169">
        <v>31.7</v>
      </c>
      <c r="N61" s="169">
        <v>42.5</v>
      </c>
      <c r="O61" s="169">
        <v>29.2</v>
      </c>
      <c r="P61" s="169">
        <v>22.7</v>
      </c>
    </row>
    <row r="62" spans="1:16" s="160" customFormat="1" ht="13.5">
      <c r="A62" s="168">
        <v>11</v>
      </c>
      <c r="B62" s="160">
        <v>9080</v>
      </c>
      <c r="C62" s="160">
        <v>4798</v>
      </c>
      <c r="D62" s="160">
        <v>3156</v>
      </c>
      <c r="E62" s="160">
        <v>302</v>
      </c>
      <c r="F62" s="160">
        <v>6730</v>
      </c>
      <c r="G62" s="160">
        <v>0</v>
      </c>
      <c r="H62" s="160">
        <v>3659</v>
      </c>
      <c r="I62" s="160">
        <v>27725</v>
      </c>
      <c r="L62" s="168">
        <v>11</v>
      </c>
      <c r="M62" s="169">
        <v>32.8</v>
      </c>
      <c r="N62" s="169">
        <v>44.2</v>
      </c>
      <c r="O62" s="169">
        <v>24.8</v>
      </c>
      <c r="P62" s="169">
        <v>20.2</v>
      </c>
    </row>
    <row r="63" spans="1:16" s="160" customFormat="1" ht="13.5">
      <c r="A63" s="168">
        <v>12</v>
      </c>
      <c r="B63" s="160">
        <v>9338</v>
      </c>
      <c r="C63" s="160">
        <v>4897</v>
      </c>
      <c r="D63" s="160">
        <v>2654</v>
      </c>
      <c r="E63" s="160">
        <v>229</v>
      </c>
      <c r="F63" s="160">
        <v>6326</v>
      </c>
      <c r="G63" s="160">
        <v>0</v>
      </c>
      <c r="H63" s="160">
        <v>3840</v>
      </c>
      <c r="I63" s="160">
        <v>27284</v>
      </c>
      <c r="L63" s="168">
        <v>12</v>
      </c>
      <c r="M63" s="169">
        <v>34.2</v>
      </c>
      <c r="N63" s="169">
        <v>45.1</v>
      </c>
      <c r="O63" s="169">
        <v>23.6</v>
      </c>
      <c r="P63" s="169">
        <v>18.6</v>
      </c>
    </row>
    <row r="64" spans="1:16" s="160" customFormat="1" ht="13.5">
      <c r="A64" s="161">
        <v>13</v>
      </c>
      <c r="B64" s="160">
        <v>9563</v>
      </c>
      <c r="C64" s="160">
        <v>4918</v>
      </c>
      <c r="D64" s="160">
        <v>2864</v>
      </c>
      <c r="E64" s="160">
        <v>244</v>
      </c>
      <c r="F64" s="160">
        <v>6304</v>
      </c>
      <c r="G64" s="160">
        <v>0</v>
      </c>
      <c r="H64" s="160">
        <v>3711</v>
      </c>
      <c r="I64" s="160">
        <v>27604</v>
      </c>
      <c r="L64" s="161">
        <v>13</v>
      </c>
      <c r="M64" s="169">
        <v>34.6</v>
      </c>
      <c r="N64" s="169">
        <v>45.1</v>
      </c>
      <c r="O64" s="169">
        <v>23.2</v>
      </c>
      <c r="P64" s="169">
        <v>18.4</v>
      </c>
    </row>
    <row r="65" spans="1:16" s="160" customFormat="1" ht="13.5">
      <c r="A65" s="161">
        <v>14</v>
      </c>
      <c r="B65" s="160">
        <v>9429</v>
      </c>
      <c r="C65" s="160">
        <v>5216</v>
      </c>
      <c r="D65" s="160">
        <v>2763</v>
      </c>
      <c r="E65" s="160">
        <v>273</v>
      </c>
      <c r="F65" s="160">
        <v>5495</v>
      </c>
      <c r="G65" s="160">
        <v>0</v>
      </c>
      <c r="H65" s="160">
        <v>3739</v>
      </c>
      <c r="I65" s="160">
        <v>26915</v>
      </c>
      <c r="L65" s="161">
        <v>14</v>
      </c>
      <c r="M65" s="169">
        <v>35</v>
      </c>
      <c r="N65" s="169">
        <v>44.8</v>
      </c>
      <c r="O65" s="169">
        <v>20.7</v>
      </c>
      <c r="P65" s="169">
        <v>17.1</v>
      </c>
    </row>
    <row r="66" spans="1:16" s="160" customFormat="1" ht="14.25" customHeight="1">
      <c r="A66" s="161">
        <v>15</v>
      </c>
      <c r="B66" s="160">
        <v>9280</v>
      </c>
      <c r="C66" s="160">
        <v>5232</v>
      </c>
      <c r="D66" s="160">
        <v>2753</v>
      </c>
      <c r="E66" s="160">
        <v>263</v>
      </c>
      <c r="F66" s="160">
        <v>5502</v>
      </c>
      <c r="G66" s="160">
        <v>0</v>
      </c>
      <c r="H66" s="160">
        <v>3189</v>
      </c>
      <c r="I66" s="160">
        <v>26219</v>
      </c>
      <c r="L66" s="161">
        <v>15</v>
      </c>
      <c r="M66" s="169">
        <v>35.4</v>
      </c>
      <c r="N66" s="169">
        <v>44.6</v>
      </c>
      <c r="O66" s="169">
        <v>21.2</v>
      </c>
      <c r="P66" s="169">
        <v>16.6</v>
      </c>
    </row>
    <row r="67" spans="1:16" s="160" customFormat="1" ht="12.75" customHeight="1">
      <c r="A67" s="161">
        <v>16</v>
      </c>
      <c r="B67" s="160">
        <v>9132</v>
      </c>
      <c r="C67" s="160">
        <v>5291</v>
      </c>
      <c r="D67" s="160">
        <v>2388</v>
      </c>
      <c r="E67" s="160">
        <v>212</v>
      </c>
      <c r="F67" s="160">
        <v>5367</v>
      </c>
      <c r="G67" s="160">
        <v>599</v>
      </c>
      <c r="H67" s="160">
        <v>2294</v>
      </c>
      <c r="I67" s="160">
        <v>25283</v>
      </c>
      <c r="L67" s="161">
        <v>16</v>
      </c>
      <c r="M67" s="169">
        <v>36.1</v>
      </c>
      <c r="N67" s="169">
        <v>45.3</v>
      </c>
      <c r="O67" s="171">
        <v>21.3</v>
      </c>
      <c r="P67" s="169">
        <v>16.9</v>
      </c>
    </row>
    <row r="68" spans="1:16" s="160" customFormat="1" ht="13.5">
      <c r="A68" s="161">
        <v>17</v>
      </c>
      <c r="B68" s="160">
        <v>9288</v>
      </c>
      <c r="C68" s="160">
        <v>5104</v>
      </c>
      <c r="D68" s="160">
        <v>1954</v>
      </c>
      <c r="E68" s="160">
        <v>252</v>
      </c>
      <c r="F68" s="160">
        <v>5411</v>
      </c>
      <c r="G68" s="160">
        <v>589</v>
      </c>
      <c r="H68" s="160">
        <v>1877</v>
      </c>
      <c r="I68" s="160">
        <v>24475</v>
      </c>
      <c r="L68" s="161">
        <v>17</v>
      </c>
      <c r="M68" s="169">
        <v>37.9</v>
      </c>
      <c r="N68" s="169">
        <v>47.3</v>
      </c>
      <c r="O68" s="169">
        <v>22.3</v>
      </c>
      <c r="P68" s="169">
        <v>17.4</v>
      </c>
    </row>
    <row r="69" spans="1:18" s="160" customFormat="1" ht="13.5">
      <c r="A69" s="161">
        <v>18</v>
      </c>
      <c r="B69" s="160">
        <v>9557</v>
      </c>
      <c r="C69" s="160">
        <v>4681</v>
      </c>
      <c r="D69" s="160">
        <v>1782</v>
      </c>
      <c r="E69" s="160">
        <v>276</v>
      </c>
      <c r="F69" s="160">
        <v>5700</v>
      </c>
      <c r="G69" s="160">
        <v>379</v>
      </c>
      <c r="H69" s="160">
        <f>I69-SUM(B69:G69)</f>
        <v>1222</v>
      </c>
      <c r="I69" s="160">
        <v>23597</v>
      </c>
      <c r="L69" s="161">
        <v>18</v>
      </c>
      <c r="M69" s="169">
        <v>40.5</v>
      </c>
      <c r="N69" s="169">
        <v>49.3</v>
      </c>
      <c r="O69" s="169">
        <v>24.2</v>
      </c>
      <c r="P69" s="169">
        <v>18</v>
      </c>
      <c r="Q69" s="161"/>
      <c r="R69" s="161"/>
    </row>
    <row r="70" spans="1:18" s="160" customFormat="1" ht="13.5">
      <c r="A70" s="161">
        <v>19</v>
      </c>
      <c r="B70" s="160">
        <v>9762</v>
      </c>
      <c r="C70" s="160">
        <v>4001</v>
      </c>
      <c r="D70" s="160">
        <v>1846</v>
      </c>
      <c r="E70" s="160">
        <v>305</v>
      </c>
      <c r="F70" s="160">
        <v>5774</v>
      </c>
      <c r="G70" s="160">
        <v>350</v>
      </c>
      <c r="H70" s="160">
        <f>I70-SUM(B70:G70)</f>
        <v>903</v>
      </c>
      <c r="I70" s="160">
        <v>22941</v>
      </c>
      <c r="L70" s="161">
        <v>19</v>
      </c>
      <c r="M70" s="169">
        <v>42.6</v>
      </c>
      <c r="N70" s="169">
        <v>51.2</v>
      </c>
      <c r="O70" s="169">
        <v>25.3</v>
      </c>
      <c r="P70" s="169">
        <v>18.5</v>
      </c>
      <c r="Q70" s="161"/>
      <c r="R70" s="161"/>
    </row>
    <row r="71" spans="1:18" s="160" customFormat="1" ht="13.5">
      <c r="A71" s="161">
        <v>20</v>
      </c>
      <c r="B71" s="160">
        <v>9832</v>
      </c>
      <c r="C71" s="160">
        <v>3247</v>
      </c>
      <c r="D71" s="160">
        <v>1643</v>
      </c>
      <c r="E71" s="160">
        <v>245</v>
      </c>
      <c r="F71" s="160">
        <v>5630</v>
      </c>
      <c r="G71" s="160">
        <v>365</v>
      </c>
      <c r="H71" s="160">
        <f>I71-SUM(B71:G71)</f>
        <v>916</v>
      </c>
      <c r="I71" s="160">
        <v>21878</v>
      </c>
      <c r="L71" s="161">
        <v>20</v>
      </c>
      <c r="M71" s="169">
        <v>44.9</v>
      </c>
      <c r="N71" s="169">
        <v>52.8</v>
      </c>
      <c r="O71" s="169">
        <v>25.8</v>
      </c>
      <c r="P71" s="169">
        <v>19</v>
      </c>
      <c r="Q71" s="161"/>
      <c r="R71" s="161"/>
    </row>
    <row r="72" spans="1:19" s="160" customFormat="1" ht="15.75" customHeight="1">
      <c r="A72" s="161">
        <v>21</v>
      </c>
      <c r="B72" s="160">
        <v>9702</v>
      </c>
      <c r="C72" s="160">
        <v>2929</v>
      </c>
      <c r="D72" s="160">
        <v>1749</v>
      </c>
      <c r="E72" s="160">
        <v>297</v>
      </c>
      <c r="F72" s="160">
        <v>5109</v>
      </c>
      <c r="G72" s="160">
        <v>382</v>
      </c>
      <c r="H72" s="160">
        <f>I72-SUM(B72:G72)</f>
        <v>857</v>
      </c>
      <c r="I72" s="160">
        <v>21025</v>
      </c>
      <c r="L72" s="161">
        <v>21</v>
      </c>
      <c r="M72" s="160">
        <v>46.1</v>
      </c>
      <c r="N72" s="160">
        <v>53.9</v>
      </c>
      <c r="O72" s="162">
        <v>24.4</v>
      </c>
      <c r="P72" s="163">
        <v>18.2</v>
      </c>
      <c r="Q72" s="164"/>
      <c r="R72" s="164"/>
      <c r="S72" s="164"/>
    </row>
    <row r="73" spans="1:22" s="160" customFormat="1" ht="15.75" customHeight="1">
      <c r="A73" s="160">
        <v>22</v>
      </c>
      <c r="B73" s="160">
        <v>10069</v>
      </c>
      <c r="C73" s="160">
        <v>3592</v>
      </c>
      <c r="D73" s="160">
        <f>632+747</f>
        <v>1379</v>
      </c>
      <c r="E73" s="160">
        <v>382</v>
      </c>
      <c r="F73" s="160">
        <v>4179</v>
      </c>
      <c r="G73" s="160">
        <v>516</v>
      </c>
      <c r="H73" s="160">
        <f>92+15</f>
        <v>107</v>
      </c>
      <c r="I73" s="160">
        <v>21094</v>
      </c>
      <c r="L73" s="160">
        <v>22</v>
      </c>
      <c r="M73" s="160">
        <v>47.7</v>
      </c>
      <c r="N73" s="160">
        <v>54.3</v>
      </c>
      <c r="O73" s="162">
        <v>19.9</v>
      </c>
      <c r="P73" s="163">
        <v>15.8</v>
      </c>
      <c r="Q73" s="164"/>
      <c r="R73" s="164"/>
      <c r="S73" s="164"/>
      <c r="T73" s="164"/>
      <c r="U73" s="164"/>
      <c r="V73" s="164"/>
    </row>
    <row r="74" spans="15:22" s="160" customFormat="1" ht="15.75" customHeight="1">
      <c r="O74" s="162"/>
      <c r="P74" s="164"/>
      <c r="Q74" s="164"/>
      <c r="R74" s="164"/>
      <c r="S74" s="164"/>
      <c r="T74" s="164"/>
      <c r="U74" s="164"/>
      <c r="V74" s="164"/>
    </row>
    <row r="75" spans="19:22" s="160" customFormat="1" ht="15.75" customHeight="1">
      <c r="S75" s="164"/>
      <c r="T75" s="164"/>
      <c r="U75" s="164"/>
      <c r="V75" s="164"/>
    </row>
    <row r="76" spans="20:22" s="160" customFormat="1" ht="15.75" customHeight="1">
      <c r="T76" s="164"/>
      <c r="U76" s="164"/>
      <c r="V76" s="164"/>
    </row>
    <row r="77" s="160" customFormat="1" ht="24" customHeight="1"/>
    <row r="78" s="160" customFormat="1" ht="18" customHeight="1"/>
    <row r="79" s="160" customFormat="1" ht="15.75" customHeight="1"/>
    <row r="80" s="160" customFormat="1" ht="15.75" customHeight="1"/>
    <row r="81" s="160" customFormat="1" ht="15.75" customHeight="1"/>
    <row r="82" s="160" customFormat="1" ht="15.75" customHeight="1"/>
    <row r="83" s="160" customFormat="1" ht="15.75" customHeight="1"/>
    <row r="84" s="160" customFormat="1" ht="15.75" customHeight="1"/>
    <row r="85" s="160" customFormat="1" ht="15.75" customHeight="1"/>
    <row r="86" s="160" customFormat="1" ht="15.75" customHeight="1"/>
    <row r="87" s="160" customFormat="1" ht="13.5"/>
    <row r="88" s="160" customFormat="1" ht="13.5"/>
    <row r="89" s="160" customFormat="1" ht="13.5"/>
    <row r="90" s="160" customFormat="1" ht="13.5"/>
    <row r="91" s="160" customFormat="1" ht="13.5"/>
    <row r="92" s="160" customFormat="1" ht="13.5"/>
    <row r="93" s="160" customFormat="1" ht="13.5"/>
    <row r="94" s="160" customFormat="1" ht="13.5"/>
    <row r="95" s="160" customFormat="1" ht="13.5"/>
    <row r="96" s="160" customFormat="1" ht="13.5"/>
    <row r="97" s="160" customFormat="1" ht="13.5"/>
    <row r="98" s="160" customFormat="1" ht="13.5"/>
    <row r="99" s="160" customFormat="1" ht="13.5"/>
    <row r="100" s="160" customFormat="1" ht="13.5"/>
    <row r="101" s="160" customFormat="1" ht="13.5"/>
    <row r="102" s="160" customFormat="1" ht="13.5"/>
    <row r="103" s="160" customFormat="1" ht="13.5"/>
    <row r="104" s="160" customFormat="1" ht="13.5"/>
    <row r="105" s="160" customFormat="1" ht="13.5"/>
    <row r="106" s="160" customFormat="1" ht="13.5"/>
    <row r="107" s="160" customFormat="1" ht="13.5"/>
    <row r="108" s="160" customFormat="1" ht="13.5"/>
    <row r="109" s="160" customFormat="1" ht="13.5"/>
    <row r="110" s="160" customFormat="1" ht="13.5"/>
    <row r="111" s="160" customFormat="1" ht="13.5"/>
    <row r="112" s="160" customFormat="1" ht="13.5"/>
    <row r="113" s="160" customFormat="1" ht="13.5"/>
    <row r="114" s="160" customFormat="1" ht="13.5"/>
    <row r="115" s="160" customFormat="1" ht="13.5"/>
    <row r="116" s="160" customFormat="1" ht="13.5"/>
    <row r="117" s="160" customFormat="1" ht="13.5"/>
    <row r="118" s="160" customFormat="1" ht="13.5"/>
    <row r="119" s="160" customFormat="1" ht="13.5"/>
    <row r="120" s="160" customFormat="1" ht="13.5"/>
    <row r="121" s="160" customFormat="1" ht="13.5"/>
    <row r="122" s="160" customFormat="1" ht="13.5"/>
    <row r="123" s="160" customFormat="1" ht="13.5"/>
    <row r="124" s="160" customFormat="1" ht="13.5"/>
    <row r="125" s="160" customFormat="1" ht="13.5"/>
    <row r="126" s="160" customFormat="1" ht="13.5"/>
    <row r="127" s="160" customFormat="1" ht="13.5"/>
    <row r="128" s="160" customFormat="1" ht="13.5"/>
    <row r="129" s="160" customFormat="1" ht="13.5"/>
    <row r="130" s="160" customFormat="1" ht="13.5"/>
    <row r="131" s="160" customFormat="1" ht="13.5"/>
    <row r="132" s="160" customFormat="1" ht="13.5"/>
    <row r="133" s="160" customFormat="1" ht="13.5"/>
    <row r="134" s="160" customFormat="1" ht="13.5"/>
    <row r="135" s="160" customFormat="1" ht="13.5"/>
    <row r="136" s="160" customFormat="1" ht="13.5"/>
    <row r="137" s="160" customFormat="1" ht="13.5"/>
    <row r="138" s="160" customFormat="1" ht="13.5"/>
    <row r="139" s="160" customFormat="1" ht="13.5"/>
    <row r="140" s="160" customFormat="1" ht="13.5"/>
    <row r="141" s="160" customFormat="1" ht="13.5"/>
    <row r="142" s="160" customFormat="1" ht="13.5"/>
    <row r="143" s="160" customFormat="1" ht="13.5"/>
    <row r="145" spans="29:36" ht="13.5">
      <c r="AC145" s="13"/>
      <c r="AD145" s="13"/>
      <c r="AE145" s="13"/>
      <c r="AF145" s="13"/>
      <c r="AG145" s="13"/>
      <c r="AH145" s="13"/>
      <c r="AI145" s="13"/>
      <c r="AJ145" s="13"/>
    </row>
    <row r="146" spans="29:36" ht="13.5">
      <c r="AC146" s="130"/>
      <c r="AD146" s="130"/>
      <c r="AE146" s="131"/>
      <c r="AF146" s="130"/>
      <c r="AG146" s="131"/>
      <c r="AH146" s="130"/>
      <c r="AI146" s="130"/>
      <c r="AJ146" s="130"/>
    </row>
    <row r="147" spans="31:36" ht="13.5">
      <c r="AE147" s="132"/>
      <c r="AF147" s="133"/>
      <c r="AG147" s="134" t="s">
        <v>52</v>
      </c>
      <c r="AH147" s="135"/>
      <c r="AI147" s="135"/>
      <c r="AJ147" s="135"/>
    </row>
    <row r="148" spans="29:36" ht="13.5">
      <c r="AC148" s="19" t="s">
        <v>53</v>
      </c>
      <c r="AE148" s="132" t="s">
        <v>54</v>
      </c>
      <c r="AF148" s="132" t="s">
        <v>55</v>
      </c>
      <c r="AG148" s="82"/>
      <c r="AH148" s="133"/>
      <c r="AI148" s="133"/>
      <c r="AJ148" s="133"/>
    </row>
    <row r="149" spans="31:36" ht="13.5">
      <c r="AE149" s="132"/>
      <c r="AF149" s="132" t="s">
        <v>56</v>
      </c>
      <c r="AG149" s="174" t="s">
        <v>57</v>
      </c>
      <c r="AH149" s="132" t="s">
        <v>58</v>
      </c>
      <c r="AI149" s="174" t="s">
        <v>88</v>
      </c>
      <c r="AJ149" s="172" t="s">
        <v>59</v>
      </c>
    </row>
    <row r="150" spans="29:36" ht="13.5">
      <c r="AC150" s="133"/>
      <c r="AD150" s="133"/>
      <c r="AE150" s="82"/>
      <c r="AF150" s="82" t="s">
        <v>60</v>
      </c>
      <c r="AG150" s="176"/>
      <c r="AH150" s="82" t="s">
        <v>61</v>
      </c>
      <c r="AI150" s="175"/>
      <c r="AJ150" s="173"/>
    </row>
    <row r="151" spans="31:32" ht="13.5">
      <c r="AE151" s="136" t="s">
        <v>62</v>
      </c>
      <c r="AF151" s="137" t="s">
        <v>63</v>
      </c>
    </row>
    <row r="152" spans="29:36" ht="13.5">
      <c r="AC152" s="19" t="s">
        <v>64</v>
      </c>
      <c r="AD152" s="128">
        <v>6</v>
      </c>
      <c r="AE152" s="138" t="s">
        <v>65</v>
      </c>
      <c r="AF152" s="139" t="s">
        <v>66</v>
      </c>
      <c r="AG152" s="139" t="s">
        <v>67</v>
      </c>
      <c r="AH152" s="139" t="s">
        <v>68</v>
      </c>
      <c r="AI152" s="139" t="s">
        <v>69</v>
      </c>
      <c r="AJ152" s="139" t="s">
        <v>70</v>
      </c>
    </row>
    <row r="153" spans="30:36" ht="13.5">
      <c r="AD153" s="128"/>
      <c r="AE153" s="140" t="s">
        <v>71</v>
      </c>
      <c r="AF153" s="141" t="s">
        <v>72</v>
      </c>
      <c r="AG153" s="141" t="s">
        <v>73</v>
      </c>
      <c r="AH153" s="141" t="s">
        <v>74</v>
      </c>
      <c r="AI153" s="141" t="s">
        <v>75</v>
      </c>
      <c r="AJ153" s="141" t="s">
        <v>76</v>
      </c>
    </row>
    <row r="154" spans="30:36" ht="13.5">
      <c r="AD154" s="128">
        <v>7</v>
      </c>
      <c r="AE154" s="138" t="s">
        <v>77</v>
      </c>
      <c r="AF154" s="139" t="s">
        <v>78</v>
      </c>
      <c r="AG154" s="139" t="s">
        <v>79</v>
      </c>
      <c r="AH154" s="139" t="s">
        <v>68</v>
      </c>
      <c r="AI154" s="139" t="s">
        <v>80</v>
      </c>
      <c r="AJ154" s="139" t="s">
        <v>81</v>
      </c>
    </row>
    <row r="155" spans="30:36" ht="13.5">
      <c r="AD155" s="13"/>
      <c r="AE155" s="140" t="s">
        <v>82</v>
      </c>
      <c r="AF155" s="142" t="s">
        <v>83</v>
      </c>
      <c r="AG155" s="142" t="s">
        <v>84</v>
      </c>
      <c r="AH155" s="142" t="s">
        <v>74</v>
      </c>
      <c r="AI155" s="142" t="s">
        <v>85</v>
      </c>
      <c r="AJ155" s="142" t="s">
        <v>86</v>
      </c>
    </row>
    <row r="156" spans="30:36" ht="13.5">
      <c r="AD156" s="14">
        <v>8</v>
      </c>
      <c r="AE156" s="138" t="s">
        <v>138</v>
      </c>
      <c r="AF156" s="129" t="s">
        <v>139</v>
      </c>
      <c r="AG156" s="129" t="s">
        <v>140</v>
      </c>
      <c r="AH156" s="129" t="s">
        <v>68</v>
      </c>
      <c r="AI156" s="129" t="s">
        <v>141</v>
      </c>
      <c r="AJ156" s="129" t="s">
        <v>142</v>
      </c>
    </row>
    <row r="157" spans="30:36" ht="13.5">
      <c r="AD157" s="13"/>
      <c r="AE157" s="140" t="s">
        <v>143</v>
      </c>
      <c r="AF157" s="142" t="s">
        <v>144</v>
      </c>
      <c r="AG157" s="142" t="s">
        <v>145</v>
      </c>
      <c r="AH157" s="142" t="s">
        <v>74</v>
      </c>
      <c r="AI157" s="142" t="s">
        <v>146</v>
      </c>
      <c r="AJ157" s="142" t="s">
        <v>147</v>
      </c>
    </row>
    <row r="158" spans="30:36" ht="13.5">
      <c r="AD158" s="128">
        <v>9</v>
      </c>
      <c r="AE158" s="138" t="s">
        <v>148</v>
      </c>
      <c r="AF158" s="139" t="s">
        <v>149</v>
      </c>
      <c r="AG158" s="139" t="s">
        <v>150</v>
      </c>
      <c r="AH158" s="139" t="s">
        <v>151</v>
      </c>
      <c r="AI158" s="139" t="s">
        <v>11</v>
      </c>
      <c r="AJ158" s="139" t="s">
        <v>12</v>
      </c>
    </row>
    <row r="159" spans="30:36" ht="13.5">
      <c r="AD159" s="13"/>
      <c r="AE159" s="140" t="s">
        <v>13</v>
      </c>
      <c r="AF159" s="142" t="s">
        <v>14</v>
      </c>
      <c r="AG159" s="142" t="s">
        <v>15</v>
      </c>
      <c r="AH159" s="142" t="s">
        <v>16</v>
      </c>
      <c r="AI159" s="142" t="s">
        <v>17</v>
      </c>
      <c r="AJ159" s="142" t="s">
        <v>18</v>
      </c>
    </row>
    <row r="160" spans="30:36" ht="13.5">
      <c r="AD160" s="14">
        <v>10</v>
      </c>
      <c r="AE160" s="138" t="s">
        <v>19</v>
      </c>
      <c r="AF160" s="129" t="s">
        <v>20</v>
      </c>
      <c r="AG160" s="129" t="s">
        <v>21</v>
      </c>
      <c r="AH160" s="129" t="s">
        <v>151</v>
      </c>
      <c r="AI160" s="129" t="s">
        <v>22</v>
      </c>
      <c r="AJ160" s="129" t="s">
        <v>23</v>
      </c>
    </row>
    <row r="161" spans="29:36" ht="13.5">
      <c r="AC161" s="133"/>
      <c r="AD161" s="133"/>
      <c r="AE161" s="143" t="s">
        <v>24</v>
      </c>
      <c r="AF161" s="144" t="s">
        <v>14</v>
      </c>
      <c r="AG161" s="144" t="s">
        <v>25</v>
      </c>
      <c r="AH161" s="144" t="s">
        <v>16</v>
      </c>
      <c r="AI161" s="144" t="s">
        <v>26</v>
      </c>
      <c r="AJ161" s="145" t="s">
        <v>27</v>
      </c>
    </row>
  </sheetData>
  <sheetProtection/>
  <mergeCells count="12">
    <mergeCell ref="O7:O8"/>
    <mergeCell ref="P7:P8"/>
    <mergeCell ref="M5:P5"/>
    <mergeCell ref="A44:I44"/>
    <mergeCell ref="M6:P6"/>
    <mergeCell ref="A4:M4"/>
    <mergeCell ref="AJ149:AJ150"/>
    <mergeCell ref="AI149:AI150"/>
    <mergeCell ref="AG149:AG150"/>
    <mergeCell ref="F5:G5"/>
    <mergeCell ref="M7:M8"/>
    <mergeCell ref="N7:N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22">
      <selection activeCell="I4" sqref="I4"/>
    </sheetView>
  </sheetViews>
  <sheetFormatPr defaultColWidth="9.00390625" defaultRowHeight="13.5"/>
  <cols>
    <col min="1" max="1" width="20.375" style="0" customWidth="1"/>
    <col min="6" max="6" width="27.125" style="0" customWidth="1"/>
    <col min="8" max="16" width="9.00390625" style="207" customWidth="1"/>
    <col min="17" max="17" width="10.25390625" style="207" customWidth="1"/>
    <col min="18" max="20" width="9.00390625" style="207" customWidth="1"/>
  </cols>
  <sheetData>
    <row r="1" spans="1:7" ht="18.75">
      <c r="A1" s="205" t="s">
        <v>267</v>
      </c>
      <c r="B1" s="206"/>
      <c r="C1" s="206"/>
      <c r="D1" s="206"/>
      <c r="E1" s="206"/>
      <c r="F1" s="206"/>
      <c r="G1" s="206"/>
    </row>
    <row r="2" spans="1:7" ht="18.75">
      <c r="A2" s="208"/>
      <c r="B2" s="209"/>
      <c r="C2" s="209"/>
      <c r="D2" s="209"/>
      <c r="E2" s="209"/>
      <c r="F2" s="209"/>
      <c r="G2" s="209"/>
    </row>
    <row r="3" spans="1:7" ht="18.75">
      <c r="A3" s="208"/>
      <c r="B3" s="209"/>
      <c r="C3" s="209"/>
      <c r="D3" s="209"/>
      <c r="E3" s="209"/>
      <c r="F3" s="209"/>
      <c r="G3" s="209"/>
    </row>
    <row r="4" ht="13.5">
      <c r="A4" s="210"/>
    </row>
    <row r="5" spans="1:10" ht="18.75">
      <c r="A5" s="211"/>
      <c r="B5" s="212"/>
      <c r="C5" s="212"/>
      <c r="D5" s="213"/>
      <c r="F5" s="214"/>
      <c r="G5" s="214"/>
      <c r="I5" s="207" t="s">
        <v>35</v>
      </c>
      <c r="J5" s="207" t="s">
        <v>268</v>
      </c>
    </row>
    <row r="6" spans="4:12" ht="13.5">
      <c r="D6" s="215" t="s">
        <v>10</v>
      </c>
      <c r="G6" s="214"/>
      <c r="H6" s="207" t="s">
        <v>269</v>
      </c>
      <c r="I6" s="207">
        <v>42</v>
      </c>
      <c r="J6" s="216" t="s">
        <v>270</v>
      </c>
      <c r="K6" s="216">
        <v>1174</v>
      </c>
      <c r="L6" s="217">
        <f aca="true" t="shared" si="0" ref="L6:L25">ROUND(K6/$K$26*100,1)</f>
        <v>27.9</v>
      </c>
    </row>
    <row r="7" spans="4:12" ht="13.5">
      <c r="D7" s="218" t="s">
        <v>10</v>
      </c>
      <c r="F7" s="214"/>
      <c r="G7" s="214"/>
      <c r="H7" s="207" t="s">
        <v>271</v>
      </c>
      <c r="I7" s="207">
        <v>26</v>
      </c>
      <c r="J7" s="216" t="s">
        <v>272</v>
      </c>
      <c r="K7" s="216">
        <v>466</v>
      </c>
      <c r="L7" s="217">
        <f t="shared" si="0"/>
        <v>11.1</v>
      </c>
    </row>
    <row r="8" spans="1:12" ht="13.5">
      <c r="A8" s="214"/>
      <c r="B8" s="214"/>
      <c r="C8" s="218" t="s">
        <v>10</v>
      </c>
      <c r="D8" s="218" t="s">
        <v>10</v>
      </c>
      <c r="F8" s="214"/>
      <c r="G8" s="214"/>
      <c r="H8" s="207" t="s">
        <v>273</v>
      </c>
      <c r="I8" s="207">
        <v>3</v>
      </c>
      <c r="J8" s="216" t="s">
        <v>274</v>
      </c>
      <c r="K8" s="216">
        <v>424</v>
      </c>
      <c r="L8" s="217">
        <f t="shared" si="0"/>
        <v>10.1</v>
      </c>
    </row>
    <row r="9" spans="1:12" ht="13.5">
      <c r="A9" s="214"/>
      <c r="B9" s="214"/>
      <c r="C9" s="218" t="s">
        <v>10</v>
      </c>
      <c r="D9" s="218" t="s">
        <v>10</v>
      </c>
      <c r="F9" s="214"/>
      <c r="G9" s="214"/>
      <c r="H9" s="207" t="s">
        <v>274</v>
      </c>
      <c r="I9" s="207">
        <v>424</v>
      </c>
      <c r="J9" s="216" t="s">
        <v>275</v>
      </c>
      <c r="K9" s="216">
        <v>415</v>
      </c>
      <c r="L9" s="217">
        <f t="shared" si="0"/>
        <v>9.9</v>
      </c>
    </row>
    <row r="10" spans="1:12" ht="13.5">
      <c r="A10" s="214"/>
      <c r="B10" s="214"/>
      <c r="C10" s="218" t="s">
        <v>10</v>
      </c>
      <c r="D10" s="218" t="s">
        <v>10</v>
      </c>
      <c r="F10" s="214"/>
      <c r="G10" s="214"/>
      <c r="H10" s="207" t="s">
        <v>270</v>
      </c>
      <c r="I10" s="207">
        <v>1174</v>
      </c>
      <c r="J10" s="216" t="s">
        <v>276</v>
      </c>
      <c r="K10" s="216">
        <v>350</v>
      </c>
      <c r="L10" s="217">
        <f t="shared" si="0"/>
        <v>8.3</v>
      </c>
    </row>
    <row r="11" spans="1:12" ht="13.5">
      <c r="A11" s="214"/>
      <c r="B11" s="214"/>
      <c r="C11" s="218" t="s">
        <v>10</v>
      </c>
      <c r="D11" s="218" t="s">
        <v>10</v>
      </c>
      <c r="F11" s="214"/>
      <c r="G11" s="214"/>
      <c r="H11" s="207" t="s">
        <v>277</v>
      </c>
      <c r="I11" s="207">
        <v>73</v>
      </c>
      <c r="J11" s="216" t="s">
        <v>278</v>
      </c>
      <c r="K11" s="216">
        <v>263</v>
      </c>
      <c r="L11" s="217">
        <f t="shared" si="0"/>
        <v>6.3</v>
      </c>
    </row>
    <row r="12" spans="1:12" ht="13.5">
      <c r="A12" s="214"/>
      <c r="B12" s="214"/>
      <c r="C12" s="218" t="s">
        <v>10</v>
      </c>
      <c r="D12" s="218" t="s">
        <v>10</v>
      </c>
      <c r="F12" s="214"/>
      <c r="G12" s="214"/>
      <c r="H12" s="207" t="s">
        <v>279</v>
      </c>
      <c r="I12" s="207">
        <v>74</v>
      </c>
      <c r="J12" s="216" t="s">
        <v>280</v>
      </c>
      <c r="K12" s="216">
        <v>243</v>
      </c>
      <c r="L12" s="217">
        <f t="shared" si="0"/>
        <v>5.8</v>
      </c>
    </row>
    <row r="13" spans="1:12" ht="13.5">
      <c r="A13" s="214"/>
      <c r="B13" s="214"/>
      <c r="C13" s="218" t="s">
        <v>10</v>
      </c>
      <c r="D13" s="218" t="s">
        <v>10</v>
      </c>
      <c r="F13" s="214"/>
      <c r="G13" s="214"/>
      <c r="H13" s="207" t="s">
        <v>281</v>
      </c>
      <c r="I13" s="207">
        <v>170</v>
      </c>
      <c r="J13" s="216" t="s">
        <v>282</v>
      </c>
      <c r="K13" s="216">
        <v>223</v>
      </c>
      <c r="L13" s="217">
        <f t="shared" si="0"/>
        <v>5.3</v>
      </c>
    </row>
    <row r="14" spans="1:12" ht="13.5">
      <c r="A14" s="214"/>
      <c r="B14" s="214"/>
      <c r="C14" s="218" t="s">
        <v>10</v>
      </c>
      <c r="D14" s="218" t="s">
        <v>10</v>
      </c>
      <c r="F14" s="214"/>
      <c r="G14" s="214"/>
      <c r="H14" s="207" t="s">
        <v>272</v>
      </c>
      <c r="I14" s="207">
        <v>466</v>
      </c>
      <c r="J14" s="216" t="s">
        <v>281</v>
      </c>
      <c r="K14" s="216">
        <v>170</v>
      </c>
      <c r="L14" s="217">
        <f t="shared" si="0"/>
        <v>4</v>
      </c>
    </row>
    <row r="15" spans="1:12" ht="13.5">
      <c r="A15" s="214"/>
      <c r="B15" s="214"/>
      <c r="C15" s="219" t="s">
        <v>10</v>
      </c>
      <c r="D15" s="219" t="s">
        <v>10</v>
      </c>
      <c r="F15" s="214"/>
      <c r="G15" s="214"/>
      <c r="H15" s="207" t="s">
        <v>283</v>
      </c>
      <c r="I15" s="207">
        <v>19</v>
      </c>
      <c r="J15" s="216" t="s">
        <v>284</v>
      </c>
      <c r="K15" s="216">
        <v>92</v>
      </c>
      <c r="L15" s="217">
        <f t="shared" si="0"/>
        <v>2.2</v>
      </c>
    </row>
    <row r="16" spans="1:12" ht="13.5">
      <c r="A16" s="214"/>
      <c r="B16" s="214"/>
      <c r="C16" s="218" t="s">
        <v>285</v>
      </c>
      <c r="D16" s="218" t="s">
        <v>286</v>
      </c>
      <c r="F16" s="214"/>
      <c r="G16" s="214"/>
      <c r="H16" s="207" t="s">
        <v>287</v>
      </c>
      <c r="I16" s="207">
        <v>21</v>
      </c>
      <c r="J16" s="216" t="s">
        <v>279</v>
      </c>
      <c r="K16" s="216">
        <v>74</v>
      </c>
      <c r="L16" s="217">
        <f t="shared" si="0"/>
        <v>1.8</v>
      </c>
    </row>
    <row r="17" spans="1:12" ht="13.5">
      <c r="A17" s="214"/>
      <c r="B17" s="214"/>
      <c r="C17" s="218" t="s">
        <v>10</v>
      </c>
      <c r="D17" s="218" t="s">
        <v>10</v>
      </c>
      <c r="F17" s="214"/>
      <c r="G17" s="214"/>
      <c r="H17" s="207" t="s">
        <v>288</v>
      </c>
      <c r="I17" s="207">
        <v>35</v>
      </c>
      <c r="J17" s="216" t="s">
        <v>277</v>
      </c>
      <c r="K17" s="216">
        <v>73</v>
      </c>
      <c r="L17" s="217">
        <f t="shared" si="0"/>
        <v>1.7</v>
      </c>
    </row>
    <row r="18" spans="1:12" ht="13.5">
      <c r="A18" s="215"/>
      <c r="B18" s="219"/>
      <c r="C18" s="218" t="s">
        <v>10</v>
      </c>
      <c r="D18" s="218" t="s">
        <v>10</v>
      </c>
      <c r="F18" s="214"/>
      <c r="G18" s="214"/>
      <c r="H18" s="207" t="s">
        <v>275</v>
      </c>
      <c r="I18" s="207">
        <v>415</v>
      </c>
      <c r="J18" s="216" t="s">
        <v>289</v>
      </c>
      <c r="K18" s="216">
        <v>66</v>
      </c>
      <c r="L18" s="217">
        <f t="shared" si="0"/>
        <v>1.6</v>
      </c>
    </row>
    <row r="19" spans="1:12" ht="13.5">
      <c r="A19" s="220"/>
      <c r="B19" s="219"/>
      <c r="C19" s="218"/>
      <c r="D19" s="218"/>
      <c r="F19" s="214"/>
      <c r="G19" s="214"/>
      <c r="H19" s="207" t="s">
        <v>282</v>
      </c>
      <c r="I19" s="207">
        <v>223</v>
      </c>
      <c r="J19" s="216" t="s">
        <v>269</v>
      </c>
      <c r="K19" s="216">
        <v>42</v>
      </c>
      <c r="L19" s="217">
        <f t="shared" si="0"/>
        <v>1</v>
      </c>
    </row>
    <row r="20" spans="1:12" ht="13.5">
      <c r="A20" s="215"/>
      <c r="B20" s="221"/>
      <c r="C20" s="222"/>
      <c r="D20" s="218"/>
      <c r="F20" s="214"/>
      <c r="G20" s="214"/>
      <c r="H20" s="207" t="s">
        <v>290</v>
      </c>
      <c r="I20" s="207">
        <v>26</v>
      </c>
      <c r="J20" s="216" t="s">
        <v>288</v>
      </c>
      <c r="K20" s="216">
        <v>35</v>
      </c>
      <c r="L20" s="217">
        <f t="shared" si="0"/>
        <v>0.8</v>
      </c>
    </row>
    <row r="21" spans="1:12" ht="13.5">
      <c r="A21" s="215"/>
      <c r="B21" s="221"/>
      <c r="C21" s="222"/>
      <c r="D21" s="218"/>
      <c r="F21" s="223"/>
      <c r="G21" s="221"/>
      <c r="H21" s="207" t="s">
        <v>276</v>
      </c>
      <c r="I21" s="207">
        <v>350</v>
      </c>
      <c r="J21" s="216" t="s">
        <v>271</v>
      </c>
      <c r="K21" s="216">
        <v>26</v>
      </c>
      <c r="L21" s="217">
        <f t="shared" si="0"/>
        <v>0.6</v>
      </c>
    </row>
    <row r="22" spans="1:12" ht="13.5">
      <c r="A22" s="221"/>
      <c r="B22" s="219"/>
      <c r="C22" s="218"/>
      <c r="D22" s="218"/>
      <c r="F22" s="214"/>
      <c r="G22" s="221"/>
      <c r="H22" s="207" t="s">
        <v>284</v>
      </c>
      <c r="I22" s="207">
        <v>92</v>
      </c>
      <c r="J22" s="216" t="s">
        <v>290</v>
      </c>
      <c r="K22" s="216">
        <v>26</v>
      </c>
      <c r="L22" s="217">
        <f t="shared" si="0"/>
        <v>0.6</v>
      </c>
    </row>
    <row r="23" spans="2:12" ht="24.75" customHeight="1">
      <c r="B23" s="224"/>
      <c r="H23" s="207" t="s">
        <v>278</v>
      </c>
      <c r="I23" s="207">
        <v>263</v>
      </c>
      <c r="J23" s="216" t="s">
        <v>287</v>
      </c>
      <c r="K23" s="216">
        <v>21</v>
      </c>
      <c r="L23" s="217">
        <f t="shared" si="0"/>
        <v>0.5</v>
      </c>
    </row>
    <row r="24" spans="8:12" ht="13.5">
      <c r="H24" s="207" t="s">
        <v>280</v>
      </c>
      <c r="I24" s="207">
        <v>243</v>
      </c>
      <c r="J24" s="216" t="s">
        <v>283</v>
      </c>
      <c r="K24" s="216">
        <v>19</v>
      </c>
      <c r="L24" s="217">
        <f t="shared" si="0"/>
        <v>0.5</v>
      </c>
    </row>
    <row r="25" spans="8:12" ht="13.5">
      <c r="H25" s="207" t="s">
        <v>289</v>
      </c>
      <c r="I25" s="207">
        <v>66</v>
      </c>
      <c r="J25" s="216" t="s">
        <v>273</v>
      </c>
      <c r="K25" s="216">
        <v>3</v>
      </c>
      <c r="L25" s="217">
        <f t="shared" si="0"/>
        <v>0.1</v>
      </c>
    </row>
    <row r="26" spans="8:12" ht="13.5">
      <c r="H26" s="207" t="s">
        <v>35</v>
      </c>
      <c r="I26" s="207">
        <f>SUM(I6:I25)</f>
        <v>4205</v>
      </c>
      <c r="K26" s="207">
        <f>SUM(K6:K25)</f>
        <v>4205</v>
      </c>
      <c r="L26" s="217">
        <f>SUM(L6:L25)</f>
        <v>100.09999999999997</v>
      </c>
    </row>
    <row r="27" ht="13.5">
      <c r="M27" s="207">
        <f>SUM(M28:M75)</f>
        <v>709</v>
      </c>
    </row>
    <row r="28" spans="12:13" ht="13.5">
      <c r="L28" s="225" t="s">
        <v>291</v>
      </c>
      <c r="M28" s="207" t="s">
        <v>292</v>
      </c>
    </row>
    <row r="29" spans="8:19" ht="13.5">
      <c r="H29" s="226"/>
      <c r="J29" s="217"/>
      <c r="L29" s="225" t="s">
        <v>293</v>
      </c>
      <c r="M29" s="207">
        <f>'[2]SYT20777'!$D$5</f>
        <v>4</v>
      </c>
      <c r="Q29" s="225" t="s">
        <v>294</v>
      </c>
      <c r="R29" s="207">
        <v>48</v>
      </c>
      <c r="S29" s="217">
        <f>ROUND(R29/$R$54*100,1)</f>
        <v>6.8</v>
      </c>
    </row>
    <row r="30" spans="8:19" ht="13.5">
      <c r="H30" s="226"/>
      <c r="J30" s="217"/>
      <c r="K30" s="207" t="s">
        <v>295</v>
      </c>
      <c r="L30" s="225" t="s">
        <v>296</v>
      </c>
      <c r="M30" s="207">
        <f>'[2]SYT20777'!$E$5</f>
        <v>2</v>
      </c>
      <c r="Q30" s="225" t="s">
        <v>297</v>
      </c>
      <c r="R30" s="207">
        <v>26</v>
      </c>
      <c r="S30" s="217">
        <f aca="true" t="shared" si="1" ref="S30:S53">ROUND(R30/$R$54*100,1)</f>
        <v>3.7</v>
      </c>
    </row>
    <row r="31" spans="8:19" ht="13.5">
      <c r="H31" s="226"/>
      <c r="J31" s="217"/>
      <c r="L31" s="225" t="s">
        <v>297</v>
      </c>
      <c r="M31" s="207">
        <f>'[2]SYT20777'!$F$5</f>
        <v>26</v>
      </c>
      <c r="Q31" s="225" t="s">
        <v>298</v>
      </c>
      <c r="R31" s="207">
        <v>7</v>
      </c>
      <c r="S31" s="217">
        <f t="shared" si="1"/>
        <v>1</v>
      </c>
    </row>
    <row r="32" spans="8:19" ht="13.5">
      <c r="H32" s="227"/>
      <c r="J32" s="217"/>
      <c r="L32" s="225" t="s">
        <v>299</v>
      </c>
      <c r="M32" s="207">
        <v>1</v>
      </c>
      <c r="Q32" s="225" t="s">
        <v>300</v>
      </c>
      <c r="R32" s="207">
        <v>1</v>
      </c>
      <c r="S32" s="217">
        <f t="shared" si="1"/>
        <v>0.1</v>
      </c>
    </row>
    <row r="33" spans="1:19" ht="18.75">
      <c r="A33" s="205" t="s">
        <v>301</v>
      </c>
      <c r="B33" s="205"/>
      <c r="C33" s="205"/>
      <c r="D33" s="205"/>
      <c r="E33" s="205"/>
      <c r="F33" s="205"/>
      <c r="G33" s="205"/>
      <c r="H33" s="226"/>
      <c r="J33" s="217"/>
      <c r="L33" s="225" t="s">
        <v>298</v>
      </c>
      <c r="M33" s="207">
        <v>7</v>
      </c>
      <c r="Q33" s="225" t="s">
        <v>293</v>
      </c>
      <c r="R33" s="207">
        <v>4</v>
      </c>
      <c r="S33" s="217">
        <f t="shared" si="1"/>
        <v>0.6</v>
      </c>
    </row>
    <row r="34" spans="8:19" ht="13.5">
      <c r="H34" s="226"/>
      <c r="J34" s="217"/>
      <c r="L34" s="225" t="s">
        <v>294</v>
      </c>
      <c r="M34" s="207">
        <v>48</v>
      </c>
      <c r="Q34" s="225" t="s">
        <v>296</v>
      </c>
      <c r="R34" s="207">
        <v>2</v>
      </c>
      <c r="S34" s="217">
        <f t="shared" si="1"/>
        <v>0.3</v>
      </c>
    </row>
    <row r="35" spans="8:19" ht="13.5">
      <c r="H35" s="227"/>
      <c r="J35" s="217"/>
      <c r="L35" s="225" t="s">
        <v>302</v>
      </c>
      <c r="M35" s="207">
        <v>19</v>
      </c>
      <c r="Q35" s="225" t="s">
        <v>303</v>
      </c>
      <c r="R35" s="207">
        <v>276</v>
      </c>
      <c r="S35" s="217">
        <f t="shared" si="1"/>
        <v>38.9</v>
      </c>
    </row>
    <row r="36" spans="8:19" ht="13.5">
      <c r="H36" s="227"/>
      <c r="J36" s="217"/>
      <c r="L36" s="225" t="s">
        <v>304</v>
      </c>
      <c r="M36" s="207">
        <v>12</v>
      </c>
      <c r="Q36" s="225" t="s">
        <v>305</v>
      </c>
      <c r="R36" s="207">
        <v>70</v>
      </c>
      <c r="S36" s="217">
        <f t="shared" si="1"/>
        <v>9.9</v>
      </c>
    </row>
    <row r="37" spans="8:19" ht="13.5">
      <c r="H37" s="227"/>
      <c r="J37" s="217"/>
      <c r="L37" s="225" t="s">
        <v>306</v>
      </c>
      <c r="M37" s="207">
        <v>15</v>
      </c>
      <c r="Q37" s="225" t="s">
        <v>307</v>
      </c>
      <c r="R37" s="207">
        <v>86</v>
      </c>
      <c r="S37" s="217">
        <f t="shared" si="1"/>
        <v>12.1</v>
      </c>
    </row>
    <row r="38" spans="8:19" ht="13.5">
      <c r="H38" s="227"/>
      <c r="J38" s="217"/>
      <c r="L38" s="225" t="s">
        <v>307</v>
      </c>
      <c r="M38" s="207">
        <v>86</v>
      </c>
      <c r="Q38" s="225" t="s">
        <v>308</v>
      </c>
      <c r="R38" s="207">
        <v>25</v>
      </c>
      <c r="S38" s="217">
        <f t="shared" si="1"/>
        <v>3.5</v>
      </c>
    </row>
    <row r="39" spans="8:19" ht="13.5">
      <c r="H39" s="227"/>
      <c r="J39" s="217"/>
      <c r="L39" s="225" t="s">
        <v>308</v>
      </c>
      <c r="M39" s="207">
        <v>25</v>
      </c>
      <c r="Q39" s="225" t="s">
        <v>302</v>
      </c>
      <c r="R39" s="207">
        <v>19</v>
      </c>
      <c r="S39" s="217">
        <f t="shared" si="1"/>
        <v>2.7</v>
      </c>
    </row>
    <row r="40" spans="8:19" ht="13.5">
      <c r="H40" s="226"/>
      <c r="J40" s="217"/>
      <c r="L40" s="225" t="s">
        <v>303</v>
      </c>
      <c r="M40" s="207">
        <v>276</v>
      </c>
      <c r="Q40" s="225" t="s">
        <v>304</v>
      </c>
      <c r="R40" s="207">
        <v>12</v>
      </c>
      <c r="S40" s="217">
        <f t="shared" si="1"/>
        <v>1.7</v>
      </c>
    </row>
    <row r="41" spans="8:19" ht="13.5">
      <c r="H41" s="227"/>
      <c r="J41" s="217"/>
      <c r="L41" s="225" t="s">
        <v>305</v>
      </c>
      <c r="M41" s="207">
        <v>70</v>
      </c>
      <c r="Q41" s="225" t="s">
        <v>306</v>
      </c>
      <c r="R41" s="207">
        <v>15</v>
      </c>
      <c r="S41" s="217">
        <f t="shared" si="1"/>
        <v>2.1</v>
      </c>
    </row>
    <row r="42" spans="8:19" ht="13.5" customHeight="1">
      <c r="H42" s="226"/>
      <c r="J42" s="217"/>
      <c r="L42" s="225" t="s">
        <v>309</v>
      </c>
      <c r="M42" s="207">
        <v>4</v>
      </c>
      <c r="N42" s="228" t="s">
        <v>310</v>
      </c>
      <c r="O42" s="229">
        <f>SUM(M42:M48)</f>
        <v>6</v>
      </c>
      <c r="Q42" s="225" t="s">
        <v>310</v>
      </c>
      <c r="R42" s="207">
        <v>6</v>
      </c>
      <c r="S42" s="217">
        <f t="shared" si="1"/>
        <v>0.8</v>
      </c>
    </row>
    <row r="43" spans="8:19" ht="13.5">
      <c r="H43" s="226"/>
      <c r="J43" s="217"/>
      <c r="L43" s="225" t="s">
        <v>311</v>
      </c>
      <c r="M43" s="207">
        <v>0</v>
      </c>
      <c r="N43" s="228"/>
      <c r="O43" s="229"/>
      <c r="Q43" s="225" t="s">
        <v>312</v>
      </c>
      <c r="R43" s="207">
        <v>26</v>
      </c>
      <c r="S43" s="217">
        <f t="shared" si="1"/>
        <v>3.7</v>
      </c>
    </row>
    <row r="44" spans="8:19" ht="13.5">
      <c r="H44" s="226"/>
      <c r="J44" s="217"/>
      <c r="L44" s="225" t="s">
        <v>313</v>
      </c>
      <c r="M44" s="207">
        <v>1</v>
      </c>
      <c r="N44" s="228"/>
      <c r="O44" s="229"/>
      <c r="Q44" s="225" t="s">
        <v>314</v>
      </c>
      <c r="R44" s="207">
        <v>33</v>
      </c>
      <c r="S44" s="217">
        <f t="shared" si="1"/>
        <v>4.7</v>
      </c>
    </row>
    <row r="45" spans="8:19" ht="13.5">
      <c r="H45" s="226"/>
      <c r="J45" s="217"/>
      <c r="L45" s="225" t="s">
        <v>315</v>
      </c>
      <c r="M45" s="207">
        <v>0</v>
      </c>
      <c r="N45" s="228"/>
      <c r="O45" s="229"/>
      <c r="Q45" s="225" t="s">
        <v>316</v>
      </c>
      <c r="R45" s="207">
        <v>1</v>
      </c>
      <c r="S45" s="217">
        <f t="shared" si="1"/>
        <v>0.1</v>
      </c>
    </row>
    <row r="46" spans="8:19" ht="13.5">
      <c r="H46" s="226"/>
      <c r="J46" s="217"/>
      <c r="L46" s="225" t="s">
        <v>317</v>
      </c>
      <c r="M46" s="207">
        <v>0</v>
      </c>
      <c r="N46" s="228"/>
      <c r="O46" s="229"/>
      <c r="Q46" s="225" t="s">
        <v>318</v>
      </c>
      <c r="R46" s="207">
        <v>1</v>
      </c>
      <c r="S46" s="217">
        <f t="shared" si="1"/>
        <v>0.1</v>
      </c>
    </row>
    <row r="47" spans="8:19" ht="13.5">
      <c r="H47" s="230"/>
      <c r="J47" s="217"/>
      <c r="L47" s="225" t="s">
        <v>319</v>
      </c>
      <c r="M47" s="207">
        <v>1</v>
      </c>
      <c r="N47" s="228"/>
      <c r="O47" s="229"/>
      <c r="Q47" s="225" t="s">
        <v>320</v>
      </c>
      <c r="R47" s="207">
        <v>21</v>
      </c>
      <c r="S47" s="217">
        <f t="shared" si="1"/>
        <v>3</v>
      </c>
    </row>
    <row r="48" spans="10:19" ht="13.5">
      <c r="J48" s="217"/>
      <c r="L48" s="225" t="s">
        <v>321</v>
      </c>
      <c r="M48" s="207">
        <v>0</v>
      </c>
      <c r="N48" s="228"/>
      <c r="O48" s="229"/>
      <c r="Q48" s="225" t="s">
        <v>322</v>
      </c>
      <c r="R48" s="207">
        <v>10</v>
      </c>
      <c r="S48" s="217">
        <f t="shared" si="1"/>
        <v>1.4</v>
      </c>
    </row>
    <row r="49" spans="12:19" ht="13.5">
      <c r="L49" s="225" t="s">
        <v>314</v>
      </c>
      <c r="M49" s="207">
        <v>33</v>
      </c>
      <c r="N49" s="225"/>
      <c r="Q49" s="225" t="s">
        <v>323</v>
      </c>
      <c r="R49" s="207">
        <v>1</v>
      </c>
      <c r="S49" s="217">
        <f t="shared" si="1"/>
        <v>0.1</v>
      </c>
    </row>
    <row r="50" spans="12:19" ht="13.5">
      <c r="L50" s="225" t="s">
        <v>312</v>
      </c>
      <c r="M50" s="207">
        <v>26</v>
      </c>
      <c r="N50" s="225"/>
      <c r="Q50" s="225" t="s">
        <v>324</v>
      </c>
      <c r="R50" s="207">
        <v>6</v>
      </c>
      <c r="S50" s="217">
        <f t="shared" si="1"/>
        <v>0.8</v>
      </c>
    </row>
    <row r="51" spans="12:19" ht="13.5">
      <c r="L51" s="225" t="s">
        <v>325</v>
      </c>
      <c r="M51" s="207">
        <v>0</v>
      </c>
      <c r="N51" s="225"/>
      <c r="Q51" s="225" t="s">
        <v>326</v>
      </c>
      <c r="R51" s="207">
        <v>7</v>
      </c>
      <c r="S51" s="217">
        <f t="shared" si="1"/>
        <v>1</v>
      </c>
    </row>
    <row r="52" spans="12:19" ht="13.5">
      <c r="L52" s="225" t="s">
        <v>327</v>
      </c>
      <c r="M52" s="207">
        <v>1</v>
      </c>
      <c r="N52" s="225"/>
      <c r="Q52" s="225" t="s">
        <v>328</v>
      </c>
      <c r="R52" s="207">
        <v>2</v>
      </c>
      <c r="S52" s="217">
        <f t="shared" si="1"/>
        <v>0.3</v>
      </c>
    </row>
    <row r="53" spans="12:19" ht="24">
      <c r="L53" s="225" t="s">
        <v>322</v>
      </c>
      <c r="M53" s="207">
        <v>10</v>
      </c>
      <c r="N53" s="225"/>
      <c r="Q53" s="225" t="s">
        <v>329</v>
      </c>
      <c r="R53" s="207">
        <v>4</v>
      </c>
      <c r="S53" s="217">
        <f t="shared" si="1"/>
        <v>0.6</v>
      </c>
    </row>
    <row r="54" spans="12:19" ht="13.5">
      <c r="L54" s="225" t="s">
        <v>320</v>
      </c>
      <c r="M54" s="207">
        <v>21</v>
      </c>
      <c r="N54" s="225"/>
      <c r="R54" s="207">
        <f>SUM(R29:R53)</f>
        <v>709</v>
      </c>
      <c r="S54" s="217">
        <f>SUM(S29:S53)</f>
        <v>99.99999999999997</v>
      </c>
    </row>
    <row r="55" spans="12:14" ht="13.5">
      <c r="L55" s="225" t="s">
        <v>323</v>
      </c>
      <c r="M55" s="207">
        <v>1</v>
      </c>
      <c r="N55" s="225"/>
    </row>
    <row r="56" spans="12:14" ht="13.5">
      <c r="L56" s="225" t="s">
        <v>330</v>
      </c>
      <c r="M56" s="207">
        <v>1</v>
      </c>
      <c r="N56" s="225"/>
    </row>
    <row r="57" spans="12:14" ht="13.5">
      <c r="L57" s="225" t="s">
        <v>331</v>
      </c>
      <c r="M57" s="207">
        <v>0</v>
      </c>
      <c r="N57" s="225"/>
    </row>
    <row r="58" spans="12:15" ht="13.5">
      <c r="L58" s="225" t="s">
        <v>332</v>
      </c>
      <c r="M58" s="207">
        <v>0</v>
      </c>
      <c r="N58" s="231" t="s">
        <v>324</v>
      </c>
      <c r="O58" s="229">
        <f>SUM(M58:M62)</f>
        <v>6</v>
      </c>
    </row>
    <row r="59" spans="12:15" ht="13.5">
      <c r="L59" s="225" t="s">
        <v>333</v>
      </c>
      <c r="M59" s="207">
        <v>0</v>
      </c>
      <c r="N59" s="231"/>
      <c r="O59" s="229"/>
    </row>
    <row r="60" spans="12:15" ht="13.5">
      <c r="L60" s="225" t="s">
        <v>334</v>
      </c>
      <c r="M60" s="207">
        <v>0</v>
      </c>
      <c r="N60" s="231"/>
      <c r="O60" s="229"/>
    </row>
    <row r="61" spans="12:15" ht="13.5">
      <c r="L61" s="225" t="s">
        <v>335</v>
      </c>
      <c r="M61" s="207">
        <v>0</v>
      </c>
      <c r="N61" s="231"/>
      <c r="O61" s="229"/>
    </row>
    <row r="62" spans="12:15" ht="13.5">
      <c r="L62" s="225" t="s">
        <v>336</v>
      </c>
      <c r="M62" s="207">
        <v>6</v>
      </c>
      <c r="N62" s="231"/>
      <c r="O62" s="229"/>
    </row>
    <row r="63" spans="12:15" ht="13.5">
      <c r="L63" s="225" t="s">
        <v>337</v>
      </c>
      <c r="M63" s="207">
        <v>0</v>
      </c>
      <c r="N63" s="231" t="s">
        <v>326</v>
      </c>
      <c r="O63" s="229">
        <f>SUM(M63:M66)</f>
        <v>7</v>
      </c>
    </row>
    <row r="64" spans="12:15" ht="13.5">
      <c r="L64" s="225" t="s">
        <v>338</v>
      </c>
      <c r="M64" s="207">
        <v>0</v>
      </c>
      <c r="N64" s="231"/>
      <c r="O64" s="229"/>
    </row>
    <row r="65" spans="12:15" ht="13.5">
      <c r="L65" s="225" t="s">
        <v>339</v>
      </c>
      <c r="M65" s="207">
        <v>7</v>
      </c>
      <c r="N65" s="231"/>
      <c r="O65" s="229"/>
    </row>
    <row r="66" spans="12:15" ht="13.5">
      <c r="L66" s="225" t="s">
        <v>340</v>
      </c>
      <c r="M66" s="207">
        <v>0</v>
      </c>
      <c r="N66" s="231"/>
      <c r="O66" s="229"/>
    </row>
    <row r="67" spans="12:15" ht="13.5">
      <c r="L67" s="225" t="s">
        <v>341</v>
      </c>
      <c r="M67" s="207">
        <v>0</v>
      </c>
      <c r="N67" s="231" t="s">
        <v>328</v>
      </c>
      <c r="O67" s="229">
        <f>SUM(M67:M74)</f>
        <v>2</v>
      </c>
    </row>
    <row r="68" spans="12:15" ht="13.5">
      <c r="L68" s="225" t="s">
        <v>342</v>
      </c>
      <c r="M68" s="207">
        <v>0</v>
      </c>
      <c r="N68" s="231"/>
      <c r="O68" s="229"/>
    </row>
    <row r="69" spans="12:15" ht="13.5">
      <c r="L69" s="225" t="s">
        <v>343</v>
      </c>
      <c r="M69" s="207">
        <v>0</v>
      </c>
      <c r="N69" s="231"/>
      <c r="O69" s="229"/>
    </row>
    <row r="70" spans="12:15" ht="13.5">
      <c r="L70" s="225" t="s">
        <v>344</v>
      </c>
      <c r="M70" s="207">
        <v>0</v>
      </c>
      <c r="N70" s="231"/>
      <c r="O70" s="229"/>
    </row>
    <row r="71" spans="12:15" ht="13.5">
      <c r="L71" s="225" t="s">
        <v>345</v>
      </c>
      <c r="M71" s="207">
        <v>1</v>
      </c>
      <c r="N71" s="231"/>
      <c r="O71" s="229"/>
    </row>
    <row r="72" spans="12:15" ht="13.5">
      <c r="L72" s="225" t="s">
        <v>346</v>
      </c>
      <c r="M72" s="207">
        <v>0</v>
      </c>
      <c r="N72" s="231"/>
      <c r="O72" s="229"/>
    </row>
    <row r="73" spans="12:15" ht="13.5">
      <c r="L73" s="225" t="s">
        <v>347</v>
      </c>
      <c r="M73" s="207">
        <v>1</v>
      </c>
      <c r="N73" s="231"/>
      <c r="O73" s="229"/>
    </row>
    <row r="74" spans="12:15" ht="13.5">
      <c r="L74" s="225" t="s">
        <v>348</v>
      </c>
      <c r="M74" s="207">
        <v>0</v>
      </c>
      <c r="N74" s="231"/>
      <c r="O74" s="229"/>
    </row>
    <row r="75" spans="12:13" ht="13.5">
      <c r="L75" s="225" t="s">
        <v>349</v>
      </c>
      <c r="M75" s="207">
        <v>4</v>
      </c>
    </row>
    <row r="76" ht="13.5">
      <c r="O76" s="207">
        <f>SUM(O29:O75)</f>
        <v>21</v>
      </c>
    </row>
  </sheetData>
  <sheetProtection/>
  <mergeCells count="11">
    <mergeCell ref="N63:N66"/>
    <mergeCell ref="O63:O66"/>
    <mergeCell ref="N67:N74"/>
    <mergeCell ref="O67:O74"/>
    <mergeCell ref="A1:G1"/>
    <mergeCell ref="A5:C5"/>
    <mergeCell ref="A33:G33"/>
    <mergeCell ref="N42:N48"/>
    <mergeCell ref="O42:O48"/>
    <mergeCell ref="N58:N62"/>
    <mergeCell ref="O58:O6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2011-01-24T04:16:04Z</cp:lastPrinted>
  <dcterms:created xsi:type="dcterms:W3CDTF">1997-07-22T08:28:53Z</dcterms:created>
  <dcterms:modified xsi:type="dcterms:W3CDTF">2011-01-24T04:20:18Z</dcterms:modified>
  <cp:category/>
  <cp:version/>
  <cp:contentType/>
  <cp:contentStatus/>
</cp:coreProperties>
</file>