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2災害対応\新型コロナウイルス\新型コロナウイルス感染症緊急包括交付金関係\申請の案内\20201102申請催促及び実績報告周知\実績報告周知\様式，HP資料\"/>
    </mc:Choice>
  </mc:AlternateContent>
  <bookViews>
    <workbookView xWindow="0" yWindow="0" windowWidth="20490" windowHeight="6780"/>
  </bookViews>
  <sheets>
    <sheet name="慰労金支給証憑表紙" sheetId="1" r:id="rId1"/>
    <sheet name="感染症対策（多機能型簡易居室除く）表紙" sheetId="3" r:id="rId2"/>
    <sheet name="感染症対策（多機能型簡易居室に限る）表紙" sheetId="4" r:id="rId3"/>
    <sheet name="利用者への再開支援への助成事業表紙" sheetId="5" r:id="rId4"/>
    <sheet name="環境整備への助成事業表紙" sheetId="6" r:id="rId5"/>
    <sheet name="計算用" sheetId="7" state="hidden" r:id="rId6"/>
  </sheets>
  <definedNames>
    <definedName name="_xlnm.Print_Area" localSheetId="0">慰労金支給証憑表紙!$A$1:$V$59</definedName>
    <definedName name="_xlnm.Print_Area" localSheetId="2">'感染症対策（多機能型簡易居室に限る）表紙'!$A$1:$F$52</definedName>
    <definedName name="_xlnm.Print_Area" localSheetId="1">'感染症対策（多機能型簡易居室除く）表紙'!$A$1:$F$52</definedName>
    <definedName name="_xlnm.Print_Area" localSheetId="4">環境整備への助成事業表紙!$A$1:$F$52</definedName>
    <definedName name="_xlnm.Print_Area" localSheetId="3">利用者への再開支援への助成事業表紙!$A$1:$E$48</definedName>
  </definedNames>
  <calcPr calcId="162913"/>
</workbook>
</file>

<file path=xl/calcChain.xml><?xml version="1.0" encoding="utf-8"?>
<calcChain xmlns="http://schemas.openxmlformats.org/spreadsheetml/2006/main">
  <c r="F50" i="4" l="1"/>
  <c r="V55" i="1" l="1"/>
  <c r="F52" i="4" l="1"/>
  <c r="E11" i="1" l="1"/>
  <c r="E12" i="1"/>
  <c r="E13" i="1"/>
  <c r="E14" i="1"/>
  <c r="F14" i="1" s="1"/>
  <c r="S14" i="1" s="1"/>
  <c r="E15" i="1"/>
  <c r="F15" i="1" s="1"/>
  <c r="S15" i="1" s="1"/>
  <c r="E16" i="1"/>
  <c r="F16" i="1" s="1"/>
  <c r="S16" i="1" s="1"/>
  <c r="E17" i="1"/>
  <c r="F17" i="1" s="1"/>
  <c r="S17" i="1" s="1"/>
  <c r="E18" i="1"/>
  <c r="F18" i="1" s="1"/>
  <c r="S18" i="1" s="1"/>
  <c r="E19" i="1"/>
  <c r="F19" i="1" s="1"/>
  <c r="S19" i="1" s="1"/>
  <c r="E20" i="1"/>
  <c r="F20" i="1" s="1"/>
  <c r="S20" i="1" s="1"/>
  <c r="E21" i="1"/>
  <c r="F21" i="1" s="1"/>
  <c r="S21" i="1" s="1"/>
  <c r="E22" i="1"/>
  <c r="F22" i="1"/>
  <c r="S22" i="1" s="1"/>
  <c r="E23" i="1"/>
  <c r="F23" i="1" s="1"/>
  <c r="S23" i="1" s="1"/>
  <c r="E24" i="1"/>
  <c r="F24" i="1" s="1"/>
  <c r="S24" i="1" s="1"/>
  <c r="E25" i="1"/>
  <c r="F25" i="1" s="1"/>
  <c r="S25" i="1" s="1"/>
  <c r="E26" i="1"/>
  <c r="F26" i="1" s="1"/>
  <c r="S26" i="1" s="1"/>
  <c r="E27" i="1"/>
  <c r="F27" i="1" s="1"/>
  <c r="S27" i="1" s="1"/>
  <c r="E28" i="1"/>
  <c r="F28" i="1" s="1"/>
  <c r="S28" i="1" s="1"/>
  <c r="E29" i="1"/>
  <c r="F29" i="1" s="1"/>
  <c r="S29" i="1" s="1"/>
  <c r="E30" i="1"/>
  <c r="F30" i="1"/>
  <c r="S30" i="1" s="1"/>
  <c r="E31" i="1"/>
  <c r="F31" i="1" s="1"/>
  <c r="S31" i="1" s="1"/>
  <c r="E32" i="1"/>
  <c r="F32" i="1" s="1"/>
  <c r="S32" i="1" s="1"/>
  <c r="E33" i="1"/>
  <c r="F33" i="1" s="1"/>
  <c r="S33" i="1" s="1"/>
  <c r="E34" i="1"/>
  <c r="F34" i="1" s="1"/>
  <c r="S34" i="1" s="1"/>
  <c r="E35" i="1"/>
  <c r="F35" i="1" s="1"/>
  <c r="S35" i="1" s="1"/>
  <c r="E36" i="1"/>
  <c r="F36" i="1" s="1"/>
  <c r="S36" i="1" s="1"/>
  <c r="E37" i="1"/>
  <c r="F37" i="1" s="1"/>
  <c r="S37" i="1" s="1"/>
  <c r="E38" i="1"/>
  <c r="F38" i="1"/>
  <c r="S38" i="1" s="1"/>
  <c r="E39" i="1"/>
  <c r="F39" i="1" s="1"/>
  <c r="S39" i="1" s="1"/>
  <c r="E40" i="1"/>
  <c r="F40" i="1" s="1"/>
  <c r="S40" i="1" s="1"/>
  <c r="E41" i="1"/>
  <c r="F41" i="1" s="1"/>
  <c r="S41" i="1" s="1"/>
  <c r="E42" i="1"/>
  <c r="F42" i="1" s="1"/>
  <c r="S42" i="1" s="1"/>
  <c r="E43" i="1"/>
  <c r="F43" i="1" s="1"/>
  <c r="S43" i="1" s="1"/>
  <c r="E44" i="1"/>
  <c r="F44" i="1" s="1"/>
  <c r="S44" i="1" s="1"/>
  <c r="E45" i="1"/>
  <c r="F45" i="1" s="1"/>
  <c r="S45" i="1" s="1"/>
  <c r="E46" i="1"/>
  <c r="F46" i="1"/>
  <c r="S46" i="1" s="1"/>
  <c r="E47" i="1"/>
  <c r="F47" i="1" s="1"/>
  <c r="S47" i="1" s="1"/>
  <c r="E48" i="1"/>
  <c r="F48" i="1" s="1"/>
  <c r="S48" i="1" s="1"/>
  <c r="E49" i="1"/>
  <c r="F49" i="1" s="1"/>
  <c r="S49" i="1" s="1"/>
  <c r="E50" i="1"/>
  <c r="F50" i="1" s="1"/>
  <c r="S50" i="1" s="1"/>
  <c r="E51" i="1"/>
  <c r="F51" i="1" s="1"/>
  <c r="S51" i="1" s="1"/>
  <c r="E52" i="1"/>
  <c r="F52" i="1" s="1"/>
  <c r="S52" i="1" s="1"/>
  <c r="E53" i="1"/>
  <c r="F53" i="1" s="1"/>
  <c r="S53" i="1" s="1"/>
  <c r="E54" i="1"/>
  <c r="F54" i="1"/>
  <c r="S54" i="1" s="1"/>
  <c r="E10" i="1"/>
  <c r="F10" i="1" s="1"/>
  <c r="S10" i="1" s="1"/>
  <c r="M11" i="1"/>
  <c r="O11" i="1" s="1"/>
  <c r="M12" i="1"/>
  <c r="O12" i="1" s="1"/>
  <c r="M13" i="1"/>
  <c r="O13" i="1" s="1"/>
  <c r="M14" i="1"/>
  <c r="O14" i="1" s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M10" i="1"/>
  <c r="O10" i="1" s="1"/>
  <c r="F13" i="1" l="1"/>
  <c r="S13" i="1" s="1"/>
  <c r="F12" i="1"/>
  <c r="S12" i="1" s="1"/>
  <c r="F11" i="1"/>
  <c r="S11" i="1" s="1"/>
  <c r="A60" i="7"/>
  <c r="A58" i="7"/>
  <c r="A57" i="7"/>
  <c r="O55" i="1" l="1"/>
  <c r="U55" i="1"/>
  <c r="H57" i="1" s="1"/>
  <c r="H59" i="1" s="1"/>
  <c r="E56" i="1"/>
  <c r="F56" i="1" s="1"/>
  <c r="M56" i="1"/>
  <c r="E57" i="1"/>
  <c r="F57" i="1"/>
  <c r="M57" i="1"/>
  <c r="E58" i="1"/>
  <c r="F58" i="1"/>
  <c r="M58" i="1"/>
  <c r="E59" i="1"/>
  <c r="F59" i="1"/>
  <c r="M59" i="1"/>
  <c r="E60" i="1"/>
  <c r="F60" i="1" s="1"/>
  <c r="M60" i="1"/>
  <c r="E61" i="1"/>
  <c r="F61" i="1"/>
  <c r="M61" i="1"/>
  <c r="E62" i="1"/>
  <c r="F62" i="1"/>
  <c r="M62" i="1"/>
  <c r="E63" i="1"/>
  <c r="F63" i="1"/>
  <c r="M63" i="1"/>
  <c r="E64" i="1"/>
  <c r="F64" i="1" s="1"/>
  <c r="M64" i="1"/>
  <c r="E65" i="1"/>
  <c r="F65" i="1"/>
  <c r="M65" i="1"/>
  <c r="F48" i="6"/>
  <c r="F50" i="6" s="1"/>
  <c r="F52" i="6" s="1"/>
  <c r="F48" i="4"/>
  <c r="F48" i="3"/>
  <c r="F50" i="3" s="1"/>
  <c r="F52" i="3" s="1"/>
</calcChain>
</file>

<file path=xl/sharedStrings.xml><?xml version="1.0" encoding="utf-8"?>
<sst xmlns="http://schemas.openxmlformats.org/spreadsheetml/2006/main" count="317" uniqueCount="160">
  <si>
    <t>法人名</t>
    <rPh sb="0" eb="2">
      <t>ホウジン</t>
    </rPh>
    <rPh sb="2" eb="3">
      <t>メイ</t>
    </rPh>
    <phoneticPr fontId="2"/>
  </si>
  <si>
    <t>事業所名</t>
    <rPh sb="0" eb="3">
      <t>ジギョウショ</t>
    </rPh>
    <rPh sb="3" eb="4">
      <t>メイ</t>
    </rPh>
    <phoneticPr fontId="2"/>
  </si>
  <si>
    <t>事業所番号</t>
    <rPh sb="0" eb="3">
      <t>ジギョウショ</t>
    </rPh>
    <rPh sb="3" eb="5">
      <t>バンゴウ</t>
    </rPh>
    <phoneticPr fontId="2"/>
  </si>
  <si>
    <t>担当者名</t>
    <rPh sb="0" eb="4">
      <t>タントウシャメイ</t>
    </rPh>
    <phoneticPr fontId="2"/>
  </si>
  <si>
    <t>電話番号</t>
    <rPh sb="0" eb="2">
      <t>デンワ</t>
    </rPh>
    <rPh sb="2" eb="4">
      <t>バンゴウ</t>
    </rPh>
    <phoneticPr fontId="2"/>
  </si>
  <si>
    <t>サービス種類</t>
    <rPh sb="4" eb="6">
      <t>シュルイ</t>
    </rPh>
    <phoneticPr fontId="2"/>
  </si>
  <si>
    <t>支払年月日
（西暦）</t>
    <rPh sb="0" eb="2">
      <t>シハライ</t>
    </rPh>
    <rPh sb="2" eb="4">
      <t>ネンゲツ</t>
    </rPh>
    <rPh sb="4" eb="5">
      <t>ヒ</t>
    </rPh>
    <rPh sb="7" eb="9">
      <t>セイレキ</t>
    </rPh>
    <phoneticPr fontId="2"/>
  </si>
  <si>
    <t>－</t>
    <phoneticPr fontId="2"/>
  </si>
  <si>
    <t>慰労金支給証憑表紙</t>
    <rPh sb="0" eb="3">
      <t>イロウキン</t>
    </rPh>
    <rPh sb="3" eb="5">
      <t>シキュウ</t>
    </rPh>
    <rPh sb="5" eb="7">
      <t>ショウヒョウ</t>
    </rPh>
    <rPh sb="7" eb="9">
      <t>ヒョウシ</t>
    </rPh>
    <phoneticPr fontId="2"/>
  </si>
  <si>
    <t>交付決定日</t>
    <rPh sb="0" eb="2">
      <t>コウフ</t>
    </rPh>
    <rPh sb="2" eb="5">
      <t>ケッテイビ</t>
    </rPh>
    <phoneticPr fontId="2"/>
  </si>
  <si>
    <t>交付決定額</t>
    <rPh sb="0" eb="2">
      <t>コウフ</t>
    </rPh>
    <rPh sb="2" eb="5">
      <t>ケッテイガク</t>
    </rPh>
    <phoneticPr fontId="2"/>
  </si>
  <si>
    <t>指令番号</t>
    <rPh sb="0" eb="2">
      <t>シレイ</t>
    </rPh>
    <rPh sb="2" eb="4">
      <t>バンゴウ</t>
    </rPh>
    <phoneticPr fontId="2"/>
  </si>
  <si>
    <t>感染症対策を徹底した上での障害福祉サービス提供支援事業
（多機能型簡易居室分を除く）表紙</t>
    <rPh sb="0" eb="3">
      <t>カンセンショウ</t>
    </rPh>
    <rPh sb="3" eb="5">
      <t>タイサク</t>
    </rPh>
    <rPh sb="6" eb="8">
      <t>テッテイ</t>
    </rPh>
    <rPh sb="10" eb="11">
      <t>ウエ</t>
    </rPh>
    <rPh sb="13" eb="15">
      <t>ショウガイ</t>
    </rPh>
    <rPh sb="15" eb="17">
      <t>フクシ</t>
    </rPh>
    <rPh sb="21" eb="23">
      <t>テイキョウ</t>
    </rPh>
    <rPh sb="23" eb="25">
      <t>シエン</t>
    </rPh>
    <rPh sb="25" eb="27">
      <t>ジギョウ</t>
    </rPh>
    <rPh sb="29" eb="33">
      <t>タキノウガタ</t>
    </rPh>
    <rPh sb="33" eb="35">
      <t>カンイ</t>
    </rPh>
    <rPh sb="35" eb="37">
      <t>キョシツ</t>
    </rPh>
    <rPh sb="37" eb="38">
      <t>ブン</t>
    </rPh>
    <rPh sb="39" eb="40">
      <t>ノゾ</t>
    </rPh>
    <rPh sb="42" eb="44">
      <t>ヒョウシ</t>
    </rPh>
    <phoneticPr fontId="2"/>
  </si>
  <si>
    <t>内容</t>
    <rPh sb="0" eb="2">
      <t>ナイヨウ</t>
    </rPh>
    <phoneticPr fontId="2"/>
  </si>
  <si>
    <t>支払金額
（円）</t>
    <rPh sb="0" eb="2">
      <t>シハライ</t>
    </rPh>
    <rPh sb="2" eb="4">
      <t>キンガク</t>
    </rPh>
    <rPh sb="6" eb="7">
      <t>エン</t>
    </rPh>
    <phoneticPr fontId="2"/>
  </si>
  <si>
    <t>感染症対策を徹底した上での障害福祉サービス提供支援事業
（多機能型簡易居室分に限る）表紙</t>
    <rPh sb="0" eb="3">
      <t>カンセンショウ</t>
    </rPh>
    <rPh sb="3" eb="5">
      <t>タイサク</t>
    </rPh>
    <rPh sb="6" eb="8">
      <t>テッテイ</t>
    </rPh>
    <rPh sb="10" eb="11">
      <t>ウエ</t>
    </rPh>
    <rPh sb="13" eb="15">
      <t>ショウガイ</t>
    </rPh>
    <rPh sb="15" eb="17">
      <t>フクシ</t>
    </rPh>
    <rPh sb="21" eb="23">
      <t>テイキョウ</t>
    </rPh>
    <rPh sb="23" eb="25">
      <t>シエン</t>
    </rPh>
    <rPh sb="25" eb="27">
      <t>ジギョウ</t>
    </rPh>
    <rPh sb="29" eb="33">
      <t>タキノウガタ</t>
    </rPh>
    <rPh sb="33" eb="35">
      <t>カンイ</t>
    </rPh>
    <rPh sb="35" eb="37">
      <t>キョシツ</t>
    </rPh>
    <rPh sb="37" eb="38">
      <t>ブン</t>
    </rPh>
    <rPh sb="39" eb="40">
      <t>カギ</t>
    </rPh>
    <rPh sb="42" eb="44">
      <t>ヒョウシ</t>
    </rPh>
    <phoneticPr fontId="2"/>
  </si>
  <si>
    <t>利用者への再開支援への助成事業表紙</t>
    <rPh sb="0" eb="3">
      <t>リヨウシャ</t>
    </rPh>
    <rPh sb="5" eb="7">
      <t>サイカイ</t>
    </rPh>
    <rPh sb="7" eb="9">
      <t>シエン</t>
    </rPh>
    <rPh sb="11" eb="13">
      <t>ジョセイ</t>
    </rPh>
    <rPh sb="13" eb="15">
      <t>ジギョウ</t>
    </rPh>
    <rPh sb="15" eb="17">
      <t>ヒョウシ</t>
    </rPh>
    <phoneticPr fontId="2"/>
  </si>
  <si>
    <t>記録を作成
した日（西暦）</t>
    <rPh sb="0" eb="2">
      <t>キロク</t>
    </rPh>
    <rPh sb="3" eb="5">
      <t>サクセイ</t>
    </rPh>
    <rPh sb="8" eb="9">
      <t>ヒ</t>
    </rPh>
    <rPh sb="10" eb="12">
      <t>セイレキ</t>
    </rPh>
    <phoneticPr fontId="2"/>
  </si>
  <si>
    <t>支援した利用者氏名</t>
    <rPh sb="0" eb="2">
      <t>シエン</t>
    </rPh>
    <rPh sb="4" eb="7">
      <t>リヨウシャ</t>
    </rPh>
    <rPh sb="7" eb="9">
      <t>シメイ</t>
    </rPh>
    <phoneticPr fontId="2"/>
  </si>
  <si>
    <t>環境整備への助成事業表紙</t>
    <rPh sb="0" eb="2">
      <t>カンキョウ</t>
    </rPh>
    <rPh sb="2" eb="4">
      <t>セイビ</t>
    </rPh>
    <rPh sb="6" eb="8">
      <t>ジョセイ</t>
    </rPh>
    <rPh sb="8" eb="10">
      <t>ジギョウ</t>
    </rPh>
    <rPh sb="10" eb="12">
      <t>ヒョウシ</t>
    </rPh>
    <phoneticPr fontId="2"/>
  </si>
  <si>
    <t>氏名（漢字）</t>
    <rPh sb="0" eb="2">
      <t>シメイ</t>
    </rPh>
    <rPh sb="3" eb="5">
      <t>カンジ</t>
    </rPh>
    <phoneticPr fontId="5"/>
  </si>
  <si>
    <t>氏名（全角カナ）</t>
    <rPh sb="0" eb="2">
      <t>シメイ</t>
    </rPh>
    <rPh sb="3" eb="5">
      <t>ゼンカク</t>
    </rPh>
    <phoneticPr fontId="5"/>
  </si>
  <si>
    <t>生年月日（西暦）</t>
    <rPh sb="0" eb="2">
      <t>セイネン</t>
    </rPh>
    <rPh sb="2" eb="4">
      <t>ガッピ</t>
    </rPh>
    <rPh sb="5" eb="7">
      <t>セイレキ</t>
    </rPh>
    <phoneticPr fontId="5"/>
  </si>
  <si>
    <t>本人の住所</t>
    <rPh sb="0" eb="2">
      <t>ホンニン</t>
    </rPh>
    <rPh sb="3" eb="5">
      <t>ジュウショ</t>
    </rPh>
    <phoneticPr fontId="5"/>
  </si>
  <si>
    <t>主たる勤務先</t>
    <rPh sb="0" eb="1">
      <t>シュ</t>
    </rPh>
    <rPh sb="3" eb="6">
      <t>キンムサキ</t>
    </rPh>
    <phoneticPr fontId="5"/>
  </si>
  <si>
    <t>分類</t>
    <rPh sb="0" eb="2">
      <t>ブンルイ</t>
    </rPh>
    <phoneticPr fontId="5"/>
  </si>
  <si>
    <t>確認事項</t>
    <rPh sb="0" eb="2">
      <t>カクニン</t>
    </rPh>
    <rPh sb="2" eb="4">
      <t>ジコウ</t>
    </rPh>
    <phoneticPr fontId="5"/>
  </si>
  <si>
    <t>支払い実績</t>
    <rPh sb="0" eb="2">
      <t>シハラ</t>
    </rPh>
    <rPh sb="3" eb="5">
      <t>ジッセキ</t>
    </rPh>
    <phoneticPr fontId="5"/>
  </si>
  <si>
    <t>（確認用）</t>
    <rPh sb="1" eb="3">
      <t>カクニン</t>
    </rPh>
    <rPh sb="3" eb="4">
      <t>ヨウ</t>
    </rPh>
    <phoneticPr fontId="5"/>
  </si>
  <si>
    <t>事業所番号</t>
    <rPh sb="0" eb="3">
      <t>ジギョウショ</t>
    </rPh>
    <rPh sb="3" eb="5">
      <t>バンゴウ</t>
    </rPh>
    <phoneticPr fontId="5"/>
  </si>
  <si>
    <t>提供サービス</t>
    <rPh sb="0" eb="2">
      <t>テイキョウ</t>
    </rPh>
    <phoneticPr fontId="5"/>
  </si>
  <si>
    <t>事業所・施設の名称</t>
    <rPh sb="0" eb="3">
      <t>ジギョウショ</t>
    </rPh>
    <rPh sb="4" eb="6">
      <t>シセツ</t>
    </rPh>
    <rPh sb="7" eb="9">
      <t>メイショウ</t>
    </rPh>
    <phoneticPr fontId="5"/>
  </si>
  <si>
    <t>施設区分</t>
    <rPh sb="0" eb="2">
      <t>シセツ</t>
    </rPh>
    <rPh sb="2" eb="4">
      <t>クブン</t>
    </rPh>
    <phoneticPr fontId="5"/>
  </si>
  <si>
    <t>対応区分</t>
    <rPh sb="0" eb="2">
      <t>タイオウ</t>
    </rPh>
    <rPh sb="2" eb="4">
      <t>クブン</t>
    </rPh>
    <phoneticPr fontId="5"/>
  </si>
  <si>
    <t>(計算用)</t>
    <rPh sb="1" eb="3">
      <t>ケイサン</t>
    </rPh>
    <rPh sb="3" eb="4">
      <t>ヨウ</t>
    </rPh>
    <phoneticPr fontId="5"/>
  </si>
  <si>
    <t>他の施設等との期間通算がある場合その施設名</t>
    <rPh sb="0" eb="1">
      <t>タ</t>
    </rPh>
    <rPh sb="2" eb="4">
      <t>シセツ</t>
    </rPh>
    <rPh sb="4" eb="5">
      <t>トウ</t>
    </rPh>
    <rPh sb="7" eb="9">
      <t>キカン</t>
    </rPh>
    <rPh sb="9" eb="11">
      <t>ツウサン</t>
    </rPh>
    <rPh sb="14" eb="16">
      <t>バアイ</t>
    </rPh>
    <rPh sb="18" eb="20">
      <t>シセツ</t>
    </rPh>
    <rPh sb="20" eb="21">
      <t>メイ</t>
    </rPh>
    <phoneticPr fontId="5"/>
  </si>
  <si>
    <t>委任状の有無</t>
    <rPh sb="0" eb="3">
      <t>イニンジョウ</t>
    </rPh>
    <rPh sb="4" eb="6">
      <t>ウム</t>
    </rPh>
    <phoneticPr fontId="5"/>
  </si>
  <si>
    <t>他法人での慰労金の申請の有無</t>
    <phoneticPr fontId="5"/>
  </si>
  <si>
    <t>業務委託による
従事者</t>
    <rPh sb="0" eb="2">
      <t>ギョウム</t>
    </rPh>
    <rPh sb="2" eb="4">
      <t>イタク</t>
    </rPh>
    <rPh sb="8" eb="11">
      <t>ジュウジシャ</t>
    </rPh>
    <phoneticPr fontId="5"/>
  </si>
  <si>
    <t>重複
申請者
確認用</t>
    <phoneticPr fontId="5"/>
  </si>
  <si>
    <t>支払年月日
（西暦）</t>
    <rPh sb="0" eb="2">
      <t>シハラ</t>
    </rPh>
    <rPh sb="2" eb="5">
      <t>ネンガッピ</t>
    </rPh>
    <rPh sb="7" eb="9">
      <t>セイレキ</t>
    </rPh>
    <phoneticPr fontId="5"/>
  </si>
  <si>
    <t>振込手数料
（円）</t>
    <rPh sb="0" eb="2">
      <t>フリコミ</t>
    </rPh>
    <rPh sb="2" eb="5">
      <t>テスウリョウ</t>
    </rPh>
    <rPh sb="7" eb="8">
      <t>エン</t>
    </rPh>
    <phoneticPr fontId="2"/>
  </si>
  <si>
    <t>合計</t>
    <rPh sb="0" eb="2">
      <t>ゴウケイ</t>
    </rPh>
    <phoneticPr fontId="2"/>
  </si>
  <si>
    <t>-</t>
    <phoneticPr fontId="2"/>
  </si>
  <si>
    <t/>
  </si>
  <si>
    <t>2-1</t>
    <phoneticPr fontId="5"/>
  </si>
  <si>
    <t>2-2</t>
    <phoneticPr fontId="5"/>
  </si>
  <si>
    <t>※本シートは絶対に編集しないこと。</t>
    <rPh sb="1" eb="2">
      <t>ホン</t>
    </rPh>
    <rPh sb="6" eb="8">
      <t>ゼッタイ</t>
    </rPh>
    <rPh sb="9" eb="11">
      <t>ヘンシュウ</t>
    </rPh>
    <phoneticPr fontId="5"/>
  </si>
  <si>
    <t>共通</t>
    <rPh sb="0" eb="2">
      <t>キョウツウ</t>
    </rPh>
    <phoneticPr fontId="5"/>
  </si>
  <si>
    <t>多機能型居室</t>
    <rPh sb="0" eb="4">
      <t>タキノウガタ</t>
    </rPh>
    <rPh sb="4" eb="6">
      <t>キョシツ</t>
    </rPh>
    <phoneticPr fontId="5"/>
  </si>
  <si>
    <t>療養介護</t>
    <rPh sb="0" eb="2">
      <t>リョウヨウ</t>
    </rPh>
    <rPh sb="2" eb="4">
      <t>カイゴ</t>
    </rPh>
    <phoneticPr fontId="1"/>
  </si>
  <si>
    <t>/事業所</t>
    <rPh sb="1" eb="4">
      <t>ジギョウショ</t>
    </rPh>
    <phoneticPr fontId="1"/>
  </si>
  <si>
    <t>生活介護</t>
    <rPh sb="0" eb="2">
      <t>セイカツ</t>
    </rPh>
    <rPh sb="2" eb="4">
      <t>カイゴ</t>
    </rPh>
    <phoneticPr fontId="1"/>
  </si>
  <si>
    <t>自立訓練（機能訓練）</t>
    <rPh sb="0" eb="2">
      <t>ジリツ</t>
    </rPh>
    <rPh sb="2" eb="4">
      <t>クンレン</t>
    </rPh>
    <rPh sb="5" eb="7">
      <t>キノウ</t>
    </rPh>
    <rPh sb="7" eb="9">
      <t>クンレン</t>
    </rPh>
    <phoneticPr fontId="1"/>
  </si>
  <si>
    <t>自立訓練（生活訓練）</t>
    <rPh sb="0" eb="4">
      <t>ジリツクンレン</t>
    </rPh>
    <rPh sb="5" eb="7">
      <t>セイカツ</t>
    </rPh>
    <rPh sb="7" eb="9">
      <t>クンレン</t>
    </rPh>
    <phoneticPr fontId="1"/>
  </si>
  <si>
    <t>宿泊型自立訓練</t>
    <rPh sb="0" eb="3">
      <t>シュクハクガタ</t>
    </rPh>
    <rPh sb="3" eb="5">
      <t>ジリツ</t>
    </rPh>
    <rPh sb="5" eb="7">
      <t>クンレン</t>
    </rPh>
    <phoneticPr fontId="5"/>
  </si>
  <si>
    <t>就労移行支援</t>
    <rPh sb="0" eb="2">
      <t>シュウロウ</t>
    </rPh>
    <rPh sb="2" eb="4">
      <t>イコウ</t>
    </rPh>
    <rPh sb="4" eb="6">
      <t>シエン</t>
    </rPh>
    <phoneticPr fontId="1"/>
  </si>
  <si>
    <t>就労移行支援（養成施設）</t>
    <rPh sb="0" eb="2">
      <t>シュウロウ</t>
    </rPh>
    <rPh sb="2" eb="4">
      <t>イコウ</t>
    </rPh>
    <rPh sb="4" eb="6">
      <t>シエン</t>
    </rPh>
    <rPh sb="7" eb="9">
      <t>ヨウセイ</t>
    </rPh>
    <rPh sb="9" eb="11">
      <t>シセツ</t>
    </rPh>
    <phoneticPr fontId="1"/>
  </si>
  <si>
    <t>就労継続支援Ａ型</t>
    <rPh sb="0" eb="2">
      <t>シュウロウ</t>
    </rPh>
    <rPh sb="2" eb="4">
      <t>ケイゾク</t>
    </rPh>
    <rPh sb="4" eb="6">
      <t>シエン</t>
    </rPh>
    <rPh sb="7" eb="8">
      <t>カタ</t>
    </rPh>
    <phoneticPr fontId="1"/>
  </si>
  <si>
    <t>就労継続支援Ｂ型</t>
    <rPh sb="0" eb="2">
      <t>シュウロウ</t>
    </rPh>
    <rPh sb="2" eb="4">
      <t>ケイゾク</t>
    </rPh>
    <rPh sb="4" eb="6">
      <t>シエン</t>
    </rPh>
    <rPh sb="7" eb="8">
      <t>カタ</t>
    </rPh>
    <phoneticPr fontId="1"/>
  </si>
  <si>
    <t>就労定着支援</t>
    <rPh sb="0" eb="2">
      <t>シュウロウ</t>
    </rPh>
    <rPh sb="2" eb="4">
      <t>テイチャク</t>
    </rPh>
    <rPh sb="4" eb="6">
      <t>シエン</t>
    </rPh>
    <phoneticPr fontId="1"/>
  </si>
  <si>
    <t>自立生活援助</t>
    <rPh sb="0" eb="2">
      <t>ジリツ</t>
    </rPh>
    <rPh sb="2" eb="4">
      <t>セイカツ</t>
    </rPh>
    <rPh sb="4" eb="6">
      <t>エンジョ</t>
    </rPh>
    <phoneticPr fontId="1"/>
  </si>
  <si>
    <t>児童発達支援</t>
    <rPh sb="0" eb="2">
      <t>ジドウ</t>
    </rPh>
    <rPh sb="2" eb="4">
      <t>ハッタツ</t>
    </rPh>
    <rPh sb="4" eb="6">
      <t>シエン</t>
    </rPh>
    <phoneticPr fontId="1"/>
  </si>
  <si>
    <t>医療型児童発達支援</t>
    <rPh sb="0" eb="2">
      <t>イリョウ</t>
    </rPh>
    <rPh sb="2" eb="3">
      <t>ガタ</t>
    </rPh>
    <rPh sb="3" eb="5">
      <t>ジドウ</t>
    </rPh>
    <rPh sb="5" eb="7">
      <t>ハッタツ</t>
    </rPh>
    <rPh sb="7" eb="9">
      <t>シエン</t>
    </rPh>
    <phoneticPr fontId="1"/>
  </si>
  <si>
    <t>放課後等デイサービス</t>
    <rPh sb="0" eb="3">
      <t>ホウカゴ</t>
    </rPh>
    <rPh sb="3" eb="4">
      <t>トウ</t>
    </rPh>
    <phoneticPr fontId="1"/>
  </si>
  <si>
    <t>短期入所</t>
    <rPh sb="0" eb="2">
      <t>タンキ</t>
    </rPh>
    <rPh sb="2" eb="4">
      <t>ニュウショ</t>
    </rPh>
    <phoneticPr fontId="1"/>
  </si>
  <si>
    <t>施設入所支援</t>
    <rPh sb="0" eb="2">
      <t>シセツ</t>
    </rPh>
    <rPh sb="2" eb="4">
      <t>ニュウショ</t>
    </rPh>
    <rPh sb="4" eb="6">
      <t>シエン</t>
    </rPh>
    <phoneticPr fontId="1"/>
  </si>
  <si>
    <t>/施設</t>
    <rPh sb="1" eb="3">
      <t>シセツ</t>
    </rPh>
    <phoneticPr fontId="1"/>
  </si>
  <si>
    <t>共同生活援助（介護サービス包括型）</t>
    <rPh sb="0" eb="2">
      <t>キョウドウ</t>
    </rPh>
    <rPh sb="2" eb="4">
      <t>セイカツ</t>
    </rPh>
    <rPh sb="4" eb="6">
      <t>エンジョ</t>
    </rPh>
    <rPh sb="7" eb="9">
      <t>カイゴ</t>
    </rPh>
    <rPh sb="13" eb="15">
      <t>ホウカツ</t>
    </rPh>
    <rPh sb="15" eb="16">
      <t>ガタ</t>
    </rPh>
    <phoneticPr fontId="1"/>
  </si>
  <si>
    <t>共同生活援助（日中サービス支援型）</t>
    <rPh sb="0" eb="2">
      <t>キョウドウ</t>
    </rPh>
    <rPh sb="2" eb="4">
      <t>セイカツ</t>
    </rPh>
    <rPh sb="4" eb="6">
      <t>エンジョ</t>
    </rPh>
    <rPh sb="7" eb="9">
      <t>ニッチュウ</t>
    </rPh>
    <rPh sb="13" eb="15">
      <t>シエン</t>
    </rPh>
    <rPh sb="15" eb="16">
      <t>ガタ</t>
    </rPh>
    <phoneticPr fontId="1"/>
  </si>
  <si>
    <t>共同生活援助（外部サービス利用型）</t>
    <rPh sb="0" eb="2">
      <t>キョウドウ</t>
    </rPh>
    <rPh sb="2" eb="4">
      <t>セイカツ</t>
    </rPh>
    <rPh sb="4" eb="6">
      <t>エンジョ</t>
    </rPh>
    <rPh sb="7" eb="9">
      <t>ガイブ</t>
    </rPh>
    <rPh sb="13" eb="15">
      <t>リヨウ</t>
    </rPh>
    <rPh sb="15" eb="16">
      <t>ガタ</t>
    </rPh>
    <phoneticPr fontId="1"/>
  </si>
  <si>
    <t>福祉型障害児入所施設</t>
    <rPh sb="0" eb="3">
      <t>フクシガタ</t>
    </rPh>
    <rPh sb="3" eb="6">
      <t>ショウガイジ</t>
    </rPh>
    <rPh sb="6" eb="8">
      <t>ニュウショ</t>
    </rPh>
    <rPh sb="8" eb="10">
      <t>シセツ</t>
    </rPh>
    <phoneticPr fontId="1"/>
  </si>
  <si>
    <t>医療型障害児入所施設</t>
    <rPh sb="0" eb="2">
      <t>イリョウ</t>
    </rPh>
    <rPh sb="2" eb="3">
      <t>ガタ</t>
    </rPh>
    <rPh sb="3" eb="6">
      <t>ショウガイジ</t>
    </rPh>
    <rPh sb="6" eb="8">
      <t>ニュウショ</t>
    </rPh>
    <rPh sb="8" eb="10">
      <t>シセツ</t>
    </rPh>
    <phoneticPr fontId="1"/>
  </si>
  <si>
    <t>居宅介護</t>
    <rPh sb="0" eb="2">
      <t>キョタク</t>
    </rPh>
    <rPh sb="2" eb="4">
      <t>カイゴ</t>
    </rPh>
    <phoneticPr fontId="1"/>
  </si>
  <si>
    <t>重度訪問介護</t>
    <rPh sb="0" eb="2">
      <t>ジュウド</t>
    </rPh>
    <rPh sb="2" eb="4">
      <t>ホウモン</t>
    </rPh>
    <rPh sb="4" eb="6">
      <t>カイゴ</t>
    </rPh>
    <phoneticPr fontId="1"/>
  </si>
  <si>
    <t>同行援護</t>
    <rPh sb="0" eb="2">
      <t>ドウコウ</t>
    </rPh>
    <rPh sb="2" eb="4">
      <t>エンゴ</t>
    </rPh>
    <phoneticPr fontId="1"/>
  </si>
  <si>
    <t>行動援護</t>
    <rPh sb="0" eb="2">
      <t>コウドウ</t>
    </rPh>
    <rPh sb="2" eb="4">
      <t>エンゴ</t>
    </rPh>
    <phoneticPr fontId="1"/>
  </si>
  <si>
    <t>居宅訪問型児童発達支援</t>
    <rPh sb="0" eb="2">
      <t>キョタク</t>
    </rPh>
    <rPh sb="2" eb="5">
      <t>ホウモンガタ</t>
    </rPh>
    <rPh sb="5" eb="7">
      <t>ジドウ</t>
    </rPh>
    <rPh sb="7" eb="9">
      <t>ハッタツ</t>
    </rPh>
    <rPh sb="9" eb="11">
      <t>シエン</t>
    </rPh>
    <phoneticPr fontId="1"/>
  </si>
  <si>
    <t>保育所等訪問支援</t>
    <rPh sb="0" eb="2">
      <t>ホイク</t>
    </rPh>
    <rPh sb="2" eb="3">
      <t>ジョ</t>
    </rPh>
    <rPh sb="3" eb="4">
      <t>トウ</t>
    </rPh>
    <rPh sb="4" eb="6">
      <t>ホウモン</t>
    </rPh>
    <rPh sb="6" eb="8">
      <t>シエン</t>
    </rPh>
    <phoneticPr fontId="1"/>
  </si>
  <si>
    <t>計画相談支援</t>
    <rPh sb="0" eb="2">
      <t>ケイカク</t>
    </rPh>
    <rPh sb="2" eb="4">
      <t>ソウダン</t>
    </rPh>
    <rPh sb="4" eb="6">
      <t>シエン</t>
    </rPh>
    <phoneticPr fontId="1"/>
  </si>
  <si>
    <t>地域移行支援</t>
    <rPh sb="0" eb="2">
      <t>チイキ</t>
    </rPh>
    <rPh sb="2" eb="4">
      <t>イコウ</t>
    </rPh>
    <rPh sb="4" eb="6">
      <t>シエン</t>
    </rPh>
    <phoneticPr fontId="1"/>
  </si>
  <si>
    <t>地域定着支援</t>
    <rPh sb="0" eb="2">
      <t>チイキ</t>
    </rPh>
    <rPh sb="2" eb="4">
      <t>テイチャク</t>
    </rPh>
    <rPh sb="4" eb="6">
      <t>シエン</t>
    </rPh>
    <phoneticPr fontId="1"/>
  </si>
  <si>
    <t>障害児相談支援</t>
    <rPh sb="0" eb="3">
      <t>ショウガイジ</t>
    </rPh>
    <rPh sb="3" eb="5">
      <t>ソウダン</t>
    </rPh>
    <rPh sb="5" eb="7">
      <t>シエン</t>
    </rPh>
    <phoneticPr fontId="1"/>
  </si>
  <si>
    <t>重度障害者等包括支援</t>
    <rPh sb="0" eb="2">
      <t>ジュウド</t>
    </rPh>
    <rPh sb="2" eb="5">
      <t>ショウガイシャ</t>
    </rPh>
    <rPh sb="5" eb="6">
      <t>トウ</t>
    </rPh>
    <rPh sb="6" eb="8">
      <t>ホウカツ</t>
    </rPh>
    <rPh sb="8" eb="10">
      <t>シエン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</si>
  <si>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</si>
  <si>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</si>
  <si>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</si>
  <si>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</si>
  <si>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陽性者(濃厚接触者)発生施設</t>
    <phoneticPr fontId="5"/>
  </si>
  <si>
    <t>訪問系で陽性者等に1日以上対応又は訪問系以外で1日以上勤務</t>
    <rPh sb="0" eb="2">
      <t>ホウモン</t>
    </rPh>
    <rPh sb="2" eb="3">
      <t>ケイ</t>
    </rPh>
    <rPh sb="4" eb="6">
      <t>ヨウセイ</t>
    </rPh>
    <rPh sb="6" eb="8">
      <t>シャナド</t>
    </rPh>
    <rPh sb="10" eb="13">
      <t>ニチイジョウ</t>
    </rPh>
    <rPh sb="13" eb="15">
      <t>タイオウ</t>
    </rPh>
    <rPh sb="15" eb="16">
      <t>マタ</t>
    </rPh>
    <rPh sb="17" eb="19">
      <t>ホウモン</t>
    </rPh>
    <rPh sb="19" eb="20">
      <t>ケイ</t>
    </rPh>
    <rPh sb="20" eb="22">
      <t>イガイ</t>
    </rPh>
    <phoneticPr fontId="5"/>
  </si>
  <si>
    <t>訪問系で陽性者等への対応はないが対象期間に10日以上勤務</t>
    <rPh sb="0" eb="2">
      <t>ホウモン</t>
    </rPh>
    <rPh sb="2" eb="3">
      <t>ケイ</t>
    </rPh>
    <rPh sb="4" eb="6">
      <t>ヨウセイ</t>
    </rPh>
    <rPh sb="6" eb="8">
      <t>シャナド</t>
    </rPh>
    <rPh sb="10" eb="12">
      <t>タイオウ</t>
    </rPh>
    <rPh sb="16" eb="18">
      <t>タイショウ</t>
    </rPh>
    <rPh sb="18" eb="20">
      <t>キカン</t>
    </rPh>
    <rPh sb="23" eb="26">
      <t>ニチイジョウ</t>
    </rPh>
    <rPh sb="26" eb="28">
      <t>キンム</t>
    </rPh>
    <phoneticPr fontId="5"/>
  </si>
  <si>
    <t>その他の施設</t>
    <rPh sb="2" eb="3">
      <t>タ</t>
    </rPh>
    <rPh sb="4" eb="6">
      <t>シセツ</t>
    </rPh>
    <phoneticPr fontId="5"/>
  </si>
  <si>
    <t>対象期間に10日以上勤務</t>
  </si>
  <si>
    <t>慰労金単価</t>
    <rPh sb="0" eb="3">
      <t>イロウキン</t>
    </rPh>
    <rPh sb="3" eb="5">
      <t>タンカ</t>
    </rPh>
    <phoneticPr fontId="5"/>
  </si>
  <si>
    <t>なし</t>
    <phoneticPr fontId="5"/>
  </si>
  <si>
    <t>あり</t>
    <phoneticPr fontId="5"/>
  </si>
  <si>
    <t xml:space="preserve">北海道 </t>
  </si>
  <si>
    <t xml:space="preserve">青森県 </t>
  </si>
  <si>
    <t xml:space="preserve">岩手県 </t>
  </si>
  <si>
    <t xml:space="preserve">宮城県 </t>
  </si>
  <si>
    <t xml:space="preserve">秋田県 </t>
  </si>
  <si>
    <t xml:space="preserve">山形県 </t>
  </si>
  <si>
    <t xml:space="preserve">福島県 </t>
  </si>
  <si>
    <t xml:space="preserve">茨城県 </t>
  </si>
  <si>
    <t xml:space="preserve">栃木県 </t>
  </si>
  <si>
    <t xml:space="preserve">群馬県 </t>
  </si>
  <si>
    <t xml:space="preserve">埼玉県 </t>
  </si>
  <si>
    <t xml:space="preserve">千葉県 </t>
  </si>
  <si>
    <t xml:space="preserve">東京都 </t>
  </si>
  <si>
    <t xml:space="preserve">神奈川県 </t>
  </si>
  <si>
    <t xml:space="preserve">新潟県 </t>
  </si>
  <si>
    <t xml:space="preserve">富山県 </t>
  </si>
  <si>
    <t xml:space="preserve">石川県 </t>
  </si>
  <si>
    <t xml:space="preserve">福井県 </t>
  </si>
  <si>
    <t xml:space="preserve">山梨県 </t>
  </si>
  <si>
    <t xml:space="preserve">長野県 </t>
  </si>
  <si>
    <t>岐阜県</t>
    <rPh sb="0" eb="3">
      <t>ギフケン</t>
    </rPh>
    <phoneticPr fontId="12"/>
  </si>
  <si>
    <t>静岡県</t>
    <rPh sb="0" eb="3">
      <t>シズオカケン</t>
    </rPh>
    <phoneticPr fontId="12"/>
  </si>
  <si>
    <t>愛知県</t>
    <rPh sb="0" eb="3">
      <t>アイチケン</t>
    </rPh>
    <phoneticPr fontId="12"/>
  </si>
  <si>
    <t>三重県</t>
    <rPh sb="0" eb="3">
      <t>ミエケン</t>
    </rPh>
    <phoneticPr fontId="12"/>
  </si>
  <si>
    <t>滋賀県</t>
    <rPh sb="0" eb="3">
      <t>シガケン</t>
    </rPh>
    <phoneticPr fontId="12"/>
  </si>
  <si>
    <t>京都府</t>
    <rPh sb="0" eb="3">
      <t>キョウトフ</t>
    </rPh>
    <phoneticPr fontId="12"/>
  </si>
  <si>
    <t>大阪府</t>
    <rPh sb="0" eb="3">
      <t>オオサカフ</t>
    </rPh>
    <phoneticPr fontId="12"/>
  </si>
  <si>
    <t>兵庫県</t>
    <rPh sb="0" eb="3">
      <t>ヒョウゴケン</t>
    </rPh>
    <phoneticPr fontId="12"/>
  </si>
  <si>
    <t>奈良県</t>
    <rPh sb="0" eb="3">
      <t>ナラケン</t>
    </rPh>
    <phoneticPr fontId="12"/>
  </si>
  <si>
    <t>和歌山県</t>
    <rPh sb="0" eb="4">
      <t>ワカヤマケン</t>
    </rPh>
    <phoneticPr fontId="12"/>
  </si>
  <si>
    <t>鳥取県</t>
    <rPh sb="0" eb="3">
      <t>トットリケン</t>
    </rPh>
    <phoneticPr fontId="12"/>
  </si>
  <si>
    <t>島根県</t>
    <rPh sb="0" eb="3">
      <t>シマネケン</t>
    </rPh>
    <phoneticPr fontId="12"/>
  </si>
  <si>
    <t>岡山県</t>
    <rPh sb="0" eb="3">
      <t>オカヤマケン</t>
    </rPh>
    <phoneticPr fontId="12"/>
  </si>
  <si>
    <t>広島県</t>
    <rPh sb="0" eb="3">
      <t>ヒロシマケン</t>
    </rPh>
    <phoneticPr fontId="12"/>
  </si>
  <si>
    <t>山口県</t>
    <rPh sb="0" eb="3">
      <t>ヤマグチケン</t>
    </rPh>
    <phoneticPr fontId="12"/>
  </si>
  <si>
    <t>徳島県</t>
    <rPh sb="0" eb="3">
      <t>トクシマケン</t>
    </rPh>
    <phoneticPr fontId="12"/>
  </si>
  <si>
    <t>香川県</t>
    <rPh sb="0" eb="3">
      <t>カガワケン</t>
    </rPh>
    <phoneticPr fontId="12"/>
  </si>
  <si>
    <t>愛媛県</t>
    <rPh sb="0" eb="3">
      <t>エヒメケン</t>
    </rPh>
    <phoneticPr fontId="12"/>
  </si>
  <si>
    <t>高知県</t>
    <rPh sb="0" eb="3">
      <t>コウチケン</t>
    </rPh>
    <phoneticPr fontId="12"/>
  </si>
  <si>
    <t>福岡県</t>
    <rPh sb="0" eb="3">
      <t>フクオカケン</t>
    </rPh>
    <phoneticPr fontId="12"/>
  </si>
  <si>
    <t>佐賀県</t>
    <rPh sb="0" eb="3">
      <t>サガケン</t>
    </rPh>
    <phoneticPr fontId="12"/>
  </si>
  <si>
    <t>長崎県</t>
    <rPh sb="0" eb="3">
      <t>ナガサキケン</t>
    </rPh>
    <phoneticPr fontId="12"/>
  </si>
  <si>
    <t>熊本県</t>
    <rPh sb="0" eb="3">
      <t>クマモトケン</t>
    </rPh>
    <phoneticPr fontId="12"/>
  </si>
  <si>
    <t>大分県</t>
    <rPh sb="0" eb="3">
      <t>オオイタケン</t>
    </rPh>
    <phoneticPr fontId="12"/>
  </si>
  <si>
    <t>宮崎県</t>
    <rPh sb="0" eb="3">
      <t>ミヤザキケン</t>
    </rPh>
    <phoneticPr fontId="12"/>
  </si>
  <si>
    <t>鹿児島県</t>
    <rPh sb="0" eb="4">
      <t>カゴシマケン</t>
    </rPh>
    <phoneticPr fontId="12"/>
  </si>
  <si>
    <t>沖縄県</t>
    <rPh sb="0" eb="3">
      <t>オキナワケン</t>
    </rPh>
    <phoneticPr fontId="12"/>
  </si>
  <si>
    <t>地域活動支援センター</t>
  </si>
  <si>
    <t>日中一時支援</t>
  </si>
  <si>
    <t>盲人ホーム</t>
  </si>
  <si>
    <t>福祉ホーム</t>
  </si>
  <si>
    <t>移動支援事業</t>
  </si>
  <si>
    <t>訪問入浴サービス</t>
  </si>
  <si>
    <t>障害者相談支援事業</t>
  </si>
  <si>
    <t>基幹相談支援</t>
  </si>
  <si>
    <t>盲ろう者向け通訳・介助員派遣事業</t>
  </si>
  <si>
    <t>該当</t>
    <rPh sb="0" eb="2">
      <t>ガイトウ</t>
    </rPh>
    <phoneticPr fontId="13"/>
  </si>
  <si>
    <t>支払金額
（円）</t>
    <rPh sb="0" eb="2">
      <t>シハラ</t>
    </rPh>
    <rPh sb="2" eb="4">
      <t>キンガク</t>
    </rPh>
    <rPh sb="6" eb="7">
      <t>エン</t>
    </rPh>
    <phoneticPr fontId="5"/>
  </si>
  <si>
    <t>慰労金
(万円)</t>
    <rPh sb="0" eb="3">
      <t>イロウキン</t>
    </rPh>
    <rPh sb="5" eb="6">
      <t>マン</t>
    </rPh>
    <rPh sb="6" eb="7">
      <t>エン</t>
    </rPh>
    <phoneticPr fontId="5"/>
  </si>
  <si>
    <t>交付決定額（千円）</t>
    <rPh sb="0" eb="2">
      <t>コウフ</t>
    </rPh>
    <rPh sb="2" eb="5">
      <t>ケッテイガク</t>
    </rPh>
    <rPh sb="6" eb="7">
      <t>セン</t>
    </rPh>
    <rPh sb="7" eb="8">
      <t>エン</t>
    </rPh>
    <phoneticPr fontId="2"/>
  </si>
  <si>
    <t>支払額（千円）</t>
    <rPh sb="0" eb="3">
      <t>シハライガク</t>
    </rPh>
    <rPh sb="4" eb="5">
      <t>セン</t>
    </rPh>
    <rPh sb="5" eb="6">
      <t>エン</t>
    </rPh>
    <phoneticPr fontId="2"/>
  </si>
  <si>
    <t>実績額（千円）</t>
    <rPh sb="0" eb="3">
      <t>ジッセキガク</t>
    </rPh>
    <rPh sb="4" eb="5">
      <t>セン</t>
    </rPh>
    <rPh sb="5" eb="6">
      <t>エン</t>
    </rPh>
    <phoneticPr fontId="2"/>
  </si>
  <si>
    <t>（千円）</t>
    <rPh sb="1" eb="2">
      <t>セン</t>
    </rPh>
    <rPh sb="2" eb="3">
      <t>エン</t>
    </rPh>
    <phoneticPr fontId="2"/>
  </si>
  <si>
    <t>実績額（千円）</t>
    <rPh sb="0" eb="2">
      <t>ジッセキ</t>
    </rPh>
    <rPh sb="2" eb="3">
      <t>ガク</t>
    </rPh>
    <rPh sb="4" eb="5">
      <t>セン</t>
    </rPh>
    <rPh sb="5" eb="6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</si>
</sst>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F800]dddd\,\ mmmm\ dd\,\ yyyy"/>
    <numFmt numFmtId="177" formatCode="yyyy&quot;年&quot;m&quot;月&quot;d&quot;日&quot;;@"/>
    <numFmt numFmtId="178" formatCode="&quot;宮城県（障）指令第&quot;###&quot;号&quot;"/>
    <numFmt numFmtId="179" formatCode="#,##0_ "/>
  </numFmts>
  <fonts count="17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2" fillId="0" borderId="0">
      <alignment vertical="center"/>
    </xf>
  </cellStyleXfs>
  <cellXfs count="115">
    <xf numFmtId="0" fontId="0" fillId="0" borderId="0" xfId="0">
      <alignment vertical="center"/>
    </xf>
    <xf numFmtId="0" fontId="8" fillId="0" borderId="0" xfId="0" applyFont="1">
      <alignment vertical="center"/>
    </xf>
    <xf numFmtId="49" fontId="8" fillId="0" borderId="0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1" xfId="0" applyFont="1" applyBorder="1" applyProtection="1">
      <alignment vertical="center"/>
      <protection locked="0"/>
    </xf>
    <xf numFmtId="38" fontId="3" fillId="2" borderId="1" xfId="1" applyFont="1" applyFill="1" applyBorder="1" applyProtection="1">
      <alignment vertical="center"/>
      <protection locked="0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Protection="1">
      <alignment vertical="center"/>
      <protection locked="0"/>
    </xf>
    <xf numFmtId="176" fontId="3" fillId="0" borderId="0" xfId="0" applyNumberFormat="1" applyFont="1" applyFill="1" applyBorder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 shrinkToFit="1"/>
      <protection locked="0"/>
    </xf>
    <xf numFmtId="176" fontId="3" fillId="0" borderId="0" xfId="0" applyNumberFormat="1" applyFont="1" applyFill="1" applyBorder="1" applyAlignment="1" applyProtection="1">
      <alignment vertical="center" shrinkToFit="1"/>
      <protection locked="0"/>
    </xf>
    <xf numFmtId="49" fontId="4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NumberFormat="1" applyFont="1" applyFill="1" applyBorder="1" applyAlignment="1" applyProtection="1">
      <alignment vertical="center" shrinkToFit="1"/>
      <protection locked="0"/>
    </xf>
    <xf numFmtId="176" fontId="6" fillId="0" borderId="0" xfId="0" applyNumberFormat="1" applyFont="1" applyFill="1" applyBorder="1" applyProtection="1">
      <alignment vertical="center"/>
    </xf>
    <xf numFmtId="176" fontId="6" fillId="0" borderId="0" xfId="0" applyNumberFormat="1" applyFont="1" applyFill="1" applyBorder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Border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177" fontId="3" fillId="0" borderId="0" xfId="0" applyNumberFormat="1" applyFont="1" applyFill="1" applyBorder="1" applyProtection="1">
      <alignment vertical="center"/>
      <protection locked="0"/>
    </xf>
    <xf numFmtId="38" fontId="3" fillId="0" borderId="0" xfId="1" applyFont="1" applyFill="1" applyBorder="1" applyProtection="1">
      <alignment vertical="center"/>
      <protection locked="0"/>
    </xf>
    <xf numFmtId="0" fontId="3" fillId="0" borderId="1" xfId="0" applyFont="1" applyFill="1" applyBorder="1" applyProtection="1">
      <alignment vertical="center"/>
      <protection locked="0"/>
    </xf>
    <xf numFmtId="176" fontId="3" fillId="0" borderId="1" xfId="0" applyNumberFormat="1" applyFont="1" applyFill="1" applyBorder="1" applyProtection="1">
      <alignment vertical="center"/>
      <protection locked="0"/>
    </xf>
    <xf numFmtId="176" fontId="3" fillId="0" borderId="1" xfId="0" applyNumberFormat="1" applyFont="1" applyFill="1" applyBorder="1" applyAlignment="1" applyProtection="1">
      <alignment vertical="center" shrinkToFit="1"/>
      <protection locked="0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vertical="center" shrinkToFit="1"/>
      <protection locked="0"/>
    </xf>
    <xf numFmtId="176" fontId="6" fillId="0" borderId="1" xfId="0" applyNumberFormat="1" applyFont="1" applyFill="1" applyBorder="1" applyProtection="1">
      <alignment vertical="center"/>
    </xf>
    <xf numFmtId="176" fontId="6" fillId="0" borderId="1" xfId="0" applyNumberFormat="1" applyFont="1" applyFill="1" applyBorder="1" applyProtection="1">
      <alignment vertical="center"/>
      <protection locked="0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Fill="1" applyBorder="1" applyProtection="1">
      <alignment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alignment vertical="center"/>
    </xf>
    <xf numFmtId="0" fontId="3" fillId="2" borderId="1" xfId="0" applyFont="1" applyFill="1" applyBorder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176" fontId="3" fillId="3" borderId="4" xfId="0" applyNumberFormat="1" applyFont="1" applyFill="1" applyBorder="1" applyAlignment="1" applyProtection="1">
      <alignment vertical="center" shrinkToFit="1"/>
      <protection locked="0"/>
    </xf>
    <xf numFmtId="0" fontId="3" fillId="3" borderId="1" xfId="0" applyFont="1" applyFill="1" applyBorder="1" applyProtection="1">
      <alignment vertical="center"/>
      <protection locked="0"/>
    </xf>
    <xf numFmtId="177" fontId="3" fillId="3" borderId="1" xfId="0" applyNumberFormat="1" applyFont="1" applyFill="1" applyBorder="1" applyAlignment="1" applyProtection="1">
      <alignment horizontal="center" vertical="center"/>
      <protection locked="0"/>
    </xf>
    <xf numFmtId="38" fontId="3" fillId="3" borderId="1" xfId="1" applyFont="1" applyFill="1" applyBorder="1" applyProtection="1">
      <alignment vertical="center"/>
      <protection locked="0"/>
    </xf>
    <xf numFmtId="0" fontId="8" fillId="3" borderId="1" xfId="0" applyFont="1" applyFill="1" applyBorder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58" fontId="8" fillId="3" borderId="1" xfId="0" applyNumberFormat="1" applyFont="1" applyFill="1" applyBorder="1" applyAlignment="1">
      <alignment horizontal="center" vertical="center"/>
    </xf>
    <xf numFmtId="38" fontId="8" fillId="3" borderId="1" xfId="1" applyFont="1" applyFill="1" applyBorder="1">
      <alignment vertical="center"/>
    </xf>
    <xf numFmtId="58" fontId="8" fillId="2" borderId="1" xfId="0" applyNumberFormat="1" applyFont="1" applyFill="1" applyBorder="1">
      <alignment vertical="center"/>
    </xf>
    <xf numFmtId="38" fontId="8" fillId="2" borderId="1" xfId="1" applyFont="1" applyFill="1" applyBorder="1">
      <alignment vertical="center"/>
    </xf>
    <xf numFmtId="38" fontId="8" fillId="2" borderId="6" xfId="1" applyFont="1" applyFill="1" applyBorder="1">
      <alignment vertical="center"/>
    </xf>
    <xf numFmtId="0" fontId="8" fillId="2" borderId="1" xfId="0" applyFont="1" applyFill="1" applyBorder="1" applyAlignment="1">
      <alignment horizontal="center" vertical="center"/>
    </xf>
    <xf numFmtId="58" fontId="8" fillId="2" borderId="1" xfId="0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178" fontId="11" fillId="2" borderId="7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38" fontId="8" fillId="3" borderId="5" xfId="1" applyFont="1" applyFill="1" applyBorder="1">
      <alignment vertical="center"/>
    </xf>
    <xf numFmtId="38" fontId="4" fillId="3" borderId="5" xfId="1" applyFont="1" applyFill="1" applyBorder="1" applyAlignment="1" applyProtection="1">
      <alignment horizontal="right" vertical="center"/>
      <protection locked="0"/>
    </xf>
    <xf numFmtId="0" fontId="12" fillId="4" borderId="0" xfId="2" applyFill="1">
      <alignment vertical="center"/>
    </xf>
    <xf numFmtId="49" fontId="12" fillId="4" borderId="0" xfId="2" applyNumberFormat="1" applyFill="1" applyAlignment="1">
      <alignment horizontal="center" vertical="center"/>
    </xf>
    <xf numFmtId="49" fontId="12" fillId="4" borderId="0" xfId="2" applyNumberFormat="1" applyFill="1">
      <alignment vertical="center"/>
    </xf>
    <xf numFmtId="0" fontId="12" fillId="0" borderId="0" xfId="2">
      <alignment vertical="center"/>
    </xf>
    <xf numFmtId="0" fontId="14" fillId="0" borderId="0" xfId="2" applyFont="1">
      <alignment vertical="center"/>
    </xf>
    <xf numFmtId="0" fontId="12" fillId="4" borderId="0" xfId="2" applyFill="1" applyAlignment="1">
      <alignment horizontal="center" vertical="center"/>
    </xf>
    <xf numFmtId="0" fontId="12" fillId="0" borderId="0" xfId="2" applyFont="1">
      <alignment vertical="center"/>
    </xf>
    <xf numFmtId="179" fontId="12" fillId="0" borderId="0" xfId="2" applyNumberFormat="1">
      <alignment vertical="center"/>
    </xf>
    <xf numFmtId="179" fontId="12" fillId="0" borderId="0" xfId="2" applyNumberFormat="1" applyAlignment="1">
      <alignment horizontal="right" vertical="center"/>
    </xf>
    <xf numFmtId="0" fontId="15" fillId="0" borderId="12" xfId="2" applyFont="1" applyBorder="1">
      <alignment vertical="center"/>
    </xf>
    <xf numFmtId="0" fontId="15" fillId="0" borderId="0" xfId="2" applyFont="1" applyBorder="1">
      <alignment vertical="center"/>
    </xf>
    <xf numFmtId="0" fontId="12" fillId="0" borderId="0" xfId="2" applyFont="1" applyFill="1">
      <alignment vertical="center"/>
    </xf>
    <xf numFmtId="0" fontId="16" fillId="0" borderId="0" xfId="2" applyFont="1" applyFill="1" applyAlignment="1"/>
    <xf numFmtId="0" fontId="16" fillId="0" borderId="0" xfId="2" applyFont="1" applyFill="1" applyAlignment="1">
      <alignment vertical="center" shrinkToFit="1"/>
    </xf>
    <xf numFmtId="0" fontId="5" fillId="0" borderId="0" xfId="2" applyFont="1">
      <alignment vertical="center"/>
    </xf>
    <xf numFmtId="0" fontId="3" fillId="5" borderId="1" xfId="0" applyFont="1" applyFill="1" applyBorder="1" applyAlignment="1">
      <alignment vertical="center" shrinkToFit="1"/>
    </xf>
    <xf numFmtId="176" fontId="3" fillId="2" borderId="1" xfId="0" applyNumberFormat="1" applyFont="1" applyFill="1" applyBorder="1" applyProtection="1">
      <alignment vertical="center"/>
    </xf>
    <xf numFmtId="176" fontId="3" fillId="2" borderId="1" xfId="0" applyNumberFormat="1" applyFont="1" applyFill="1" applyBorder="1" applyProtection="1">
      <alignment vertical="center"/>
      <protection locked="0"/>
    </xf>
    <xf numFmtId="49" fontId="9" fillId="0" borderId="0" xfId="0" applyNumberFormat="1" applyFont="1" applyAlignment="1">
      <alignment vertical="center"/>
    </xf>
    <xf numFmtId="3" fontId="3" fillId="2" borderId="1" xfId="0" applyNumberFormat="1" applyFont="1" applyFill="1" applyBorder="1" applyProtection="1">
      <alignment vertical="center"/>
    </xf>
    <xf numFmtId="0" fontId="8" fillId="0" borderId="13" xfId="0" applyFont="1" applyBorder="1">
      <alignment vertical="center"/>
    </xf>
    <xf numFmtId="49" fontId="8" fillId="2" borderId="7" xfId="0" applyNumberFormat="1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8" fontId="11" fillId="0" borderId="0" xfId="0" applyNumberFormat="1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0" borderId="15" xfId="0" applyFont="1" applyBorder="1">
      <alignment vertical="center"/>
    </xf>
    <xf numFmtId="38" fontId="8" fillId="0" borderId="14" xfId="1" applyFont="1" applyFill="1" applyBorder="1">
      <alignment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8" fillId="0" borderId="17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9" fillId="3" borderId="0" xfId="0" applyFont="1" applyFill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5"/>
  <sheetViews>
    <sheetView tabSelected="1" view="pageBreakPreview" zoomScaleNormal="100" zoomScaleSheetLayoutView="100" workbookViewId="0">
      <selection activeCell="U10" sqref="U10:V14"/>
    </sheetView>
  </sheetViews>
  <sheetFormatPr defaultRowHeight="13.5" x14ac:dyDescent="0.4"/>
  <cols>
    <col min="1" max="1" width="3.5" style="1" bestFit="1" customWidth="1"/>
    <col min="2" max="2" width="13.875" style="1" customWidth="1"/>
    <col min="3" max="3" width="17.375" style="1" customWidth="1"/>
    <col min="4" max="4" width="18.375" style="1" bestFit="1" customWidth="1"/>
    <col min="5" max="5" width="13.875" style="1" hidden="1" customWidth="1"/>
    <col min="6" max="6" width="11.625" style="1" hidden="1" customWidth="1"/>
    <col min="7" max="7" width="19.75" style="1" bestFit="1" customWidth="1"/>
    <col min="8" max="8" width="11.5" style="1" customWidth="1"/>
    <col min="9" max="9" width="12.75" style="1" customWidth="1"/>
    <col min="10" max="10" width="8.25" style="1" bestFit="1" customWidth="1"/>
    <col min="11" max="12" width="9" style="1"/>
    <col min="13" max="13" width="9" style="1" hidden="1" customWidth="1"/>
    <col min="14" max="19" width="9" style="1"/>
    <col min="20" max="20" width="13.75" style="1" bestFit="1" customWidth="1"/>
    <col min="21" max="16384" width="9" style="1"/>
  </cols>
  <sheetData>
    <row r="1" spans="1:23" ht="18.75" customHeight="1" x14ac:dyDescent="0.4">
      <c r="A1" s="95" t="s">
        <v>8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</row>
    <row r="2" spans="1:23" ht="14.25" thickBot="1" x14ac:dyDescent="0.45"/>
    <row r="3" spans="1:23" ht="14.25" thickBot="1" x14ac:dyDescent="0.45">
      <c r="B3" s="36" t="s">
        <v>0</v>
      </c>
      <c r="C3" s="54"/>
      <c r="D3" s="87" t="s">
        <v>155</v>
      </c>
      <c r="E3" s="88"/>
      <c r="F3" s="88"/>
      <c r="G3" s="89"/>
    </row>
    <row r="4" spans="1:23" x14ac:dyDescent="0.4">
      <c r="B4" s="36" t="s">
        <v>3</v>
      </c>
      <c r="C4" s="83"/>
      <c r="D4" s="92"/>
      <c r="G4" s="90"/>
      <c r="H4" s="91"/>
    </row>
    <row r="5" spans="1:23" x14ac:dyDescent="0.4">
      <c r="B5" s="36" t="s">
        <v>9</v>
      </c>
      <c r="C5" s="52"/>
      <c r="D5" s="84"/>
      <c r="G5" s="85"/>
    </row>
    <row r="6" spans="1:23" x14ac:dyDescent="0.4">
      <c r="B6" s="36" t="s">
        <v>11</v>
      </c>
      <c r="C6" s="53"/>
      <c r="D6" s="82"/>
      <c r="G6" s="86"/>
    </row>
    <row r="8" spans="1:23" s="4" customFormat="1" ht="18" customHeight="1" x14ac:dyDescent="0.4">
      <c r="A8" s="104"/>
      <c r="B8" s="93" t="s">
        <v>20</v>
      </c>
      <c r="C8" s="93" t="s">
        <v>21</v>
      </c>
      <c r="D8" s="93" t="s">
        <v>22</v>
      </c>
      <c r="E8" s="56"/>
      <c r="F8" s="56"/>
      <c r="G8" s="96" t="s">
        <v>23</v>
      </c>
      <c r="H8" s="98" t="s">
        <v>24</v>
      </c>
      <c r="I8" s="99"/>
      <c r="J8" s="100"/>
      <c r="K8" s="98" t="s">
        <v>25</v>
      </c>
      <c r="L8" s="99"/>
      <c r="M8" s="99"/>
      <c r="N8" s="100"/>
      <c r="O8" s="94" t="s">
        <v>154</v>
      </c>
      <c r="P8" s="101" t="s">
        <v>26</v>
      </c>
      <c r="Q8" s="102"/>
      <c r="R8" s="102"/>
      <c r="S8" s="103"/>
      <c r="T8" s="94" t="s">
        <v>27</v>
      </c>
      <c r="U8" s="94"/>
      <c r="V8" s="94"/>
    </row>
    <row r="9" spans="1:23" s="4" customFormat="1" ht="51.75" customHeight="1" x14ac:dyDescent="0.4">
      <c r="A9" s="104"/>
      <c r="B9" s="93"/>
      <c r="C9" s="93"/>
      <c r="D9" s="93"/>
      <c r="E9" s="57" t="s">
        <v>28</v>
      </c>
      <c r="F9" s="57" t="s">
        <v>28</v>
      </c>
      <c r="G9" s="97"/>
      <c r="H9" s="57" t="s">
        <v>29</v>
      </c>
      <c r="I9" s="57" t="s">
        <v>30</v>
      </c>
      <c r="J9" s="58" t="s">
        <v>31</v>
      </c>
      <c r="K9" s="57" t="s">
        <v>32</v>
      </c>
      <c r="L9" s="57" t="s">
        <v>33</v>
      </c>
      <c r="M9" s="57" t="s">
        <v>34</v>
      </c>
      <c r="N9" s="58" t="s">
        <v>35</v>
      </c>
      <c r="O9" s="93"/>
      <c r="P9" s="59" t="s">
        <v>36</v>
      </c>
      <c r="Q9" s="59" t="s">
        <v>37</v>
      </c>
      <c r="R9" s="59" t="s">
        <v>38</v>
      </c>
      <c r="S9" s="59" t="s">
        <v>39</v>
      </c>
      <c r="T9" s="59" t="s">
        <v>40</v>
      </c>
      <c r="U9" s="59" t="s">
        <v>153</v>
      </c>
      <c r="V9" s="59" t="s">
        <v>41</v>
      </c>
      <c r="W9" s="5"/>
    </row>
    <row r="10" spans="1:23" s="4" customFormat="1" ht="12" x14ac:dyDescent="0.4">
      <c r="A10" s="6">
        <v>1</v>
      </c>
      <c r="B10" s="23"/>
      <c r="C10" s="23"/>
      <c r="D10" s="24"/>
      <c r="E10" s="77" t="str">
        <f>B10&amp;C10&amp;D10</f>
        <v/>
      </c>
      <c r="F10" s="77" t="str">
        <f>IF(E10="","",COUNTIF($E$6:$E$85,E10))</f>
        <v/>
      </c>
      <c r="G10" s="25"/>
      <c r="H10" s="26"/>
      <c r="I10" s="26"/>
      <c r="J10" s="27"/>
      <c r="K10" s="28"/>
      <c r="L10" s="28"/>
      <c r="M10" s="29" t="str">
        <f>K10&amp;L10</f>
        <v/>
      </c>
      <c r="N10" s="30"/>
      <c r="O10" s="31" t="str">
        <f>IFERROR(VLOOKUP(M10,計算用!$A$57:$B$60,2,FALSE),"")</f>
        <v/>
      </c>
      <c r="P10" s="32"/>
      <c r="Q10" s="32"/>
      <c r="R10" s="32"/>
      <c r="S10" s="33" t="str">
        <f>IF(F10&gt;=2,"","可")</f>
        <v/>
      </c>
      <c r="T10" s="78"/>
      <c r="U10" s="81"/>
      <c r="V10" s="35"/>
    </row>
    <row r="11" spans="1:23" s="4" customFormat="1" ht="12" x14ac:dyDescent="0.4">
      <c r="A11" s="6">
        <v>2</v>
      </c>
      <c r="B11" s="23"/>
      <c r="C11" s="23"/>
      <c r="D11" s="24"/>
      <c r="E11" s="77" t="str">
        <f t="shared" ref="E11:E54" si="0">B11&amp;C11&amp;D11</f>
        <v/>
      </c>
      <c r="F11" s="77" t="str">
        <f t="shared" ref="F11:F54" si="1">IF(E11="","",COUNTIF($E$6:$E$85,E11))</f>
        <v/>
      </c>
      <c r="G11" s="25"/>
      <c r="H11" s="26"/>
      <c r="I11" s="26"/>
      <c r="J11" s="27"/>
      <c r="K11" s="28"/>
      <c r="L11" s="28"/>
      <c r="M11" s="29" t="str">
        <f t="shared" ref="M11:M54" si="2">K11&amp;L11</f>
        <v/>
      </c>
      <c r="N11" s="30"/>
      <c r="O11" s="31" t="str">
        <f>IFERROR(VLOOKUP(M11,計算用!$A$57:$B$60,2,FALSE),"")</f>
        <v/>
      </c>
      <c r="P11" s="32"/>
      <c r="Q11" s="32"/>
      <c r="R11" s="32"/>
      <c r="S11" s="33" t="str">
        <f t="shared" ref="S11:S54" si="3">IF(F11&gt;=2,"","可")</f>
        <v/>
      </c>
      <c r="T11" s="78"/>
      <c r="U11" s="81"/>
      <c r="V11" s="35"/>
      <c r="W11" s="5"/>
    </row>
    <row r="12" spans="1:23" s="4" customFormat="1" ht="12" x14ac:dyDescent="0.4">
      <c r="A12" s="6">
        <v>3</v>
      </c>
      <c r="B12" s="23"/>
      <c r="C12" s="23"/>
      <c r="D12" s="24"/>
      <c r="E12" s="77" t="str">
        <f t="shared" si="0"/>
        <v/>
      </c>
      <c r="F12" s="77" t="str">
        <f t="shared" si="1"/>
        <v/>
      </c>
      <c r="G12" s="25"/>
      <c r="H12" s="26"/>
      <c r="I12" s="26"/>
      <c r="J12" s="27"/>
      <c r="K12" s="28"/>
      <c r="L12" s="28"/>
      <c r="M12" s="29" t="str">
        <f t="shared" si="2"/>
        <v/>
      </c>
      <c r="N12" s="30"/>
      <c r="O12" s="31" t="str">
        <f>IFERROR(VLOOKUP(M12,計算用!$A$57:$B$60,2,FALSE),"")</f>
        <v/>
      </c>
      <c r="P12" s="32"/>
      <c r="Q12" s="32"/>
      <c r="R12" s="32"/>
      <c r="S12" s="33" t="str">
        <f t="shared" si="3"/>
        <v/>
      </c>
      <c r="T12" s="78"/>
      <c r="U12" s="81"/>
      <c r="V12" s="35"/>
    </row>
    <row r="13" spans="1:23" s="4" customFormat="1" ht="12" x14ac:dyDescent="0.4">
      <c r="A13" s="6">
        <v>4</v>
      </c>
      <c r="B13" s="23"/>
      <c r="C13" s="23"/>
      <c r="D13" s="24"/>
      <c r="E13" s="77" t="str">
        <f t="shared" si="0"/>
        <v/>
      </c>
      <c r="F13" s="77" t="str">
        <f t="shared" si="1"/>
        <v/>
      </c>
      <c r="G13" s="25"/>
      <c r="H13" s="26"/>
      <c r="I13" s="26"/>
      <c r="J13" s="27"/>
      <c r="K13" s="28"/>
      <c r="L13" s="28"/>
      <c r="M13" s="29" t="str">
        <f t="shared" si="2"/>
        <v/>
      </c>
      <c r="N13" s="30"/>
      <c r="O13" s="31" t="str">
        <f>IFERROR(VLOOKUP(M13,計算用!$A$57:$B$60,2,FALSE),"")</f>
        <v/>
      </c>
      <c r="P13" s="32"/>
      <c r="Q13" s="32"/>
      <c r="R13" s="32"/>
      <c r="S13" s="33" t="str">
        <f t="shared" si="3"/>
        <v/>
      </c>
      <c r="T13" s="78"/>
      <c r="U13" s="81"/>
      <c r="V13" s="35"/>
    </row>
    <row r="14" spans="1:23" s="4" customFormat="1" ht="12" x14ac:dyDescent="0.4">
      <c r="A14" s="6">
        <v>5</v>
      </c>
      <c r="B14" s="23"/>
      <c r="C14" s="23"/>
      <c r="D14" s="24"/>
      <c r="E14" s="77" t="str">
        <f t="shared" si="0"/>
        <v/>
      </c>
      <c r="F14" s="77" t="str">
        <f t="shared" si="1"/>
        <v/>
      </c>
      <c r="G14" s="25"/>
      <c r="H14" s="26"/>
      <c r="I14" s="26"/>
      <c r="J14" s="27"/>
      <c r="K14" s="28"/>
      <c r="L14" s="28"/>
      <c r="M14" s="29" t="str">
        <f t="shared" si="2"/>
        <v/>
      </c>
      <c r="N14" s="30"/>
      <c r="O14" s="31" t="str">
        <f>IFERROR(VLOOKUP(M14,計算用!$A$57:$B$60,2,FALSE),"")</f>
        <v/>
      </c>
      <c r="P14" s="32"/>
      <c r="Q14" s="32"/>
      <c r="R14" s="32"/>
      <c r="S14" s="33" t="str">
        <f t="shared" si="3"/>
        <v/>
      </c>
      <c r="T14" s="78"/>
      <c r="U14" s="81"/>
      <c r="V14" s="35"/>
    </row>
    <row r="15" spans="1:23" s="4" customFormat="1" ht="12" x14ac:dyDescent="0.4">
      <c r="A15" s="6">
        <v>6</v>
      </c>
      <c r="B15" s="23"/>
      <c r="C15" s="23"/>
      <c r="D15" s="24"/>
      <c r="E15" s="77" t="str">
        <f t="shared" si="0"/>
        <v/>
      </c>
      <c r="F15" s="77" t="str">
        <f t="shared" si="1"/>
        <v/>
      </c>
      <c r="G15" s="25"/>
      <c r="H15" s="26"/>
      <c r="I15" s="26"/>
      <c r="J15" s="27"/>
      <c r="K15" s="28"/>
      <c r="L15" s="28"/>
      <c r="M15" s="29" t="str">
        <f t="shared" si="2"/>
        <v/>
      </c>
      <c r="N15" s="30"/>
      <c r="O15" s="31" t="str">
        <f>IFERROR(VLOOKUP(M15,計算用!$A$57:$B$60,2,FALSE),"")</f>
        <v/>
      </c>
      <c r="P15" s="32"/>
      <c r="Q15" s="32"/>
      <c r="R15" s="32"/>
      <c r="S15" s="33" t="str">
        <f t="shared" si="3"/>
        <v/>
      </c>
      <c r="T15" s="78"/>
      <c r="U15" s="34"/>
      <c r="V15" s="35"/>
      <c r="W15" s="5"/>
    </row>
    <row r="16" spans="1:23" s="4" customFormat="1" ht="12" x14ac:dyDescent="0.4">
      <c r="A16" s="6">
        <v>7</v>
      </c>
      <c r="B16" s="23"/>
      <c r="C16" s="23"/>
      <c r="D16" s="24"/>
      <c r="E16" s="77" t="str">
        <f t="shared" si="0"/>
        <v/>
      </c>
      <c r="F16" s="77" t="str">
        <f t="shared" si="1"/>
        <v/>
      </c>
      <c r="G16" s="25"/>
      <c r="H16" s="26"/>
      <c r="I16" s="26"/>
      <c r="J16" s="27"/>
      <c r="K16" s="28"/>
      <c r="L16" s="28"/>
      <c r="M16" s="29" t="str">
        <f t="shared" si="2"/>
        <v/>
      </c>
      <c r="N16" s="30"/>
      <c r="O16" s="31" t="str">
        <f>IFERROR(VLOOKUP(M16,計算用!$A$57:$B$60,2,FALSE),"")</f>
        <v/>
      </c>
      <c r="P16" s="32"/>
      <c r="Q16" s="32"/>
      <c r="R16" s="32"/>
      <c r="S16" s="33" t="str">
        <f t="shared" si="3"/>
        <v/>
      </c>
      <c r="T16" s="78"/>
      <c r="U16" s="34"/>
      <c r="V16" s="35"/>
    </row>
    <row r="17" spans="1:23" s="4" customFormat="1" ht="12" x14ac:dyDescent="0.4">
      <c r="A17" s="6">
        <v>8</v>
      </c>
      <c r="B17" s="23"/>
      <c r="C17" s="23"/>
      <c r="D17" s="24"/>
      <c r="E17" s="77" t="str">
        <f t="shared" si="0"/>
        <v/>
      </c>
      <c r="F17" s="77" t="str">
        <f t="shared" si="1"/>
        <v/>
      </c>
      <c r="G17" s="25"/>
      <c r="H17" s="26"/>
      <c r="I17" s="26"/>
      <c r="J17" s="27"/>
      <c r="K17" s="28"/>
      <c r="L17" s="28"/>
      <c r="M17" s="29" t="str">
        <f t="shared" si="2"/>
        <v/>
      </c>
      <c r="N17" s="30"/>
      <c r="O17" s="31" t="str">
        <f>IFERROR(VLOOKUP(M17,計算用!$A$57:$B$60,2,FALSE),"")</f>
        <v/>
      </c>
      <c r="P17" s="32"/>
      <c r="Q17" s="32"/>
      <c r="R17" s="32"/>
      <c r="S17" s="33" t="str">
        <f t="shared" si="3"/>
        <v/>
      </c>
      <c r="T17" s="78"/>
      <c r="U17" s="34"/>
      <c r="V17" s="35"/>
    </row>
    <row r="18" spans="1:23" s="4" customFormat="1" ht="12" x14ac:dyDescent="0.4">
      <c r="A18" s="6">
        <v>9</v>
      </c>
      <c r="B18" s="23"/>
      <c r="C18" s="23"/>
      <c r="D18" s="24"/>
      <c r="E18" s="77" t="str">
        <f t="shared" si="0"/>
        <v/>
      </c>
      <c r="F18" s="77" t="str">
        <f t="shared" si="1"/>
        <v/>
      </c>
      <c r="G18" s="25"/>
      <c r="H18" s="26"/>
      <c r="I18" s="26"/>
      <c r="J18" s="27"/>
      <c r="K18" s="28"/>
      <c r="L18" s="28"/>
      <c r="M18" s="29" t="str">
        <f t="shared" si="2"/>
        <v/>
      </c>
      <c r="N18" s="30"/>
      <c r="O18" s="31" t="str">
        <f>IFERROR(VLOOKUP(M18,計算用!$A$57:$B$60,2,FALSE),"")</f>
        <v/>
      </c>
      <c r="P18" s="32"/>
      <c r="Q18" s="32"/>
      <c r="R18" s="32"/>
      <c r="S18" s="33" t="str">
        <f t="shared" si="3"/>
        <v/>
      </c>
      <c r="T18" s="78"/>
      <c r="U18" s="34"/>
      <c r="V18" s="35"/>
      <c r="W18" s="5"/>
    </row>
    <row r="19" spans="1:23" s="4" customFormat="1" ht="12" x14ac:dyDescent="0.4">
      <c r="A19" s="6">
        <v>10</v>
      </c>
      <c r="B19" s="23"/>
      <c r="C19" s="23"/>
      <c r="D19" s="24"/>
      <c r="E19" s="77" t="str">
        <f t="shared" si="0"/>
        <v/>
      </c>
      <c r="F19" s="77" t="str">
        <f t="shared" si="1"/>
        <v/>
      </c>
      <c r="G19" s="25"/>
      <c r="H19" s="26"/>
      <c r="I19" s="26"/>
      <c r="J19" s="27"/>
      <c r="K19" s="28"/>
      <c r="L19" s="28"/>
      <c r="M19" s="29" t="str">
        <f t="shared" si="2"/>
        <v/>
      </c>
      <c r="N19" s="30"/>
      <c r="O19" s="31" t="str">
        <f>IFERROR(VLOOKUP(M19,計算用!$A$57:$B$60,2,FALSE),"")</f>
        <v/>
      </c>
      <c r="P19" s="32"/>
      <c r="Q19" s="32"/>
      <c r="R19" s="32"/>
      <c r="S19" s="33" t="str">
        <f t="shared" si="3"/>
        <v/>
      </c>
      <c r="T19" s="78"/>
      <c r="U19" s="34"/>
      <c r="V19" s="35"/>
    </row>
    <row r="20" spans="1:23" s="4" customFormat="1" ht="12" x14ac:dyDescent="0.4">
      <c r="A20" s="6">
        <v>11</v>
      </c>
      <c r="B20" s="23"/>
      <c r="C20" s="23"/>
      <c r="D20" s="24"/>
      <c r="E20" s="77" t="str">
        <f t="shared" si="0"/>
        <v/>
      </c>
      <c r="F20" s="77" t="str">
        <f t="shared" si="1"/>
        <v/>
      </c>
      <c r="G20" s="25"/>
      <c r="H20" s="26"/>
      <c r="I20" s="26"/>
      <c r="J20" s="27"/>
      <c r="K20" s="28"/>
      <c r="L20" s="28"/>
      <c r="M20" s="29" t="str">
        <f t="shared" si="2"/>
        <v/>
      </c>
      <c r="N20" s="30"/>
      <c r="O20" s="31" t="str">
        <f>IFERROR(VLOOKUP(M20,計算用!$A$57:$B$60,2,FALSE),"")</f>
        <v/>
      </c>
      <c r="P20" s="32"/>
      <c r="Q20" s="32"/>
      <c r="R20" s="32"/>
      <c r="S20" s="33" t="str">
        <f t="shared" si="3"/>
        <v/>
      </c>
      <c r="T20" s="78"/>
      <c r="U20" s="34"/>
      <c r="V20" s="35"/>
    </row>
    <row r="21" spans="1:23" s="4" customFormat="1" ht="12" x14ac:dyDescent="0.4">
      <c r="A21" s="6">
        <v>12</v>
      </c>
      <c r="B21" s="23"/>
      <c r="C21" s="23"/>
      <c r="D21" s="24"/>
      <c r="E21" s="77" t="str">
        <f t="shared" si="0"/>
        <v/>
      </c>
      <c r="F21" s="77" t="str">
        <f t="shared" si="1"/>
        <v/>
      </c>
      <c r="G21" s="25"/>
      <c r="H21" s="26"/>
      <c r="I21" s="26"/>
      <c r="J21" s="27"/>
      <c r="K21" s="28"/>
      <c r="L21" s="28"/>
      <c r="M21" s="29" t="str">
        <f t="shared" si="2"/>
        <v/>
      </c>
      <c r="N21" s="30"/>
      <c r="O21" s="31" t="str">
        <f>IFERROR(VLOOKUP(M21,計算用!$A$57:$B$60,2,FALSE),"")</f>
        <v/>
      </c>
      <c r="P21" s="32"/>
      <c r="Q21" s="32"/>
      <c r="R21" s="32"/>
      <c r="S21" s="33" t="str">
        <f t="shared" si="3"/>
        <v/>
      </c>
      <c r="T21" s="78"/>
      <c r="U21" s="34"/>
      <c r="V21" s="35"/>
    </row>
    <row r="22" spans="1:23" s="4" customFormat="1" ht="12" x14ac:dyDescent="0.4">
      <c r="A22" s="6">
        <v>13</v>
      </c>
      <c r="B22" s="23"/>
      <c r="C22" s="23"/>
      <c r="D22" s="24"/>
      <c r="E22" s="77" t="str">
        <f t="shared" si="0"/>
        <v/>
      </c>
      <c r="F22" s="77" t="str">
        <f t="shared" si="1"/>
        <v/>
      </c>
      <c r="G22" s="25"/>
      <c r="H22" s="26"/>
      <c r="I22" s="26"/>
      <c r="J22" s="27"/>
      <c r="K22" s="28"/>
      <c r="L22" s="28"/>
      <c r="M22" s="29" t="str">
        <f t="shared" si="2"/>
        <v/>
      </c>
      <c r="N22" s="30"/>
      <c r="O22" s="31" t="str">
        <f>IFERROR(VLOOKUP(M22,計算用!$A$57:$B$60,2,FALSE),"")</f>
        <v/>
      </c>
      <c r="P22" s="32"/>
      <c r="Q22" s="32"/>
      <c r="R22" s="32"/>
      <c r="S22" s="33" t="str">
        <f t="shared" si="3"/>
        <v/>
      </c>
      <c r="T22" s="78"/>
      <c r="U22" s="34"/>
      <c r="V22" s="35"/>
    </row>
    <row r="23" spans="1:23" s="4" customFormat="1" ht="12" x14ac:dyDescent="0.4">
      <c r="A23" s="6">
        <v>14</v>
      </c>
      <c r="B23" s="23"/>
      <c r="C23" s="23"/>
      <c r="D23" s="24"/>
      <c r="E23" s="77" t="str">
        <f t="shared" si="0"/>
        <v/>
      </c>
      <c r="F23" s="77" t="str">
        <f t="shared" si="1"/>
        <v/>
      </c>
      <c r="G23" s="25"/>
      <c r="H23" s="26"/>
      <c r="I23" s="26"/>
      <c r="J23" s="27"/>
      <c r="K23" s="28"/>
      <c r="L23" s="28"/>
      <c r="M23" s="29" t="str">
        <f t="shared" si="2"/>
        <v/>
      </c>
      <c r="N23" s="30"/>
      <c r="O23" s="31" t="str">
        <f>IFERROR(VLOOKUP(M23,計算用!$A$57:$B$60,2,FALSE),"")</f>
        <v/>
      </c>
      <c r="P23" s="32"/>
      <c r="Q23" s="32"/>
      <c r="R23" s="32"/>
      <c r="S23" s="33" t="str">
        <f t="shared" si="3"/>
        <v/>
      </c>
      <c r="T23" s="78"/>
      <c r="U23" s="34"/>
      <c r="V23" s="35"/>
    </row>
    <row r="24" spans="1:23" s="4" customFormat="1" ht="12" x14ac:dyDescent="0.4">
      <c r="A24" s="6">
        <v>15</v>
      </c>
      <c r="B24" s="23"/>
      <c r="C24" s="23"/>
      <c r="D24" s="24"/>
      <c r="E24" s="77" t="str">
        <f t="shared" si="0"/>
        <v/>
      </c>
      <c r="F24" s="77" t="str">
        <f t="shared" si="1"/>
        <v/>
      </c>
      <c r="G24" s="25"/>
      <c r="H24" s="26"/>
      <c r="I24" s="26"/>
      <c r="J24" s="27"/>
      <c r="K24" s="28"/>
      <c r="L24" s="28"/>
      <c r="M24" s="29" t="str">
        <f t="shared" si="2"/>
        <v/>
      </c>
      <c r="N24" s="30"/>
      <c r="O24" s="31" t="str">
        <f>IFERROR(VLOOKUP(M24,計算用!$A$57:$B$60,2,FALSE),"")</f>
        <v/>
      </c>
      <c r="P24" s="32"/>
      <c r="Q24" s="32"/>
      <c r="R24" s="32"/>
      <c r="S24" s="33" t="str">
        <f t="shared" si="3"/>
        <v/>
      </c>
      <c r="T24" s="78"/>
      <c r="U24" s="34"/>
      <c r="V24" s="35"/>
    </row>
    <row r="25" spans="1:23" s="4" customFormat="1" ht="12" x14ac:dyDescent="0.4">
      <c r="A25" s="6">
        <v>16</v>
      </c>
      <c r="B25" s="23"/>
      <c r="C25" s="23"/>
      <c r="D25" s="24"/>
      <c r="E25" s="77" t="str">
        <f t="shared" si="0"/>
        <v/>
      </c>
      <c r="F25" s="77" t="str">
        <f t="shared" si="1"/>
        <v/>
      </c>
      <c r="G25" s="25"/>
      <c r="H25" s="26"/>
      <c r="I25" s="26"/>
      <c r="J25" s="27"/>
      <c r="K25" s="28"/>
      <c r="L25" s="28"/>
      <c r="M25" s="29" t="str">
        <f t="shared" si="2"/>
        <v/>
      </c>
      <c r="N25" s="30"/>
      <c r="O25" s="31" t="str">
        <f>IFERROR(VLOOKUP(M25,計算用!$A$57:$B$60,2,FALSE),"")</f>
        <v/>
      </c>
      <c r="P25" s="32"/>
      <c r="Q25" s="32"/>
      <c r="R25" s="32"/>
      <c r="S25" s="33" t="str">
        <f t="shared" si="3"/>
        <v/>
      </c>
      <c r="T25" s="78"/>
      <c r="U25" s="34"/>
      <c r="V25" s="35"/>
    </row>
    <row r="26" spans="1:23" s="4" customFormat="1" ht="12" x14ac:dyDescent="0.4">
      <c r="A26" s="6">
        <v>17</v>
      </c>
      <c r="B26" s="23"/>
      <c r="C26" s="23"/>
      <c r="D26" s="24"/>
      <c r="E26" s="77" t="str">
        <f t="shared" si="0"/>
        <v/>
      </c>
      <c r="F26" s="77" t="str">
        <f t="shared" si="1"/>
        <v/>
      </c>
      <c r="G26" s="25"/>
      <c r="H26" s="26"/>
      <c r="I26" s="26"/>
      <c r="J26" s="27"/>
      <c r="K26" s="28"/>
      <c r="L26" s="28"/>
      <c r="M26" s="29" t="str">
        <f t="shared" si="2"/>
        <v/>
      </c>
      <c r="N26" s="30"/>
      <c r="O26" s="31" t="str">
        <f>IFERROR(VLOOKUP(M26,計算用!$A$57:$B$60,2,FALSE),"")</f>
        <v/>
      </c>
      <c r="P26" s="32"/>
      <c r="Q26" s="32"/>
      <c r="R26" s="32"/>
      <c r="S26" s="33" t="str">
        <f t="shared" si="3"/>
        <v/>
      </c>
      <c r="T26" s="78"/>
      <c r="U26" s="34"/>
      <c r="V26" s="35"/>
    </row>
    <row r="27" spans="1:23" s="4" customFormat="1" ht="12" x14ac:dyDescent="0.4">
      <c r="A27" s="6">
        <v>18</v>
      </c>
      <c r="B27" s="23"/>
      <c r="C27" s="23"/>
      <c r="D27" s="24"/>
      <c r="E27" s="77" t="str">
        <f t="shared" si="0"/>
        <v/>
      </c>
      <c r="F27" s="77" t="str">
        <f t="shared" si="1"/>
        <v/>
      </c>
      <c r="G27" s="25"/>
      <c r="H27" s="26"/>
      <c r="I27" s="26"/>
      <c r="J27" s="27"/>
      <c r="K27" s="28"/>
      <c r="L27" s="28"/>
      <c r="M27" s="29" t="str">
        <f t="shared" si="2"/>
        <v/>
      </c>
      <c r="N27" s="30"/>
      <c r="O27" s="31" t="str">
        <f>IFERROR(VLOOKUP(M27,計算用!$A$57:$B$60,2,FALSE),"")</f>
        <v/>
      </c>
      <c r="P27" s="32"/>
      <c r="Q27" s="32"/>
      <c r="R27" s="32"/>
      <c r="S27" s="33" t="str">
        <f t="shared" si="3"/>
        <v/>
      </c>
      <c r="T27" s="78"/>
      <c r="U27" s="34"/>
      <c r="V27" s="35"/>
    </row>
    <row r="28" spans="1:23" s="4" customFormat="1" ht="12" x14ac:dyDescent="0.4">
      <c r="A28" s="6">
        <v>19</v>
      </c>
      <c r="B28" s="23"/>
      <c r="C28" s="23"/>
      <c r="D28" s="24"/>
      <c r="E28" s="77" t="str">
        <f t="shared" si="0"/>
        <v/>
      </c>
      <c r="F28" s="77" t="str">
        <f t="shared" si="1"/>
        <v/>
      </c>
      <c r="G28" s="25"/>
      <c r="H28" s="26"/>
      <c r="I28" s="26"/>
      <c r="J28" s="27"/>
      <c r="K28" s="28"/>
      <c r="L28" s="28"/>
      <c r="M28" s="29" t="str">
        <f t="shared" si="2"/>
        <v/>
      </c>
      <c r="N28" s="30"/>
      <c r="O28" s="31" t="str">
        <f>IFERROR(VLOOKUP(M28,計算用!$A$57:$B$60,2,FALSE),"")</f>
        <v/>
      </c>
      <c r="P28" s="32"/>
      <c r="Q28" s="32"/>
      <c r="R28" s="32"/>
      <c r="S28" s="33" t="str">
        <f t="shared" si="3"/>
        <v/>
      </c>
      <c r="T28" s="78"/>
      <c r="U28" s="34"/>
      <c r="V28" s="35"/>
    </row>
    <row r="29" spans="1:23" s="4" customFormat="1" ht="12" x14ac:dyDescent="0.4">
      <c r="A29" s="6">
        <v>20</v>
      </c>
      <c r="B29" s="23"/>
      <c r="C29" s="23"/>
      <c r="D29" s="24"/>
      <c r="E29" s="77" t="str">
        <f t="shared" si="0"/>
        <v/>
      </c>
      <c r="F29" s="77" t="str">
        <f t="shared" si="1"/>
        <v/>
      </c>
      <c r="G29" s="25"/>
      <c r="H29" s="26"/>
      <c r="I29" s="26"/>
      <c r="J29" s="27"/>
      <c r="K29" s="28"/>
      <c r="L29" s="28"/>
      <c r="M29" s="29" t="str">
        <f t="shared" si="2"/>
        <v/>
      </c>
      <c r="N29" s="30"/>
      <c r="O29" s="31" t="str">
        <f>IFERROR(VLOOKUP(M29,計算用!$A$57:$B$60,2,FALSE),"")</f>
        <v/>
      </c>
      <c r="P29" s="32"/>
      <c r="Q29" s="32"/>
      <c r="R29" s="32"/>
      <c r="S29" s="33" t="str">
        <f t="shared" si="3"/>
        <v/>
      </c>
      <c r="T29" s="78"/>
      <c r="U29" s="34"/>
      <c r="V29" s="35"/>
    </row>
    <row r="30" spans="1:23" s="4" customFormat="1" ht="12" x14ac:dyDescent="0.4">
      <c r="A30" s="6">
        <v>21</v>
      </c>
      <c r="B30" s="23"/>
      <c r="C30" s="23"/>
      <c r="D30" s="24"/>
      <c r="E30" s="77" t="str">
        <f t="shared" si="0"/>
        <v/>
      </c>
      <c r="F30" s="77" t="str">
        <f t="shared" si="1"/>
        <v/>
      </c>
      <c r="G30" s="25"/>
      <c r="H30" s="26"/>
      <c r="I30" s="26"/>
      <c r="J30" s="27"/>
      <c r="K30" s="28"/>
      <c r="L30" s="28"/>
      <c r="M30" s="29" t="str">
        <f t="shared" si="2"/>
        <v/>
      </c>
      <c r="N30" s="30"/>
      <c r="O30" s="31" t="str">
        <f>IFERROR(VLOOKUP(M30,計算用!$A$57:$B$60,2,FALSE),"")</f>
        <v/>
      </c>
      <c r="P30" s="32"/>
      <c r="Q30" s="32"/>
      <c r="R30" s="32"/>
      <c r="S30" s="33" t="str">
        <f t="shared" si="3"/>
        <v/>
      </c>
      <c r="T30" s="78"/>
      <c r="U30" s="34"/>
      <c r="V30" s="35"/>
    </row>
    <row r="31" spans="1:23" s="4" customFormat="1" ht="12" x14ac:dyDescent="0.4">
      <c r="A31" s="6">
        <v>22</v>
      </c>
      <c r="B31" s="23"/>
      <c r="C31" s="23"/>
      <c r="D31" s="24"/>
      <c r="E31" s="77" t="str">
        <f t="shared" si="0"/>
        <v/>
      </c>
      <c r="F31" s="77" t="str">
        <f t="shared" si="1"/>
        <v/>
      </c>
      <c r="G31" s="25"/>
      <c r="H31" s="26"/>
      <c r="I31" s="26"/>
      <c r="J31" s="27"/>
      <c r="K31" s="28"/>
      <c r="L31" s="28"/>
      <c r="M31" s="29" t="str">
        <f t="shared" si="2"/>
        <v/>
      </c>
      <c r="N31" s="30"/>
      <c r="O31" s="31" t="str">
        <f>IFERROR(VLOOKUP(M31,計算用!$A$57:$B$60,2,FALSE),"")</f>
        <v/>
      </c>
      <c r="P31" s="32"/>
      <c r="Q31" s="32"/>
      <c r="R31" s="32"/>
      <c r="S31" s="33" t="str">
        <f t="shared" si="3"/>
        <v/>
      </c>
      <c r="T31" s="78"/>
      <c r="U31" s="34"/>
      <c r="V31" s="35"/>
    </row>
    <row r="32" spans="1:23" s="4" customFormat="1" ht="12" x14ac:dyDescent="0.4">
      <c r="A32" s="6">
        <v>23</v>
      </c>
      <c r="B32" s="23"/>
      <c r="C32" s="23"/>
      <c r="D32" s="24"/>
      <c r="E32" s="77" t="str">
        <f t="shared" si="0"/>
        <v/>
      </c>
      <c r="F32" s="77" t="str">
        <f t="shared" si="1"/>
        <v/>
      </c>
      <c r="G32" s="25"/>
      <c r="H32" s="26"/>
      <c r="I32" s="26"/>
      <c r="J32" s="27"/>
      <c r="K32" s="28"/>
      <c r="L32" s="28"/>
      <c r="M32" s="29" t="str">
        <f t="shared" si="2"/>
        <v/>
      </c>
      <c r="N32" s="30"/>
      <c r="O32" s="31" t="str">
        <f>IFERROR(VLOOKUP(M32,計算用!$A$57:$B$60,2,FALSE),"")</f>
        <v/>
      </c>
      <c r="P32" s="32"/>
      <c r="Q32" s="32"/>
      <c r="R32" s="32"/>
      <c r="S32" s="33" t="str">
        <f t="shared" si="3"/>
        <v/>
      </c>
      <c r="T32" s="78"/>
      <c r="U32" s="34"/>
      <c r="V32" s="35"/>
    </row>
    <row r="33" spans="1:23" s="4" customFormat="1" ht="12" x14ac:dyDescent="0.4">
      <c r="A33" s="6">
        <v>24</v>
      </c>
      <c r="B33" s="23"/>
      <c r="C33" s="23"/>
      <c r="D33" s="24"/>
      <c r="E33" s="77" t="str">
        <f t="shared" si="0"/>
        <v/>
      </c>
      <c r="F33" s="77" t="str">
        <f t="shared" si="1"/>
        <v/>
      </c>
      <c r="G33" s="25"/>
      <c r="H33" s="26"/>
      <c r="I33" s="26"/>
      <c r="J33" s="27"/>
      <c r="K33" s="28"/>
      <c r="L33" s="28"/>
      <c r="M33" s="29" t="str">
        <f t="shared" si="2"/>
        <v/>
      </c>
      <c r="N33" s="30"/>
      <c r="O33" s="31" t="str">
        <f>IFERROR(VLOOKUP(M33,計算用!$A$57:$B$60,2,FALSE),"")</f>
        <v/>
      </c>
      <c r="P33" s="32"/>
      <c r="Q33" s="32"/>
      <c r="R33" s="32"/>
      <c r="S33" s="33" t="str">
        <f t="shared" si="3"/>
        <v/>
      </c>
      <c r="T33" s="78"/>
      <c r="U33" s="34"/>
      <c r="V33" s="35"/>
    </row>
    <row r="34" spans="1:23" s="4" customFormat="1" ht="12" x14ac:dyDescent="0.4">
      <c r="A34" s="6">
        <v>25</v>
      </c>
      <c r="B34" s="23"/>
      <c r="C34" s="23"/>
      <c r="D34" s="24"/>
      <c r="E34" s="77" t="str">
        <f t="shared" si="0"/>
        <v/>
      </c>
      <c r="F34" s="77" t="str">
        <f t="shared" si="1"/>
        <v/>
      </c>
      <c r="G34" s="25"/>
      <c r="H34" s="26"/>
      <c r="I34" s="26"/>
      <c r="J34" s="27"/>
      <c r="K34" s="28"/>
      <c r="L34" s="28"/>
      <c r="M34" s="29" t="str">
        <f t="shared" si="2"/>
        <v/>
      </c>
      <c r="N34" s="30"/>
      <c r="O34" s="31" t="str">
        <f>IFERROR(VLOOKUP(M34,計算用!$A$57:$B$60,2,FALSE),"")</f>
        <v/>
      </c>
      <c r="P34" s="32"/>
      <c r="Q34" s="32"/>
      <c r="R34" s="32"/>
      <c r="S34" s="33" t="str">
        <f t="shared" si="3"/>
        <v/>
      </c>
      <c r="T34" s="78"/>
      <c r="U34" s="34"/>
      <c r="V34" s="35"/>
    </row>
    <row r="35" spans="1:23" s="4" customFormat="1" ht="12" x14ac:dyDescent="0.4">
      <c r="A35" s="6">
        <v>26</v>
      </c>
      <c r="B35" s="23"/>
      <c r="C35" s="23"/>
      <c r="D35" s="24"/>
      <c r="E35" s="77" t="str">
        <f t="shared" si="0"/>
        <v/>
      </c>
      <c r="F35" s="77" t="str">
        <f t="shared" si="1"/>
        <v/>
      </c>
      <c r="G35" s="25"/>
      <c r="H35" s="26"/>
      <c r="I35" s="26"/>
      <c r="J35" s="27"/>
      <c r="K35" s="28"/>
      <c r="L35" s="28"/>
      <c r="M35" s="29" t="str">
        <f t="shared" si="2"/>
        <v/>
      </c>
      <c r="N35" s="30"/>
      <c r="O35" s="31" t="str">
        <f>IFERROR(VLOOKUP(M35,計算用!$A$57:$B$60,2,FALSE),"")</f>
        <v/>
      </c>
      <c r="P35" s="32"/>
      <c r="Q35" s="32"/>
      <c r="R35" s="32"/>
      <c r="S35" s="33" t="str">
        <f t="shared" si="3"/>
        <v/>
      </c>
      <c r="T35" s="78"/>
      <c r="U35" s="34"/>
      <c r="V35" s="35"/>
      <c r="W35" s="5"/>
    </row>
    <row r="36" spans="1:23" s="4" customFormat="1" ht="12" x14ac:dyDescent="0.4">
      <c r="A36" s="6">
        <v>27</v>
      </c>
      <c r="B36" s="23"/>
      <c r="C36" s="23"/>
      <c r="D36" s="24"/>
      <c r="E36" s="77" t="str">
        <f t="shared" si="0"/>
        <v/>
      </c>
      <c r="F36" s="77" t="str">
        <f t="shared" si="1"/>
        <v/>
      </c>
      <c r="G36" s="25"/>
      <c r="H36" s="26"/>
      <c r="I36" s="26"/>
      <c r="J36" s="27"/>
      <c r="K36" s="28"/>
      <c r="L36" s="28"/>
      <c r="M36" s="29" t="str">
        <f t="shared" si="2"/>
        <v/>
      </c>
      <c r="N36" s="30"/>
      <c r="O36" s="31" t="str">
        <f>IFERROR(VLOOKUP(M36,計算用!$A$57:$B$60,2,FALSE),"")</f>
        <v/>
      </c>
      <c r="P36" s="32"/>
      <c r="Q36" s="32"/>
      <c r="R36" s="32"/>
      <c r="S36" s="33" t="str">
        <f t="shared" si="3"/>
        <v/>
      </c>
      <c r="T36" s="78"/>
      <c r="U36" s="34"/>
      <c r="V36" s="35"/>
    </row>
    <row r="37" spans="1:23" s="4" customFormat="1" ht="12" x14ac:dyDescent="0.4">
      <c r="A37" s="6">
        <v>28</v>
      </c>
      <c r="B37" s="23"/>
      <c r="C37" s="23"/>
      <c r="D37" s="24"/>
      <c r="E37" s="77" t="str">
        <f t="shared" si="0"/>
        <v/>
      </c>
      <c r="F37" s="77" t="str">
        <f t="shared" si="1"/>
        <v/>
      </c>
      <c r="G37" s="25"/>
      <c r="H37" s="26"/>
      <c r="I37" s="26"/>
      <c r="J37" s="27"/>
      <c r="K37" s="28"/>
      <c r="L37" s="28"/>
      <c r="M37" s="29" t="str">
        <f t="shared" si="2"/>
        <v/>
      </c>
      <c r="N37" s="30"/>
      <c r="O37" s="31" t="str">
        <f>IFERROR(VLOOKUP(M37,計算用!$A$57:$B$60,2,FALSE),"")</f>
        <v/>
      </c>
      <c r="P37" s="32"/>
      <c r="Q37" s="32"/>
      <c r="R37" s="32"/>
      <c r="S37" s="33" t="str">
        <f t="shared" si="3"/>
        <v/>
      </c>
      <c r="T37" s="78"/>
      <c r="U37" s="34"/>
      <c r="V37" s="35"/>
    </row>
    <row r="38" spans="1:23" s="4" customFormat="1" ht="12" x14ac:dyDescent="0.4">
      <c r="A38" s="6">
        <v>29</v>
      </c>
      <c r="B38" s="23"/>
      <c r="C38" s="23"/>
      <c r="D38" s="24"/>
      <c r="E38" s="77" t="str">
        <f t="shared" si="0"/>
        <v/>
      </c>
      <c r="F38" s="77" t="str">
        <f t="shared" si="1"/>
        <v/>
      </c>
      <c r="G38" s="25"/>
      <c r="H38" s="26"/>
      <c r="I38" s="26"/>
      <c r="J38" s="27"/>
      <c r="K38" s="28"/>
      <c r="L38" s="28"/>
      <c r="M38" s="29" t="str">
        <f t="shared" si="2"/>
        <v/>
      </c>
      <c r="N38" s="30"/>
      <c r="O38" s="31" t="str">
        <f>IFERROR(VLOOKUP(M38,計算用!$A$57:$B$60,2,FALSE),"")</f>
        <v/>
      </c>
      <c r="P38" s="32"/>
      <c r="Q38" s="32"/>
      <c r="R38" s="32"/>
      <c r="S38" s="33" t="str">
        <f t="shared" si="3"/>
        <v/>
      </c>
      <c r="T38" s="78"/>
      <c r="U38" s="34"/>
      <c r="V38" s="35"/>
    </row>
    <row r="39" spans="1:23" s="4" customFormat="1" ht="12" x14ac:dyDescent="0.4">
      <c r="A39" s="6">
        <v>30</v>
      </c>
      <c r="B39" s="23"/>
      <c r="C39" s="23"/>
      <c r="D39" s="24"/>
      <c r="E39" s="77" t="str">
        <f t="shared" si="0"/>
        <v/>
      </c>
      <c r="F39" s="77" t="str">
        <f t="shared" si="1"/>
        <v/>
      </c>
      <c r="G39" s="25"/>
      <c r="H39" s="26"/>
      <c r="I39" s="26"/>
      <c r="J39" s="27"/>
      <c r="K39" s="28"/>
      <c r="L39" s="28"/>
      <c r="M39" s="29" t="str">
        <f t="shared" si="2"/>
        <v/>
      </c>
      <c r="N39" s="30"/>
      <c r="O39" s="31" t="str">
        <f>IFERROR(VLOOKUP(M39,計算用!$A$57:$B$60,2,FALSE),"")</f>
        <v/>
      </c>
      <c r="P39" s="32"/>
      <c r="Q39" s="32"/>
      <c r="R39" s="32"/>
      <c r="S39" s="33" t="str">
        <f t="shared" si="3"/>
        <v/>
      </c>
      <c r="T39" s="78"/>
      <c r="U39" s="34"/>
      <c r="V39" s="35"/>
    </row>
    <row r="40" spans="1:23" s="4" customFormat="1" ht="12" x14ac:dyDescent="0.4">
      <c r="A40" s="6">
        <v>31</v>
      </c>
      <c r="B40" s="23"/>
      <c r="C40" s="23"/>
      <c r="D40" s="24"/>
      <c r="E40" s="77" t="str">
        <f t="shared" si="0"/>
        <v/>
      </c>
      <c r="F40" s="77" t="str">
        <f t="shared" si="1"/>
        <v/>
      </c>
      <c r="G40" s="25"/>
      <c r="H40" s="26"/>
      <c r="I40" s="26"/>
      <c r="J40" s="27"/>
      <c r="K40" s="28"/>
      <c r="L40" s="28"/>
      <c r="M40" s="29" t="str">
        <f t="shared" si="2"/>
        <v/>
      </c>
      <c r="N40" s="30"/>
      <c r="O40" s="31" t="str">
        <f>IFERROR(VLOOKUP(M40,計算用!$A$57:$B$60,2,FALSE),"")</f>
        <v/>
      </c>
      <c r="P40" s="32"/>
      <c r="Q40" s="32"/>
      <c r="R40" s="32"/>
      <c r="S40" s="33" t="str">
        <f t="shared" si="3"/>
        <v/>
      </c>
      <c r="T40" s="79"/>
      <c r="U40" s="7"/>
      <c r="V40" s="35"/>
    </row>
    <row r="41" spans="1:23" s="4" customFormat="1" ht="12" x14ac:dyDescent="0.4">
      <c r="A41" s="6">
        <v>32</v>
      </c>
      <c r="B41" s="23"/>
      <c r="C41" s="23"/>
      <c r="D41" s="24"/>
      <c r="E41" s="77" t="str">
        <f t="shared" si="0"/>
        <v/>
      </c>
      <c r="F41" s="77" t="str">
        <f t="shared" si="1"/>
        <v/>
      </c>
      <c r="G41" s="25"/>
      <c r="H41" s="26"/>
      <c r="I41" s="26"/>
      <c r="J41" s="27"/>
      <c r="K41" s="28"/>
      <c r="L41" s="28"/>
      <c r="M41" s="29" t="str">
        <f t="shared" si="2"/>
        <v/>
      </c>
      <c r="N41" s="30"/>
      <c r="O41" s="31" t="str">
        <f>IFERROR(VLOOKUP(M41,計算用!$A$57:$B$60,2,FALSE),"")</f>
        <v/>
      </c>
      <c r="P41" s="32"/>
      <c r="Q41" s="32"/>
      <c r="R41" s="32"/>
      <c r="S41" s="33" t="str">
        <f t="shared" si="3"/>
        <v/>
      </c>
      <c r="T41" s="79"/>
      <c r="U41" s="7"/>
      <c r="V41" s="35"/>
    </row>
    <row r="42" spans="1:23" s="4" customFormat="1" ht="12" x14ac:dyDescent="0.4">
      <c r="A42" s="6">
        <v>33</v>
      </c>
      <c r="B42" s="23"/>
      <c r="C42" s="23"/>
      <c r="D42" s="24"/>
      <c r="E42" s="77" t="str">
        <f t="shared" si="0"/>
        <v/>
      </c>
      <c r="F42" s="77" t="str">
        <f t="shared" si="1"/>
        <v/>
      </c>
      <c r="G42" s="25"/>
      <c r="H42" s="26"/>
      <c r="I42" s="26"/>
      <c r="J42" s="27"/>
      <c r="K42" s="28"/>
      <c r="L42" s="28"/>
      <c r="M42" s="29" t="str">
        <f t="shared" si="2"/>
        <v/>
      </c>
      <c r="N42" s="30"/>
      <c r="O42" s="31" t="str">
        <f>IFERROR(VLOOKUP(M42,計算用!$A$57:$B$60,2,FALSE),"")</f>
        <v/>
      </c>
      <c r="P42" s="32"/>
      <c r="Q42" s="32"/>
      <c r="R42" s="32"/>
      <c r="S42" s="33" t="str">
        <f t="shared" si="3"/>
        <v/>
      </c>
      <c r="T42" s="79"/>
      <c r="U42" s="7"/>
      <c r="V42" s="35"/>
    </row>
    <row r="43" spans="1:23" s="4" customFormat="1" ht="12" x14ac:dyDescent="0.4">
      <c r="A43" s="6">
        <v>34</v>
      </c>
      <c r="B43" s="23"/>
      <c r="C43" s="23"/>
      <c r="D43" s="24"/>
      <c r="E43" s="77" t="str">
        <f t="shared" si="0"/>
        <v/>
      </c>
      <c r="F43" s="77" t="str">
        <f t="shared" si="1"/>
        <v/>
      </c>
      <c r="G43" s="25"/>
      <c r="H43" s="26"/>
      <c r="I43" s="26"/>
      <c r="J43" s="27"/>
      <c r="K43" s="28"/>
      <c r="L43" s="28"/>
      <c r="M43" s="29" t="str">
        <f t="shared" si="2"/>
        <v/>
      </c>
      <c r="N43" s="30"/>
      <c r="O43" s="31" t="str">
        <f>IFERROR(VLOOKUP(M43,計算用!$A$57:$B$60,2,FALSE),"")</f>
        <v/>
      </c>
      <c r="P43" s="32"/>
      <c r="Q43" s="32"/>
      <c r="R43" s="32"/>
      <c r="S43" s="33" t="str">
        <f t="shared" si="3"/>
        <v/>
      </c>
      <c r="T43" s="79"/>
      <c r="U43" s="7"/>
      <c r="V43" s="35"/>
    </row>
    <row r="44" spans="1:23" s="4" customFormat="1" ht="12" x14ac:dyDescent="0.4">
      <c r="A44" s="6">
        <v>35</v>
      </c>
      <c r="B44" s="23"/>
      <c r="C44" s="23"/>
      <c r="D44" s="24"/>
      <c r="E44" s="77" t="str">
        <f t="shared" si="0"/>
        <v/>
      </c>
      <c r="F44" s="77" t="str">
        <f t="shared" si="1"/>
        <v/>
      </c>
      <c r="G44" s="25"/>
      <c r="H44" s="26"/>
      <c r="I44" s="26"/>
      <c r="J44" s="27"/>
      <c r="K44" s="28"/>
      <c r="L44" s="28"/>
      <c r="M44" s="29" t="str">
        <f t="shared" si="2"/>
        <v/>
      </c>
      <c r="N44" s="30"/>
      <c r="O44" s="31" t="str">
        <f>IFERROR(VLOOKUP(M44,計算用!$A$57:$B$60,2,FALSE),"")</f>
        <v/>
      </c>
      <c r="P44" s="32"/>
      <c r="Q44" s="32"/>
      <c r="R44" s="32"/>
      <c r="S44" s="33" t="str">
        <f t="shared" si="3"/>
        <v/>
      </c>
      <c r="T44" s="79"/>
      <c r="U44" s="7"/>
      <c r="V44" s="35"/>
    </row>
    <row r="45" spans="1:23" s="4" customFormat="1" ht="12" x14ac:dyDescent="0.4">
      <c r="A45" s="6">
        <v>36</v>
      </c>
      <c r="B45" s="23"/>
      <c r="C45" s="23"/>
      <c r="D45" s="24"/>
      <c r="E45" s="77" t="str">
        <f t="shared" si="0"/>
        <v/>
      </c>
      <c r="F45" s="77" t="str">
        <f t="shared" si="1"/>
        <v/>
      </c>
      <c r="G45" s="25"/>
      <c r="H45" s="26"/>
      <c r="I45" s="26"/>
      <c r="J45" s="27"/>
      <c r="K45" s="28"/>
      <c r="L45" s="28"/>
      <c r="M45" s="29" t="str">
        <f t="shared" si="2"/>
        <v/>
      </c>
      <c r="N45" s="30"/>
      <c r="O45" s="31" t="str">
        <f>IFERROR(VLOOKUP(M45,計算用!$A$57:$B$60,2,FALSE),"")</f>
        <v/>
      </c>
      <c r="P45" s="32"/>
      <c r="Q45" s="32"/>
      <c r="R45" s="32"/>
      <c r="S45" s="33" t="str">
        <f t="shared" si="3"/>
        <v/>
      </c>
      <c r="T45" s="79"/>
      <c r="U45" s="7"/>
      <c r="V45" s="35"/>
    </row>
    <row r="46" spans="1:23" s="4" customFormat="1" ht="12" x14ac:dyDescent="0.4">
      <c r="A46" s="6">
        <v>37</v>
      </c>
      <c r="B46" s="23"/>
      <c r="C46" s="23"/>
      <c r="D46" s="24"/>
      <c r="E46" s="77" t="str">
        <f t="shared" si="0"/>
        <v/>
      </c>
      <c r="F46" s="77" t="str">
        <f t="shared" si="1"/>
        <v/>
      </c>
      <c r="G46" s="25"/>
      <c r="H46" s="26"/>
      <c r="I46" s="26"/>
      <c r="J46" s="27"/>
      <c r="K46" s="28"/>
      <c r="L46" s="28"/>
      <c r="M46" s="29" t="str">
        <f t="shared" si="2"/>
        <v/>
      </c>
      <c r="N46" s="30"/>
      <c r="O46" s="31" t="str">
        <f>IFERROR(VLOOKUP(M46,計算用!$A$57:$B$60,2,FALSE),"")</f>
        <v/>
      </c>
      <c r="P46" s="32"/>
      <c r="Q46" s="32"/>
      <c r="R46" s="32"/>
      <c r="S46" s="33" t="str">
        <f t="shared" si="3"/>
        <v/>
      </c>
      <c r="T46" s="78"/>
      <c r="U46" s="34"/>
      <c r="V46" s="35"/>
    </row>
    <row r="47" spans="1:23" s="4" customFormat="1" ht="12" x14ac:dyDescent="0.4">
      <c r="A47" s="6">
        <v>38</v>
      </c>
      <c r="B47" s="23"/>
      <c r="C47" s="23"/>
      <c r="D47" s="24"/>
      <c r="E47" s="77" t="str">
        <f t="shared" si="0"/>
        <v/>
      </c>
      <c r="F47" s="77" t="str">
        <f t="shared" si="1"/>
        <v/>
      </c>
      <c r="G47" s="25"/>
      <c r="H47" s="26"/>
      <c r="I47" s="26"/>
      <c r="J47" s="27"/>
      <c r="K47" s="28"/>
      <c r="L47" s="28"/>
      <c r="M47" s="29" t="str">
        <f t="shared" si="2"/>
        <v/>
      </c>
      <c r="N47" s="30"/>
      <c r="O47" s="31" t="str">
        <f>IFERROR(VLOOKUP(M47,計算用!$A$57:$B$60,2,FALSE),"")</f>
        <v/>
      </c>
      <c r="P47" s="32"/>
      <c r="Q47" s="32"/>
      <c r="R47" s="32"/>
      <c r="S47" s="33" t="str">
        <f t="shared" si="3"/>
        <v/>
      </c>
      <c r="T47" s="79"/>
      <c r="U47" s="7"/>
      <c r="V47" s="35"/>
    </row>
    <row r="48" spans="1:23" s="4" customFormat="1" ht="12" x14ac:dyDescent="0.4">
      <c r="A48" s="6">
        <v>39</v>
      </c>
      <c r="B48" s="23"/>
      <c r="C48" s="23"/>
      <c r="D48" s="24"/>
      <c r="E48" s="77" t="str">
        <f t="shared" si="0"/>
        <v/>
      </c>
      <c r="F48" s="77" t="str">
        <f t="shared" si="1"/>
        <v/>
      </c>
      <c r="G48" s="25"/>
      <c r="H48" s="26"/>
      <c r="I48" s="26"/>
      <c r="J48" s="27"/>
      <c r="K48" s="28"/>
      <c r="L48" s="28"/>
      <c r="M48" s="29" t="str">
        <f t="shared" si="2"/>
        <v/>
      </c>
      <c r="N48" s="30"/>
      <c r="O48" s="31" t="str">
        <f>IFERROR(VLOOKUP(M48,計算用!$A$57:$B$60,2,FALSE),"")</f>
        <v/>
      </c>
      <c r="P48" s="32"/>
      <c r="Q48" s="32"/>
      <c r="R48" s="32"/>
      <c r="S48" s="33" t="str">
        <f t="shared" si="3"/>
        <v/>
      </c>
      <c r="T48" s="79"/>
      <c r="U48" s="7"/>
      <c r="V48" s="35"/>
    </row>
    <row r="49" spans="1:22" s="4" customFormat="1" ht="12" x14ac:dyDescent="0.4">
      <c r="A49" s="6">
        <v>40</v>
      </c>
      <c r="B49" s="23"/>
      <c r="C49" s="23"/>
      <c r="D49" s="24"/>
      <c r="E49" s="77" t="str">
        <f t="shared" si="0"/>
        <v/>
      </c>
      <c r="F49" s="77" t="str">
        <f t="shared" si="1"/>
        <v/>
      </c>
      <c r="G49" s="25"/>
      <c r="H49" s="26"/>
      <c r="I49" s="26"/>
      <c r="J49" s="27"/>
      <c r="K49" s="28"/>
      <c r="L49" s="28"/>
      <c r="M49" s="29" t="str">
        <f t="shared" si="2"/>
        <v/>
      </c>
      <c r="N49" s="30"/>
      <c r="O49" s="31" t="str">
        <f>IFERROR(VLOOKUP(M49,計算用!$A$57:$B$60,2,FALSE),"")</f>
        <v/>
      </c>
      <c r="P49" s="32"/>
      <c r="Q49" s="32"/>
      <c r="R49" s="32"/>
      <c r="S49" s="33" t="str">
        <f t="shared" si="3"/>
        <v/>
      </c>
      <c r="T49" s="79"/>
      <c r="U49" s="7"/>
      <c r="V49" s="35"/>
    </row>
    <row r="50" spans="1:22" s="4" customFormat="1" ht="12" x14ac:dyDescent="0.4">
      <c r="A50" s="6">
        <v>41</v>
      </c>
      <c r="B50" s="23"/>
      <c r="C50" s="23"/>
      <c r="D50" s="24"/>
      <c r="E50" s="77" t="str">
        <f t="shared" si="0"/>
        <v/>
      </c>
      <c r="F50" s="77" t="str">
        <f t="shared" si="1"/>
        <v/>
      </c>
      <c r="G50" s="25"/>
      <c r="H50" s="26"/>
      <c r="I50" s="26"/>
      <c r="J50" s="27"/>
      <c r="K50" s="28"/>
      <c r="L50" s="28"/>
      <c r="M50" s="29" t="str">
        <f t="shared" si="2"/>
        <v/>
      </c>
      <c r="N50" s="30"/>
      <c r="O50" s="31" t="str">
        <f>IFERROR(VLOOKUP(M50,計算用!$A$57:$B$60,2,FALSE),"")</f>
        <v/>
      </c>
      <c r="P50" s="32"/>
      <c r="Q50" s="32"/>
      <c r="R50" s="32"/>
      <c r="S50" s="33" t="str">
        <f t="shared" si="3"/>
        <v/>
      </c>
      <c r="T50" s="79"/>
      <c r="U50" s="7"/>
      <c r="V50" s="35"/>
    </row>
    <row r="51" spans="1:22" s="4" customFormat="1" ht="12" x14ac:dyDescent="0.4">
      <c r="A51" s="6">
        <v>42</v>
      </c>
      <c r="B51" s="23"/>
      <c r="C51" s="23"/>
      <c r="D51" s="24"/>
      <c r="E51" s="77" t="str">
        <f t="shared" si="0"/>
        <v/>
      </c>
      <c r="F51" s="77" t="str">
        <f t="shared" si="1"/>
        <v/>
      </c>
      <c r="G51" s="25"/>
      <c r="H51" s="26"/>
      <c r="I51" s="26"/>
      <c r="J51" s="27"/>
      <c r="K51" s="28"/>
      <c r="L51" s="28"/>
      <c r="M51" s="29" t="str">
        <f t="shared" si="2"/>
        <v/>
      </c>
      <c r="N51" s="30"/>
      <c r="O51" s="31" t="str">
        <f>IFERROR(VLOOKUP(M51,計算用!$A$57:$B$60,2,FALSE),"")</f>
        <v/>
      </c>
      <c r="P51" s="32"/>
      <c r="Q51" s="32"/>
      <c r="R51" s="32"/>
      <c r="S51" s="33" t="str">
        <f t="shared" si="3"/>
        <v/>
      </c>
      <c r="T51" s="79"/>
      <c r="U51" s="7"/>
      <c r="V51" s="35"/>
    </row>
    <row r="52" spans="1:22" s="4" customFormat="1" ht="12" x14ac:dyDescent="0.4">
      <c r="A52" s="6">
        <v>43</v>
      </c>
      <c r="B52" s="23"/>
      <c r="C52" s="23"/>
      <c r="D52" s="24"/>
      <c r="E52" s="77" t="str">
        <f t="shared" si="0"/>
        <v/>
      </c>
      <c r="F52" s="77" t="str">
        <f t="shared" si="1"/>
        <v/>
      </c>
      <c r="G52" s="25"/>
      <c r="H52" s="26"/>
      <c r="I52" s="26"/>
      <c r="J52" s="27"/>
      <c r="K52" s="28"/>
      <c r="L52" s="28"/>
      <c r="M52" s="29" t="str">
        <f t="shared" si="2"/>
        <v/>
      </c>
      <c r="N52" s="30"/>
      <c r="O52" s="31" t="str">
        <f>IFERROR(VLOOKUP(M52,計算用!$A$57:$B$60,2,FALSE),"")</f>
        <v/>
      </c>
      <c r="P52" s="32"/>
      <c r="Q52" s="32"/>
      <c r="R52" s="32"/>
      <c r="S52" s="33" t="str">
        <f t="shared" si="3"/>
        <v/>
      </c>
      <c r="T52" s="79"/>
      <c r="U52" s="7"/>
      <c r="V52" s="35"/>
    </row>
    <row r="53" spans="1:22" s="4" customFormat="1" ht="12" x14ac:dyDescent="0.4">
      <c r="A53" s="6">
        <v>44</v>
      </c>
      <c r="B53" s="23"/>
      <c r="C53" s="23"/>
      <c r="D53" s="24"/>
      <c r="E53" s="77" t="str">
        <f t="shared" si="0"/>
        <v/>
      </c>
      <c r="F53" s="77" t="str">
        <f t="shared" si="1"/>
        <v/>
      </c>
      <c r="G53" s="25"/>
      <c r="H53" s="26"/>
      <c r="I53" s="26"/>
      <c r="J53" s="27"/>
      <c r="K53" s="28"/>
      <c r="L53" s="28"/>
      <c r="M53" s="29" t="str">
        <f t="shared" si="2"/>
        <v/>
      </c>
      <c r="N53" s="30"/>
      <c r="O53" s="31" t="str">
        <f>IFERROR(VLOOKUP(M53,計算用!$A$57:$B$60,2,FALSE),"")</f>
        <v/>
      </c>
      <c r="P53" s="32"/>
      <c r="Q53" s="32"/>
      <c r="R53" s="32"/>
      <c r="S53" s="33" t="str">
        <f t="shared" si="3"/>
        <v/>
      </c>
      <c r="T53" s="79"/>
      <c r="U53" s="7"/>
      <c r="V53" s="35"/>
    </row>
    <row r="54" spans="1:22" s="4" customFormat="1" ht="12" x14ac:dyDescent="0.4">
      <c r="A54" s="6">
        <v>45</v>
      </c>
      <c r="B54" s="23"/>
      <c r="C54" s="23"/>
      <c r="D54" s="24"/>
      <c r="E54" s="77" t="str">
        <f t="shared" si="0"/>
        <v/>
      </c>
      <c r="F54" s="77" t="str">
        <f t="shared" si="1"/>
        <v/>
      </c>
      <c r="G54" s="25"/>
      <c r="H54" s="26"/>
      <c r="I54" s="26"/>
      <c r="J54" s="27"/>
      <c r="K54" s="28"/>
      <c r="L54" s="28"/>
      <c r="M54" s="29" t="str">
        <f t="shared" si="2"/>
        <v/>
      </c>
      <c r="N54" s="30"/>
      <c r="O54" s="31" t="str">
        <f>IFERROR(VLOOKUP(M54,計算用!$A$57:$B$60,2,FALSE),"")</f>
        <v/>
      </c>
      <c r="P54" s="32"/>
      <c r="Q54" s="32"/>
      <c r="R54" s="32"/>
      <c r="S54" s="33" t="str">
        <f t="shared" si="3"/>
        <v/>
      </c>
      <c r="T54" s="79"/>
      <c r="U54" s="7"/>
      <c r="V54" s="35"/>
    </row>
    <row r="55" spans="1:22" s="4" customFormat="1" ht="12" x14ac:dyDescent="0.4">
      <c r="A55" s="40"/>
      <c r="B55" s="40" t="s">
        <v>42</v>
      </c>
      <c r="C55" s="41" t="s">
        <v>43</v>
      </c>
      <c r="D55" s="41" t="s">
        <v>43</v>
      </c>
      <c r="E55" s="41" t="s">
        <v>43</v>
      </c>
      <c r="F55" s="41" t="s">
        <v>43</v>
      </c>
      <c r="G55" s="41" t="s">
        <v>43</v>
      </c>
      <c r="H55" s="41" t="s">
        <v>43</v>
      </c>
      <c r="I55" s="41" t="s">
        <v>43</v>
      </c>
      <c r="J55" s="41" t="s">
        <v>43</v>
      </c>
      <c r="K55" s="41" t="s">
        <v>43</v>
      </c>
      <c r="L55" s="41" t="s">
        <v>43</v>
      </c>
      <c r="M55" s="41" t="s">
        <v>43</v>
      </c>
      <c r="N55" s="41" t="s">
        <v>43</v>
      </c>
      <c r="O55" s="42">
        <f>SUM(O10:O54)</f>
        <v>0</v>
      </c>
      <c r="P55" s="41" t="s">
        <v>43</v>
      </c>
      <c r="Q55" s="41" t="s">
        <v>43</v>
      </c>
      <c r="R55" s="41" t="s">
        <v>43</v>
      </c>
      <c r="S55" s="41" t="s">
        <v>43</v>
      </c>
      <c r="T55" s="41" t="s">
        <v>43</v>
      </c>
      <c r="U55" s="42">
        <f>SUM(U10:U54)</f>
        <v>0</v>
      </c>
      <c r="V55" s="42">
        <f>SUM(V10:V54)</f>
        <v>0</v>
      </c>
    </row>
    <row r="56" spans="1:22" s="8" customFormat="1" ht="12.75" thickBot="1" x14ac:dyDescent="0.45">
      <c r="A56" s="9"/>
      <c r="B56" s="9"/>
      <c r="C56" s="9"/>
      <c r="D56" s="10"/>
      <c r="E56" s="11" t="str">
        <f t="shared" ref="E56:E65" si="4">B56&amp;C56&amp;D56</f>
        <v/>
      </c>
      <c r="F56" s="11" t="str">
        <f t="shared" ref="F56:F65" si="5">IF(E56="","",COUNTIF($E$6:$E$91,E56))</f>
        <v/>
      </c>
      <c r="G56" s="12"/>
      <c r="H56" s="13"/>
      <c r="I56" s="13"/>
      <c r="J56" s="14"/>
      <c r="K56" s="15"/>
      <c r="L56" s="15"/>
      <c r="M56" s="16" t="str">
        <f t="shared" ref="M56:M65" si="6">K56&amp;L56</f>
        <v/>
      </c>
      <c r="N56" s="17"/>
      <c r="O56" s="18"/>
      <c r="P56" s="19"/>
      <c r="Q56" s="19"/>
      <c r="R56" s="19"/>
      <c r="S56" s="20"/>
      <c r="T56" s="21"/>
      <c r="U56" s="22"/>
    </row>
    <row r="57" spans="1:22" s="8" customFormat="1" ht="12.75" thickBot="1" x14ac:dyDescent="0.45">
      <c r="A57" s="9"/>
      <c r="B57" s="9"/>
      <c r="C57" s="9"/>
      <c r="D57" s="10"/>
      <c r="E57" s="11" t="str">
        <f t="shared" si="4"/>
        <v/>
      </c>
      <c r="F57" s="11" t="str">
        <f t="shared" si="5"/>
        <v/>
      </c>
      <c r="G57" s="39" t="s">
        <v>156</v>
      </c>
      <c r="H57" s="61">
        <f>ROUNDDOWN((U55+V55)/1000,0)</f>
        <v>0</v>
      </c>
      <c r="I57" s="13"/>
      <c r="J57" s="14"/>
      <c r="K57" s="15"/>
      <c r="L57" s="15"/>
      <c r="M57" s="16" t="str">
        <f t="shared" si="6"/>
        <v/>
      </c>
      <c r="N57" s="17"/>
      <c r="O57" s="18"/>
      <c r="P57" s="19"/>
      <c r="Q57" s="19"/>
      <c r="R57" s="19"/>
      <c r="S57" s="20"/>
      <c r="T57" s="21"/>
      <c r="U57" s="22"/>
    </row>
    <row r="58" spans="1:22" s="8" customFormat="1" ht="12.75" thickBot="1" x14ac:dyDescent="0.45">
      <c r="A58" s="9"/>
      <c r="B58" s="9"/>
      <c r="C58" s="9"/>
      <c r="D58" s="10"/>
      <c r="E58" s="11" t="str">
        <f t="shared" si="4"/>
        <v/>
      </c>
      <c r="F58" s="11" t="str">
        <f t="shared" si="5"/>
        <v/>
      </c>
      <c r="G58" s="12"/>
      <c r="H58" s="13"/>
      <c r="I58" s="13"/>
      <c r="J58" s="14"/>
      <c r="K58" s="15"/>
      <c r="L58" s="15"/>
      <c r="M58" s="16" t="str">
        <f t="shared" si="6"/>
        <v/>
      </c>
      <c r="N58" s="17"/>
      <c r="O58" s="18"/>
      <c r="P58" s="19"/>
      <c r="Q58" s="19"/>
      <c r="R58" s="19"/>
      <c r="S58" s="20"/>
      <c r="T58" s="21"/>
      <c r="U58" s="22"/>
    </row>
    <row r="59" spans="1:22" s="8" customFormat="1" ht="12.75" thickBot="1" x14ac:dyDescent="0.45">
      <c r="A59" s="9"/>
      <c r="B59" s="9"/>
      <c r="C59" s="9"/>
      <c r="D59" s="10"/>
      <c r="E59" s="11" t="str">
        <f t="shared" si="4"/>
        <v/>
      </c>
      <c r="F59" s="11" t="str">
        <f t="shared" si="5"/>
        <v/>
      </c>
      <c r="G59" s="39" t="s">
        <v>157</v>
      </c>
      <c r="H59" s="61">
        <f>IF(H57&lt;=G3,H57,G3)</f>
        <v>0</v>
      </c>
      <c r="I59" s="13"/>
      <c r="J59" s="14"/>
      <c r="K59" s="15"/>
      <c r="L59" s="15"/>
      <c r="M59" s="16" t="str">
        <f t="shared" si="6"/>
        <v/>
      </c>
      <c r="N59" s="17"/>
      <c r="O59" s="18"/>
      <c r="P59" s="19"/>
      <c r="Q59" s="19"/>
      <c r="R59" s="19"/>
      <c r="S59" s="20"/>
      <c r="T59" s="21"/>
      <c r="U59" s="22"/>
    </row>
    <row r="60" spans="1:22" s="8" customFormat="1" ht="12" x14ac:dyDescent="0.4">
      <c r="A60" s="9"/>
      <c r="B60" s="9"/>
      <c r="C60" s="9"/>
      <c r="D60" s="10"/>
      <c r="E60" s="11" t="str">
        <f t="shared" si="4"/>
        <v/>
      </c>
      <c r="F60" s="11" t="str">
        <f t="shared" si="5"/>
        <v/>
      </c>
      <c r="G60" s="12"/>
      <c r="H60" s="13"/>
      <c r="I60" s="13"/>
      <c r="J60" s="14"/>
      <c r="K60" s="15"/>
      <c r="L60" s="15"/>
      <c r="M60" s="16" t="str">
        <f t="shared" si="6"/>
        <v/>
      </c>
      <c r="N60" s="17"/>
      <c r="O60" s="18" t="s">
        <v>44</v>
      </c>
      <c r="P60" s="19"/>
      <c r="Q60" s="19"/>
      <c r="R60" s="19"/>
      <c r="S60" s="20"/>
      <c r="T60" s="21"/>
      <c r="U60" s="22"/>
    </row>
    <row r="61" spans="1:22" s="8" customFormat="1" ht="12" x14ac:dyDescent="0.4">
      <c r="A61" s="9"/>
      <c r="B61" s="9"/>
      <c r="C61" s="9"/>
      <c r="D61" s="10"/>
      <c r="E61" s="11" t="str">
        <f t="shared" si="4"/>
        <v/>
      </c>
      <c r="F61" s="11" t="str">
        <f t="shared" si="5"/>
        <v/>
      </c>
      <c r="G61" s="12"/>
      <c r="H61" s="13"/>
      <c r="I61" s="13"/>
      <c r="J61" s="14"/>
      <c r="K61" s="15"/>
      <c r="L61" s="15"/>
      <c r="M61" s="16" t="str">
        <f t="shared" si="6"/>
        <v/>
      </c>
      <c r="N61" s="17"/>
      <c r="O61" s="18" t="s">
        <v>44</v>
      </c>
      <c r="P61" s="19"/>
      <c r="Q61" s="19"/>
      <c r="R61" s="19"/>
      <c r="S61" s="20"/>
      <c r="T61" s="21"/>
      <c r="U61" s="22"/>
    </row>
    <row r="62" spans="1:22" s="8" customFormat="1" ht="12" x14ac:dyDescent="0.4">
      <c r="A62" s="9"/>
      <c r="B62" s="9"/>
      <c r="C62" s="9"/>
      <c r="D62" s="10"/>
      <c r="E62" s="11" t="str">
        <f t="shared" si="4"/>
        <v/>
      </c>
      <c r="F62" s="11" t="str">
        <f t="shared" si="5"/>
        <v/>
      </c>
      <c r="G62" s="12"/>
      <c r="H62" s="13"/>
      <c r="I62" s="13"/>
      <c r="J62" s="14"/>
      <c r="K62" s="15"/>
      <c r="L62" s="15"/>
      <c r="M62" s="16" t="str">
        <f t="shared" si="6"/>
        <v/>
      </c>
      <c r="N62" s="17"/>
      <c r="O62" s="18" t="s">
        <v>44</v>
      </c>
      <c r="P62" s="19"/>
      <c r="Q62" s="19"/>
      <c r="R62" s="19"/>
      <c r="S62" s="20"/>
      <c r="T62" s="21"/>
      <c r="U62" s="22"/>
    </row>
    <row r="63" spans="1:22" s="8" customFormat="1" ht="12" x14ac:dyDescent="0.4">
      <c r="A63" s="9"/>
      <c r="B63" s="9"/>
      <c r="C63" s="9"/>
      <c r="D63" s="10"/>
      <c r="E63" s="11" t="str">
        <f t="shared" si="4"/>
        <v/>
      </c>
      <c r="F63" s="11" t="str">
        <f t="shared" si="5"/>
        <v/>
      </c>
      <c r="G63" s="12"/>
      <c r="H63" s="13"/>
      <c r="I63" s="13"/>
      <c r="J63" s="14"/>
      <c r="K63" s="15"/>
      <c r="L63" s="15"/>
      <c r="M63" s="16" t="str">
        <f t="shared" si="6"/>
        <v/>
      </c>
      <c r="N63" s="17"/>
      <c r="O63" s="18" t="s">
        <v>44</v>
      </c>
      <c r="P63" s="19"/>
      <c r="Q63" s="19"/>
      <c r="R63" s="19"/>
      <c r="S63" s="20"/>
      <c r="T63" s="21"/>
      <c r="U63" s="22"/>
    </row>
    <row r="64" spans="1:22" s="8" customFormat="1" ht="12" x14ac:dyDescent="0.4">
      <c r="A64" s="9"/>
      <c r="B64" s="9"/>
      <c r="C64" s="9"/>
      <c r="D64" s="10"/>
      <c r="E64" s="11" t="str">
        <f t="shared" si="4"/>
        <v/>
      </c>
      <c r="F64" s="11" t="str">
        <f t="shared" si="5"/>
        <v/>
      </c>
      <c r="G64" s="12"/>
      <c r="H64" s="13"/>
      <c r="I64" s="13"/>
      <c r="J64" s="14"/>
      <c r="K64" s="15"/>
      <c r="L64" s="15"/>
      <c r="M64" s="16" t="str">
        <f t="shared" si="6"/>
        <v/>
      </c>
      <c r="N64" s="17"/>
      <c r="O64" s="18" t="s">
        <v>44</v>
      </c>
      <c r="P64" s="19"/>
      <c r="Q64" s="19"/>
      <c r="R64" s="19"/>
      <c r="S64" s="20"/>
      <c r="T64" s="21"/>
      <c r="U64" s="22"/>
    </row>
    <row r="65" spans="1:21" s="8" customFormat="1" ht="12" x14ac:dyDescent="0.4">
      <c r="A65" s="9"/>
      <c r="B65" s="9"/>
      <c r="C65" s="9"/>
      <c r="D65" s="10"/>
      <c r="E65" s="11" t="str">
        <f t="shared" si="4"/>
        <v/>
      </c>
      <c r="F65" s="11" t="str">
        <f t="shared" si="5"/>
        <v/>
      </c>
      <c r="G65" s="12"/>
      <c r="H65" s="13"/>
      <c r="I65" s="13"/>
      <c r="J65" s="14"/>
      <c r="K65" s="15"/>
      <c r="L65" s="15"/>
      <c r="M65" s="16" t="str">
        <f t="shared" si="6"/>
        <v/>
      </c>
      <c r="N65" s="17"/>
      <c r="O65" s="18" t="s">
        <v>44</v>
      </c>
      <c r="P65" s="19"/>
      <c r="Q65" s="19"/>
      <c r="R65" s="19"/>
      <c r="S65" s="20"/>
      <c r="T65" s="21"/>
      <c r="U65" s="22"/>
    </row>
  </sheetData>
  <mergeCells count="11">
    <mergeCell ref="D8:D9"/>
    <mergeCell ref="T8:V8"/>
    <mergeCell ref="A1:V1"/>
    <mergeCell ref="G8:G9"/>
    <mergeCell ref="H8:J8"/>
    <mergeCell ref="K8:N8"/>
    <mergeCell ref="O8:O9"/>
    <mergeCell ref="P8:S8"/>
    <mergeCell ref="A8:A9"/>
    <mergeCell ref="B8:B9"/>
    <mergeCell ref="C8:C9"/>
  </mergeCells>
  <phoneticPr fontId="2"/>
  <dataValidations count="2">
    <dataValidation type="list" allowBlank="1" showInputMessage="1" showErrorMessage="1" sqref="R60:R65">
      <formula1>"該当"</formula1>
    </dataValidation>
    <dataValidation imeMode="halfAlpha" allowBlank="1" showInputMessage="1" showErrorMessage="1" sqref="H10:H54"/>
  </dataValidations>
  <pageMargins left="0.70866141732283472" right="0.70866141732283472" top="0.74803149606299213" bottom="0.74803149606299213" header="0.31496062992125984" footer="0.31496062992125984"/>
  <pageSetup paperSize="8" scale="85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計算用!$A$3:$A$43</xm:f>
          </x14:formula1>
          <xm:sqref>I10:I54</xm:sqref>
        </x14:dataValidation>
        <x14:dataValidation type="list" allowBlank="1" showInputMessage="1" showErrorMessage="1">
          <x14:formula1>
            <xm:f>計算用!$A$52:$A$53</xm:f>
          </x14:formula1>
          <xm:sqref>K10:K54</xm:sqref>
        </x14:dataValidation>
        <x14:dataValidation type="list" allowBlank="1" showInputMessage="1" showErrorMessage="1">
          <x14:formula1>
            <xm:f>OFFSET(計算用!$A$50,MATCH(K10,計算用!$A$51:$A$53,0),1,1,3)</xm:f>
          </x14:formula1>
          <xm:sqref>L10:L54</xm:sqref>
        </x14:dataValidation>
        <x14:dataValidation type="list" allowBlank="1" showInputMessage="1" showErrorMessage="1">
          <x14:formula1>
            <xm:f>計算用!$A$66:$A$67</xm:f>
          </x14:formula1>
          <xm:sqref>P10:Q54</xm:sqref>
        </x14:dataValidation>
        <x14:dataValidation type="list" allowBlank="1" showInputMessage="1" showErrorMessage="1">
          <x14:formula1>
            <xm:f>計算用!$A$63</xm:f>
          </x14:formula1>
          <xm:sqref>R10:R54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view="pageBreakPreview" zoomScaleNormal="100" zoomScaleSheetLayoutView="100" workbookViewId="0">
      <selection activeCell="F48" sqref="F48"/>
    </sheetView>
  </sheetViews>
  <sheetFormatPr defaultRowHeight="13.5" x14ac:dyDescent="0.4"/>
  <cols>
    <col min="1" max="1" width="3.5" style="1" bestFit="1" customWidth="1"/>
    <col min="2" max="2" width="13.875" style="1" customWidth="1"/>
    <col min="3" max="3" width="17.375" style="1" customWidth="1"/>
    <col min="4" max="4" width="18.375" style="1" bestFit="1" customWidth="1"/>
    <col min="5" max="5" width="19.75" style="1" bestFit="1" customWidth="1"/>
    <col min="6" max="6" width="11.625" style="1" bestFit="1" customWidth="1"/>
    <col min="7" max="7" width="14.75" style="1" customWidth="1"/>
    <col min="8" max="8" width="11.5" style="1" customWidth="1"/>
    <col min="9" max="9" width="12.75" style="1" customWidth="1"/>
    <col min="10" max="16384" width="9" style="1"/>
  </cols>
  <sheetData>
    <row r="1" spans="1:7" ht="34.5" customHeight="1" x14ac:dyDescent="0.4">
      <c r="A1" s="108" t="s">
        <v>12</v>
      </c>
      <c r="B1" s="95"/>
      <c r="C1" s="95"/>
      <c r="D1" s="95"/>
      <c r="E1" s="95"/>
      <c r="F1" s="95"/>
      <c r="G1" s="3"/>
    </row>
    <row r="3" spans="1:7" ht="14.25" thickBot="1" x14ac:dyDescent="0.45">
      <c r="B3" s="36" t="s">
        <v>0</v>
      </c>
      <c r="C3" s="52"/>
      <c r="D3" s="36" t="s">
        <v>2</v>
      </c>
      <c r="E3" s="52"/>
    </row>
    <row r="4" spans="1:7" x14ac:dyDescent="0.4">
      <c r="B4" s="36" t="s">
        <v>1</v>
      </c>
      <c r="C4" s="52"/>
      <c r="D4" s="36" t="s">
        <v>5</v>
      </c>
      <c r="E4" s="52"/>
      <c r="F4" s="37" t="s">
        <v>10</v>
      </c>
      <c r="G4" s="2"/>
    </row>
    <row r="5" spans="1:7" x14ac:dyDescent="0.4">
      <c r="B5" s="36" t="s">
        <v>3</v>
      </c>
      <c r="C5" s="52"/>
      <c r="D5" s="36" t="s">
        <v>4</v>
      </c>
      <c r="E5" s="52"/>
      <c r="F5" s="38" t="s">
        <v>158</v>
      </c>
    </row>
    <row r="6" spans="1:7" ht="14.25" thickBot="1" x14ac:dyDescent="0.45">
      <c r="B6" s="36" t="s">
        <v>9</v>
      </c>
      <c r="C6" s="52"/>
      <c r="D6" s="36" t="s">
        <v>11</v>
      </c>
      <c r="E6" s="55"/>
      <c r="F6" s="51"/>
    </row>
    <row r="8" spans="1:7" ht="27" x14ac:dyDescent="0.4">
      <c r="A8" s="43"/>
      <c r="B8" s="44" t="s">
        <v>6</v>
      </c>
      <c r="C8" s="109" t="s">
        <v>13</v>
      </c>
      <c r="D8" s="110"/>
      <c r="E8" s="111"/>
      <c r="F8" s="44" t="s">
        <v>14</v>
      </c>
    </row>
    <row r="9" spans="1:7" x14ac:dyDescent="0.4">
      <c r="A9" s="43">
        <v>1</v>
      </c>
      <c r="B9" s="49"/>
      <c r="C9" s="105"/>
      <c r="D9" s="106"/>
      <c r="E9" s="107"/>
      <c r="F9" s="50"/>
    </row>
    <row r="10" spans="1:7" x14ac:dyDescent="0.4">
      <c r="A10" s="43">
        <v>2</v>
      </c>
      <c r="B10" s="49"/>
      <c r="C10" s="105"/>
      <c r="D10" s="106"/>
      <c r="E10" s="107"/>
      <c r="F10" s="50"/>
    </row>
    <row r="11" spans="1:7" x14ac:dyDescent="0.4">
      <c r="A11" s="43">
        <v>3</v>
      </c>
      <c r="B11" s="49"/>
      <c r="C11" s="105"/>
      <c r="D11" s="106"/>
      <c r="E11" s="107"/>
      <c r="F11" s="50"/>
    </row>
    <row r="12" spans="1:7" x14ac:dyDescent="0.4">
      <c r="A12" s="43">
        <v>4</v>
      </c>
      <c r="B12" s="49"/>
      <c r="C12" s="105"/>
      <c r="D12" s="106"/>
      <c r="E12" s="107"/>
      <c r="F12" s="50"/>
    </row>
    <row r="13" spans="1:7" x14ac:dyDescent="0.4">
      <c r="A13" s="43">
        <v>5</v>
      </c>
      <c r="B13" s="49"/>
      <c r="C13" s="105"/>
      <c r="D13" s="106"/>
      <c r="E13" s="107"/>
      <c r="F13" s="50"/>
    </row>
    <row r="14" spans="1:7" x14ac:dyDescent="0.4">
      <c r="A14" s="43">
        <v>6</v>
      </c>
      <c r="B14" s="49"/>
      <c r="C14" s="105"/>
      <c r="D14" s="106"/>
      <c r="E14" s="107"/>
      <c r="F14" s="50"/>
    </row>
    <row r="15" spans="1:7" x14ac:dyDescent="0.4">
      <c r="A15" s="43">
        <v>7</v>
      </c>
      <c r="B15" s="49"/>
      <c r="C15" s="105"/>
      <c r="D15" s="106"/>
      <c r="E15" s="107"/>
      <c r="F15" s="50"/>
    </row>
    <row r="16" spans="1:7" x14ac:dyDescent="0.4">
      <c r="A16" s="43">
        <v>8</v>
      </c>
      <c r="B16" s="49"/>
      <c r="C16" s="105"/>
      <c r="D16" s="106"/>
      <c r="E16" s="107"/>
      <c r="F16" s="50"/>
    </row>
    <row r="17" spans="1:6" x14ac:dyDescent="0.4">
      <c r="A17" s="43">
        <v>9</v>
      </c>
      <c r="B17" s="49"/>
      <c r="C17" s="105"/>
      <c r="D17" s="106"/>
      <c r="E17" s="107"/>
      <c r="F17" s="50"/>
    </row>
    <row r="18" spans="1:6" x14ac:dyDescent="0.4">
      <c r="A18" s="43">
        <v>10</v>
      </c>
      <c r="B18" s="49"/>
      <c r="C18" s="105"/>
      <c r="D18" s="106"/>
      <c r="E18" s="107"/>
      <c r="F18" s="50"/>
    </row>
    <row r="19" spans="1:6" x14ac:dyDescent="0.4">
      <c r="A19" s="43">
        <v>11</v>
      </c>
      <c r="B19" s="49"/>
      <c r="C19" s="105"/>
      <c r="D19" s="106"/>
      <c r="E19" s="107"/>
      <c r="F19" s="50"/>
    </row>
    <row r="20" spans="1:6" x14ac:dyDescent="0.4">
      <c r="A20" s="43">
        <v>12</v>
      </c>
      <c r="B20" s="49"/>
      <c r="C20" s="105"/>
      <c r="D20" s="106"/>
      <c r="E20" s="107"/>
      <c r="F20" s="50"/>
    </row>
    <row r="21" spans="1:6" x14ac:dyDescent="0.4">
      <c r="A21" s="43">
        <v>13</v>
      </c>
      <c r="B21" s="49"/>
      <c r="C21" s="105"/>
      <c r="D21" s="106"/>
      <c r="E21" s="107"/>
      <c r="F21" s="50"/>
    </row>
    <row r="22" spans="1:6" x14ac:dyDescent="0.4">
      <c r="A22" s="43">
        <v>14</v>
      </c>
      <c r="B22" s="49"/>
      <c r="C22" s="105"/>
      <c r="D22" s="106"/>
      <c r="E22" s="107"/>
      <c r="F22" s="50"/>
    </row>
    <row r="23" spans="1:6" x14ac:dyDescent="0.4">
      <c r="A23" s="43">
        <v>15</v>
      </c>
      <c r="B23" s="49"/>
      <c r="C23" s="105"/>
      <c r="D23" s="106"/>
      <c r="E23" s="107"/>
      <c r="F23" s="50"/>
    </row>
    <row r="24" spans="1:6" x14ac:dyDescent="0.4">
      <c r="A24" s="43">
        <v>16</v>
      </c>
      <c r="B24" s="49"/>
      <c r="C24" s="105"/>
      <c r="D24" s="106"/>
      <c r="E24" s="107"/>
      <c r="F24" s="50"/>
    </row>
    <row r="25" spans="1:6" x14ac:dyDescent="0.4">
      <c r="A25" s="43">
        <v>17</v>
      </c>
      <c r="B25" s="49"/>
      <c r="C25" s="105"/>
      <c r="D25" s="106"/>
      <c r="E25" s="107"/>
      <c r="F25" s="50"/>
    </row>
    <row r="26" spans="1:6" x14ac:dyDescent="0.4">
      <c r="A26" s="43">
        <v>18</v>
      </c>
      <c r="B26" s="49"/>
      <c r="C26" s="105"/>
      <c r="D26" s="106"/>
      <c r="E26" s="107"/>
      <c r="F26" s="50"/>
    </row>
    <row r="27" spans="1:6" x14ac:dyDescent="0.4">
      <c r="A27" s="43">
        <v>19</v>
      </c>
      <c r="B27" s="49"/>
      <c r="C27" s="105"/>
      <c r="D27" s="106"/>
      <c r="E27" s="107"/>
      <c r="F27" s="50"/>
    </row>
    <row r="28" spans="1:6" x14ac:dyDescent="0.4">
      <c r="A28" s="43">
        <v>20</v>
      </c>
      <c r="B28" s="49"/>
      <c r="C28" s="105"/>
      <c r="D28" s="106"/>
      <c r="E28" s="107"/>
      <c r="F28" s="50"/>
    </row>
    <row r="29" spans="1:6" x14ac:dyDescent="0.4">
      <c r="A29" s="43">
        <v>21</v>
      </c>
      <c r="B29" s="49"/>
      <c r="C29" s="105"/>
      <c r="D29" s="106"/>
      <c r="E29" s="107"/>
      <c r="F29" s="50"/>
    </row>
    <row r="30" spans="1:6" x14ac:dyDescent="0.4">
      <c r="A30" s="43">
        <v>22</v>
      </c>
      <c r="B30" s="49"/>
      <c r="C30" s="105"/>
      <c r="D30" s="106"/>
      <c r="E30" s="107"/>
      <c r="F30" s="50"/>
    </row>
    <row r="31" spans="1:6" x14ac:dyDescent="0.4">
      <c r="A31" s="43">
        <v>23</v>
      </c>
      <c r="B31" s="49"/>
      <c r="C31" s="105"/>
      <c r="D31" s="106"/>
      <c r="E31" s="107"/>
      <c r="F31" s="50"/>
    </row>
    <row r="32" spans="1:6" x14ac:dyDescent="0.4">
      <c r="A32" s="43">
        <v>24</v>
      </c>
      <c r="B32" s="49"/>
      <c r="C32" s="105"/>
      <c r="D32" s="106"/>
      <c r="E32" s="107"/>
      <c r="F32" s="50"/>
    </row>
    <row r="33" spans="1:6" x14ac:dyDescent="0.4">
      <c r="A33" s="43">
        <v>25</v>
      </c>
      <c r="B33" s="49"/>
      <c r="C33" s="105"/>
      <c r="D33" s="106"/>
      <c r="E33" s="107"/>
      <c r="F33" s="50"/>
    </row>
    <row r="34" spans="1:6" x14ac:dyDescent="0.4">
      <c r="A34" s="43">
        <v>26</v>
      </c>
      <c r="B34" s="49"/>
      <c r="C34" s="105"/>
      <c r="D34" s="106"/>
      <c r="E34" s="107"/>
      <c r="F34" s="50"/>
    </row>
    <row r="35" spans="1:6" x14ac:dyDescent="0.4">
      <c r="A35" s="43">
        <v>27</v>
      </c>
      <c r="B35" s="49"/>
      <c r="C35" s="105"/>
      <c r="D35" s="106"/>
      <c r="E35" s="107"/>
      <c r="F35" s="50"/>
    </row>
    <row r="36" spans="1:6" x14ac:dyDescent="0.4">
      <c r="A36" s="43">
        <v>28</v>
      </c>
      <c r="B36" s="49"/>
      <c r="C36" s="105"/>
      <c r="D36" s="106"/>
      <c r="E36" s="107"/>
      <c r="F36" s="50"/>
    </row>
    <row r="37" spans="1:6" x14ac:dyDescent="0.4">
      <c r="A37" s="43">
        <v>29</v>
      </c>
      <c r="B37" s="49"/>
      <c r="C37" s="105"/>
      <c r="D37" s="106"/>
      <c r="E37" s="107"/>
      <c r="F37" s="50"/>
    </row>
    <row r="38" spans="1:6" x14ac:dyDescent="0.4">
      <c r="A38" s="43">
        <v>30</v>
      </c>
      <c r="B38" s="49"/>
      <c r="C38" s="105"/>
      <c r="D38" s="106"/>
      <c r="E38" s="107"/>
      <c r="F38" s="50"/>
    </row>
    <row r="39" spans="1:6" x14ac:dyDescent="0.4">
      <c r="A39" s="43">
        <v>31</v>
      </c>
      <c r="B39" s="49"/>
      <c r="C39" s="105"/>
      <c r="D39" s="106"/>
      <c r="E39" s="107"/>
      <c r="F39" s="50"/>
    </row>
    <row r="40" spans="1:6" x14ac:dyDescent="0.4">
      <c r="A40" s="43">
        <v>32</v>
      </c>
      <c r="B40" s="49"/>
      <c r="C40" s="105"/>
      <c r="D40" s="106"/>
      <c r="E40" s="107"/>
      <c r="F40" s="50"/>
    </row>
    <row r="41" spans="1:6" x14ac:dyDescent="0.4">
      <c r="A41" s="43">
        <v>33</v>
      </c>
      <c r="B41" s="49"/>
      <c r="C41" s="105"/>
      <c r="D41" s="106"/>
      <c r="E41" s="107"/>
      <c r="F41" s="50"/>
    </row>
    <row r="42" spans="1:6" x14ac:dyDescent="0.4">
      <c r="A42" s="43">
        <v>34</v>
      </c>
      <c r="B42" s="49"/>
      <c r="C42" s="105"/>
      <c r="D42" s="106"/>
      <c r="E42" s="107"/>
      <c r="F42" s="50"/>
    </row>
    <row r="43" spans="1:6" x14ac:dyDescent="0.4">
      <c r="A43" s="43">
        <v>35</v>
      </c>
      <c r="B43" s="49"/>
      <c r="C43" s="105"/>
      <c r="D43" s="106"/>
      <c r="E43" s="107"/>
      <c r="F43" s="50"/>
    </row>
    <row r="44" spans="1:6" x14ac:dyDescent="0.4">
      <c r="A44" s="43">
        <v>36</v>
      </c>
      <c r="B44" s="49"/>
      <c r="C44" s="105"/>
      <c r="D44" s="106"/>
      <c r="E44" s="107"/>
      <c r="F44" s="50"/>
    </row>
    <row r="45" spans="1:6" x14ac:dyDescent="0.4">
      <c r="A45" s="43">
        <v>37</v>
      </c>
      <c r="B45" s="49"/>
      <c r="C45" s="105"/>
      <c r="D45" s="106"/>
      <c r="E45" s="107"/>
      <c r="F45" s="50"/>
    </row>
    <row r="46" spans="1:6" x14ac:dyDescent="0.4">
      <c r="A46" s="43">
        <v>38</v>
      </c>
      <c r="B46" s="49"/>
      <c r="C46" s="105"/>
      <c r="D46" s="106"/>
      <c r="E46" s="107"/>
      <c r="F46" s="50"/>
    </row>
    <row r="47" spans="1:6" x14ac:dyDescent="0.4">
      <c r="A47" s="43">
        <v>39</v>
      </c>
      <c r="B47" s="49"/>
      <c r="C47" s="105"/>
      <c r="D47" s="106"/>
      <c r="E47" s="107"/>
      <c r="F47" s="50"/>
    </row>
    <row r="48" spans="1:6" x14ac:dyDescent="0.4">
      <c r="A48" s="43"/>
      <c r="B48" s="47" t="s">
        <v>7</v>
      </c>
      <c r="C48" s="112" t="s">
        <v>7</v>
      </c>
      <c r="D48" s="113"/>
      <c r="E48" s="114"/>
      <c r="F48" s="48">
        <f>SUM(F9:F47)</f>
        <v>0</v>
      </c>
    </row>
    <row r="49" spans="5:6" ht="14.25" thickBot="1" x14ac:dyDescent="0.45"/>
    <row r="50" spans="5:6" ht="14.25" thickBot="1" x14ac:dyDescent="0.45">
      <c r="E50" s="46" t="s">
        <v>156</v>
      </c>
      <c r="F50" s="60">
        <f>ROUNDDOWN(F48/1000,0)</f>
        <v>0</v>
      </c>
    </row>
    <row r="51" spans="5:6" ht="14.25" thickBot="1" x14ac:dyDescent="0.45"/>
    <row r="52" spans="5:6" ht="14.25" thickBot="1" x14ac:dyDescent="0.45">
      <c r="E52" s="46" t="s">
        <v>159</v>
      </c>
      <c r="F52" s="60">
        <f>IF(F50&lt;=F6,F50,F6)</f>
        <v>0</v>
      </c>
    </row>
  </sheetData>
  <mergeCells count="42">
    <mergeCell ref="C48:E48"/>
    <mergeCell ref="C46:E46"/>
    <mergeCell ref="C47:E47"/>
    <mergeCell ref="C40:E40"/>
    <mergeCell ref="C41:E41"/>
    <mergeCell ref="C42:E42"/>
    <mergeCell ref="C43:E43"/>
    <mergeCell ref="C44:E44"/>
    <mergeCell ref="C45:E45"/>
    <mergeCell ref="C39:E39"/>
    <mergeCell ref="C28:E28"/>
    <mergeCell ref="C29:E29"/>
    <mergeCell ref="C30:E30"/>
    <mergeCell ref="C31:E31"/>
    <mergeCell ref="C32:E32"/>
    <mergeCell ref="C33:E33"/>
    <mergeCell ref="C34:E34"/>
    <mergeCell ref="C35:E35"/>
    <mergeCell ref="C36:E36"/>
    <mergeCell ref="C37:E37"/>
    <mergeCell ref="C38:E38"/>
    <mergeCell ref="C27:E27"/>
    <mergeCell ref="C16:E16"/>
    <mergeCell ref="C17:E17"/>
    <mergeCell ref="C18:E18"/>
    <mergeCell ref="C19:E19"/>
    <mergeCell ref="C20:E20"/>
    <mergeCell ref="C21:E21"/>
    <mergeCell ref="C22:E22"/>
    <mergeCell ref="C25:E25"/>
    <mergeCell ref="C26:E26"/>
    <mergeCell ref="C23:E23"/>
    <mergeCell ref="C24:E24"/>
    <mergeCell ref="C15:E15"/>
    <mergeCell ref="A1:F1"/>
    <mergeCell ref="C8:E8"/>
    <mergeCell ref="C9:E9"/>
    <mergeCell ref="C10:E10"/>
    <mergeCell ref="C11:E11"/>
    <mergeCell ref="C12:E12"/>
    <mergeCell ref="C13:E13"/>
    <mergeCell ref="C14:E14"/>
  </mergeCells>
  <phoneticPr fontId="2"/>
  <pageMargins left="0.70866141732283472" right="0.70866141732283472" top="0.74803149606299213" bottom="0.74803149606299213" header="0.31496062992125984" footer="0.31496062992125984"/>
  <pageSetup paperSize="9" scale="95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計算用!$A$3:$A$43</xm:f>
          </x14:formula1>
          <xm:sqref>E4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view="pageBreakPreview" topLeftCell="A37" zoomScaleNormal="100" zoomScaleSheetLayoutView="100" workbookViewId="0">
      <selection activeCell="F50" sqref="F50"/>
    </sheetView>
  </sheetViews>
  <sheetFormatPr defaultRowHeight="13.5" x14ac:dyDescent="0.4"/>
  <cols>
    <col min="1" max="1" width="3.5" style="1" bestFit="1" customWidth="1"/>
    <col min="2" max="2" width="13.875" style="1" customWidth="1"/>
    <col min="3" max="3" width="17.375" style="1" customWidth="1"/>
    <col min="4" max="4" width="18.375" style="1" bestFit="1" customWidth="1"/>
    <col min="5" max="5" width="19.75" style="1" bestFit="1" customWidth="1"/>
    <col min="6" max="6" width="11.625" style="1" bestFit="1" customWidth="1"/>
    <col min="7" max="7" width="14.75" style="1" customWidth="1"/>
    <col min="8" max="8" width="11.5" style="1" customWidth="1"/>
    <col min="9" max="9" width="12.75" style="1" customWidth="1"/>
    <col min="10" max="16384" width="9" style="1"/>
  </cols>
  <sheetData>
    <row r="1" spans="1:7" ht="34.5" customHeight="1" x14ac:dyDescent="0.4">
      <c r="A1" s="108" t="s">
        <v>15</v>
      </c>
      <c r="B1" s="95"/>
      <c r="C1" s="95"/>
      <c r="D1" s="95"/>
      <c r="E1" s="95"/>
      <c r="F1" s="95"/>
      <c r="G1" s="80"/>
    </row>
    <row r="3" spans="1:7" ht="14.25" thickBot="1" x14ac:dyDescent="0.45">
      <c r="B3" s="36" t="s">
        <v>0</v>
      </c>
      <c r="C3" s="52"/>
      <c r="D3" s="36" t="s">
        <v>2</v>
      </c>
      <c r="E3" s="52"/>
    </row>
    <row r="4" spans="1:7" x14ac:dyDescent="0.4">
      <c r="B4" s="36" t="s">
        <v>1</v>
      </c>
      <c r="C4" s="52"/>
      <c r="D4" s="36" t="s">
        <v>5</v>
      </c>
      <c r="E4" s="52"/>
      <c r="F4" s="37" t="s">
        <v>10</v>
      </c>
      <c r="G4" s="2"/>
    </row>
    <row r="5" spans="1:7" x14ac:dyDescent="0.4">
      <c r="B5" s="36" t="s">
        <v>3</v>
      </c>
      <c r="C5" s="52"/>
      <c r="D5" s="36" t="s">
        <v>4</v>
      </c>
      <c r="E5" s="52"/>
      <c r="F5" s="38" t="s">
        <v>158</v>
      </c>
    </row>
    <row r="6" spans="1:7" ht="14.25" thickBot="1" x14ac:dyDescent="0.45">
      <c r="B6" s="36" t="s">
        <v>9</v>
      </c>
      <c r="C6" s="52"/>
      <c r="D6" s="36" t="s">
        <v>11</v>
      </c>
      <c r="E6" s="55"/>
      <c r="F6" s="51"/>
    </row>
    <row r="8" spans="1:7" ht="27" x14ac:dyDescent="0.4">
      <c r="A8" s="43"/>
      <c r="B8" s="44" t="s">
        <v>6</v>
      </c>
      <c r="C8" s="109" t="s">
        <v>13</v>
      </c>
      <c r="D8" s="110"/>
      <c r="E8" s="111"/>
      <c r="F8" s="44" t="s">
        <v>14</v>
      </c>
    </row>
    <row r="9" spans="1:7" x14ac:dyDescent="0.4">
      <c r="A9" s="43">
        <v>1</v>
      </c>
      <c r="B9" s="49"/>
      <c r="C9" s="105"/>
      <c r="D9" s="106"/>
      <c r="E9" s="107"/>
      <c r="F9" s="50"/>
    </row>
    <row r="10" spans="1:7" x14ac:dyDescent="0.4">
      <c r="A10" s="43">
        <v>2</v>
      </c>
      <c r="B10" s="49"/>
      <c r="C10" s="105"/>
      <c r="D10" s="106"/>
      <c r="E10" s="107"/>
      <c r="F10" s="50"/>
    </row>
    <row r="11" spans="1:7" x14ac:dyDescent="0.4">
      <c r="A11" s="43">
        <v>3</v>
      </c>
      <c r="B11" s="49"/>
      <c r="C11" s="105"/>
      <c r="D11" s="106"/>
      <c r="E11" s="107"/>
      <c r="F11" s="50"/>
    </row>
    <row r="12" spans="1:7" x14ac:dyDescent="0.4">
      <c r="A12" s="43">
        <v>4</v>
      </c>
      <c r="B12" s="49"/>
      <c r="C12" s="105"/>
      <c r="D12" s="106"/>
      <c r="E12" s="107"/>
      <c r="F12" s="50"/>
    </row>
    <row r="13" spans="1:7" x14ac:dyDescent="0.4">
      <c r="A13" s="43">
        <v>5</v>
      </c>
      <c r="B13" s="49"/>
      <c r="C13" s="105"/>
      <c r="D13" s="106"/>
      <c r="E13" s="107"/>
      <c r="F13" s="50"/>
    </row>
    <row r="14" spans="1:7" x14ac:dyDescent="0.4">
      <c r="A14" s="43">
        <v>6</v>
      </c>
      <c r="B14" s="49"/>
      <c r="C14" s="105"/>
      <c r="D14" s="106"/>
      <c r="E14" s="107"/>
      <c r="F14" s="50"/>
    </row>
    <row r="15" spans="1:7" x14ac:dyDescent="0.4">
      <c r="A15" s="43">
        <v>7</v>
      </c>
      <c r="B15" s="49"/>
      <c r="C15" s="105"/>
      <c r="D15" s="106"/>
      <c r="E15" s="107"/>
      <c r="F15" s="50"/>
    </row>
    <row r="16" spans="1:7" x14ac:dyDescent="0.4">
      <c r="A16" s="43">
        <v>8</v>
      </c>
      <c r="B16" s="49"/>
      <c r="C16" s="105"/>
      <c r="D16" s="106"/>
      <c r="E16" s="107"/>
      <c r="F16" s="50"/>
    </row>
    <row r="17" spans="1:6" x14ac:dyDescent="0.4">
      <c r="A17" s="43">
        <v>9</v>
      </c>
      <c r="B17" s="49"/>
      <c r="C17" s="105"/>
      <c r="D17" s="106"/>
      <c r="E17" s="107"/>
      <c r="F17" s="50"/>
    </row>
    <row r="18" spans="1:6" x14ac:dyDescent="0.4">
      <c r="A18" s="43">
        <v>10</v>
      </c>
      <c r="B18" s="49"/>
      <c r="C18" s="105"/>
      <c r="D18" s="106"/>
      <c r="E18" s="107"/>
      <c r="F18" s="50"/>
    </row>
    <row r="19" spans="1:6" x14ac:dyDescent="0.4">
      <c r="A19" s="43">
        <v>11</v>
      </c>
      <c r="B19" s="49"/>
      <c r="C19" s="105"/>
      <c r="D19" s="106"/>
      <c r="E19" s="107"/>
      <c r="F19" s="50"/>
    </row>
    <row r="20" spans="1:6" x14ac:dyDescent="0.4">
      <c r="A20" s="43">
        <v>12</v>
      </c>
      <c r="B20" s="49"/>
      <c r="C20" s="105"/>
      <c r="D20" s="106"/>
      <c r="E20" s="107"/>
      <c r="F20" s="50"/>
    </row>
    <row r="21" spans="1:6" x14ac:dyDescent="0.4">
      <c r="A21" s="43">
        <v>13</v>
      </c>
      <c r="B21" s="49"/>
      <c r="C21" s="105"/>
      <c r="D21" s="106"/>
      <c r="E21" s="107"/>
      <c r="F21" s="50"/>
    </row>
    <row r="22" spans="1:6" x14ac:dyDescent="0.4">
      <c r="A22" s="43">
        <v>14</v>
      </c>
      <c r="B22" s="49"/>
      <c r="C22" s="105"/>
      <c r="D22" s="106"/>
      <c r="E22" s="107"/>
      <c r="F22" s="50"/>
    </row>
    <row r="23" spans="1:6" x14ac:dyDescent="0.4">
      <c r="A23" s="43">
        <v>15</v>
      </c>
      <c r="B23" s="49"/>
      <c r="C23" s="105"/>
      <c r="D23" s="106"/>
      <c r="E23" s="107"/>
      <c r="F23" s="50"/>
    </row>
    <row r="24" spans="1:6" x14ac:dyDescent="0.4">
      <c r="A24" s="43">
        <v>16</v>
      </c>
      <c r="B24" s="49"/>
      <c r="C24" s="105"/>
      <c r="D24" s="106"/>
      <c r="E24" s="107"/>
      <c r="F24" s="50"/>
    </row>
    <row r="25" spans="1:6" x14ac:dyDescent="0.4">
      <c r="A25" s="43">
        <v>17</v>
      </c>
      <c r="B25" s="49"/>
      <c r="C25" s="105"/>
      <c r="D25" s="106"/>
      <c r="E25" s="107"/>
      <c r="F25" s="50"/>
    </row>
    <row r="26" spans="1:6" x14ac:dyDescent="0.4">
      <c r="A26" s="43">
        <v>18</v>
      </c>
      <c r="B26" s="49"/>
      <c r="C26" s="105"/>
      <c r="D26" s="106"/>
      <c r="E26" s="107"/>
      <c r="F26" s="50"/>
    </row>
    <row r="27" spans="1:6" x14ac:dyDescent="0.4">
      <c r="A27" s="43">
        <v>19</v>
      </c>
      <c r="B27" s="49"/>
      <c r="C27" s="105"/>
      <c r="D27" s="106"/>
      <c r="E27" s="107"/>
      <c r="F27" s="50"/>
    </row>
    <row r="28" spans="1:6" x14ac:dyDescent="0.4">
      <c r="A28" s="43">
        <v>20</v>
      </c>
      <c r="B28" s="49"/>
      <c r="C28" s="105"/>
      <c r="D28" s="106"/>
      <c r="E28" s="107"/>
      <c r="F28" s="50"/>
    </row>
    <row r="29" spans="1:6" x14ac:dyDescent="0.4">
      <c r="A29" s="43">
        <v>21</v>
      </c>
      <c r="B29" s="49"/>
      <c r="C29" s="105"/>
      <c r="D29" s="106"/>
      <c r="E29" s="107"/>
      <c r="F29" s="50"/>
    </row>
    <row r="30" spans="1:6" x14ac:dyDescent="0.4">
      <c r="A30" s="43">
        <v>22</v>
      </c>
      <c r="B30" s="49"/>
      <c r="C30" s="105"/>
      <c r="D30" s="106"/>
      <c r="E30" s="107"/>
      <c r="F30" s="50"/>
    </row>
    <row r="31" spans="1:6" x14ac:dyDescent="0.4">
      <c r="A31" s="43">
        <v>23</v>
      </c>
      <c r="B31" s="49"/>
      <c r="C31" s="105"/>
      <c r="D31" s="106"/>
      <c r="E31" s="107"/>
      <c r="F31" s="50"/>
    </row>
    <row r="32" spans="1:6" x14ac:dyDescent="0.4">
      <c r="A32" s="43">
        <v>24</v>
      </c>
      <c r="B32" s="49"/>
      <c r="C32" s="105"/>
      <c r="D32" s="106"/>
      <c r="E32" s="107"/>
      <c r="F32" s="50"/>
    </row>
    <row r="33" spans="1:6" x14ac:dyDescent="0.4">
      <c r="A33" s="43">
        <v>25</v>
      </c>
      <c r="B33" s="49"/>
      <c r="C33" s="105"/>
      <c r="D33" s="106"/>
      <c r="E33" s="107"/>
      <c r="F33" s="50"/>
    </row>
    <row r="34" spans="1:6" x14ac:dyDescent="0.4">
      <c r="A34" s="43">
        <v>26</v>
      </c>
      <c r="B34" s="49"/>
      <c r="C34" s="105"/>
      <c r="D34" s="106"/>
      <c r="E34" s="107"/>
      <c r="F34" s="50"/>
    </row>
    <row r="35" spans="1:6" x14ac:dyDescent="0.4">
      <c r="A35" s="43">
        <v>27</v>
      </c>
      <c r="B35" s="49"/>
      <c r="C35" s="105"/>
      <c r="D35" s="106"/>
      <c r="E35" s="107"/>
      <c r="F35" s="50"/>
    </row>
    <row r="36" spans="1:6" x14ac:dyDescent="0.4">
      <c r="A36" s="43">
        <v>28</v>
      </c>
      <c r="B36" s="49"/>
      <c r="C36" s="105"/>
      <c r="D36" s="106"/>
      <c r="E36" s="107"/>
      <c r="F36" s="50"/>
    </row>
    <row r="37" spans="1:6" x14ac:dyDescent="0.4">
      <c r="A37" s="43">
        <v>29</v>
      </c>
      <c r="B37" s="49"/>
      <c r="C37" s="105"/>
      <c r="D37" s="106"/>
      <c r="E37" s="107"/>
      <c r="F37" s="50"/>
    </row>
    <row r="38" spans="1:6" x14ac:dyDescent="0.4">
      <c r="A38" s="43">
        <v>30</v>
      </c>
      <c r="B38" s="49"/>
      <c r="C38" s="105"/>
      <c r="D38" s="106"/>
      <c r="E38" s="107"/>
      <c r="F38" s="50"/>
    </row>
    <row r="39" spans="1:6" x14ac:dyDescent="0.4">
      <c r="A39" s="43">
        <v>31</v>
      </c>
      <c r="B39" s="49"/>
      <c r="C39" s="105"/>
      <c r="D39" s="106"/>
      <c r="E39" s="107"/>
      <c r="F39" s="50"/>
    </row>
    <row r="40" spans="1:6" x14ac:dyDescent="0.4">
      <c r="A40" s="43">
        <v>32</v>
      </c>
      <c r="B40" s="49"/>
      <c r="C40" s="105"/>
      <c r="D40" s="106"/>
      <c r="E40" s="107"/>
      <c r="F40" s="50"/>
    </row>
    <row r="41" spans="1:6" x14ac:dyDescent="0.4">
      <c r="A41" s="43">
        <v>33</v>
      </c>
      <c r="B41" s="49"/>
      <c r="C41" s="105"/>
      <c r="D41" s="106"/>
      <c r="E41" s="107"/>
      <c r="F41" s="50"/>
    </row>
    <row r="42" spans="1:6" x14ac:dyDescent="0.4">
      <c r="A42" s="43">
        <v>34</v>
      </c>
      <c r="B42" s="49"/>
      <c r="C42" s="105"/>
      <c r="D42" s="106"/>
      <c r="E42" s="107"/>
      <c r="F42" s="50"/>
    </row>
    <row r="43" spans="1:6" x14ac:dyDescent="0.4">
      <c r="A43" s="43">
        <v>35</v>
      </c>
      <c r="B43" s="49"/>
      <c r="C43" s="105"/>
      <c r="D43" s="106"/>
      <c r="E43" s="107"/>
      <c r="F43" s="50"/>
    </row>
    <row r="44" spans="1:6" x14ac:dyDescent="0.4">
      <c r="A44" s="43">
        <v>36</v>
      </c>
      <c r="B44" s="49"/>
      <c r="C44" s="105"/>
      <c r="D44" s="106"/>
      <c r="E44" s="107"/>
      <c r="F44" s="50"/>
    </row>
    <row r="45" spans="1:6" x14ac:dyDescent="0.4">
      <c r="A45" s="43">
        <v>37</v>
      </c>
      <c r="B45" s="49"/>
      <c r="C45" s="105"/>
      <c r="D45" s="106"/>
      <c r="E45" s="107"/>
      <c r="F45" s="50"/>
    </row>
    <row r="46" spans="1:6" x14ac:dyDescent="0.4">
      <c r="A46" s="43">
        <v>38</v>
      </c>
      <c r="B46" s="49"/>
      <c r="C46" s="105"/>
      <c r="D46" s="106"/>
      <c r="E46" s="107"/>
      <c r="F46" s="50"/>
    </row>
    <row r="47" spans="1:6" x14ac:dyDescent="0.4">
      <c r="A47" s="43">
        <v>39</v>
      </c>
      <c r="B47" s="49"/>
      <c r="C47" s="105"/>
      <c r="D47" s="106"/>
      <c r="E47" s="107"/>
      <c r="F47" s="50"/>
    </row>
    <row r="48" spans="1:6" x14ac:dyDescent="0.4">
      <c r="A48" s="43"/>
      <c r="B48" s="47" t="s">
        <v>7</v>
      </c>
      <c r="C48" s="112" t="s">
        <v>7</v>
      </c>
      <c r="D48" s="113"/>
      <c r="E48" s="114"/>
      <c r="F48" s="48">
        <f>SUM(F9:F47)</f>
        <v>0</v>
      </c>
    </row>
    <row r="49" spans="5:6" ht="14.25" thickBot="1" x14ac:dyDescent="0.45"/>
    <row r="50" spans="5:6" ht="14.25" thickBot="1" x14ac:dyDescent="0.45">
      <c r="E50" s="46" t="s">
        <v>156</v>
      </c>
      <c r="F50" s="60">
        <f>ROUNDDOWN(F48/1000,0)</f>
        <v>0</v>
      </c>
    </row>
    <row r="52" spans="5:6" x14ac:dyDescent="0.4">
      <c r="E52" s="45" t="s">
        <v>159</v>
      </c>
      <c r="F52" s="48">
        <f>IF(F50&lt;=F6,F50,F6)</f>
        <v>0</v>
      </c>
    </row>
  </sheetData>
  <mergeCells count="42">
    <mergeCell ref="C48:E48"/>
    <mergeCell ref="C37:E37"/>
    <mergeCell ref="C38:E38"/>
    <mergeCell ref="C39:E39"/>
    <mergeCell ref="C40:E40"/>
    <mergeCell ref="C41:E41"/>
    <mergeCell ref="C42:E42"/>
    <mergeCell ref="C43:E43"/>
    <mergeCell ref="C44:E44"/>
    <mergeCell ref="C45:E45"/>
    <mergeCell ref="C46:E46"/>
    <mergeCell ref="C47:E47"/>
    <mergeCell ref="C36:E36"/>
    <mergeCell ref="C25:E25"/>
    <mergeCell ref="C26:E26"/>
    <mergeCell ref="C27:E27"/>
    <mergeCell ref="C28:E28"/>
    <mergeCell ref="C29:E29"/>
    <mergeCell ref="C30:E30"/>
    <mergeCell ref="C31:E31"/>
    <mergeCell ref="C13:E13"/>
    <mergeCell ref="C14:E14"/>
    <mergeCell ref="C15:E15"/>
    <mergeCell ref="C16:E16"/>
    <mergeCell ref="C17:E17"/>
    <mergeCell ref="C23:E23"/>
    <mergeCell ref="C32:E32"/>
    <mergeCell ref="C33:E33"/>
    <mergeCell ref="C34:E34"/>
    <mergeCell ref="C35:E35"/>
    <mergeCell ref="C24:E24"/>
    <mergeCell ref="C18:E18"/>
    <mergeCell ref="C19:E19"/>
    <mergeCell ref="C20:E20"/>
    <mergeCell ref="C21:E21"/>
    <mergeCell ref="C22:E22"/>
    <mergeCell ref="C12:E12"/>
    <mergeCell ref="A1:F1"/>
    <mergeCell ref="C8:E8"/>
    <mergeCell ref="C9:E9"/>
    <mergeCell ref="C10:E10"/>
    <mergeCell ref="C11:E11"/>
  </mergeCells>
  <phoneticPr fontId="2"/>
  <pageMargins left="0.70866141732283472" right="0.70866141732283472" top="0.74803149606299213" bottom="0.74803149606299213" header="0.31496062992125984" footer="0.31496062992125984"/>
  <pageSetup paperSize="9" scale="95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計算用!$A$119:$A$126</xm:f>
          </x14:formula1>
          <xm:sqref>E4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view="pageBreakPreview" topLeftCell="A37" zoomScaleNormal="100" zoomScaleSheetLayoutView="100" workbookViewId="0">
      <selection sqref="A1:E1"/>
    </sheetView>
  </sheetViews>
  <sheetFormatPr defaultRowHeight="13.5" x14ac:dyDescent="0.4"/>
  <cols>
    <col min="1" max="1" width="3.5" style="1" bestFit="1" customWidth="1"/>
    <col min="2" max="2" width="14.625" style="1" customWidth="1"/>
    <col min="3" max="3" width="17.375" style="1" customWidth="1"/>
    <col min="4" max="4" width="18.375" style="1" bestFit="1" customWidth="1"/>
    <col min="5" max="5" width="19.75" style="1" bestFit="1" customWidth="1"/>
    <col min="6" max="6" width="9.125" style="1" customWidth="1"/>
    <col min="7" max="7" width="11.5" style="1" customWidth="1"/>
    <col min="8" max="8" width="12.75" style="1" customWidth="1"/>
    <col min="9" max="16384" width="9" style="1"/>
  </cols>
  <sheetData>
    <row r="1" spans="1:6" ht="34.5" customHeight="1" x14ac:dyDescent="0.4">
      <c r="A1" s="108" t="s">
        <v>16</v>
      </c>
      <c r="B1" s="95"/>
      <c r="C1" s="95"/>
      <c r="D1" s="95"/>
      <c r="E1" s="95"/>
      <c r="F1" s="3"/>
    </row>
    <row r="3" spans="1:6" x14ac:dyDescent="0.4">
      <c r="B3" s="36" t="s">
        <v>0</v>
      </c>
      <c r="C3" s="52"/>
      <c r="D3" s="36" t="s">
        <v>2</v>
      </c>
      <c r="E3" s="52"/>
    </row>
    <row r="4" spans="1:6" x14ac:dyDescent="0.4">
      <c r="B4" s="36" t="s">
        <v>1</v>
      </c>
      <c r="C4" s="52"/>
      <c r="D4" s="36" t="s">
        <v>5</v>
      </c>
      <c r="E4" s="52"/>
      <c r="F4" s="2"/>
    </row>
    <row r="5" spans="1:6" x14ac:dyDescent="0.4">
      <c r="B5" s="36" t="s">
        <v>3</v>
      </c>
      <c r="C5" s="52"/>
      <c r="D5" s="36" t="s">
        <v>4</v>
      </c>
      <c r="E5" s="52"/>
    </row>
    <row r="6" spans="1:6" x14ac:dyDescent="0.4">
      <c r="B6" s="36" t="s">
        <v>9</v>
      </c>
      <c r="C6" s="52"/>
      <c r="D6" s="36" t="s">
        <v>11</v>
      </c>
      <c r="E6" s="55"/>
    </row>
    <row r="8" spans="1:6" ht="40.5" customHeight="1" x14ac:dyDescent="0.4">
      <c r="A8" s="43"/>
      <c r="B8" s="44" t="s">
        <v>17</v>
      </c>
      <c r="C8" s="109" t="s">
        <v>18</v>
      </c>
      <c r="D8" s="110"/>
      <c r="E8" s="111"/>
    </row>
    <row r="9" spans="1:6" x14ac:dyDescent="0.4">
      <c r="A9" s="43">
        <v>1</v>
      </c>
      <c r="B9" s="49"/>
      <c r="C9" s="105"/>
      <c r="D9" s="106"/>
      <c r="E9" s="107"/>
    </row>
    <row r="10" spans="1:6" x14ac:dyDescent="0.4">
      <c r="A10" s="43">
        <v>2</v>
      </c>
      <c r="B10" s="49"/>
      <c r="C10" s="105"/>
      <c r="D10" s="106"/>
      <c r="E10" s="107"/>
    </row>
    <row r="11" spans="1:6" x14ac:dyDescent="0.4">
      <c r="A11" s="43">
        <v>3</v>
      </c>
      <c r="B11" s="49"/>
      <c r="C11" s="105"/>
      <c r="D11" s="106"/>
      <c r="E11" s="107"/>
    </row>
    <row r="12" spans="1:6" x14ac:dyDescent="0.4">
      <c r="A12" s="43">
        <v>4</v>
      </c>
      <c r="B12" s="49"/>
      <c r="C12" s="105"/>
      <c r="D12" s="106"/>
      <c r="E12" s="107"/>
    </row>
    <row r="13" spans="1:6" x14ac:dyDescent="0.4">
      <c r="A13" s="43">
        <v>5</v>
      </c>
      <c r="B13" s="49"/>
      <c r="C13" s="105"/>
      <c r="D13" s="106"/>
      <c r="E13" s="107"/>
    </row>
    <row r="14" spans="1:6" x14ac:dyDescent="0.4">
      <c r="A14" s="43">
        <v>6</v>
      </c>
      <c r="B14" s="49"/>
      <c r="C14" s="105"/>
      <c r="D14" s="106"/>
      <c r="E14" s="107"/>
    </row>
    <row r="15" spans="1:6" x14ac:dyDescent="0.4">
      <c r="A15" s="43">
        <v>7</v>
      </c>
      <c r="B15" s="49"/>
      <c r="C15" s="105"/>
      <c r="D15" s="106"/>
      <c r="E15" s="107"/>
    </row>
    <row r="16" spans="1:6" x14ac:dyDescent="0.4">
      <c r="A16" s="43">
        <v>8</v>
      </c>
      <c r="B16" s="49"/>
      <c r="C16" s="105"/>
      <c r="D16" s="106"/>
      <c r="E16" s="107"/>
    </row>
    <row r="17" spans="1:5" x14ac:dyDescent="0.4">
      <c r="A17" s="43">
        <v>9</v>
      </c>
      <c r="B17" s="49"/>
      <c r="C17" s="105"/>
      <c r="D17" s="106"/>
      <c r="E17" s="107"/>
    </row>
    <row r="18" spans="1:5" x14ac:dyDescent="0.4">
      <c r="A18" s="43">
        <v>10</v>
      </c>
      <c r="B18" s="49"/>
      <c r="C18" s="105"/>
      <c r="D18" s="106"/>
      <c r="E18" s="107"/>
    </row>
    <row r="19" spans="1:5" x14ac:dyDescent="0.4">
      <c r="A19" s="43">
        <v>11</v>
      </c>
      <c r="B19" s="49"/>
      <c r="C19" s="105"/>
      <c r="D19" s="106"/>
      <c r="E19" s="107"/>
    </row>
    <row r="20" spans="1:5" x14ac:dyDescent="0.4">
      <c r="A20" s="43">
        <v>12</v>
      </c>
      <c r="B20" s="49"/>
      <c r="C20" s="105"/>
      <c r="D20" s="106"/>
      <c r="E20" s="107"/>
    </row>
    <row r="21" spans="1:5" x14ac:dyDescent="0.4">
      <c r="A21" s="43">
        <v>13</v>
      </c>
      <c r="B21" s="49"/>
      <c r="C21" s="105"/>
      <c r="D21" s="106"/>
      <c r="E21" s="107"/>
    </row>
    <row r="22" spans="1:5" x14ac:dyDescent="0.4">
      <c r="A22" s="43">
        <v>14</v>
      </c>
      <c r="B22" s="49"/>
      <c r="C22" s="105"/>
      <c r="D22" s="106"/>
      <c r="E22" s="107"/>
    </row>
    <row r="23" spans="1:5" x14ac:dyDescent="0.4">
      <c r="A23" s="43">
        <v>15</v>
      </c>
      <c r="B23" s="49"/>
      <c r="C23" s="105"/>
      <c r="D23" s="106"/>
      <c r="E23" s="107"/>
    </row>
    <row r="24" spans="1:5" x14ac:dyDescent="0.4">
      <c r="A24" s="43">
        <v>16</v>
      </c>
      <c r="B24" s="49"/>
      <c r="C24" s="105"/>
      <c r="D24" s="106"/>
      <c r="E24" s="107"/>
    </row>
    <row r="25" spans="1:5" x14ac:dyDescent="0.4">
      <c r="A25" s="43">
        <v>17</v>
      </c>
      <c r="B25" s="49"/>
      <c r="C25" s="105"/>
      <c r="D25" s="106"/>
      <c r="E25" s="107"/>
    </row>
    <row r="26" spans="1:5" x14ac:dyDescent="0.4">
      <c r="A26" s="43">
        <v>18</v>
      </c>
      <c r="B26" s="49"/>
      <c r="C26" s="105"/>
      <c r="D26" s="106"/>
      <c r="E26" s="107"/>
    </row>
    <row r="27" spans="1:5" x14ac:dyDescent="0.4">
      <c r="A27" s="43">
        <v>19</v>
      </c>
      <c r="B27" s="49"/>
      <c r="C27" s="105"/>
      <c r="D27" s="106"/>
      <c r="E27" s="107"/>
    </row>
    <row r="28" spans="1:5" x14ac:dyDescent="0.4">
      <c r="A28" s="43">
        <v>20</v>
      </c>
      <c r="B28" s="49"/>
      <c r="C28" s="105"/>
      <c r="D28" s="106"/>
      <c r="E28" s="107"/>
    </row>
    <row r="29" spans="1:5" x14ac:dyDescent="0.4">
      <c r="A29" s="43">
        <v>21</v>
      </c>
      <c r="B29" s="49"/>
      <c r="C29" s="105"/>
      <c r="D29" s="106"/>
      <c r="E29" s="107"/>
    </row>
    <row r="30" spans="1:5" x14ac:dyDescent="0.4">
      <c r="A30" s="43">
        <v>22</v>
      </c>
      <c r="B30" s="49"/>
      <c r="C30" s="105"/>
      <c r="D30" s="106"/>
      <c r="E30" s="107"/>
    </row>
    <row r="31" spans="1:5" x14ac:dyDescent="0.4">
      <c r="A31" s="43">
        <v>23</v>
      </c>
      <c r="B31" s="49"/>
      <c r="C31" s="105"/>
      <c r="D31" s="106"/>
      <c r="E31" s="107"/>
    </row>
    <row r="32" spans="1:5" x14ac:dyDescent="0.4">
      <c r="A32" s="43">
        <v>24</v>
      </c>
      <c r="B32" s="49"/>
      <c r="C32" s="105"/>
      <c r="D32" s="106"/>
      <c r="E32" s="107"/>
    </row>
    <row r="33" spans="1:5" x14ac:dyDescent="0.4">
      <c r="A33" s="43">
        <v>25</v>
      </c>
      <c r="B33" s="49"/>
      <c r="C33" s="105"/>
      <c r="D33" s="106"/>
      <c r="E33" s="107"/>
    </row>
    <row r="34" spans="1:5" x14ac:dyDescent="0.4">
      <c r="A34" s="43">
        <v>26</v>
      </c>
      <c r="B34" s="49"/>
      <c r="C34" s="105"/>
      <c r="D34" s="106"/>
      <c r="E34" s="107"/>
    </row>
    <row r="35" spans="1:5" x14ac:dyDescent="0.4">
      <c r="A35" s="43">
        <v>27</v>
      </c>
      <c r="B35" s="49"/>
      <c r="C35" s="105"/>
      <c r="D35" s="106"/>
      <c r="E35" s="107"/>
    </row>
    <row r="36" spans="1:5" x14ac:dyDescent="0.4">
      <c r="A36" s="43">
        <v>28</v>
      </c>
      <c r="B36" s="49"/>
      <c r="C36" s="105"/>
      <c r="D36" s="106"/>
      <c r="E36" s="107"/>
    </row>
    <row r="37" spans="1:5" x14ac:dyDescent="0.4">
      <c r="A37" s="43">
        <v>29</v>
      </c>
      <c r="B37" s="49"/>
      <c r="C37" s="105"/>
      <c r="D37" s="106"/>
      <c r="E37" s="107"/>
    </row>
    <row r="38" spans="1:5" x14ac:dyDescent="0.4">
      <c r="A38" s="43">
        <v>30</v>
      </c>
      <c r="B38" s="49"/>
      <c r="C38" s="105"/>
      <c r="D38" s="106"/>
      <c r="E38" s="107"/>
    </row>
    <row r="39" spans="1:5" x14ac:dyDescent="0.4">
      <c r="A39" s="43">
        <v>31</v>
      </c>
      <c r="B39" s="49"/>
      <c r="C39" s="105"/>
      <c r="D39" s="106"/>
      <c r="E39" s="107"/>
    </row>
    <row r="40" spans="1:5" x14ac:dyDescent="0.4">
      <c r="A40" s="43">
        <v>32</v>
      </c>
      <c r="B40" s="49"/>
      <c r="C40" s="105"/>
      <c r="D40" s="106"/>
      <c r="E40" s="107"/>
    </row>
    <row r="41" spans="1:5" x14ac:dyDescent="0.4">
      <c r="A41" s="43">
        <v>33</v>
      </c>
      <c r="B41" s="49"/>
      <c r="C41" s="105"/>
      <c r="D41" s="106"/>
      <c r="E41" s="107"/>
    </row>
    <row r="42" spans="1:5" x14ac:dyDescent="0.4">
      <c r="A42" s="43">
        <v>34</v>
      </c>
      <c r="B42" s="49"/>
      <c r="C42" s="105"/>
      <c r="D42" s="106"/>
      <c r="E42" s="107"/>
    </row>
    <row r="43" spans="1:5" x14ac:dyDescent="0.4">
      <c r="A43" s="43">
        <v>35</v>
      </c>
      <c r="B43" s="49"/>
      <c r="C43" s="105"/>
      <c r="D43" s="106"/>
      <c r="E43" s="107"/>
    </row>
    <row r="44" spans="1:5" x14ac:dyDescent="0.4">
      <c r="A44" s="43">
        <v>36</v>
      </c>
      <c r="B44" s="49"/>
      <c r="C44" s="105"/>
      <c r="D44" s="106"/>
      <c r="E44" s="107"/>
    </row>
    <row r="45" spans="1:5" x14ac:dyDescent="0.4">
      <c r="A45" s="43">
        <v>37</v>
      </c>
      <c r="B45" s="49"/>
      <c r="C45" s="105"/>
      <c r="D45" s="106"/>
      <c r="E45" s="107"/>
    </row>
    <row r="46" spans="1:5" x14ac:dyDescent="0.4">
      <c r="A46" s="43">
        <v>38</v>
      </c>
      <c r="B46" s="49"/>
      <c r="C46" s="105"/>
      <c r="D46" s="106"/>
      <c r="E46" s="107"/>
    </row>
    <row r="47" spans="1:5" x14ac:dyDescent="0.4">
      <c r="A47" s="43">
        <v>39</v>
      </c>
      <c r="B47" s="49"/>
      <c r="C47" s="105"/>
      <c r="D47" s="106"/>
      <c r="E47" s="107"/>
    </row>
  </sheetData>
  <mergeCells count="41">
    <mergeCell ref="C47:E47"/>
    <mergeCell ref="C42:E42"/>
    <mergeCell ref="C43:E43"/>
    <mergeCell ref="C44:E44"/>
    <mergeCell ref="C45:E45"/>
    <mergeCell ref="C46:E46"/>
    <mergeCell ref="C37:E37"/>
    <mergeCell ref="C38:E38"/>
    <mergeCell ref="C39:E39"/>
    <mergeCell ref="C40:E40"/>
    <mergeCell ref="C41:E41"/>
    <mergeCell ref="C36:E36"/>
    <mergeCell ref="C25:E25"/>
    <mergeCell ref="C26:E26"/>
    <mergeCell ref="C27:E27"/>
    <mergeCell ref="C28:E28"/>
    <mergeCell ref="C29:E29"/>
    <mergeCell ref="C30:E30"/>
    <mergeCell ref="C31:E31"/>
    <mergeCell ref="C13:E13"/>
    <mergeCell ref="C14:E14"/>
    <mergeCell ref="C15:E15"/>
    <mergeCell ref="C16:E16"/>
    <mergeCell ref="C17:E17"/>
    <mergeCell ref="C23:E23"/>
    <mergeCell ref="C32:E32"/>
    <mergeCell ref="C33:E33"/>
    <mergeCell ref="C34:E34"/>
    <mergeCell ref="C35:E35"/>
    <mergeCell ref="C24:E24"/>
    <mergeCell ref="C18:E18"/>
    <mergeCell ref="C19:E19"/>
    <mergeCell ref="C20:E20"/>
    <mergeCell ref="C21:E21"/>
    <mergeCell ref="C22:E22"/>
    <mergeCell ref="C12:E12"/>
    <mergeCell ref="A1:E1"/>
    <mergeCell ref="C8:E8"/>
    <mergeCell ref="C9:E9"/>
    <mergeCell ref="C10:E10"/>
    <mergeCell ref="C11:E11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計算用!$A$128:$A$151</xm:f>
          </x14:formula1>
          <xm:sqref>E4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view="pageBreakPreview" topLeftCell="A40" zoomScaleNormal="100" zoomScaleSheetLayoutView="100" workbookViewId="0">
      <selection activeCell="F50" sqref="F50"/>
    </sheetView>
  </sheetViews>
  <sheetFormatPr defaultRowHeight="13.5" x14ac:dyDescent="0.4"/>
  <cols>
    <col min="1" max="1" width="3.5" style="1" bestFit="1" customWidth="1"/>
    <col min="2" max="2" width="13.875" style="1" customWidth="1"/>
    <col min="3" max="3" width="17.375" style="1" customWidth="1"/>
    <col min="4" max="4" width="18.375" style="1" bestFit="1" customWidth="1"/>
    <col min="5" max="5" width="19.75" style="1" bestFit="1" customWidth="1"/>
    <col min="6" max="6" width="11.625" style="1" bestFit="1" customWidth="1"/>
    <col min="7" max="7" width="14.75" style="1" customWidth="1"/>
    <col min="8" max="8" width="11.5" style="1" customWidth="1"/>
    <col min="9" max="9" width="12.75" style="1" customWidth="1"/>
    <col min="10" max="16384" width="9" style="1"/>
  </cols>
  <sheetData>
    <row r="1" spans="1:7" ht="22.5" customHeight="1" x14ac:dyDescent="0.4">
      <c r="A1" s="108" t="s">
        <v>19</v>
      </c>
      <c r="B1" s="95"/>
      <c r="C1" s="95"/>
      <c r="D1" s="95"/>
      <c r="E1" s="95"/>
      <c r="F1" s="95"/>
      <c r="G1" s="3"/>
    </row>
    <row r="3" spans="1:7" ht="14.25" thickBot="1" x14ac:dyDescent="0.45">
      <c r="B3" s="36" t="s">
        <v>0</v>
      </c>
      <c r="C3" s="52"/>
      <c r="D3" s="36" t="s">
        <v>2</v>
      </c>
      <c r="E3" s="52"/>
    </row>
    <row r="4" spans="1:7" x14ac:dyDescent="0.4">
      <c r="B4" s="36" t="s">
        <v>1</v>
      </c>
      <c r="C4" s="52"/>
      <c r="D4" s="36" t="s">
        <v>5</v>
      </c>
      <c r="E4" s="52"/>
      <c r="F4" s="37" t="s">
        <v>10</v>
      </c>
      <c r="G4" s="2"/>
    </row>
    <row r="5" spans="1:7" x14ac:dyDescent="0.4">
      <c r="B5" s="36" t="s">
        <v>3</v>
      </c>
      <c r="C5" s="52"/>
      <c r="D5" s="36" t="s">
        <v>4</v>
      </c>
      <c r="E5" s="52"/>
      <c r="F5" s="38" t="s">
        <v>158</v>
      </c>
    </row>
    <row r="6" spans="1:7" ht="14.25" thickBot="1" x14ac:dyDescent="0.45">
      <c r="B6" s="36" t="s">
        <v>9</v>
      </c>
      <c r="C6" s="52"/>
      <c r="D6" s="36" t="s">
        <v>11</v>
      </c>
      <c r="E6" s="55"/>
      <c r="F6" s="51"/>
    </row>
    <row r="8" spans="1:7" ht="27" x14ac:dyDescent="0.4">
      <c r="A8" s="43"/>
      <c r="B8" s="44" t="s">
        <v>6</v>
      </c>
      <c r="C8" s="109" t="s">
        <v>13</v>
      </c>
      <c r="D8" s="110"/>
      <c r="E8" s="111"/>
      <c r="F8" s="44" t="s">
        <v>14</v>
      </c>
    </row>
    <row r="9" spans="1:7" x14ac:dyDescent="0.4">
      <c r="A9" s="43">
        <v>1</v>
      </c>
      <c r="B9" s="49"/>
      <c r="C9" s="105"/>
      <c r="D9" s="106"/>
      <c r="E9" s="107"/>
      <c r="F9" s="50"/>
    </row>
    <row r="10" spans="1:7" x14ac:dyDescent="0.4">
      <c r="A10" s="43">
        <v>2</v>
      </c>
      <c r="B10" s="49"/>
      <c r="C10" s="105"/>
      <c r="D10" s="106"/>
      <c r="E10" s="107"/>
      <c r="F10" s="50"/>
    </row>
    <row r="11" spans="1:7" x14ac:dyDescent="0.4">
      <c r="A11" s="43">
        <v>3</v>
      </c>
      <c r="B11" s="49"/>
      <c r="C11" s="105"/>
      <c r="D11" s="106"/>
      <c r="E11" s="107"/>
      <c r="F11" s="50"/>
    </row>
    <row r="12" spans="1:7" x14ac:dyDescent="0.4">
      <c r="A12" s="43">
        <v>4</v>
      </c>
      <c r="B12" s="49"/>
      <c r="C12" s="105"/>
      <c r="D12" s="106"/>
      <c r="E12" s="107"/>
      <c r="F12" s="50"/>
    </row>
    <row r="13" spans="1:7" x14ac:dyDescent="0.4">
      <c r="A13" s="43">
        <v>5</v>
      </c>
      <c r="B13" s="49"/>
      <c r="C13" s="105"/>
      <c r="D13" s="106"/>
      <c r="E13" s="107"/>
      <c r="F13" s="50"/>
    </row>
    <row r="14" spans="1:7" x14ac:dyDescent="0.4">
      <c r="A14" s="43">
        <v>6</v>
      </c>
      <c r="B14" s="49"/>
      <c r="C14" s="105"/>
      <c r="D14" s="106"/>
      <c r="E14" s="107"/>
      <c r="F14" s="50"/>
    </row>
    <row r="15" spans="1:7" x14ac:dyDescent="0.4">
      <c r="A15" s="43">
        <v>7</v>
      </c>
      <c r="B15" s="49"/>
      <c r="C15" s="105"/>
      <c r="D15" s="106"/>
      <c r="E15" s="107"/>
      <c r="F15" s="50"/>
    </row>
    <row r="16" spans="1:7" x14ac:dyDescent="0.4">
      <c r="A16" s="43">
        <v>8</v>
      </c>
      <c r="B16" s="49"/>
      <c r="C16" s="105"/>
      <c r="D16" s="106"/>
      <c r="E16" s="107"/>
      <c r="F16" s="50"/>
    </row>
    <row r="17" spans="1:6" x14ac:dyDescent="0.4">
      <c r="A17" s="43">
        <v>9</v>
      </c>
      <c r="B17" s="49"/>
      <c r="C17" s="105"/>
      <c r="D17" s="106"/>
      <c r="E17" s="107"/>
      <c r="F17" s="50"/>
    </row>
    <row r="18" spans="1:6" x14ac:dyDescent="0.4">
      <c r="A18" s="43">
        <v>10</v>
      </c>
      <c r="B18" s="49"/>
      <c r="C18" s="105"/>
      <c r="D18" s="106"/>
      <c r="E18" s="107"/>
      <c r="F18" s="50"/>
    </row>
    <row r="19" spans="1:6" x14ac:dyDescent="0.4">
      <c r="A19" s="43">
        <v>11</v>
      </c>
      <c r="B19" s="49"/>
      <c r="C19" s="105"/>
      <c r="D19" s="106"/>
      <c r="E19" s="107"/>
      <c r="F19" s="50"/>
    </row>
    <row r="20" spans="1:6" x14ac:dyDescent="0.4">
      <c r="A20" s="43">
        <v>12</v>
      </c>
      <c r="B20" s="49"/>
      <c r="C20" s="105"/>
      <c r="D20" s="106"/>
      <c r="E20" s="107"/>
      <c r="F20" s="50"/>
    </row>
    <row r="21" spans="1:6" x14ac:dyDescent="0.4">
      <c r="A21" s="43">
        <v>13</v>
      </c>
      <c r="B21" s="49"/>
      <c r="C21" s="105"/>
      <c r="D21" s="106"/>
      <c r="E21" s="107"/>
      <c r="F21" s="50"/>
    </row>
    <row r="22" spans="1:6" x14ac:dyDescent="0.4">
      <c r="A22" s="43">
        <v>14</v>
      </c>
      <c r="B22" s="49"/>
      <c r="C22" s="105"/>
      <c r="D22" s="106"/>
      <c r="E22" s="107"/>
      <c r="F22" s="50"/>
    </row>
    <row r="23" spans="1:6" x14ac:dyDescent="0.4">
      <c r="A23" s="43">
        <v>15</v>
      </c>
      <c r="B23" s="49"/>
      <c r="C23" s="105"/>
      <c r="D23" s="106"/>
      <c r="E23" s="107"/>
      <c r="F23" s="50"/>
    </row>
    <row r="24" spans="1:6" x14ac:dyDescent="0.4">
      <c r="A24" s="43">
        <v>16</v>
      </c>
      <c r="B24" s="49"/>
      <c r="C24" s="105"/>
      <c r="D24" s="106"/>
      <c r="E24" s="107"/>
      <c r="F24" s="50"/>
    </row>
    <row r="25" spans="1:6" x14ac:dyDescent="0.4">
      <c r="A25" s="43">
        <v>17</v>
      </c>
      <c r="B25" s="49"/>
      <c r="C25" s="105"/>
      <c r="D25" s="106"/>
      <c r="E25" s="107"/>
      <c r="F25" s="50"/>
    </row>
    <row r="26" spans="1:6" x14ac:dyDescent="0.4">
      <c r="A26" s="43">
        <v>18</v>
      </c>
      <c r="B26" s="49"/>
      <c r="C26" s="105"/>
      <c r="D26" s="106"/>
      <c r="E26" s="107"/>
      <c r="F26" s="50"/>
    </row>
    <row r="27" spans="1:6" x14ac:dyDescent="0.4">
      <c r="A27" s="43">
        <v>19</v>
      </c>
      <c r="B27" s="49"/>
      <c r="C27" s="105"/>
      <c r="D27" s="106"/>
      <c r="E27" s="107"/>
      <c r="F27" s="50"/>
    </row>
    <row r="28" spans="1:6" x14ac:dyDescent="0.4">
      <c r="A28" s="43">
        <v>20</v>
      </c>
      <c r="B28" s="49"/>
      <c r="C28" s="105"/>
      <c r="D28" s="106"/>
      <c r="E28" s="107"/>
      <c r="F28" s="50"/>
    </row>
    <row r="29" spans="1:6" x14ac:dyDescent="0.4">
      <c r="A29" s="43">
        <v>21</v>
      </c>
      <c r="B29" s="49"/>
      <c r="C29" s="105"/>
      <c r="D29" s="106"/>
      <c r="E29" s="107"/>
      <c r="F29" s="50"/>
    </row>
    <row r="30" spans="1:6" x14ac:dyDescent="0.4">
      <c r="A30" s="43">
        <v>22</v>
      </c>
      <c r="B30" s="49"/>
      <c r="C30" s="105"/>
      <c r="D30" s="106"/>
      <c r="E30" s="107"/>
      <c r="F30" s="50"/>
    </row>
    <row r="31" spans="1:6" x14ac:dyDescent="0.4">
      <c r="A31" s="43">
        <v>23</v>
      </c>
      <c r="B31" s="49"/>
      <c r="C31" s="105"/>
      <c r="D31" s="106"/>
      <c r="E31" s="107"/>
      <c r="F31" s="50"/>
    </row>
    <row r="32" spans="1:6" x14ac:dyDescent="0.4">
      <c r="A32" s="43">
        <v>24</v>
      </c>
      <c r="B32" s="49"/>
      <c r="C32" s="105"/>
      <c r="D32" s="106"/>
      <c r="E32" s="107"/>
      <c r="F32" s="50"/>
    </row>
    <row r="33" spans="1:6" x14ac:dyDescent="0.4">
      <c r="A33" s="43">
        <v>25</v>
      </c>
      <c r="B33" s="49"/>
      <c r="C33" s="105"/>
      <c r="D33" s="106"/>
      <c r="E33" s="107"/>
      <c r="F33" s="50"/>
    </row>
    <row r="34" spans="1:6" x14ac:dyDescent="0.4">
      <c r="A34" s="43">
        <v>26</v>
      </c>
      <c r="B34" s="49"/>
      <c r="C34" s="105"/>
      <c r="D34" s="106"/>
      <c r="E34" s="107"/>
      <c r="F34" s="50"/>
    </row>
    <row r="35" spans="1:6" x14ac:dyDescent="0.4">
      <c r="A35" s="43">
        <v>27</v>
      </c>
      <c r="B35" s="49"/>
      <c r="C35" s="105"/>
      <c r="D35" s="106"/>
      <c r="E35" s="107"/>
      <c r="F35" s="50"/>
    </row>
    <row r="36" spans="1:6" x14ac:dyDescent="0.4">
      <c r="A36" s="43">
        <v>28</v>
      </c>
      <c r="B36" s="49"/>
      <c r="C36" s="105"/>
      <c r="D36" s="106"/>
      <c r="E36" s="107"/>
      <c r="F36" s="50"/>
    </row>
    <row r="37" spans="1:6" x14ac:dyDescent="0.4">
      <c r="A37" s="43">
        <v>29</v>
      </c>
      <c r="B37" s="49"/>
      <c r="C37" s="105"/>
      <c r="D37" s="106"/>
      <c r="E37" s="107"/>
      <c r="F37" s="50"/>
    </row>
    <row r="38" spans="1:6" x14ac:dyDescent="0.4">
      <c r="A38" s="43">
        <v>30</v>
      </c>
      <c r="B38" s="49"/>
      <c r="C38" s="105"/>
      <c r="D38" s="106"/>
      <c r="E38" s="107"/>
      <c r="F38" s="50"/>
    </row>
    <row r="39" spans="1:6" x14ac:dyDescent="0.4">
      <c r="A39" s="43">
        <v>31</v>
      </c>
      <c r="B39" s="49"/>
      <c r="C39" s="105"/>
      <c r="D39" s="106"/>
      <c r="E39" s="107"/>
      <c r="F39" s="50"/>
    </row>
    <row r="40" spans="1:6" x14ac:dyDescent="0.4">
      <c r="A40" s="43">
        <v>32</v>
      </c>
      <c r="B40" s="49"/>
      <c r="C40" s="105"/>
      <c r="D40" s="106"/>
      <c r="E40" s="107"/>
      <c r="F40" s="50"/>
    </row>
    <row r="41" spans="1:6" x14ac:dyDescent="0.4">
      <c r="A41" s="43">
        <v>33</v>
      </c>
      <c r="B41" s="49"/>
      <c r="C41" s="105"/>
      <c r="D41" s="106"/>
      <c r="E41" s="107"/>
      <c r="F41" s="50"/>
    </row>
    <row r="42" spans="1:6" x14ac:dyDescent="0.4">
      <c r="A42" s="43">
        <v>34</v>
      </c>
      <c r="B42" s="49"/>
      <c r="C42" s="105"/>
      <c r="D42" s="106"/>
      <c r="E42" s="107"/>
      <c r="F42" s="50"/>
    </row>
    <row r="43" spans="1:6" x14ac:dyDescent="0.4">
      <c r="A43" s="43">
        <v>35</v>
      </c>
      <c r="B43" s="49"/>
      <c r="C43" s="105"/>
      <c r="D43" s="106"/>
      <c r="E43" s="107"/>
      <c r="F43" s="50"/>
    </row>
    <row r="44" spans="1:6" x14ac:dyDescent="0.4">
      <c r="A44" s="43">
        <v>36</v>
      </c>
      <c r="B44" s="49"/>
      <c r="C44" s="105"/>
      <c r="D44" s="106"/>
      <c r="E44" s="107"/>
      <c r="F44" s="50"/>
    </row>
    <row r="45" spans="1:6" x14ac:dyDescent="0.4">
      <c r="A45" s="43">
        <v>37</v>
      </c>
      <c r="B45" s="49"/>
      <c r="C45" s="105"/>
      <c r="D45" s="106"/>
      <c r="E45" s="107"/>
      <c r="F45" s="50"/>
    </row>
    <row r="46" spans="1:6" x14ac:dyDescent="0.4">
      <c r="A46" s="43">
        <v>38</v>
      </c>
      <c r="B46" s="49"/>
      <c r="C46" s="105"/>
      <c r="D46" s="106"/>
      <c r="E46" s="107"/>
      <c r="F46" s="50"/>
    </row>
    <row r="47" spans="1:6" x14ac:dyDescent="0.4">
      <c r="A47" s="43">
        <v>39</v>
      </c>
      <c r="B47" s="49"/>
      <c r="C47" s="105"/>
      <c r="D47" s="106"/>
      <c r="E47" s="107"/>
      <c r="F47" s="50"/>
    </row>
    <row r="48" spans="1:6" x14ac:dyDescent="0.4">
      <c r="A48" s="43"/>
      <c r="B48" s="47" t="s">
        <v>7</v>
      </c>
      <c r="C48" s="112" t="s">
        <v>7</v>
      </c>
      <c r="D48" s="113"/>
      <c r="E48" s="114"/>
      <c r="F48" s="48">
        <f>SUM(F9:F47)</f>
        <v>0</v>
      </c>
    </row>
    <row r="49" spans="5:6" ht="14.25" thickBot="1" x14ac:dyDescent="0.45"/>
    <row r="50" spans="5:6" ht="14.25" thickBot="1" x14ac:dyDescent="0.45">
      <c r="E50" s="46" t="s">
        <v>156</v>
      </c>
      <c r="F50" s="60">
        <f>ROUNDDOWN(F48/1000,0)</f>
        <v>0</v>
      </c>
    </row>
    <row r="51" spans="5:6" ht="14.25" thickBot="1" x14ac:dyDescent="0.45"/>
    <row r="52" spans="5:6" ht="14.25" thickBot="1" x14ac:dyDescent="0.45">
      <c r="E52" s="46" t="s">
        <v>159</v>
      </c>
      <c r="F52" s="60">
        <f>IF(F50&lt;=F6,F50,F6)</f>
        <v>0</v>
      </c>
    </row>
  </sheetData>
  <mergeCells count="42">
    <mergeCell ref="C48:E48"/>
    <mergeCell ref="C37:E37"/>
    <mergeCell ref="C38:E38"/>
    <mergeCell ref="C39:E39"/>
    <mergeCell ref="C40:E40"/>
    <mergeCell ref="C41:E41"/>
    <mergeCell ref="C42:E42"/>
    <mergeCell ref="C43:E43"/>
    <mergeCell ref="C44:E44"/>
    <mergeCell ref="C45:E45"/>
    <mergeCell ref="C46:E46"/>
    <mergeCell ref="C47:E47"/>
    <mergeCell ref="C36:E36"/>
    <mergeCell ref="C25:E25"/>
    <mergeCell ref="C26:E26"/>
    <mergeCell ref="C27:E27"/>
    <mergeCell ref="C28:E28"/>
    <mergeCell ref="C29:E29"/>
    <mergeCell ref="C30:E30"/>
    <mergeCell ref="C31:E31"/>
    <mergeCell ref="C13:E13"/>
    <mergeCell ref="C14:E14"/>
    <mergeCell ref="C15:E15"/>
    <mergeCell ref="C16:E16"/>
    <mergeCell ref="C17:E17"/>
    <mergeCell ref="C23:E23"/>
    <mergeCell ref="C32:E32"/>
    <mergeCell ref="C33:E33"/>
    <mergeCell ref="C34:E34"/>
    <mergeCell ref="C35:E35"/>
    <mergeCell ref="C24:E24"/>
    <mergeCell ref="C18:E18"/>
    <mergeCell ref="C19:E19"/>
    <mergeCell ref="C20:E20"/>
    <mergeCell ref="C21:E21"/>
    <mergeCell ref="C22:E22"/>
    <mergeCell ref="C12:E12"/>
    <mergeCell ref="A1:F1"/>
    <mergeCell ref="C8:E8"/>
    <mergeCell ref="C9:E9"/>
    <mergeCell ref="C10:E10"/>
    <mergeCell ref="C11:E11"/>
  </mergeCells>
  <phoneticPr fontId="2"/>
  <pageMargins left="0.70866141732283472" right="0.70866141732283472" top="0.74803149606299213" bottom="0.74803149606299213" header="0.31496062992125984" footer="0.31496062992125984"/>
  <pageSetup paperSize="9" scale="95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計算用!$A$128:$A$151</xm:f>
          </x14:formula1>
          <xm:sqref>E4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1"/>
  <sheetViews>
    <sheetView topLeftCell="A128" workbookViewId="0">
      <selection activeCell="A147" sqref="A147"/>
    </sheetView>
  </sheetViews>
  <sheetFormatPr defaultRowHeight="13.5" x14ac:dyDescent="0.4"/>
  <cols>
    <col min="1" max="1" width="61" style="65" customWidth="1"/>
    <col min="2" max="2" width="9.125" style="65" customWidth="1"/>
    <col min="3" max="4" width="9" style="65"/>
    <col min="5" max="5" width="13" style="65" bestFit="1" customWidth="1"/>
    <col min="6" max="16384" width="9" style="65"/>
  </cols>
  <sheetData>
    <row r="1" spans="1:12" x14ac:dyDescent="0.4">
      <c r="A1" s="62"/>
      <c r="B1" s="63" t="s">
        <v>45</v>
      </c>
      <c r="C1" s="64"/>
      <c r="D1" s="64"/>
      <c r="E1" s="64" t="s">
        <v>46</v>
      </c>
      <c r="F1" s="63">
        <v>4</v>
      </c>
      <c r="G1" s="62"/>
      <c r="L1" s="66" t="s">
        <v>47</v>
      </c>
    </row>
    <row r="2" spans="1:12" x14ac:dyDescent="0.4">
      <c r="A2" s="62"/>
      <c r="B2" s="67" t="s">
        <v>48</v>
      </c>
      <c r="C2" s="67"/>
      <c r="D2" s="67"/>
      <c r="E2" s="67" t="s">
        <v>49</v>
      </c>
      <c r="F2" s="67" t="s">
        <v>48</v>
      </c>
      <c r="G2" s="62"/>
    </row>
    <row r="3" spans="1:12" x14ac:dyDescent="0.4">
      <c r="A3" s="68" t="s">
        <v>50</v>
      </c>
      <c r="B3" s="69">
        <v>2374</v>
      </c>
      <c r="C3" s="65" t="s">
        <v>51</v>
      </c>
      <c r="E3" s="70"/>
      <c r="F3" s="69">
        <v>200</v>
      </c>
      <c r="G3" s="65" t="s">
        <v>51</v>
      </c>
      <c r="H3" s="69"/>
      <c r="I3" s="69"/>
      <c r="J3" s="69"/>
      <c r="K3" s="69"/>
    </row>
    <row r="4" spans="1:12" x14ac:dyDescent="0.4">
      <c r="A4" s="68" t="s">
        <v>52</v>
      </c>
      <c r="B4" s="69">
        <v>757</v>
      </c>
      <c r="C4" s="65" t="s">
        <v>51</v>
      </c>
      <c r="E4" s="70"/>
      <c r="F4" s="69">
        <v>200</v>
      </c>
      <c r="G4" s="65" t="s">
        <v>51</v>
      </c>
      <c r="H4" s="69"/>
      <c r="I4" s="69"/>
      <c r="J4" s="69"/>
      <c r="K4" s="69"/>
    </row>
    <row r="5" spans="1:12" x14ac:dyDescent="0.4">
      <c r="A5" s="68" t="s">
        <v>53</v>
      </c>
      <c r="B5" s="69">
        <v>346</v>
      </c>
      <c r="C5" s="65" t="s">
        <v>51</v>
      </c>
      <c r="E5" s="70"/>
      <c r="F5" s="69">
        <v>200</v>
      </c>
      <c r="G5" s="65" t="s">
        <v>51</v>
      </c>
      <c r="H5" s="69"/>
      <c r="I5" s="69"/>
      <c r="J5" s="69"/>
      <c r="K5" s="69"/>
    </row>
    <row r="6" spans="1:12" x14ac:dyDescent="0.4">
      <c r="A6" s="71" t="s">
        <v>54</v>
      </c>
      <c r="B6" s="69">
        <v>273</v>
      </c>
      <c r="C6" s="65" t="s">
        <v>51</v>
      </c>
      <c r="E6" s="69"/>
      <c r="F6" s="69">
        <v>200</v>
      </c>
      <c r="G6" s="65" t="s">
        <v>51</v>
      </c>
      <c r="H6" s="69"/>
      <c r="I6" s="69"/>
      <c r="J6" s="69"/>
      <c r="K6" s="69"/>
    </row>
    <row r="7" spans="1:12" x14ac:dyDescent="0.4">
      <c r="A7" s="72" t="s">
        <v>55</v>
      </c>
      <c r="B7" s="69">
        <v>273</v>
      </c>
      <c r="C7" s="65" t="s">
        <v>51</v>
      </c>
      <c r="E7" s="69">
        <v>3000</v>
      </c>
      <c r="F7" s="69">
        <v>200</v>
      </c>
      <c r="G7" s="65" t="s">
        <v>51</v>
      </c>
      <c r="H7" s="69"/>
      <c r="I7" s="69"/>
      <c r="J7" s="69"/>
      <c r="K7" s="69"/>
    </row>
    <row r="8" spans="1:12" x14ac:dyDescent="0.4">
      <c r="A8" s="68" t="s">
        <v>56</v>
      </c>
      <c r="B8" s="69">
        <v>265</v>
      </c>
      <c r="C8" s="65" t="s">
        <v>51</v>
      </c>
      <c r="E8" s="70"/>
      <c r="F8" s="69">
        <v>200</v>
      </c>
      <c r="G8" s="65" t="s">
        <v>51</v>
      </c>
      <c r="H8" s="69"/>
      <c r="I8" s="69"/>
      <c r="J8" s="69"/>
      <c r="K8" s="69"/>
    </row>
    <row r="9" spans="1:12" x14ac:dyDescent="0.4">
      <c r="A9" s="68" t="s">
        <v>57</v>
      </c>
      <c r="B9" s="69">
        <v>265</v>
      </c>
      <c r="C9" s="65" t="s">
        <v>51</v>
      </c>
      <c r="E9" s="70"/>
      <c r="F9" s="69">
        <v>200</v>
      </c>
      <c r="G9" s="65" t="s">
        <v>51</v>
      </c>
      <c r="H9" s="69"/>
      <c r="I9" s="69"/>
      <c r="J9" s="69"/>
      <c r="K9" s="69"/>
    </row>
    <row r="10" spans="1:12" x14ac:dyDescent="0.4">
      <c r="A10" s="68" t="s">
        <v>58</v>
      </c>
      <c r="B10" s="69">
        <v>335</v>
      </c>
      <c r="C10" s="65" t="s">
        <v>51</v>
      </c>
      <c r="E10" s="70"/>
      <c r="F10" s="69">
        <v>200</v>
      </c>
      <c r="G10" s="65" t="s">
        <v>51</v>
      </c>
      <c r="H10" s="69"/>
      <c r="I10" s="69"/>
      <c r="J10" s="69"/>
      <c r="K10" s="69"/>
    </row>
    <row r="11" spans="1:12" x14ac:dyDescent="0.4">
      <c r="A11" s="68" t="s">
        <v>59</v>
      </c>
      <c r="B11" s="69">
        <v>353</v>
      </c>
      <c r="C11" s="65" t="s">
        <v>51</v>
      </c>
      <c r="E11" s="70"/>
      <c r="F11" s="69">
        <v>200</v>
      </c>
      <c r="G11" s="65" t="s">
        <v>51</v>
      </c>
      <c r="H11" s="69"/>
      <c r="I11" s="69"/>
      <c r="J11" s="69"/>
      <c r="K11" s="69"/>
    </row>
    <row r="12" spans="1:12" x14ac:dyDescent="0.4">
      <c r="A12" s="68" t="s">
        <v>60</v>
      </c>
      <c r="B12" s="69">
        <v>52</v>
      </c>
      <c r="C12" s="65" t="s">
        <v>51</v>
      </c>
      <c r="E12" s="70"/>
      <c r="F12" s="69">
        <v>200</v>
      </c>
      <c r="G12" s="65" t="s">
        <v>51</v>
      </c>
      <c r="H12" s="69"/>
      <c r="I12" s="69"/>
      <c r="J12" s="69"/>
      <c r="K12" s="69"/>
    </row>
    <row r="13" spans="1:12" x14ac:dyDescent="0.4">
      <c r="A13" s="68" t="s">
        <v>61</v>
      </c>
      <c r="B13" s="69">
        <v>27</v>
      </c>
      <c r="C13" s="65" t="s">
        <v>51</v>
      </c>
      <c r="E13" s="70"/>
      <c r="F13" s="69">
        <v>200</v>
      </c>
      <c r="G13" s="65" t="s">
        <v>51</v>
      </c>
      <c r="H13" s="69"/>
      <c r="I13" s="69"/>
      <c r="J13" s="69"/>
      <c r="K13" s="69"/>
    </row>
    <row r="14" spans="1:12" x14ac:dyDescent="0.4">
      <c r="A14" s="68" t="s">
        <v>62</v>
      </c>
      <c r="B14" s="69">
        <v>380</v>
      </c>
      <c r="C14" s="65" t="s">
        <v>51</v>
      </c>
      <c r="E14" s="70"/>
      <c r="F14" s="69">
        <v>200</v>
      </c>
      <c r="G14" s="65" t="s">
        <v>51</v>
      </c>
      <c r="H14" s="69"/>
      <c r="I14" s="69"/>
      <c r="J14" s="69"/>
      <c r="K14" s="69"/>
    </row>
    <row r="15" spans="1:12" x14ac:dyDescent="0.4">
      <c r="A15" s="68" t="s">
        <v>63</v>
      </c>
      <c r="B15" s="69">
        <v>240</v>
      </c>
      <c r="C15" s="65" t="s">
        <v>51</v>
      </c>
      <c r="E15" s="70"/>
      <c r="F15" s="69">
        <v>200</v>
      </c>
      <c r="G15" s="65" t="s">
        <v>51</v>
      </c>
      <c r="H15" s="69"/>
      <c r="I15" s="69"/>
      <c r="J15" s="69"/>
      <c r="K15" s="69"/>
    </row>
    <row r="16" spans="1:12" x14ac:dyDescent="0.4">
      <c r="A16" s="68" t="s">
        <v>64</v>
      </c>
      <c r="B16" s="69">
        <v>360</v>
      </c>
      <c r="C16" s="65" t="s">
        <v>51</v>
      </c>
      <c r="E16" s="70"/>
      <c r="F16" s="69">
        <v>200</v>
      </c>
      <c r="G16" s="65" t="s">
        <v>51</v>
      </c>
      <c r="H16" s="69"/>
      <c r="I16" s="69"/>
      <c r="J16" s="69"/>
      <c r="K16" s="69"/>
    </row>
    <row r="17" spans="1:11" x14ac:dyDescent="0.4">
      <c r="A17" s="68" t="s">
        <v>65</v>
      </c>
      <c r="B17" s="69">
        <v>204</v>
      </c>
      <c r="C17" s="65" t="s">
        <v>51</v>
      </c>
      <c r="E17" s="69">
        <v>3000</v>
      </c>
      <c r="F17" s="69">
        <v>200</v>
      </c>
      <c r="G17" s="65" t="s">
        <v>51</v>
      </c>
      <c r="H17" s="69"/>
      <c r="I17" s="69"/>
      <c r="J17" s="69"/>
      <c r="K17" s="69"/>
    </row>
    <row r="18" spans="1:11" x14ac:dyDescent="0.4">
      <c r="A18" s="68" t="s">
        <v>66</v>
      </c>
      <c r="B18" s="69">
        <v>1215</v>
      </c>
      <c r="C18" s="65" t="s">
        <v>67</v>
      </c>
      <c r="E18" s="69">
        <v>3000</v>
      </c>
      <c r="F18" s="70"/>
      <c r="H18" s="69"/>
      <c r="I18" s="69"/>
      <c r="J18" s="69"/>
      <c r="K18" s="69"/>
    </row>
    <row r="19" spans="1:11" x14ac:dyDescent="0.4">
      <c r="A19" s="68" t="s">
        <v>68</v>
      </c>
      <c r="B19" s="69">
        <v>402</v>
      </c>
      <c r="C19" s="65" t="s">
        <v>51</v>
      </c>
      <c r="E19" s="69">
        <v>3000</v>
      </c>
      <c r="F19" s="70"/>
      <c r="H19" s="69"/>
      <c r="I19" s="69"/>
      <c r="J19" s="69"/>
      <c r="K19" s="69"/>
    </row>
    <row r="20" spans="1:11" x14ac:dyDescent="0.4">
      <c r="A20" s="68" t="s">
        <v>69</v>
      </c>
      <c r="B20" s="69">
        <v>358</v>
      </c>
      <c r="C20" s="65" t="s">
        <v>51</v>
      </c>
      <c r="E20" s="69">
        <v>3000</v>
      </c>
      <c r="F20" s="70"/>
      <c r="H20" s="69"/>
      <c r="I20" s="69"/>
      <c r="J20" s="69"/>
      <c r="K20" s="69"/>
    </row>
    <row r="21" spans="1:11" x14ac:dyDescent="0.4">
      <c r="A21" s="68" t="s">
        <v>70</v>
      </c>
      <c r="B21" s="69">
        <v>180</v>
      </c>
      <c r="C21" s="65" t="s">
        <v>51</v>
      </c>
      <c r="E21" s="69">
        <v>3000</v>
      </c>
      <c r="F21" s="70"/>
      <c r="H21" s="69"/>
      <c r="I21" s="69"/>
      <c r="J21" s="69"/>
      <c r="K21" s="69"/>
    </row>
    <row r="22" spans="1:11" x14ac:dyDescent="0.4">
      <c r="A22" s="68" t="s">
        <v>71</v>
      </c>
      <c r="B22" s="69">
        <v>1182</v>
      </c>
      <c r="C22" s="65" t="s">
        <v>67</v>
      </c>
      <c r="E22" s="69">
        <v>3000</v>
      </c>
      <c r="F22" s="70"/>
      <c r="H22" s="69"/>
      <c r="I22" s="69"/>
      <c r="J22" s="69"/>
      <c r="K22" s="69"/>
    </row>
    <row r="23" spans="1:11" x14ac:dyDescent="0.4">
      <c r="A23" s="73" t="s">
        <v>72</v>
      </c>
      <c r="B23" s="69">
        <v>635</v>
      </c>
      <c r="C23" s="65" t="s">
        <v>67</v>
      </c>
      <c r="E23" s="69">
        <v>3000</v>
      </c>
      <c r="F23" s="70"/>
      <c r="H23" s="69"/>
      <c r="I23" s="69"/>
      <c r="J23" s="69"/>
      <c r="K23" s="69"/>
    </row>
    <row r="24" spans="1:11" x14ac:dyDescent="0.4">
      <c r="A24" s="68" t="s">
        <v>73</v>
      </c>
      <c r="B24" s="69">
        <v>115</v>
      </c>
      <c r="C24" s="65" t="s">
        <v>51</v>
      </c>
      <c r="E24" s="70"/>
      <c r="F24" s="69">
        <v>200</v>
      </c>
      <c r="G24" s="65" t="s">
        <v>51</v>
      </c>
      <c r="H24" s="69"/>
      <c r="I24" s="69"/>
      <c r="J24" s="69"/>
      <c r="K24" s="69"/>
    </row>
    <row r="25" spans="1:11" x14ac:dyDescent="0.4">
      <c r="A25" s="68" t="s">
        <v>74</v>
      </c>
      <c r="B25" s="69">
        <v>188</v>
      </c>
      <c r="C25" s="65" t="s">
        <v>51</v>
      </c>
      <c r="E25" s="70"/>
      <c r="F25" s="69">
        <v>200</v>
      </c>
      <c r="G25" s="65" t="s">
        <v>51</v>
      </c>
      <c r="H25" s="69"/>
      <c r="I25" s="69"/>
      <c r="J25" s="69"/>
      <c r="K25" s="69"/>
    </row>
    <row r="26" spans="1:11" x14ac:dyDescent="0.4">
      <c r="A26" s="68" t="s">
        <v>75</v>
      </c>
      <c r="B26" s="69">
        <v>65</v>
      </c>
      <c r="C26" s="65" t="s">
        <v>51</v>
      </c>
      <c r="D26" s="69"/>
      <c r="E26" s="70"/>
      <c r="F26" s="69">
        <v>200</v>
      </c>
      <c r="G26" s="65" t="s">
        <v>51</v>
      </c>
      <c r="H26" s="69"/>
      <c r="I26" s="69"/>
      <c r="J26" s="69"/>
      <c r="K26" s="69"/>
    </row>
    <row r="27" spans="1:11" x14ac:dyDescent="0.4">
      <c r="A27" s="68" t="s">
        <v>76</v>
      </c>
      <c r="B27" s="69">
        <v>115</v>
      </c>
      <c r="C27" s="65" t="s">
        <v>51</v>
      </c>
      <c r="D27" s="69"/>
      <c r="E27" s="70"/>
      <c r="F27" s="69">
        <v>200</v>
      </c>
      <c r="G27" s="65" t="s">
        <v>51</v>
      </c>
      <c r="H27" s="69"/>
      <c r="I27" s="69"/>
      <c r="J27" s="69"/>
      <c r="K27" s="69"/>
    </row>
    <row r="28" spans="1:11" x14ac:dyDescent="0.4">
      <c r="A28" s="68" t="s">
        <v>77</v>
      </c>
      <c r="B28" s="69">
        <v>46</v>
      </c>
      <c r="C28" s="65" t="s">
        <v>51</v>
      </c>
      <c r="D28" s="69"/>
      <c r="E28" s="70"/>
      <c r="F28" s="69">
        <v>200</v>
      </c>
      <c r="G28" s="65" t="s">
        <v>51</v>
      </c>
      <c r="H28" s="69"/>
      <c r="I28" s="69"/>
      <c r="J28" s="69"/>
      <c r="K28" s="69"/>
    </row>
    <row r="29" spans="1:11" x14ac:dyDescent="0.4">
      <c r="A29" s="68" t="s">
        <v>78</v>
      </c>
      <c r="B29" s="69">
        <v>38</v>
      </c>
      <c r="C29" s="65" t="s">
        <v>51</v>
      </c>
      <c r="D29" s="69"/>
      <c r="E29" s="70"/>
      <c r="F29" s="69">
        <v>200</v>
      </c>
      <c r="G29" s="65" t="s">
        <v>51</v>
      </c>
      <c r="H29" s="69"/>
      <c r="I29" s="69"/>
      <c r="J29" s="69"/>
      <c r="K29" s="69"/>
    </row>
    <row r="30" spans="1:11" x14ac:dyDescent="0.4">
      <c r="A30" s="68" t="s">
        <v>79</v>
      </c>
      <c r="B30" s="69">
        <v>60</v>
      </c>
      <c r="C30" s="65" t="s">
        <v>51</v>
      </c>
      <c r="D30" s="69"/>
      <c r="E30" s="70"/>
      <c r="F30" s="69">
        <v>200</v>
      </c>
      <c r="G30" s="65" t="s">
        <v>51</v>
      </c>
      <c r="H30" s="69"/>
      <c r="I30" s="69"/>
      <c r="J30" s="69"/>
      <c r="K30" s="69"/>
    </row>
    <row r="31" spans="1:11" x14ac:dyDescent="0.4">
      <c r="A31" s="68" t="s">
        <v>80</v>
      </c>
      <c r="B31" s="69">
        <v>44</v>
      </c>
      <c r="C31" s="65" t="s">
        <v>51</v>
      </c>
      <c r="D31" s="69"/>
      <c r="E31" s="70"/>
      <c r="F31" s="69">
        <v>200</v>
      </c>
      <c r="G31" s="65" t="s">
        <v>51</v>
      </c>
      <c r="H31" s="69"/>
      <c r="I31" s="69"/>
      <c r="J31" s="69"/>
      <c r="K31" s="69"/>
    </row>
    <row r="32" spans="1:11" x14ac:dyDescent="0.4">
      <c r="A32" s="68" t="s">
        <v>81</v>
      </c>
      <c r="B32" s="69">
        <v>46</v>
      </c>
      <c r="C32" s="65" t="s">
        <v>51</v>
      </c>
      <c r="D32" s="69"/>
      <c r="E32" s="70"/>
      <c r="F32" s="70"/>
      <c r="G32" s="69"/>
      <c r="H32" s="69"/>
      <c r="I32" s="69"/>
      <c r="J32" s="69"/>
      <c r="K32" s="69"/>
    </row>
    <row r="33" spans="1:11" x14ac:dyDescent="0.4">
      <c r="A33" s="68" t="s">
        <v>82</v>
      </c>
      <c r="B33" s="69">
        <v>44</v>
      </c>
      <c r="C33" s="65" t="s">
        <v>51</v>
      </c>
      <c r="D33" s="69"/>
      <c r="E33" s="70"/>
      <c r="F33" s="69">
        <v>200</v>
      </c>
      <c r="G33" s="65" t="s">
        <v>51</v>
      </c>
      <c r="H33" s="69"/>
      <c r="I33" s="69"/>
      <c r="J33" s="69"/>
      <c r="K33" s="69"/>
    </row>
    <row r="34" spans="1:11" x14ac:dyDescent="0.4">
      <c r="A34" s="68" t="s">
        <v>83</v>
      </c>
      <c r="B34" s="69"/>
      <c r="D34" s="69"/>
      <c r="E34" s="69"/>
      <c r="F34" s="69"/>
      <c r="G34" s="69"/>
      <c r="H34" s="69"/>
      <c r="I34" s="69"/>
      <c r="J34" s="69"/>
      <c r="K34" s="69"/>
    </row>
    <row r="35" spans="1:11" x14ac:dyDescent="0.4">
      <c r="A35" s="68" t="s">
        <v>143</v>
      </c>
      <c r="B35" s="69"/>
      <c r="D35" s="69"/>
      <c r="E35" s="69"/>
      <c r="F35" s="69"/>
      <c r="G35" s="69"/>
      <c r="H35" s="69"/>
      <c r="I35" s="69"/>
      <c r="J35" s="69"/>
      <c r="K35" s="69"/>
    </row>
    <row r="36" spans="1:11" x14ac:dyDescent="0.4">
      <c r="A36" s="68" t="s">
        <v>144</v>
      </c>
      <c r="B36" s="69"/>
      <c r="D36" s="69"/>
      <c r="E36" s="69"/>
      <c r="F36" s="69"/>
      <c r="G36" s="69"/>
      <c r="H36" s="69"/>
      <c r="I36" s="69"/>
      <c r="J36" s="69"/>
      <c r="K36" s="69"/>
    </row>
    <row r="37" spans="1:11" x14ac:dyDescent="0.4">
      <c r="A37" s="68" t="s">
        <v>145</v>
      </c>
      <c r="B37" s="69"/>
      <c r="D37" s="69"/>
      <c r="E37" s="69"/>
      <c r="F37" s="69"/>
      <c r="G37" s="69"/>
      <c r="H37" s="69"/>
      <c r="I37" s="69"/>
      <c r="J37" s="69"/>
      <c r="K37" s="69"/>
    </row>
    <row r="38" spans="1:11" x14ac:dyDescent="0.4">
      <c r="A38" s="68" t="s">
        <v>146</v>
      </c>
      <c r="B38" s="69"/>
      <c r="D38" s="69"/>
      <c r="E38" s="69"/>
      <c r="F38" s="69"/>
      <c r="G38" s="69"/>
      <c r="H38" s="69"/>
      <c r="I38" s="69"/>
      <c r="J38" s="69"/>
      <c r="K38" s="69"/>
    </row>
    <row r="39" spans="1:11" x14ac:dyDescent="0.4">
      <c r="A39" s="68" t="s">
        <v>147</v>
      </c>
      <c r="B39" s="69"/>
      <c r="D39" s="69"/>
      <c r="E39" s="69"/>
      <c r="F39" s="69"/>
      <c r="G39" s="69"/>
      <c r="H39" s="69"/>
      <c r="I39" s="69"/>
      <c r="J39" s="69"/>
      <c r="K39" s="69"/>
    </row>
    <row r="40" spans="1:11" x14ac:dyDescent="0.4">
      <c r="A40" s="68" t="s">
        <v>148</v>
      </c>
      <c r="B40" s="69"/>
      <c r="D40" s="69"/>
      <c r="E40" s="69"/>
      <c r="F40" s="69"/>
      <c r="G40" s="69"/>
      <c r="H40" s="69"/>
      <c r="I40" s="69"/>
      <c r="J40" s="69"/>
      <c r="K40" s="69"/>
    </row>
    <row r="41" spans="1:11" x14ac:dyDescent="0.4">
      <c r="A41" s="68" t="s">
        <v>149</v>
      </c>
      <c r="B41" s="69"/>
      <c r="D41" s="69"/>
      <c r="E41" s="69"/>
      <c r="F41" s="69"/>
      <c r="G41" s="69"/>
      <c r="H41" s="69"/>
      <c r="I41" s="69"/>
      <c r="J41" s="69"/>
      <c r="K41" s="69"/>
    </row>
    <row r="42" spans="1:11" x14ac:dyDescent="0.4">
      <c r="A42" s="68" t="s">
        <v>150</v>
      </c>
      <c r="B42" s="69"/>
      <c r="D42" s="69"/>
      <c r="E42" s="69"/>
      <c r="F42" s="69"/>
      <c r="G42" s="69"/>
      <c r="H42" s="69"/>
      <c r="I42" s="69"/>
      <c r="J42" s="69"/>
      <c r="K42" s="69"/>
    </row>
    <row r="43" spans="1:11" x14ac:dyDescent="0.4">
      <c r="A43" s="68" t="s">
        <v>151</v>
      </c>
      <c r="B43" s="69"/>
      <c r="D43" s="69"/>
      <c r="E43" s="69"/>
      <c r="F43" s="69"/>
      <c r="G43" s="69"/>
      <c r="H43" s="69"/>
      <c r="I43" s="69"/>
      <c r="J43" s="69"/>
      <c r="K43" s="69"/>
    </row>
    <row r="44" spans="1:11" x14ac:dyDescent="0.4">
      <c r="A44" s="68"/>
      <c r="B44" s="69"/>
      <c r="D44" s="69"/>
      <c r="E44" s="69"/>
      <c r="F44" s="69"/>
      <c r="G44" s="69"/>
      <c r="H44" s="69"/>
      <c r="I44" s="69"/>
      <c r="J44" s="69"/>
      <c r="K44" s="69"/>
    </row>
    <row r="46" spans="1:11" x14ac:dyDescent="0.15">
      <c r="A46" s="65" t="s">
        <v>84</v>
      </c>
      <c r="B46" s="74"/>
      <c r="C46" s="74"/>
    </row>
    <row r="47" spans="1:11" x14ac:dyDescent="0.4">
      <c r="A47" s="65" t="s">
        <v>85</v>
      </c>
      <c r="B47" s="75"/>
      <c r="C47" s="75"/>
      <c r="D47" s="76"/>
      <c r="E47" s="76"/>
    </row>
    <row r="48" spans="1:11" x14ac:dyDescent="0.4">
      <c r="A48" s="65" t="s">
        <v>86</v>
      </c>
      <c r="D48" s="76"/>
      <c r="E48" s="76"/>
    </row>
    <row r="49" spans="1:5" x14ac:dyDescent="0.4">
      <c r="A49" s="65" t="s">
        <v>87</v>
      </c>
      <c r="D49" s="76"/>
      <c r="E49" s="76"/>
    </row>
    <row r="51" spans="1:5" x14ac:dyDescent="0.4">
      <c r="A51" s="62" t="s">
        <v>32</v>
      </c>
    </row>
    <row r="52" spans="1:5" x14ac:dyDescent="0.4">
      <c r="A52" s="65" t="s">
        <v>88</v>
      </c>
      <c r="B52" s="76" t="s">
        <v>89</v>
      </c>
      <c r="C52" s="76" t="s">
        <v>90</v>
      </c>
      <c r="D52" s="76"/>
    </row>
    <row r="53" spans="1:5" x14ac:dyDescent="0.4">
      <c r="A53" s="65" t="s">
        <v>91</v>
      </c>
      <c r="B53" s="76" t="s">
        <v>92</v>
      </c>
      <c r="C53" s="76"/>
      <c r="D53" s="76"/>
    </row>
    <row r="54" spans="1:5" x14ac:dyDescent="0.4">
      <c r="B54" s="76"/>
      <c r="C54" s="76"/>
    </row>
    <row r="56" spans="1:5" x14ac:dyDescent="0.4">
      <c r="A56" s="62" t="s">
        <v>93</v>
      </c>
    </row>
    <row r="57" spans="1:5" x14ac:dyDescent="0.4">
      <c r="A57" s="65" t="str">
        <f>A52&amp;B52</f>
        <v>陽性者(濃厚接触者)発生施設訪問系で陽性者等に1日以上対応又は訪問系以外で1日以上勤務</v>
      </c>
      <c r="B57" s="65">
        <v>20</v>
      </c>
    </row>
    <row r="58" spans="1:5" x14ac:dyDescent="0.4">
      <c r="A58" s="65" t="str">
        <f>A52&amp;C52</f>
        <v>陽性者(濃厚接触者)発生施設訪問系で陽性者等への対応はないが対象期間に10日以上勤務</v>
      </c>
      <c r="B58" s="65">
        <v>5</v>
      </c>
    </row>
    <row r="60" spans="1:5" x14ac:dyDescent="0.4">
      <c r="A60" s="65" t="str">
        <f>A53&amp;B53</f>
        <v>その他の施設対象期間に10日以上勤務</v>
      </c>
      <c r="B60" s="65">
        <v>5</v>
      </c>
    </row>
    <row r="63" spans="1:5" x14ac:dyDescent="0.4">
      <c r="A63" s="65" t="s">
        <v>152</v>
      </c>
    </row>
    <row r="66" spans="1:1" x14ac:dyDescent="0.4">
      <c r="A66" s="65" t="s">
        <v>94</v>
      </c>
    </row>
    <row r="67" spans="1:1" x14ac:dyDescent="0.4">
      <c r="A67" s="65" t="s">
        <v>95</v>
      </c>
    </row>
    <row r="70" spans="1:1" x14ac:dyDescent="0.4">
      <c r="A70" s="65" t="s">
        <v>96</v>
      </c>
    </row>
    <row r="71" spans="1:1" x14ac:dyDescent="0.4">
      <c r="A71" s="65" t="s">
        <v>97</v>
      </c>
    </row>
    <row r="72" spans="1:1" x14ac:dyDescent="0.4">
      <c r="A72" s="65" t="s">
        <v>98</v>
      </c>
    </row>
    <row r="73" spans="1:1" x14ac:dyDescent="0.4">
      <c r="A73" s="65" t="s">
        <v>99</v>
      </c>
    </row>
    <row r="74" spans="1:1" x14ac:dyDescent="0.4">
      <c r="A74" s="65" t="s">
        <v>100</v>
      </c>
    </row>
    <row r="75" spans="1:1" x14ac:dyDescent="0.4">
      <c r="A75" s="65" t="s">
        <v>101</v>
      </c>
    </row>
    <row r="76" spans="1:1" x14ac:dyDescent="0.4">
      <c r="A76" s="65" t="s">
        <v>102</v>
      </c>
    </row>
    <row r="77" spans="1:1" x14ac:dyDescent="0.4">
      <c r="A77" s="65" t="s">
        <v>103</v>
      </c>
    </row>
    <row r="78" spans="1:1" x14ac:dyDescent="0.4">
      <c r="A78" s="65" t="s">
        <v>104</v>
      </c>
    </row>
    <row r="79" spans="1:1" x14ac:dyDescent="0.4">
      <c r="A79" s="65" t="s">
        <v>105</v>
      </c>
    </row>
    <row r="80" spans="1:1" x14ac:dyDescent="0.4">
      <c r="A80" s="65" t="s">
        <v>106</v>
      </c>
    </row>
    <row r="81" spans="1:1" x14ac:dyDescent="0.4">
      <c r="A81" s="65" t="s">
        <v>107</v>
      </c>
    </row>
    <row r="82" spans="1:1" x14ac:dyDescent="0.4">
      <c r="A82" s="65" t="s">
        <v>108</v>
      </c>
    </row>
    <row r="83" spans="1:1" x14ac:dyDescent="0.4">
      <c r="A83" s="65" t="s">
        <v>109</v>
      </c>
    </row>
    <row r="84" spans="1:1" x14ac:dyDescent="0.4">
      <c r="A84" s="65" t="s">
        <v>110</v>
      </c>
    </row>
    <row r="85" spans="1:1" x14ac:dyDescent="0.4">
      <c r="A85" s="65" t="s">
        <v>111</v>
      </c>
    </row>
    <row r="86" spans="1:1" x14ac:dyDescent="0.4">
      <c r="A86" s="65" t="s">
        <v>112</v>
      </c>
    </row>
    <row r="87" spans="1:1" x14ac:dyDescent="0.4">
      <c r="A87" s="65" t="s">
        <v>113</v>
      </c>
    </row>
    <row r="88" spans="1:1" x14ac:dyDescent="0.4">
      <c r="A88" s="65" t="s">
        <v>114</v>
      </c>
    </row>
    <row r="89" spans="1:1" x14ac:dyDescent="0.4">
      <c r="A89" s="65" t="s">
        <v>115</v>
      </c>
    </row>
    <row r="90" spans="1:1" x14ac:dyDescent="0.4">
      <c r="A90" s="65" t="s">
        <v>116</v>
      </c>
    </row>
    <row r="91" spans="1:1" x14ac:dyDescent="0.4">
      <c r="A91" s="65" t="s">
        <v>117</v>
      </c>
    </row>
    <row r="92" spans="1:1" x14ac:dyDescent="0.4">
      <c r="A92" s="65" t="s">
        <v>118</v>
      </c>
    </row>
    <row r="93" spans="1:1" x14ac:dyDescent="0.4">
      <c r="A93" s="65" t="s">
        <v>119</v>
      </c>
    </row>
    <row r="94" spans="1:1" x14ac:dyDescent="0.4">
      <c r="A94" s="65" t="s">
        <v>120</v>
      </c>
    </row>
    <row r="95" spans="1:1" x14ac:dyDescent="0.4">
      <c r="A95" s="65" t="s">
        <v>121</v>
      </c>
    </row>
    <row r="96" spans="1:1" x14ac:dyDescent="0.4">
      <c r="A96" s="65" t="s">
        <v>122</v>
      </c>
    </row>
    <row r="97" spans="1:1" x14ac:dyDescent="0.4">
      <c r="A97" s="65" t="s">
        <v>123</v>
      </c>
    </row>
    <row r="98" spans="1:1" x14ac:dyDescent="0.4">
      <c r="A98" s="65" t="s">
        <v>124</v>
      </c>
    </row>
    <row r="99" spans="1:1" x14ac:dyDescent="0.4">
      <c r="A99" s="65" t="s">
        <v>125</v>
      </c>
    </row>
    <row r="100" spans="1:1" x14ac:dyDescent="0.4">
      <c r="A100" s="65" t="s">
        <v>126</v>
      </c>
    </row>
    <row r="101" spans="1:1" x14ac:dyDescent="0.4">
      <c r="A101" s="65" t="s">
        <v>127</v>
      </c>
    </row>
    <row r="102" spans="1:1" x14ac:dyDescent="0.4">
      <c r="A102" s="65" t="s">
        <v>128</v>
      </c>
    </row>
    <row r="103" spans="1:1" x14ac:dyDescent="0.4">
      <c r="A103" s="65" t="s">
        <v>129</v>
      </c>
    </row>
    <row r="104" spans="1:1" x14ac:dyDescent="0.4">
      <c r="A104" s="65" t="s">
        <v>130</v>
      </c>
    </row>
    <row r="105" spans="1:1" x14ac:dyDescent="0.4">
      <c r="A105" s="65" t="s">
        <v>131</v>
      </c>
    </row>
    <row r="106" spans="1:1" x14ac:dyDescent="0.4">
      <c r="A106" s="65" t="s">
        <v>132</v>
      </c>
    </row>
    <row r="107" spans="1:1" x14ac:dyDescent="0.4">
      <c r="A107" s="65" t="s">
        <v>133</v>
      </c>
    </row>
    <row r="108" spans="1:1" x14ac:dyDescent="0.4">
      <c r="A108" s="65" t="s">
        <v>134</v>
      </c>
    </row>
    <row r="109" spans="1:1" x14ac:dyDescent="0.4">
      <c r="A109" s="65" t="s">
        <v>135</v>
      </c>
    </row>
    <row r="110" spans="1:1" x14ac:dyDescent="0.4">
      <c r="A110" s="65" t="s">
        <v>136</v>
      </c>
    </row>
    <row r="111" spans="1:1" x14ac:dyDescent="0.4">
      <c r="A111" s="65" t="s">
        <v>137</v>
      </c>
    </row>
    <row r="112" spans="1:1" x14ac:dyDescent="0.4">
      <c r="A112" s="65" t="s">
        <v>138</v>
      </c>
    </row>
    <row r="113" spans="1:1" x14ac:dyDescent="0.4">
      <c r="A113" s="65" t="s">
        <v>139</v>
      </c>
    </row>
    <row r="114" spans="1:1" x14ac:dyDescent="0.4">
      <c r="A114" s="65" t="s">
        <v>140</v>
      </c>
    </row>
    <row r="115" spans="1:1" x14ac:dyDescent="0.4">
      <c r="A115" s="65" t="s">
        <v>141</v>
      </c>
    </row>
    <row r="116" spans="1:1" x14ac:dyDescent="0.4">
      <c r="A116" s="65" t="s">
        <v>142</v>
      </c>
    </row>
    <row r="119" spans="1:1" x14ac:dyDescent="0.4">
      <c r="A119" s="65" t="s">
        <v>55</v>
      </c>
    </row>
    <row r="120" spans="1:1" x14ac:dyDescent="0.4">
      <c r="A120" s="65" t="s">
        <v>65</v>
      </c>
    </row>
    <row r="121" spans="1:1" x14ac:dyDescent="0.4">
      <c r="A121" s="65" t="s">
        <v>66</v>
      </c>
    </row>
    <row r="122" spans="1:1" x14ac:dyDescent="0.4">
      <c r="A122" s="65" t="s">
        <v>68</v>
      </c>
    </row>
    <row r="123" spans="1:1" x14ac:dyDescent="0.4">
      <c r="A123" s="65" t="s">
        <v>69</v>
      </c>
    </row>
    <row r="124" spans="1:1" x14ac:dyDescent="0.4">
      <c r="A124" s="65" t="s">
        <v>70</v>
      </c>
    </row>
    <row r="125" spans="1:1" x14ac:dyDescent="0.4">
      <c r="A125" s="65" t="s">
        <v>71</v>
      </c>
    </row>
    <row r="126" spans="1:1" x14ac:dyDescent="0.4">
      <c r="A126" s="65" t="s">
        <v>72</v>
      </c>
    </row>
    <row r="128" spans="1:1" x14ac:dyDescent="0.4">
      <c r="A128" s="65" t="s">
        <v>50</v>
      </c>
    </row>
    <row r="129" spans="1:1" x14ac:dyDescent="0.4">
      <c r="A129" s="65" t="s">
        <v>52</v>
      </c>
    </row>
    <row r="130" spans="1:1" x14ac:dyDescent="0.4">
      <c r="A130" s="65" t="s">
        <v>53</v>
      </c>
    </row>
    <row r="131" spans="1:1" x14ac:dyDescent="0.4">
      <c r="A131" s="65" t="s">
        <v>54</v>
      </c>
    </row>
    <row r="132" spans="1:1" x14ac:dyDescent="0.4">
      <c r="A132" s="65" t="s">
        <v>55</v>
      </c>
    </row>
    <row r="133" spans="1:1" x14ac:dyDescent="0.4">
      <c r="A133" s="65" t="s">
        <v>56</v>
      </c>
    </row>
    <row r="134" spans="1:1" x14ac:dyDescent="0.4">
      <c r="A134" s="65" t="s">
        <v>57</v>
      </c>
    </row>
    <row r="135" spans="1:1" x14ac:dyDescent="0.4">
      <c r="A135" s="65" t="s">
        <v>58</v>
      </c>
    </row>
    <row r="136" spans="1:1" x14ac:dyDescent="0.4">
      <c r="A136" s="65" t="s">
        <v>59</v>
      </c>
    </row>
    <row r="137" spans="1:1" x14ac:dyDescent="0.4">
      <c r="A137" s="65" t="s">
        <v>60</v>
      </c>
    </row>
    <row r="138" spans="1:1" x14ac:dyDescent="0.4">
      <c r="A138" s="65" t="s">
        <v>61</v>
      </c>
    </row>
    <row r="139" spans="1:1" x14ac:dyDescent="0.4">
      <c r="A139" s="65" t="s">
        <v>62</v>
      </c>
    </row>
    <row r="140" spans="1:1" x14ac:dyDescent="0.4">
      <c r="A140" s="65" t="s">
        <v>63</v>
      </c>
    </row>
    <row r="141" spans="1:1" x14ac:dyDescent="0.4">
      <c r="A141" s="65" t="s">
        <v>64</v>
      </c>
    </row>
    <row r="142" spans="1:1" x14ac:dyDescent="0.4">
      <c r="A142" s="65" t="s">
        <v>65</v>
      </c>
    </row>
    <row r="143" spans="1:1" x14ac:dyDescent="0.4">
      <c r="A143" s="65" t="s">
        <v>73</v>
      </c>
    </row>
    <row r="144" spans="1:1" x14ac:dyDescent="0.4">
      <c r="A144" s="65" t="s">
        <v>74</v>
      </c>
    </row>
    <row r="145" spans="1:1" x14ac:dyDescent="0.4">
      <c r="A145" s="65" t="s">
        <v>75</v>
      </c>
    </row>
    <row r="146" spans="1:1" x14ac:dyDescent="0.4">
      <c r="A146" s="65" t="s">
        <v>76</v>
      </c>
    </row>
    <row r="147" spans="1:1" x14ac:dyDescent="0.4">
      <c r="A147" s="65" t="s">
        <v>77</v>
      </c>
    </row>
    <row r="148" spans="1:1" x14ac:dyDescent="0.4">
      <c r="A148" s="65" t="s">
        <v>78</v>
      </c>
    </row>
    <row r="149" spans="1:1" x14ac:dyDescent="0.4">
      <c r="A149" s="65" t="s">
        <v>79</v>
      </c>
    </row>
    <row r="150" spans="1:1" x14ac:dyDescent="0.4">
      <c r="A150" s="65" t="s">
        <v>80</v>
      </c>
    </row>
    <row r="151" spans="1:1" x14ac:dyDescent="0.4">
      <c r="A151" s="65" t="s">
        <v>82</v>
      </c>
    </row>
  </sheetData>
  <sheetProtection selectLockedCells="1" selectUnlockedCells="1"/>
  <phoneticPr fontId="13"/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慰労金支給証憑表紙</vt:lpstr>
      <vt:lpstr>感染症対策（多機能型簡易居室除く）表紙</vt:lpstr>
      <vt:lpstr>感染症対策（多機能型簡易居室に限る）表紙</vt:lpstr>
      <vt:lpstr>利用者への再開支援への助成事業表紙</vt:lpstr>
      <vt:lpstr>環境整備への助成事業表紙</vt:lpstr>
      <vt:lpstr>計算用</vt:lpstr>
      <vt:lpstr>慰労金支給証憑表紙!Print_Area</vt:lpstr>
      <vt:lpstr>'感染症対策（多機能型簡易居室に限る）表紙'!Print_Area</vt:lpstr>
      <vt:lpstr>'感染症対策（多機能型簡易居室除く）表紙'!Print_Area</vt:lpstr>
      <vt:lpstr>環境整備への助成事業表紙!Print_Area</vt:lpstr>
      <vt:lpstr>利用者への再開支援への助成事業表紙!Print_Area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2020-10-22T02:22:50Z</cp:lastPrinted>
  <dcterms:created xsi:type="dcterms:W3CDTF">2020-08-19T09:31:02Z</dcterms:created>
  <dcterms:modified xsi:type="dcterms:W3CDTF">2020-12-13T12:19:24Z</dcterms:modified>
</cp:coreProperties>
</file>