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22災害対応\新型コロナウイルス\新型コロナウイルス感染症緊急包括交付金関係\申請の案内\20201102申請催促及び実績報告周知\実績報告周知\様式，HP資料\"/>
    </mc:Choice>
  </mc:AlternateContent>
  <bookViews>
    <workbookView xWindow="0" yWindow="0" windowWidth="20490" windowHeight="6780" tabRatio="823" activeTab="1"/>
  </bookViews>
  <sheets>
    <sheet name="実績報告書の作成手順について" sheetId="38" r:id="rId1"/>
    <sheet name="実績額内訳" sheetId="37" r:id="rId2"/>
    <sheet name="実績額一覧" sheetId="33" r:id="rId3"/>
    <sheet name="個票1" sheetId="19" r:id="rId4"/>
    <sheet name="提供サービス一覧" sheetId="35" state="hidden" r:id="rId5"/>
  </sheets>
  <definedNames>
    <definedName name="_xlnm.Print_Area" localSheetId="3">個票1!$A$1:$AM$72</definedName>
    <definedName name="_xlnm.Print_Area" localSheetId="1">実績額内訳!$A$1:$I$16</definedName>
  </definedNames>
  <calcPr calcId="162913"/>
</workbook>
</file>

<file path=xl/calcChain.xml><?xml version="1.0" encoding="utf-8"?>
<calcChain xmlns="http://schemas.openxmlformats.org/spreadsheetml/2006/main">
  <c r="AI52" i="19" l="1"/>
  <c r="AI53" i="19" l="1"/>
  <c r="H35" i="19"/>
  <c r="AI23" i="19" s="1"/>
  <c r="AI18" i="19"/>
  <c r="AI19" i="19" s="1"/>
  <c r="AX20" i="19" l="1"/>
  <c r="L5" i="33"/>
  <c r="AI24" i="19" l="1"/>
  <c r="H71" i="19"/>
  <c r="H49" i="19"/>
  <c r="AI38" i="19" s="1"/>
  <c r="AI59" i="19" l="1"/>
  <c r="AI60" i="19" s="1"/>
  <c r="AI39" i="19"/>
  <c r="AO20" i="19"/>
  <c r="B16" i="33"/>
  <c r="W5" i="33"/>
  <c r="K16" i="33"/>
  <c r="T22" i="33"/>
  <c r="L12" i="33"/>
  <c r="B15" i="33"/>
  <c r="D15" i="33"/>
  <c r="E8" i="33"/>
  <c r="I19" i="33"/>
  <c r="X21" i="33"/>
  <c r="J25" i="33"/>
  <c r="O22" i="33"/>
  <c r="X25" i="33"/>
  <c r="H16" i="33"/>
  <c r="D17" i="33"/>
  <c r="U7" i="33"/>
  <c r="W19" i="33"/>
  <c r="L27" i="33"/>
  <c r="F13" i="33"/>
  <c r="D28" i="33"/>
  <c r="AB21" i="33"/>
  <c r="D18" i="33"/>
  <c r="L11" i="33"/>
  <c r="T25" i="33"/>
  <c r="D22" i="33"/>
  <c r="AB22" i="33"/>
  <c r="Y26" i="33"/>
  <c r="M12" i="33"/>
  <c r="D13" i="33"/>
  <c r="F17" i="33"/>
  <c r="O9" i="33"/>
  <c r="M14" i="33"/>
  <c r="P29" i="33"/>
  <c r="T10" i="33"/>
  <c r="F16" i="33"/>
  <c r="K21" i="33"/>
  <c r="P10" i="33"/>
  <c r="X13" i="33"/>
  <c r="K20" i="33"/>
  <c r="X15" i="33"/>
  <c r="J15" i="33"/>
  <c r="Q14" i="33"/>
  <c r="AA10" i="33"/>
  <c r="T27" i="33"/>
  <c r="Y23" i="33"/>
  <c r="X19" i="33"/>
  <c r="H8" i="33"/>
  <c r="U22" i="33"/>
  <c r="W24" i="33"/>
  <c r="AC10" i="33"/>
  <c r="U9" i="33"/>
  <c r="O10" i="33"/>
  <c r="P25" i="33"/>
  <c r="Q11" i="33"/>
  <c r="U12" i="33"/>
  <c r="L10" i="33"/>
  <c r="J8" i="33"/>
  <c r="F8" i="33"/>
  <c r="M19" i="33"/>
  <c r="F10" i="33"/>
  <c r="AA18" i="33"/>
  <c r="K5" i="33"/>
  <c r="W17" i="33"/>
  <c r="B13" i="33"/>
  <c r="O8" i="33"/>
  <c r="I16" i="33"/>
  <c r="E20" i="33"/>
  <c r="X18" i="33"/>
  <c r="B25" i="33"/>
  <c r="K14" i="33"/>
  <c r="O20" i="33"/>
  <c r="AB8" i="33"/>
  <c r="W18" i="33"/>
  <c r="B17" i="33"/>
  <c r="AC14" i="33"/>
  <c r="U5" i="33"/>
  <c r="K11" i="33"/>
  <c r="B8" i="33"/>
  <c r="T5" i="33"/>
  <c r="C19" i="33"/>
  <c r="U27" i="33"/>
  <c r="E25" i="33"/>
  <c r="AA27" i="33"/>
  <c r="T13" i="33"/>
  <c r="Q24" i="33"/>
  <c r="Y24" i="33"/>
  <c r="J16" i="33"/>
  <c r="C23" i="33"/>
  <c r="AC24" i="33"/>
  <c r="J10" i="33"/>
  <c r="Y13" i="33"/>
  <c r="W10" i="33"/>
  <c r="L14" i="33"/>
  <c r="E14" i="33"/>
  <c r="H25" i="33"/>
  <c r="Q9" i="33"/>
  <c r="E19" i="33"/>
  <c r="D11" i="33"/>
  <c r="I13" i="33"/>
  <c r="L9" i="33"/>
  <c r="S23" i="33"/>
  <c r="F26" i="33"/>
  <c r="T14" i="33"/>
  <c r="T8" i="33"/>
  <c r="X11" i="33"/>
  <c r="AA6" i="33"/>
  <c r="Q8" i="33"/>
  <c r="M27" i="33"/>
  <c r="F18" i="33"/>
  <c r="W13" i="33"/>
  <c r="M15" i="33"/>
  <c r="M17" i="33"/>
  <c r="AC12" i="33"/>
  <c r="B11" i="33"/>
  <c r="K19" i="33"/>
  <c r="W28" i="33"/>
  <c r="AB15" i="33"/>
  <c r="Y8" i="33"/>
  <c r="K10" i="33"/>
  <c r="X26" i="33"/>
  <c r="C25" i="33"/>
  <c r="X14" i="33"/>
  <c r="I9" i="33"/>
  <c r="U17" i="33"/>
  <c r="M7" i="33"/>
  <c r="E24" i="33"/>
  <c r="AC26" i="33"/>
  <c r="C18" i="33"/>
  <c r="H28" i="33"/>
  <c r="L25" i="33"/>
  <c r="M20" i="33"/>
  <c r="F11" i="33"/>
  <c r="T20" i="33"/>
  <c r="B14" i="33"/>
  <c r="J18" i="33"/>
  <c r="I17" i="33"/>
  <c r="J28" i="33"/>
  <c r="F5" i="33"/>
  <c r="M5" i="33"/>
  <c r="AA11" i="33"/>
  <c r="M18" i="33"/>
  <c r="O16" i="33"/>
  <c r="I20" i="33"/>
  <c r="L18" i="33"/>
  <c r="E6" i="33"/>
  <c r="P21" i="33"/>
  <c r="P20" i="33"/>
  <c r="AC13" i="33"/>
  <c r="AB26" i="33"/>
  <c r="P12" i="33"/>
  <c r="Y6" i="33"/>
  <c r="L22" i="33"/>
  <c r="O24" i="33"/>
  <c r="U15" i="33"/>
  <c r="P24" i="33"/>
  <c r="X27" i="33"/>
  <c r="S11" i="33"/>
  <c r="B20" i="33"/>
  <c r="T15" i="33"/>
  <c r="Q10" i="33"/>
  <c r="C17" i="33"/>
  <c r="AA22" i="33"/>
  <c r="E23" i="33"/>
  <c r="D16" i="33"/>
  <c r="Y18" i="33"/>
  <c r="F7" i="33"/>
  <c r="J5" i="33"/>
  <c r="H19" i="33"/>
  <c r="I5" i="33"/>
  <c r="Q13" i="33"/>
  <c r="H9" i="33"/>
  <c r="I22" i="33"/>
  <c r="K13" i="33"/>
  <c r="K23" i="33"/>
  <c r="AA5" i="33"/>
  <c r="I12" i="33"/>
  <c r="AB5" i="33"/>
  <c r="W11" i="33"/>
  <c r="B18" i="33"/>
  <c r="K24" i="33"/>
  <c r="C14" i="33"/>
  <c r="F6" i="33"/>
  <c r="B26" i="33"/>
  <c r="AA12" i="33"/>
  <c r="M13" i="33"/>
  <c r="AA19" i="33"/>
  <c r="Q17" i="33"/>
  <c r="D9" i="33"/>
  <c r="AB11" i="33"/>
  <c r="L26" i="33"/>
  <c r="AC18" i="33"/>
  <c r="Q26" i="33"/>
  <c r="AA8" i="33"/>
  <c r="Q5" i="33"/>
  <c r="AC22" i="33"/>
  <c r="Q28" i="33"/>
  <c r="M16" i="33"/>
  <c r="B27" i="33"/>
  <c r="H21" i="33"/>
  <c r="C7" i="33"/>
  <c r="D25" i="33"/>
  <c r="AB29" i="33"/>
  <c r="S29" i="33"/>
  <c r="D7" i="33"/>
  <c r="P17" i="33"/>
  <c r="K27" i="33"/>
  <c r="AA25" i="33"/>
  <c r="W29" i="33"/>
  <c r="P9" i="33"/>
  <c r="D19" i="33"/>
  <c r="Y28" i="33"/>
  <c r="M22" i="33"/>
  <c r="X16" i="33"/>
  <c r="K12" i="33"/>
  <c r="D10" i="33"/>
  <c r="E26" i="33"/>
  <c r="D23" i="33"/>
  <c r="AB16" i="33"/>
  <c r="AB17" i="33"/>
  <c r="B21" i="33"/>
  <c r="W6" i="33"/>
  <c r="AB6" i="33"/>
  <c r="Q22" i="33"/>
  <c r="AC19" i="33"/>
  <c r="T24" i="33"/>
  <c r="H6" i="33"/>
  <c r="U20" i="33"/>
  <c r="O13" i="33"/>
  <c r="C10" i="33"/>
  <c r="U25" i="33"/>
  <c r="AB19" i="33"/>
  <c r="AA17" i="33"/>
  <c r="Y21" i="33"/>
  <c r="J6" i="33"/>
  <c r="T29" i="33"/>
  <c r="Q20" i="33"/>
  <c r="B9" i="33"/>
  <c r="D14" i="33"/>
  <c r="S20" i="33"/>
  <c r="S18" i="33"/>
  <c r="AB14" i="33"/>
  <c r="P13" i="33"/>
  <c r="K25" i="33"/>
  <c r="P6" i="33"/>
  <c r="W22" i="33"/>
  <c r="X9" i="33"/>
  <c r="C21" i="33"/>
  <c r="P14" i="33"/>
  <c r="S7" i="33"/>
  <c r="U8" i="33"/>
  <c r="S6" i="33"/>
  <c r="AC21" i="33"/>
  <c r="B22" i="33"/>
  <c r="L19" i="33"/>
  <c r="U23" i="33"/>
  <c r="T6" i="33"/>
  <c r="K15" i="33"/>
  <c r="H29" i="33"/>
  <c r="H14" i="33"/>
  <c r="I11" i="33"/>
  <c r="L15" i="33"/>
  <c r="L13" i="33"/>
  <c r="D5" i="33"/>
  <c r="C11" i="33"/>
  <c r="J13" i="33"/>
  <c r="J9" i="33"/>
  <c r="Q7" i="33"/>
  <c r="Q16" i="33"/>
  <c r="O11" i="33"/>
  <c r="B24" i="33"/>
  <c r="E16" i="33"/>
  <c r="K29" i="33"/>
  <c r="W8" i="33"/>
  <c r="W14" i="33"/>
  <c r="M10" i="33"/>
  <c r="S22" i="33"/>
  <c r="I14" i="33"/>
  <c r="I26" i="33"/>
  <c r="AA20" i="33"/>
  <c r="U28" i="33"/>
  <c r="S28" i="33"/>
  <c r="S14" i="33"/>
  <c r="Y27" i="33"/>
  <c r="U6" i="33"/>
  <c r="M25" i="33"/>
  <c r="E28" i="33"/>
  <c r="AA29" i="33"/>
  <c r="U13" i="33"/>
  <c r="J27" i="33"/>
  <c r="C20" i="33"/>
  <c r="AC5" i="33"/>
  <c r="J12" i="33"/>
  <c r="AA28" i="33"/>
  <c r="Y16" i="33"/>
  <c r="O6" i="33"/>
  <c r="L24" i="33"/>
  <c r="J26" i="33"/>
  <c r="D12" i="33"/>
  <c r="P28" i="33"/>
  <c r="D27" i="33"/>
  <c r="AB10" i="33"/>
  <c r="X28" i="33"/>
  <c r="Q18" i="33"/>
  <c r="K17" i="33"/>
  <c r="Q23" i="33"/>
  <c r="H22" i="33"/>
  <c r="B23" i="33"/>
  <c r="X7" i="33"/>
  <c r="O15" i="33"/>
  <c r="AC29" i="33"/>
  <c r="H11" i="33"/>
  <c r="E21" i="33"/>
  <c r="Q29" i="33"/>
  <c r="M29" i="33"/>
  <c r="U14" i="33"/>
  <c r="Q19" i="33"/>
  <c r="K9" i="33"/>
  <c r="I8" i="33"/>
  <c r="X6" i="33"/>
  <c r="F21" i="33"/>
  <c r="E13" i="33"/>
  <c r="Y10" i="33"/>
  <c r="L17" i="33"/>
  <c r="F28" i="33"/>
  <c r="AC11" i="33"/>
  <c r="M21" i="33"/>
  <c r="AC25" i="33"/>
  <c r="S19" i="33"/>
  <c r="K8" i="33"/>
  <c r="C5" i="33"/>
  <c r="E12" i="33"/>
  <c r="M26" i="33"/>
  <c r="F19" i="33"/>
  <c r="C13" i="33"/>
  <c r="F27" i="33"/>
  <c r="B6" i="33"/>
  <c r="D21" i="33"/>
  <c r="J24" i="33"/>
  <c r="L7" i="33"/>
  <c r="AB28" i="33"/>
  <c r="AB27" i="33"/>
  <c r="E7" i="33"/>
  <c r="H15" i="33"/>
  <c r="S16" i="33"/>
  <c r="X8" i="33"/>
  <c r="AA24" i="33"/>
  <c r="AC28" i="33"/>
  <c r="C26" i="33"/>
  <c r="L29" i="33"/>
  <c r="F14" i="33"/>
  <c r="W20" i="33"/>
  <c r="T19" i="33"/>
  <c r="X10" i="33"/>
  <c r="Y5" i="33"/>
  <c r="X17" i="33"/>
  <c r="P16" i="33"/>
  <c r="K7" i="33"/>
  <c r="C24" i="33"/>
  <c r="L8" i="33"/>
  <c r="S24" i="33"/>
  <c r="F22" i="33"/>
  <c r="O18" i="33"/>
  <c r="H18" i="33"/>
  <c r="O28" i="33"/>
  <c r="J17" i="33"/>
  <c r="P23" i="33"/>
  <c r="L23" i="33"/>
  <c r="Y25" i="33"/>
  <c r="T26" i="33"/>
  <c r="W25" i="33"/>
  <c r="H5" i="33"/>
  <c r="J7" i="33"/>
  <c r="H20" i="33"/>
  <c r="K28" i="33"/>
  <c r="D24" i="33"/>
  <c r="E9" i="33"/>
  <c r="D26" i="33"/>
  <c r="AB7" i="33"/>
  <c r="L16" i="33"/>
  <c r="F15" i="33"/>
  <c r="X24" i="33"/>
  <c r="H27" i="33"/>
  <c r="L28" i="33"/>
  <c r="Q15" i="33"/>
  <c r="P18" i="33"/>
  <c r="B28" i="33"/>
  <c r="F25" i="33"/>
  <c r="I27" i="33"/>
  <c r="C8" i="33"/>
  <c r="AA26" i="33"/>
  <c r="O27" i="33"/>
  <c r="O17" i="33"/>
  <c r="O26" i="33"/>
  <c r="T11" i="33"/>
  <c r="D8" i="33"/>
  <c r="D29" i="33"/>
  <c r="K22" i="33"/>
  <c r="T9" i="33"/>
  <c r="U18" i="33"/>
  <c r="F9" i="33"/>
  <c r="AC27" i="33"/>
  <c r="F24" i="33"/>
  <c r="O23" i="33"/>
  <c r="J21" i="33"/>
  <c r="J11" i="33"/>
  <c r="J23" i="33"/>
  <c r="C15" i="33"/>
  <c r="P15" i="33"/>
  <c r="W12" i="33"/>
  <c r="AB20" i="33"/>
  <c r="Y14" i="33"/>
  <c r="AB9" i="33"/>
  <c r="AA7" i="33"/>
  <c r="Y7" i="33"/>
  <c r="Y22" i="33"/>
  <c r="I23" i="33"/>
  <c r="O14" i="33"/>
  <c r="E29" i="33"/>
  <c r="T28" i="33"/>
  <c r="Y29" i="33"/>
  <c r="S10" i="33"/>
  <c r="AA14" i="33"/>
  <c r="C16" i="33"/>
  <c r="O7" i="33"/>
  <c r="S25" i="33"/>
  <c r="AC16" i="33"/>
  <c r="T21" i="33"/>
  <c r="H26" i="33"/>
  <c r="Q6" i="33"/>
  <c r="I25" i="33"/>
  <c r="E18" i="33"/>
  <c r="C29" i="33"/>
  <c r="K6" i="33"/>
  <c r="P27" i="33"/>
  <c r="C12" i="33"/>
  <c r="M11" i="33"/>
  <c r="AB18" i="33"/>
  <c r="U26" i="33"/>
  <c r="U29" i="33"/>
  <c r="U24" i="33"/>
  <c r="E27" i="33"/>
  <c r="AA16" i="33"/>
  <c r="I7" i="33"/>
  <c r="AC20" i="33"/>
  <c r="Y9" i="33"/>
  <c r="AC7" i="33"/>
  <c r="AC15" i="33"/>
  <c r="P11" i="33"/>
  <c r="M23" i="33"/>
  <c r="I28" i="33"/>
  <c r="Y11" i="33"/>
  <c r="W27" i="33"/>
  <c r="O29" i="33"/>
  <c r="J20" i="33"/>
  <c r="Q21" i="33"/>
  <c r="B7" i="33"/>
  <c r="E15" i="33"/>
  <c r="T16" i="33"/>
  <c r="H13" i="33"/>
  <c r="C28" i="33"/>
  <c r="I24" i="33"/>
  <c r="W7" i="33"/>
  <c r="AB12" i="33"/>
  <c r="S26" i="33"/>
  <c r="Q27" i="33"/>
  <c r="J14" i="33"/>
  <c r="U21" i="33"/>
  <c r="AA23" i="33"/>
  <c r="W15" i="33"/>
  <c r="W21" i="33"/>
  <c r="O12" i="33"/>
  <c r="S15" i="33"/>
  <c r="F12" i="33"/>
  <c r="B19" i="33"/>
  <c r="Y12" i="33"/>
  <c r="M8" i="33"/>
  <c r="Q12" i="33"/>
  <c r="L21" i="33"/>
  <c r="B29" i="33"/>
  <c r="X29" i="33"/>
  <c r="O5" i="33"/>
  <c r="AC8" i="33"/>
  <c r="M28" i="33"/>
  <c r="P8" i="33"/>
  <c r="C27" i="33"/>
  <c r="D20" i="33"/>
  <c r="AA15" i="33"/>
  <c r="W26" i="33"/>
  <c r="I18" i="33"/>
  <c r="AC6" i="33"/>
  <c r="I6" i="33"/>
  <c r="Q25" i="33"/>
  <c r="AA21" i="33"/>
  <c r="B12" i="33"/>
  <c r="S21" i="33"/>
  <c r="C6" i="33"/>
  <c r="X22" i="33"/>
  <c r="I15" i="33"/>
  <c r="Y19" i="33"/>
  <c r="J29" i="33"/>
  <c r="AC9" i="33"/>
  <c r="J22" i="33"/>
  <c r="P22" i="33"/>
  <c r="L6" i="33"/>
  <c r="O25" i="33"/>
  <c r="Y17" i="33"/>
  <c r="X23" i="33"/>
  <c r="M9" i="33"/>
  <c r="AC17" i="33"/>
  <c r="S12" i="33"/>
  <c r="E5" i="33"/>
  <c r="J19" i="33"/>
  <c r="S8" i="33"/>
  <c r="B10" i="33"/>
  <c r="AB13" i="33"/>
  <c r="P5" i="33"/>
  <c r="U16" i="33"/>
  <c r="Y20" i="33"/>
  <c r="AB23" i="33"/>
  <c r="C9" i="33"/>
  <c r="W23" i="33"/>
  <c r="E11" i="33"/>
  <c r="S9" i="33"/>
  <c r="K18" i="33"/>
  <c r="S17" i="33"/>
  <c r="U19" i="33"/>
  <c r="F23" i="33"/>
  <c r="T17" i="33"/>
  <c r="D6" i="33"/>
  <c r="P7" i="33"/>
  <c r="I29" i="33"/>
  <c r="O19" i="33"/>
  <c r="I21" i="33"/>
  <c r="W9" i="33"/>
  <c r="AC23" i="33"/>
  <c r="F29" i="33"/>
  <c r="H23" i="33"/>
  <c r="C22" i="33"/>
  <c r="S5" i="33"/>
  <c r="AA9" i="33"/>
  <c r="B5" i="33"/>
  <c r="AB24" i="33"/>
  <c r="U11" i="33"/>
  <c r="H12" i="33"/>
  <c r="Y15" i="33"/>
  <c r="T18" i="33"/>
  <c r="H7" i="33"/>
  <c r="E17" i="33"/>
  <c r="T7" i="33"/>
  <c r="U10" i="33"/>
  <c r="AA13" i="33"/>
  <c r="E10" i="33"/>
  <c r="P19" i="33"/>
  <c r="K26" i="33"/>
  <c r="M6" i="33"/>
  <c r="I10" i="33"/>
  <c r="H10" i="33"/>
  <c r="W16" i="33"/>
  <c r="X12" i="33"/>
  <c r="M24" i="33"/>
  <c r="L20" i="33"/>
  <c r="X20" i="33"/>
  <c r="F20" i="33"/>
  <c r="AB25" i="33"/>
  <c r="P26" i="33"/>
  <c r="T12" i="33"/>
  <c r="H24" i="33"/>
  <c r="X5" i="33"/>
  <c r="H17" i="33"/>
  <c r="E22" i="33"/>
  <c r="T23" i="33"/>
  <c r="S13" i="33"/>
  <c r="S27" i="33"/>
  <c r="O21" i="33"/>
  <c r="R21" i="33" l="1"/>
  <c r="V27" i="33"/>
  <c r="V13" i="33"/>
  <c r="N17" i="33"/>
  <c r="N24" i="33"/>
  <c r="Z16" i="33"/>
  <c r="N10" i="33"/>
  <c r="AD13" i="33"/>
  <c r="N7" i="33"/>
  <c r="N12" i="33"/>
  <c r="AG5" i="33"/>
  <c r="AF5" i="33"/>
  <c r="AE5" i="33"/>
  <c r="G5" i="33" s="1"/>
  <c r="AD9" i="33"/>
  <c r="G10" i="37"/>
  <c r="V5" i="33"/>
  <c r="N23" i="33"/>
  <c r="Z9" i="33"/>
  <c r="R19" i="33"/>
  <c r="V17" i="33"/>
  <c r="V9" i="33"/>
  <c r="Z23" i="33"/>
  <c r="AH10" i="33"/>
  <c r="AG10" i="33"/>
  <c r="AF10" i="33"/>
  <c r="AE10" i="33"/>
  <c r="G10" i="33" s="1"/>
  <c r="V8" i="33"/>
  <c r="V12" i="33"/>
  <c r="R25" i="33"/>
  <c r="H6" i="37"/>
  <c r="V21" i="33"/>
  <c r="AE12" i="33"/>
  <c r="G12" i="33" s="1"/>
  <c r="AF12" i="33"/>
  <c r="AG12" i="33"/>
  <c r="AH12" i="33"/>
  <c r="AD21" i="33"/>
  <c r="Z26" i="33"/>
  <c r="AD15" i="33"/>
  <c r="R5" i="33"/>
  <c r="G8" i="37"/>
  <c r="AE29" i="33"/>
  <c r="G29" i="33" s="1"/>
  <c r="AG29" i="33"/>
  <c r="AF29" i="33"/>
  <c r="AH29" i="33"/>
  <c r="AE19" i="33"/>
  <c r="G19" i="33" s="1"/>
  <c r="AH19" i="33"/>
  <c r="AG19" i="33"/>
  <c r="AF19" i="33"/>
  <c r="V15" i="33"/>
  <c r="R12" i="33"/>
  <c r="Z21" i="33"/>
  <c r="Z15" i="33"/>
  <c r="AD23" i="33"/>
  <c r="V26" i="33"/>
  <c r="Z7" i="33"/>
  <c r="N13" i="33"/>
  <c r="AH7" i="33"/>
  <c r="AE7" i="33"/>
  <c r="G7" i="33" s="1"/>
  <c r="AG7" i="33"/>
  <c r="AF7" i="33"/>
  <c r="R29" i="33"/>
  <c r="Z27" i="33"/>
  <c r="AD16" i="33"/>
  <c r="N26" i="33"/>
  <c r="V25" i="33"/>
  <c r="R7" i="33"/>
  <c r="AD14" i="33"/>
  <c r="V10" i="33"/>
  <c r="R14" i="33"/>
  <c r="AD7" i="33"/>
  <c r="Z12" i="33"/>
  <c r="R23" i="33"/>
  <c r="R26" i="33"/>
  <c r="R17" i="33"/>
  <c r="R27" i="33"/>
  <c r="AD26" i="33"/>
  <c r="AG28" i="33"/>
  <c r="AF28" i="33"/>
  <c r="AE28" i="33"/>
  <c r="G28" i="33" s="1"/>
  <c r="AH28" i="33"/>
  <c r="N27" i="33"/>
  <c r="N20" i="33"/>
  <c r="G6" i="37"/>
  <c r="N5" i="33"/>
  <c r="Z25" i="33"/>
  <c r="R28" i="33"/>
  <c r="N18" i="33"/>
  <c r="R18" i="33"/>
  <c r="V24" i="33"/>
  <c r="H12" i="37"/>
  <c r="Z20" i="33"/>
  <c r="AD24" i="33"/>
  <c r="V16" i="33"/>
  <c r="N15" i="33"/>
  <c r="AH6" i="33"/>
  <c r="AF6" i="33"/>
  <c r="AG6" i="33"/>
  <c r="AE6" i="33"/>
  <c r="G6" i="33" s="1"/>
  <c r="V19" i="33"/>
  <c r="N11" i="33"/>
  <c r="R15" i="33"/>
  <c r="AF23" i="33"/>
  <c r="AG23" i="33"/>
  <c r="AE23" i="33"/>
  <c r="G23" i="33" s="1"/>
  <c r="AH23" i="33"/>
  <c r="N22" i="33"/>
  <c r="R6" i="33"/>
  <c r="AD28" i="33"/>
  <c r="H14" i="37"/>
  <c r="AD29" i="33"/>
  <c r="V14" i="33"/>
  <c r="V28" i="33"/>
  <c r="AD20" i="33"/>
  <c r="V22" i="33"/>
  <c r="Z14" i="33"/>
  <c r="Z8" i="33"/>
  <c r="AG24" i="33"/>
  <c r="AF24" i="33"/>
  <c r="AE24" i="33"/>
  <c r="G24" i="33" s="1"/>
  <c r="AH24" i="33"/>
  <c r="R11" i="33"/>
  <c r="N14" i="33"/>
  <c r="N29" i="33"/>
  <c r="AF22" i="33"/>
  <c r="AH22" i="33"/>
  <c r="AG22" i="33"/>
  <c r="AE22" i="33"/>
  <c r="G22" i="33" s="1"/>
  <c r="V6" i="33"/>
  <c r="V7" i="33"/>
  <c r="Z22" i="33"/>
  <c r="V18" i="33"/>
  <c r="V20" i="33"/>
  <c r="AF9" i="33"/>
  <c r="AH9" i="33"/>
  <c r="AG9" i="33"/>
  <c r="AE9" i="33"/>
  <c r="G9" i="33" s="1"/>
  <c r="AD17" i="33"/>
  <c r="R13" i="33"/>
  <c r="N6" i="33"/>
  <c r="Z6" i="33"/>
  <c r="AG21" i="33"/>
  <c r="AE21" i="33"/>
  <c r="G21" i="33" s="1"/>
  <c r="AH21" i="33"/>
  <c r="AF21" i="33"/>
  <c r="Z29" i="33"/>
  <c r="AD25" i="33"/>
  <c r="V29" i="33"/>
  <c r="N21" i="33"/>
  <c r="AH27" i="33"/>
  <c r="AG27" i="33"/>
  <c r="AE27" i="33"/>
  <c r="G27" i="33" s="1"/>
  <c r="AF27" i="33"/>
  <c r="H8" i="37"/>
  <c r="AD8" i="33"/>
  <c r="AD19" i="33"/>
  <c r="AD12" i="33"/>
  <c r="AE26" i="33"/>
  <c r="G26" i="33" s="1"/>
  <c r="AH26" i="33"/>
  <c r="AG26" i="33"/>
  <c r="AF26" i="33"/>
  <c r="AH18" i="33"/>
  <c r="AF18" i="33"/>
  <c r="AG18" i="33"/>
  <c r="AE18" i="33"/>
  <c r="G18" i="33" s="1"/>
  <c r="Z11" i="33"/>
  <c r="G14" i="37"/>
  <c r="AD5" i="33"/>
  <c r="N9" i="33"/>
  <c r="N19" i="33"/>
  <c r="AD22" i="33"/>
  <c r="AH20" i="33"/>
  <c r="AG20" i="33"/>
  <c r="AF20" i="33"/>
  <c r="AE20" i="33"/>
  <c r="G20" i="33" s="1"/>
  <c r="V11" i="33"/>
  <c r="R24" i="33"/>
  <c r="R16" i="33"/>
  <c r="AD11" i="33"/>
  <c r="AF14" i="33"/>
  <c r="AG14" i="33"/>
  <c r="AE14" i="33"/>
  <c r="G14" i="33" s="1"/>
  <c r="AH14" i="33"/>
  <c r="N28" i="33"/>
  <c r="Z28" i="33"/>
  <c r="AG11" i="33"/>
  <c r="AH11" i="33"/>
  <c r="AF11" i="33"/>
  <c r="AE11" i="33"/>
  <c r="G11" i="33" s="1"/>
  <c r="Z13" i="33"/>
  <c r="AD6" i="33"/>
  <c r="V23" i="33"/>
  <c r="N25" i="33"/>
  <c r="Z10" i="33"/>
  <c r="AD27" i="33"/>
  <c r="AH8" i="33"/>
  <c r="AG8" i="33"/>
  <c r="AF8" i="33"/>
  <c r="AE8" i="33"/>
  <c r="G8" i="33" s="1"/>
  <c r="H10" i="37"/>
  <c r="AE17" i="33"/>
  <c r="G17" i="33" s="1"/>
  <c r="AF17" i="33"/>
  <c r="AH17" i="33"/>
  <c r="AG17" i="33"/>
  <c r="Z18" i="33"/>
  <c r="R20" i="33"/>
  <c r="AF25" i="33"/>
  <c r="AH25" i="33"/>
  <c r="AG25" i="33"/>
  <c r="AE25" i="33"/>
  <c r="G25" i="33" s="1"/>
  <c r="R8" i="33"/>
  <c r="AE13" i="33"/>
  <c r="G13" i="33" s="1"/>
  <c r="AG13" i="33"/>
  <c r="AH13" i="33"/>
  <c r="AF13" i="33"/>
  <c r="Z17" i="33"/>
  <c r="AD18" i="33"/>
  <c r="R10" i="33"/>
  <c r="Z24" i="33"/>
  <c r="N8" i="33"/>
  <c r="AD10" i="33"/>
  <c r="R9" i="33"/>
  <c r="Z19" i="33"/>
  <c r="N16" i="33"/>
  <c r="R22" i="33"/>
  <c r="AG15" i="33"/>
  <c r="AE15" i="33"/>
  <c r="G15" i="33" s="1"/>
  <c r="AH15" i="33"/>
  <c r="AF15" i="33"/>
  <c r="G12" i="37"/>
  <c r="Z5" i="33"/>
  <c r="AE16" i="33"/>
  <c r="G16" i="33" s="1"/>
  <c r="AH16" i="33"/>
  <c r="AG16" i="33"/>
  <c r="AF16" i="33"/>
  <c r="I12" i="37" l="1"/>
  <c r="AH5" i="33"/>
  <c r="I14" i="37"/>
  <c r="G16" i="37"/>
  <c r="I8" i="37"/>
  <c r="H16" i="37"/>
  <c r="I6" i="37"/>
  <c r="I10" i="37"/>
  <c r="I16" i="37" l="1"/>
</calcChain>
</file>

<file path=xl/comments1.xml><?xml version="1.0" encoding="utf-8"?>
<comments xmlns="http://schemas.openxmlformats.org/spreadsheetml/2006/main">
  <authors>
    <author>宮城県</author>
  </authors>
  <commentList>
    <comment ref="C1" authorId="0" shapeId="0">
      <text>
        <r>
          <rPr>
            <b/>
            <sz val="9"/>
            <color indexed="81"/>
            <rFont val="MS P ゴシック"/>
            <family val="3"/>
            <charset val="128"/>
          </rPr>
          <t xml:space="preserve">このシートは個票の内容から自動計算されるため，入力不要です。
</t>
        </r>
        <r>
          <rPr>
            <b/>
            <u/>
            <sz val="9"/>
            <color indexed="81"/>
            <rFont val="MS P ゴシック"/>
            <family val="3"/>
            <charset val="128"/>
          </rPr>
          <t>正しい内容が入力されているかご確認ください。</t>
        </r>
      </text>
    </comment>
  </commentList>
</comments>
</file>

<file path=xl/comments2.xml><?xml version="1.0" encoding="utf-8"?>
<comments xmlns="http://schemas.openxmlformats.org/spreadsheetml/2006/main">
  <authors>
    <author>厚生労働省ネットワークシステム</author>
  </authors>
  <commentList>
    <comment ref="AV10" authorId="0" shapeId="0">
      <text>
        <r>
          <rPr>
            <b/>
            <sz val="9"/>
            <color indexed="81"/>
            <rFont val="MS P ゴシック"/>
            <family val="3"/>
            <charset val="128"/>
          </rPr>
          <t xml:space="preserve">「定員」：
</t>
        </r>
        <r>
          <rPr>
            <sz val="9"/>
            <color indexed="81"/>
            <rFont val="MS P ゴシック"/>
            <family val="3"/>
            <charset val="128"/>
          </rPr>
          <t>訪問系サービスは記入不要です。</t>
        </r>
      </text>
    </comment>
    <comment ref="AV11" authorId="0" shapeId="0">
      <text>
        <r>
          <rPr>
            <b/>
            <sz val="9"/>
            <color indexed="81"/>
            <rFont val="MS P ゴシック"/>
            <family val="3"/>
            <charset val="128"/>
          </rPr>
          <t xml:space="preserve">「職員数」：
</t>
        </r>
        <r>
          <rPr>
            <sz val="9"/>
            <color indexed="81"/>
            <rFont val="MS P ゴシック"/>
            <family val="3"/>
            <charset val="128"/>
          </rPr>
          <t>当該事業所における職員数を記入して下さい。（派遣職員を含む。）</t>
        </r>
      </text>
    </comment>
    <comment ref="AV31" authorId="0" shapeId="0">
      <text>
        <r>
          <rPr>
            <b/>
            <sz val="9"/>
            <color indexed="81"/>
            <rFont val="MS P ゴシック"/>
            <family val="3"/>
            <charset val="128"/>
          </rPr>
          <t xml:space="preserve">「用途・品目・数量等」：
</t>
        </r>
        <r>
          <rPr>
            <sz val="9"/>
            <color indexed="81"/>
            <rFont val="MS P ゴシック"/>
            <family val="3"/>
            <charset val="128"/>
          </rPr>
          <t xml:space="preserve">支出内容を簡潔に記載して下さい。
（例）「賃金」･･･臨時職員　○人、「需用費」･･･（品名）○○個　
</t>
        </r>
        <r>
          <rPr>
            <b/>
            <sz val="12"/>
            <color indexed="81"/>
            <rFont val="MS P ゴシック"/>
            <family val="3"/>
            <charset val="128"/>
          </rPr>
          <t>「支払額」</t>
        </r>
        <r>
          <rPr>
            <sz val="12"/>
            <color indexed="81"/>
            <rFont val="MS P ゴシック"/>
            <family val="3"/>
            <charset val="128"/>
          </rPr>
          <t>：実際の支出を行った金額（交付決定額を超えた場合は超過分まで含む）。</t>
        </r>
      </text>
    </comment>
  </commentList>
</comments>
</file>

<file path=xl/sharedStrings.xml><?xml version="1.0" encoding="utf-8"?>
<sst xmlns="http://schemas.openxmlformats.org/spreadsheetml/2006/main" count="247" uniqueCount="154">
  <si>
    <t>電話番号</t>
    <rPh sb="0" eb="2">
      <t>デンワ</t>
    </rPh>
    <rPh sb="2" eb="4">
      <t>バンゴウ</t>
    </rPh>
    <phoneticPr fontId="4"/>
  </si>
  <si>
    <t>事業区分</t>
    <rPh sb="0" eb="2">
      <t>ジギョウ</t>
    </rPh>
    <rPh sb="2" eb="4">
      <t>クブン</t>
    </rPh>
    <phoneticPr fontId="4"/>
  </si>
  <si>
    <t>用途・品目・数量等</t>
    <rPh sb="0" eb="2">
      <t>ヨウト</t>
    </rPh>
    <rPh sb="3" eb="5">
      <t>ヒンモク</t>
    </rPh>
    <rPh sb="6" eb="8">
      <t>スウリョウ</t>
    </rPh>
    <rPh sb="8" eb="9">
      <t>トウ</t>
    </rPh>
    <phoneticPr fontId="4"/>
  </si>
  <si>
    <t>人</t>
    <rPh sb="0" eb="1">
      <t>ニン</t>
    </rPh>
    <phoneticPr fontId="4"/>
  </si>
  <si>
    <t>サービス種別</t>
    <rPh sb="4" eb="6">
      <t>シュベツ</t>
    </rPh>
    <phoneticPr fontId="4"/>
  </si>
  <si>
    <t>合計</t>
    <rPh sb="0" eb="2">
      <t>ゴウケイ</t>
    </rPh>
    <phoneticPr fontId="4"/>
  </si>
  <si>
    <t>事業所番号</t>
    <rPh sb="0" eb="3">
      <t>ジギョウショ</t>
    </rPh>
    <rPh sb="3" eb="5">
      <t>バンゴウ</t>
    </rPh>
    <phoneticPr fontId="4"/>
  </si>
  <si>
    <t>円</t>
    <rPh sb="0" eb="1">
      <t>エン</t>
    </rPh>
    <phoneticPr fontId="4"/>
  </si>
  <si>
    <t>対象利用者数</t>
    <rPh sb="0" eb="2">
      <t>タイショウ</t>
    </rPh>
    <rPh sb="2" eb="5">
      <t>リヨウシャ</t>
    </rPh>
    <rPh sb="5" eb="6">
      <t>スウ</t>
    </rPh>
    <phoneticPr fontId="4"/>
  </si>
  <si>
    <t>慰労金の区分・人数</t>
    <rPh sb="0" eb="3">
      <t>イロウキン</t>
    </rPh>
    <rPh sb="4" eb="6">
      <t>クブン</t>
    </rPh>
    <rPh sb="7" eb="9">
      <t>ニンズウ</t>
    </rPh>
    <phoneticPr fontId="4"/>
  </si>
  <si>
    <t>20万円対象</t>
    <rPh sb="2" eb="4">
      <t>マンエン</t>
    </rPh>
    <rPh sb="4" eb="6">
      <t>タイショウ</t>
    </rPh>
    <phoneticPr fontId="4"/>
  </si>
  <si>
    <t>人</t>
    <rPh sb="0" eb="1">
      <t>ニン</t>
    </rPh>
    <phoneticPr fontId="4"/>
  </si>
  <si>
    <t>5万円対象</t>
    <rPh sb="1" eb="3">
      <t>マンエン</t>
    </rPh>
    <rPh sb="3" eb="5">
      <t>タイショウ</t>
    </rPh>
    <phoneticPr fontId="4"/>
  </si>
  <si>
    <t>定員</t>
    <rPh sb="0" eb="2">
      <t>テイイン</t>
    </rPh>
    <phoneticPr fontId="4"/>
  </si>
  <si>
    <r>
      <t>　再開環境整備助成事業　</t>
    </r>
    <r>
      <rPr>
        <sz val="8"/>
        <rFont val="ＭＳ Ｐ明朝"/>
        <family val="1"/>
        <charset val="128"/>
      </rPr>
      <t>→ 4を記載</t>
    </r>
    <rPh sb="7" eb="9">
      <t>ジョセイ</t>
    </rPh>
    <rPh sb="16" eb="18">
      <t>キサイ</t>
    </rPh>
    <phoneticPr fontId="4"/>
  </si>
  <si>
    <r>
      <t xml:space="preserve"> 個別再開支援助成事業　</t>
    </r>
    <r>
      <rPr>
        <sz val="8"/>
        <rFont val="ＭＳ Ｐ明朝"/>
        <family val="1"/>
        <charset val="128"/>
      </rPr>
      <t>→ 3を記載</t>
    </r>
    <rPh sb="7" eb="9">
      <t>ジョセイ</t>
    </rPh>
    <rPh sb="16" eb="18">
      <t>キサイ</t>
    </rPh>
    <phoneticPr fontId="4"/>
  </si>
  <si>
    <t>個別再開支援
助成事業</t>
    <rPh sb="0" eb="2">
      <t>コベツ</t>
    </rPh>
    <rPh sb="2" eb="4">
      <t>サイカイ</t>
    </rPh>
    <rPh sb="4" eb="6">
      <t>シエン</t>
    </rPh>
    <rPh sb="7" eb="9">
      <t>ジョセイ</t>
    </rPh>
    <rPh sb="9" eb="11">
      <t>ジギョウ</t>
    </rPh>
    <phoneticPr fontId="4"/>
  </si>
  <si>
    <t>再開環境整備
助成事業</t>
    <rPh sb="0" eb="2">
      <t>サイカイ</t>
    </rPh>
    <rPh sb="2" eb="4">
      <t>カンキョウ</t>
    </rPh>
    <rPh sb="4" eb="6">
      <t>セイビ</t>
    </rPh>
    <rPh sb="7" eb="9">
      <t>ジョセイ</t>
    </rPh>
    <rPh sb="9" eb="11">
      <t>ジギョウ</t>
    </rPh>
    <phoneticPr fontId="4"/>
  </si>
  <si>
    <t>施設概要</t>
    <rPh sb="0" eb="2">
      <t>シセツ</t>
    </rPh>
    <rPh sb="2" eb="4">
      <t>ガイヨウ</t>
    </rPh>
    <phoneticPr fontId="4"/>
  </si>
  <si>
    <t>事業所名称</t>
    <rPh sb="0" eb="3">
      <t>ジギョウショ</t>
    </rPh>
    <rPh sb="3" eb="5">
      <t>メイショウ</t>
    </rPh>
    <phoneticPr fontId="4"/>
  </si>
  <si>
    <t>所在地</t>
    <rPh sb="0" eb="3">
      <t>ショザイチ</t>
    </rPh>
    <phoneticPr fontId="4"/>
  </si>
  <si>
    <t>都道府県名</t>
    <rPh sb="0" eb="4">
      <t>トドウフケン</t>
    </rPh>
    <rPh sb="4" eb="5">
      <t>メイ</t>
    </rPh>
    <phoneticPr fontId="4"/>
  </si>
  <si>
    <t>住所</t>
    <rPh sb="0" eb="2">
      <t>ジュウショ</t>
    </rPh>
    <phoneticPr fontId="4"/>
  </si>
  <si>
    <t>連絡先</t>
    <rPh sb="0" eb="3">
      <t>レンラクサキ</t>
    </rPh>
    <phoneticPr fontId="4"/>
  </si>
  <si>
    <t>電話番号</t>
    <rPh sb="0" eb="2">
      <t>デンワ</t>
    </rPh>
    <rPh sb="2" eb="4">
      <t>バンゴウ</t>
    </rPh>
    <phoneticPr fontId="4"/>
  </si>
  <si>
    <t>担当部署名</t>
    <rPh sb="0" eb="2">
      <t>タントウ</t>
    </rPh>
    <rPh sb="2" eb="5">
      <t>ブショメイ</t>
    </rPh>
    <phoneticPr fontId="4"/>
  </si>
  <si>
    <t>科目</t>
    <rPh sb="0" eb="2">
      <t>カモク</t>
    </rPh>
    <phoneticPr fontId="4"/>
  </si>
  <si>
    <t>賃金・報酬</t>
    <rPh sb="0" eb="2">
      <t>チンギン</t>
    </rPh>
    <rPh sb="3" eb="5">
      <t>ホウシュウ</t>
    </rPh>
    <phoneticPr fontId="4"/>
  </si>
  <si>
    <t>謝金</t>
    <rPh sb="0" eb="2">
      <t>シャキン</t>
    </rPh>
    <phoneticPr fontId="4"/>
  </si>
  <si>
    <t>会議費</t>
    <rPh sb="0" eb="3">
      <t>カイギヒ</t>
    </rPh>
    <phoneticPr fontId="4"/>
  </si>
  <si>
    <t>旅費</t>
    <rPh sb="0" eb="2">
      <t>リョヒ</t>
    </rPh>
    <phoneticPr fontId="4"/>
  </si>
  <si>
    <t>需用費</t>
    <rPh sb="0" eb="3">
      <t>ジュヨウヒ</t>
    </rPh>
    <phoneticPr fontId="4"/>
  </si>
  <si>
    <t>役務費</t>
    <rPh sb="0" eb="2">
      <t>エキム</t>
    </rPh>
    <phoneticPr fontId="4"/>
  </si>
  <si>
    <t>委託料</t>
    <rPh sb="0" eb="3">
      <t>イタクリョウ</t>
    </rPh>
    <phoneticPr fontId="4"/>
  </si>
  <si>
    <t>使用料及び賃借料</t>
    <rPh sb="0" eb="3">
      <t>シヨウリョウ</t>
    </rPh>
    <rPh sb="3" eb="4">
      <t>オヨ</t>
    </rPh>
    <rPh sb="5" eb="8">
      <t>チンシャクリョウ</t>
    </rPh>
    <phoneticPr fontId="4"/>
  </si>
  <si>
    <t>備品購入費</t>
    <rPh sb="0" eb="2">
      <t>ビヒン</t>
    </rPh>
    <rPh sb="2" eb="5">
      <t>コウニュウヒ</t>
    </rPh>
    <phoneticPr fontId="4"/>
  </si>
  <si>
    <r>
      <t>提供サービス</t>
    </r>
    <r>
      <rPr>
        <sz val="6"/>
        <rFont val="ＭＳ Ｐ明朝"/>
        <family val="1"/>
        <charset val="128"/>
      </rPr>
      <t>（プルダウンから選択）</t>
    </r>
    <rPh sb="0" eb="2">
      <t>テイキョウ</t>
    </rPh>
    <rPh sb="14" eb="16">
      <t>センタク</t>
    </rPh>
    <phoneticPr fontId="4"/>
  </si>
  <si>
    <r>
      <rPr>
        <sz val="9"/>
        <rFont val="ＭＳ Ｐ明朝"/>
        <family val="1"/>
        <charset val="128"/>
      </rPr>
      <t>職員数</t>
    </r>
    <r>
      <rPr>
        <sz val="10"/>
        <rFont val="ＭＳ Ｐ明朝"/>
        <family val="1"/>
        <charset val="128"/>
      </rPr>
      <t xml:space="preserve">
</t>
    </r>
    <r>
      <rPr>
        <sz val="6"/>
        <rFont val="ＭＳ Ｐ明朝"/>
        <family val="1"/>
        <charset val="128"/>
      </rPr>
      <t>(派遣含む)</t>
    </r>
    <rPh sb="0" eb="3">
      <t>ショクインスウ</t>
    </rPh>
    <rPh sb="5" eb="7">
      <t>ハケン</t>
    </rPh>
    <rPh sb="7" eb="8">
      <t>フク</t>
    </rPh>
    <phoneticPr fontId="4"/>
  </si>
  <si>
    <t>【在宅サービス事業所における環境整備のための経費】</t>
    <rPh sb="1" eb="3">
      <t>ザイタク</t>
    </rPh>
    <rPh sb="7" eb="10">
      <t>ジギョウショ</t>
    </rPh>
    <rPh sb="14" eb="16">
      <t>カンキョウ</t>
    </rPh>
    <rPh sb="16" eb="18">
      <t>セイビ</t>
    </rPh>
    <rPh sb="22" eb="24">
      <t>ケイヒ</t>
    </rPh>
    <phoneticPr fontId="4"/>
  </si>
  <si>
    <t>20万円
対象者の
有無</t>
    <rPh sb="2" eb="4">
      <t>マンエン</t>
    </rPh>
    <rPh sb="5" eb="7">
      <t>タイショウ</t>
    </rPh>
    <rPh sb="7" eb="8">
      <t>シャ</t>
    </rPh>
    <rPh sb="10" eb="12">
      <t>ウム</t>
    </rPh>
    <phoneticPr fontId="4"/>
  </si>
  <si>
    <t>No.</t>
    <phoneticPr fontId="4"/>
  </si>
  <si>
    <t>振込手数料</t>
    <rPh sb="0" eb="5">
      <t>フリコミテスウリョウ</t>
    </rPh>
    <phoneticPr fontId="4"/>
  </si>
  <si>
    <r>
      <t xml:space="preserve"> 障害福祉慰労金事業　→　</t>
    </r>
    <r>
      <rPr>
        <sz val="8"/>
        <rFont val="ＭＳ Ｐ明朝"/>
        <family val="1"/>
        <charset val="128"/>
      </rPr>
      <t>1を記載</t>
    </r>
    <rPh sb="1" eb="3">
      <t>ショウガイ</t>
    </rPh>
    <rPh sb="3" eb="5">
      <t>フクシ</t>
    </rPh>
    <rPh sb="5" eb="8">
      <t>イロウキン</t>
    </rPh>
    <rPh sb="8" eb="10">
      <t>ジギョウ</t>
    </rPh>
    <rPh sb="15" eb="17">
      <t>キサイ</t>
    </rPh>
    <phoneticPr fontId="4"/>
  </si>
  <si>
    <r>
      <t xml:space="preserve">  感染対策徹底支援事業　</t>
    </r>
    <r>
      <rPr>
        <sz val="8"/>
        <rFont val="ＭＳ Ｐ明朝"/>
        <family val="1"/>
        <charset val="128"/>
      </rPr>
      <t>→ 2-1,2-2を記載</t>
    </r>
    <rPh sb="23" eb="25">
      <t>キサイ</t>
    </rPh>
    <phoneticPr fontId="4"/>
  </si>
  <si>
    <t>【感染拡大防止対策やサービスの提供体制の確保のための経費】</t>
    <rPh sb="1" eb="3">
      <t>カンセン</t>
    </rPh>
    <rPh sb="3" eb="5">
      <t>カクダイ</t>
    </rPh>
    <rPh sb="5" eb="7">
      <t>ボウシ</t>
    </rPh>
    <rPh sb="7" eb="9">
      <t>タイサク</t>
    </rPh>
    <rPh sb="15" eb="17">
      <t>テイキョウ</t>
    </rPh>
    <rPh sb="17" eb="19">
      <t>タイセイ</t>
    </rPh>
    <rPh sb="20" eb="22">
      <t>カクホ</t>
    </rPh>
    <rPh sb="26" eb="28">
      <t>ケイヒ</t>
    </rPh>
    <phoneticPr fontId="4"/>
  </si>
  <si>
    <t>利用者1人当たり単価（計画相談支援及び障害児相談支援以外共通）</t>
    <rPh sb="0" eb="3">
      <t>リヨウシャ</t>
    </rPh>
    <rPh sb="3" eb="5">
      <t>ヒトリ</t>
    </rPh>
    <rPh sb="5" eb="6">
      <t>ア</t>
    </rPh>
    <rPh sb="8" eb="10">
      <t>タンカ</t>
    </rPh>
    <rPh sb="11" eb="13">
      <t>ケイカク</t>
    </rPh>
    <rPh sb="13" eb="15">
      <t>ソウダン</t>
    </rPh>
    <rPh sb="15" eb="17">
      <t>シエン</t>
    </rPh>
    <rPh sb="17" eb="18">
      <t>オヨ</t>
    </rPh>
    <rPh sb="19" eb="22">
      <t>ショウガイジ</t>
    </rPh>
    <rPh sb="22" eb="24">
      <t>ソウダン</t>
    </rPh>
    <rPh sb="24" eb="26">
      <t>シエン</t>
    </rPh>
    <rPh sb="26" eb="28">
      <t>イガイ</t>
    </rPh>
    <rPh sb="28" eb="30">
      <t>キョウツウ</t>
    </rPh>
    <phoneticPr fontId="4"/>
  </si>
  <si>
    <t>計画相談支援</t>
    <rPh sb="0" eb="2">
      <t>ケイカク</t>
    </rPh>
    <rPh sb="2" eb="4">
      <t>ソウダン</t>
    </rPh>
    <rPh sb="4" eb="6">
      <t>シエン</t>
    </rPh>
    <phoneticPr fontId="4"/>
  </si>
  <si>
    <t>障害児相談支援</t>
    <rPh sb="0" eb="3">
      <t>ショウガイジ</t>
    </rPh>
    <rPh sb="3" eb="5">
      <t>ソウダン</t>
    </rPh>
    <rPh sb="5" eb="7">
      <t>シエン</t>
    </rPh>
    <phoneticPr fontId="4"/>
  </si>
  <si>
    <t>（多機能型簡易居室の設置に要する費用に限る。）</t>
    <rPh sb="19" eb="20">
      <t>カギ</t>
    </rPh>
    <phoneticPr fontId="4"/>
  </si>
  <si>
    <t>工事請負費</t>
    <rPh sb="0" eb="2">
      <t>コウジ</t>
    </rPh>
    <rPh sb="2" eb="4">
      <t>ウケオイ</t>
    </rPh>
    <rPh sb="4" eb="5">
      <t>ヒ</t>
    </rPh>
    <phoneticPr fontId="4"/>
  </si>
  <si>
    <t>１．障害福祉慰労金事業</t>
    <rPh sb="2" eb="4">
      <t>ショウガイ</t>
    </rPh>
    <rPh sb="4" eb="6">
      <t>フクシ</t>
    </rPh>
    <rPh sb="6" eb="9">
      <t>イロウキン</t>
    </rPh>
    <rPh sb="9" eb="11">
      <t>ジギョウ</t>
    </rPh>
    <phoneticPr fontId="4"/>
  </si>
  <si>
    <t>感染対策費用
助成事業
（多機能型居室に限る。）</t>
    <rPh sb="0" eb="2">
      <t>カンセン</t>
    </rPh>
    <rPh sb="2" eb="4">
      <t>タイサク</t>
    </rPh>
    <rPh sb="4" eb="6">
      <t>ヒヨウ</t>
    </rPh>
    <rPh sb="7" eb="8">
      <t>スケ</t>
    </rPh>
    <rPh sb="8" eb="9">
      <t>シゲル</t>
    </rPh>
    <rPh sb="9" eb="11">
      <t>ジギョウ</t>
    </rPh>
    <rPh sb="13" eb="19">
      <t>タキノウガタキョシツ</t>
    </rPh>
    <rPh sb="20" eb="21">
      <t>カギ</t>
    </rPh>
    <phoneticPr fontId="4"/>
  </si>
  <si>
    <t>感染対策費用
助成事業
（多機能型居室を除く。）</t>
    <rPh sb="0" eb="2">
      <t>カンセン</t>
    </rPh>
    <rPh sb="2" eb="4">
      <t>タイサク</t>
    </rPh>
    <rPh sb="4" eb="6">
      <t>ヒヨウ</t>
    </rPh>
    <rPh sb="7" eb="8">
      <t>スケ</t>
    </rPh>
    <rPh sb="8" eb="9">
      <t>シゲル</t>
    </rPh>
    <rPh sb="9" eb="11">
      <t>ジギョウ</t>
    </rPh>
    <rPh sb="13" eb="19">
      <t>タキノウガタキョシツ</t>
    </rPh>
    <rPh sb="20" eb="21">
      <t>ノゾ</t>
    </rPh>
    <phoneticPr fontId="4"/>
  </si>
  <si>
    <t>障害福祉慰労金</t>
    <rPh sb="0" eb="2">
      <t>ショウガイ</t>
    </rPh>
    <rPh sb="2" eb="4">
      <t>フクシ</t>
    </rPh>
    <rPh sb="4" eb="7">
      <t>イロウキン</t>
    </rPh>
    <phoneticPr fontId="4"/>
  </si>
  <si>
    <t>原材料費</t>
    <rPh sb="0" eb="4">
      <t>ゲンザイリョウヒ</t>
    </rPh>
    <phoneticPr fontId="4"/>
  </si>
  <si>
    <t>需用費</t>
    <rPh sb="0" eb="3">
      <t>ジュヨウヒ</t>
    </rPh>
    <phoneticPr fontId="4"/>
  </si>
  <si>
    <t>2-1．感染症対策を徹底した上での障害福祉サービス提供支援事業</t>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phoneticPr fontId="4"/>
  </si>
  <si>
    <t>2-2．感染症対策を徹底した上での障害福祉サービス提供支援事業</t>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phoneticPr fontId="4"/>
  </si>
  <si>
    <r>
      <t>3．</t>
    </r>
    <r>
      <rPr>
        <b/>
        <sz val="9"/>
        <rFont val="ＭＳ Ｐ明朝"/>
        <family val="1"/>
        <charset val="128"/>
      </rPr>
      <t>在宅サービス、計画相談支援及び障害児相談支援事業所による利用者への再開支援への助成事業</t>
    </r>
    <rPh sb="2" eb="4">
      <t>ザイタク</t>
    </rPh>
    <rPh sb="24" eb="27">
      <t>ジギョウショ</t>
    </rPh>
    <rPh sb="30" eb="33">
      <t>リヨウシャ</t>
    </rPh>
    <rPh sb="35" eb="37">
      <t>サイカイ</t>
    </rPh>
    <rPh sb="37" eb="39">
      <t>シエン</t>
    </rPh>
    <rPh sb="41" eb="43">
      <t>ジョセイ</t>
    </rPh>
    <rPh sb="43" eb="45">
      <t>ジギョウ</t>
    </rPh>
    <phoneticPr fontId="4"/>
  </si>
  <si>
    <t>代表となる
法人名</t>
    <rPh sb="0" eb="2">
      <t>ダイヒョウ</t>
    </rPh>
    <rPh sb="6" eb="8">
      <t>ホウジン</t>
    </rPh>
    <rPh sb="8" eb="9">
      <t>メイ</t>
    </rPh>
    <phoneticPr fontId="4"/>
  </si>
  <si>
    <t>新型コロナウイルス感染症緊急包括支援交付金（障害分）に関する事業実績</t>
    <rPh sb="22" eb="24">
      <t>ショウガイ</t>
    </rPh>
    <rPh sb="32" eb="34">
      <t>ジッセキ</t>
    </rPh>
    <phoneticPr fontId="4"/>
  </si>
  <si>
    <t>支払額</t>
    <rPh sb="0" eb="2">
      <t>シハライ</t>
    </rPh>
    <rPh sb="2" eb="3">
      <t>ガク</t>
    </rPh>
    <phoneticPr fontId="4"/>
  </si>
  <si>
    <t>事業所・施設名※１</t>
    <rPh sb="0" eb="3">
      <t>ジギョウショ</t>
    </rPh>
    <rPh sb="4" eb="7">
      <t>シセツメイ</t>
    </rPh>
    <phoneticPr fontId="4"/>
  </si>
  <si>
    <t>支払額（円）</t>
    <rPh sb="0" eb="3">
      <t>シハライガク</t>
    </rPh>
    <rPh sb="4" eb="5">
      <t>エン</t>
    </rPh>
    <phoneticPr fontId="4"/>
  </si>
  <si>
    <t>療養介護</t>
    <rPh sb="0" eb="2">
      <t>リョウヨウ</t>
    </rPh>
    <rPh sb="2" eb="4">
      <t>カイゴ</t>
    </rPh>
    <phoneticPr fontId="1"/>
  </si>
  <si>
    <t>生活介護</t>
    <rPh sb="0" eb="2">
      <t>セイカツ</t>
    </rPh>
    <rPh sb="2" eb="4">
      <t>カイゴ</t>
    </rPh>
    <phoneticPr fontId="1"/>
  </si>
  <si>
    <t>自立訓練（機能訓練）</t>
    <rPh sb="0" eb="2">
      <t>ジリツ</t>
    </rPh>
    <rPh sb="2" eb="4">
      <t>クンレン</t>
    </rPh>
    <rPh sb="5" eb="7">
      <t>キノウ</t>
    </rPh>
    <rPh sb="7" eb="9">
      <t>クンレン</t>
    </rPh>
    <phoneticPr fontId="1"/>
  </si>
  <si>
    <t>自立訓練（生活訓練）</t>
    <rPh sb="0" eb="4">
      <t>ジリツクンレン</t>
    </rPh>
    <rPh sb="5" eb="7">
      <t>セイカツ</t>
    </rPh>
    <rPh sb="7" eb="9">
      <t>クンレン</t>
    </rPh>
    <phoneticPr fontId="1"/>
  </si>
  <si>
    <t>宿泊型自立訓練</t>
    <rPh sb="0" eb="3">
      <t>シュクハクガタ</t>
    </rPh>
    <rPh sb="3" eb="5">
      <t>ジリツ</t>
    </rPh>
    <rPh sb="5" eb="7">
      <t>クンレン</t>
    </rPh>
    <phoneticPr fontId="4"/>
  </si>
  <si>
    <t>就労移行支援</t>
    <rPh sb="0" eb="2">
      <t>シュウロウ</t>
    </rPh>
    <rPh sb="2" eb="4">
      <t>イコウ</t>
    </rPh>
    <rPh sb="4" eb="6">
      <t>シエン</t>
    </rPh>
    <phoneticPr fontId="1"/>
  </si>
  <si>
    <t>就労移行支援（養成施設）</t>
    <rPh sb="0" eb="2">
      <t>シュウロウ</t>
    </rPh>
    <rPh sb="2" eb="4">
      <t>イコウ</t>
    </rPh>
    <rPh sb="4" eb="6">
      <t>シエン</t>
    </rPh>
    <rPh sb="7" eb="9">
      <t>ヨウセイ</t>
    </rPh>
    <rPh sb="9" eb="11">
      <t>シセツ</t>
    </rPh>
    <phoneticPr fontId="1"/>
  </si>
  <si>
    <t>就労継続支援Ａ型</t>
    <rPh sb="0" eb="2">
      <t>シュウロウ</t>
    </rPh>
    <rPh sb="2" eb="4">
      <t>ケイゾク</t>
    </rPh>
    <rPh sb="4" eb="6">
      <t>シエン</t>
    </rPh>
    <rPh sb="7" eb="8">
      <t>カタ</t>
    </rPh>
    <phoneticPr fontId="1"/>
  </si>
  <si>
    <t>就労継続支援Ｂ型</t>
    <rPh sb="0" eb="2">
      <t>シュウロウ</t>
    </rPh>
    <rPh sb="2" eb="4">
      <t>ケイゾク</t>
    </rPh>
    <rPh sb="4" eb="6">
      <t>シエン</t>
    </rPh>
    <rPh sb="7" eb="8">
      <t>カタ</t>
    </rPh>
    <phoneticPr fontId="1"/>
  </si>
  <si>
    <t>就労定着支援</t>
    <rPh sb="0" eb="2">
      <t>シュウロウ</t>
    </rPh>
    <rPh sb="2" eb="4">
      <t>テイチャク</t>
    </rPh>
    <rPh sb="4" eb="6">
      <t>シエン</t>
    </rPh>
    <phoneticPr fontId="1"/>
  </si>
  <si>
    <t>自立生活援助</t>
    <rPh sb="0" eb="2">
      <t>ジリツ</t>
    </rPh>
    <rPh sb="2" eb="4">
      <t>セイカツ</t>
    </rPh>
    <rPh sb="4" eb="6">
      <t>エンジョ</t>
    </rPh>
    <phoneticPr fontId="1"/>
  </si>
  <si>
    <t>児童発達支援</t>
    <rPh sb="0" eb="2">
      <t>ジドウ</t>
    </rPh>
    <rPh sb="2" eb="4">
      <t>ハッタツ</t>
    </rPh>
    <rPh sb="4" eb="6">
      <t>シエン</t>
    </rPh>
    <phoneticPr fontId="1"/>
  </si>
  <si>
    <t>医療型児童発達支援</t>
    <rPh sb="0" eb="2">
      <t>イリョウ</t>
    </rPh>
    <rPh sb="2" eb="3">
      <t>ガタ</t>
    </rPh>
    <rPh sb="3" eb="5">
      <t>ジドウ</t>
    </rPh>
    <rPh sb="5" eb="7">
      <t>ハッタツ</t>
    </rPh>
    <rPh sb="7" eb="9">
      <t>シエン</t>
    </rPh>
    <phoneticPr fontId="1"/>
  </si>
  <si>
    <t>放課後等デイサービス</t>
    <rPh sb="0" eb="3">
      <t>ホウカゴ</t>
    </rPh>
    <rPh sb="3" eb="4">
      <t>トウ</t>
    </rPh>
    <phoneticPr fontId="1"/>
  </si>
  <si>
    <t>短期入所</t>
    <rPh sb="0" eb="2">
      <t>タンキ</t>
    </rPh>
    <rPh sb="2" eb="4">
      <t>ニュウショ</t>
    </rPh>
    <phoneticPr fontId="1"/>
  </si>
  <si>
    <t>施設入所支援</t>
    <rPh sb="0" eb="2">
      <t>シセツ</t>
    </rPh>
    <rPh sb="2" eb="4">
      <t>ニュウショ</t>
    </rPh>
    <rPh sb="4" eb="6">
      <t>シエン</t>
    </rPh>
    <phoneticPr fontId="1"/>
  </si>
  <si>
    <t>共同生活援助（介護サービス包括型）</t>
    <rPh sb="0" eb="2">
      <t>キョウドウ</t>
    </rPh>
    <rPh sb="2" eb="4">
      <t>セイカツ</t>
    </rPh>
    <rPh sb="4" eb="6">
      <t>エンジョ</t>
    </rPh>
    <rPh sb="7" eb="9">
      <t>カイゴ</t>
    </rPh>
    <rPh sb="13" eb="15">
      <t>ホウカツ</t>
    </rPh>
    <rPh sb="15" eb="16">
      <t>ガタ</t>
    </rPh>
    <phoneticPr fontId="1"/>
  </si>
  <si>
    <t>共同生活援助（日中サービス支援型）</t>
    <rPh sb="0" eb="2">
      <t>キョウドウ</t>
    </rPh>
    <rPh sb="2" eb="4">
      <t>セイカツ</t>
    </rPh>
    <rPh sb="4" eb="6">
      <t>エンジョ</t>
    </rPh>
    <rPh sb="7" eb="9">
      <t>ニッチュウ</t>
    </rPh>
    <rPh sb="13" eb="15">
      <t>シエン</t>
    </rPh>
    <rPh sb="15" eb="16">
      <t>ガタ</t>
    </rPh>
    <phoneticPr fontId="1"/>
  </si>
  <si>
    <t>共同生活援助（外部サービス利用型）</t>
    <rPh sb="0" eb="2">
      <t>キョウドウ</t>
    </rPh>
    <rPh sb="2" eb="4">
      <t>セイカツ</t>
    </rPh>
    <rPh sb="4" eb="6">
      <t>エンジョ</t>
    </rPh>
    <rPh sb="7" eb="9">
      <t>ガイブ</t>
    </rPh>
    <rPh sb="13" eb="15">
      <t>リヨウ</t>
    </rPh>
    <rPh sb="15" eb="16">
      <t>ガタ</t>
    </rPh>
    <phoneticPr fontId="1"/>
  </si>
  <si>
    <t>福祉型障害児入所施設</t>
    <rPh sb="0" eb="3">
      <t>フクシガタ</t>
    </rPh>
    <rPh sb="3" eb="6">
      <t>ショウガイジ</t>
    </rPh>
    <rPh sb="6" eb="8">
      <t>ニュウショ</t>
    </rPh>
    <rPh sb="8" eb="10">
      <t>シセツ</t>
    </rPh>
    <phoneticPr fontId="1"/>
  </si>
  <si>
    <t>医療型障害児入所施設</t>
    <rPh sb="0" eb="2">
      <t>イリョウ</t>
    </rPh>
    <rPh sb="2" eb="3">
      <t>ガタ</t>
    </rPh>
    <rPh sb="3" eb="6">
      <t>ショウガイジ</t>
    </rPh>
    <rPh sb="6" eb="8">
      <t>ニュウショ</t>
    </rPh>
    <rPh sb="8" eb="10">
      <t>シセツ</t>
    </rPh>
    <phoneticPr fontId="1"/>
  </si>
  <si>
    <t>居宅介護</t>
    <rPh sb="0" eb="2">
      <t>キョタク</t>
    </rPh>
    <rPh sb="2" eb="4">
      <t>カイゴ</t>
    </rPh>
    <phoneticPr fontId="1"/>
  </si>
  <si>
    <t>重度訪問介護</t>
    <rPh sb="0" eb="2">
      <t>ジュウド</t>
    </rPh>
    <rPh sb="2" eb="4">
      <t>ホウモン</t>
    </rPh>
    <rPh sb="4" eb="6">
      <t>カイゴ</t>
    </rPh>
    <phoneticPr fontId="1"/>
  </si>
  <si>
    <t>同行援護</t>
    <rPh sb="0" eb="2">
      <t>ドウコウ</t>
    </rPh>
    <rPh sb="2" eb="4">
      <t>エンゴ</t>
    </rPh>
    <phoneticPr fontId="1"/>
  </si>
  <si>
    <t>行動援護</t>
    <rPh sb="0" eb="2">
      <t>コウドウ</t>
    </rPh>
    <rPh sb="2" eb="4">
      <t>エンゴ</t>
    </rPh>
    <phoneticPr fontId="1"/>
  </si>
  <si>
    <t>居宅訪問型児童発達支援</t>
    <rPh sb="0" eb="2">
      <t>キョタク</t>
    </rPh>
    <rPh sb="2" eb="5">
      <t>ホウモンガタ</t>
    </rPh>
    <rPh sb="5" eb="7">
      <t>ジドウ</t>
    </rPh>
    <rPh sb="7" eb="9">
      <t>ハッタツ</t>
    </rPh>
    <rPh sb="9" eb="11">
      <t>シエン</t>
    </rPh>
    <phoneticPr fontId="1"/>
  </si>
  <si>
    <t>保育所等訪問支援</t>
    <rPh sb="0" eb="2">
      <t>ホイク</t>
    </rPh>
    <rPh sb="2" eb="3">
      <t>ジョ</t>
    </rPh>
    <rPh sb="3" eb="4">
      <t>トウ</t>
    </rPh>
    <rPh sb="4" eb="6">
      <t>ホウモン</t>
    </rPh>
    <rPh sb="6" eb="8">
      <t>シエン</t>
    </rPh>
    <phoneticPr fontId="1"/>
  </si>
  <si>
    <t>計画相談支援</t>
    <rPh sb="0" eb="2">
      <t>ケイカク</t>
    </rPh>
    <rPh sb="2" eb="4">
      <t>ソウダン</t>
    </rPh>
    <rPh sb="4" eb="6">
      <t>シエン</t>
    </rPh>
    <phoneticPr fontId="1"/>
  </si>
  <si>
    <t>地域移行支援</t>
    <rPh sb="0" eb="2">
      <t>チイキ</t>
    </rPh>
    <rPh sb="2" eb="4">
      <t>イコウ</t>
    </rPh>
    <rPh sb="4" eb="6">
      <t>シエン</t>
    </rPh>
    <phoneticPr fontId="1"/>
  </si>
  <si>
    <t>地域定着支援</t>
    <rPh sb="0" eb="2">
      <t>チイキ</t>
    </rPh>
    <rPh sb="2" eb="4">
      <t>テイチャク</t>
    </rPh>
    <rPh sb="4" eb="6">
      <t>シエン</t>
    </rPh>
    <phoneticPr fontId="1"/>
  </si>
  <si>
    <t>障害児相談支援</t>
    <rPh sb="0" eb="3">
      <t>ショウガイジ</t>
    </rPh>
    <rPh sb="3" eb="5">
      <t>ソウダン</t>
    </rPh>
    <rPh sb="5" eb="7">
      <t>シエン</t>
    </rPh>
    <phoneticPr fontId="1"/>
  </si>
  <si>
    <t>重度障害者包括支援</t>
    <rPh sb="0" eb="2">
      <t>ジュウド</t>
    </rPh>
    <rPh sb="2" eb="5">
      <t>ショウガイシャ</t>
    </rPh>
    <rPh sb="5" eb="7">
      <t>ホウカツ</t>
    </rPh>
    <rPh sb="7" eb="9">
      <t>シエン</t>
    </rPh>
    <phoneticPr fontId="4"/>
  </si>
  <si>
    <t>地域活動支援センター</t>
    <phoneticPr fontId="4"/>
  </si>
  <si>
    <t>日中一時支援</t>
    <phoneticPr fontId="4"/>
  </si>
  <si>
    <t>盲人ホーム</t>
    <phoneticPr fontId="4"/>
  </si>
  <si>
    <t>福祉ホーム</t>
    <phoneticPr fontId="4"/>
  </si>
  <si>
    <t>移動支援事業</t>
    <phoneticPr fontId="4"/>
  </si>
  <si>
    <t>訪問入浴サービス</t>
    <phoneticPr fontId="4"/>
  </si>
  <si>
    <t>障害者相談支援事業</t>
    <phoneticPr fontId="4"/>
  </si>
  <si>
    <t>基幹相談支援</t>
    <phoneticPr fontId="4"/>
  </si>
  <si>
    <t>盲ろう者向け通訳・介助員派遣事業</t>
    <phoneticPr fontId="4"/>
  </si>
  <si>
    <t>交付決定額</t>
    <rPh sb="0" eb="2">
      <t>コウフ</t>
    </rPh>
    <rPh sb="2" eb="4">
      <t>ケッテイ</t>
    </rPh>
    <rPh sb="4" eb="5">
      <t>ガク</t>
    </rPh>
    <phoneticPr fontId="4"/>
  </si>
  <si>
    <t>支払額</t>
    <rPh sb="0" eb="3">
      <t>シハライガク</t>
    </rPh>
    <phoneticPr fontId="4"/>
  </si>
  <si>
    <t>実績額</t>
    <rPh sb="0" eb="3">
      <t>ジッセキガク</t>
    </rPh>
    <phoneticPr fontId="4"/>
  </si>
  <si>
    <t>実績額</t>
    <rPh sb="0" eb="3">
      <t>ジッセキガク</t>
    </rPh>
    <phoneticPr fontId="4"/>
  </si>
  <si>
    <t>支払額</t>
    <rPh sb="0" eb="3">
      <t>シハライガク</t>
    </rPh>
    <phoneticPr fontId="4"/>
  </si>
  <si>
    <t>支払額</t>
    <phoneticPr fontId="4"/>
  </si>
  <si>
    <t>交付決定額</t>
    <rPh sb="0" eb="2">
      <t>コウフ</t>
    </rPh>
    <rPh sb="2" eb="4">
      <t>ケッテイ</t>
    </rPh>
    <rPh sb="4" eb="5">
      <t>ガク</t>
    </rPh>
    <phoneticPr fontId="4"/>
  </si>
  <si>
    <t>4．在宅サービス、計画相談支援及び障害児相談支援における環境整備への助成事業　</t>
    <rPh sb="2" eb="4">
      <t>ザイタク</t>
    </rPh>
    <rPh sb="9" eb="11">
      <t>ケイカク</t>
    </rPh>
    <rPh sb="11" eb="13">
      <t>ソウダン</t>
    </rPh>
    <rPh sb="13" eb="15">
      <t>シエン</t>
    </rPh>
    <rPh sb="15" eb="16">
      <t>オヨ</t>
    </rPh>
    <rPh sb="17" eb="19">
      <t>ショウガイ</t>
    </rPh>
    <rPh sb="19" eb="20">
      <t>ジ</t>
    </rPh>
    <rPh sb="20" eb="22">
      <t>ソウダン</t>
    </rPh>
    <rPh sb="22" eb="24">
      <t>シエン</t>
    </rPh>
    <phoneticPr fontId="4"/>
  </si>
  <si>
    <t>○</t>
    <phoneticPr fontId="4"/>
  </si>
  <si>
    <t>（多機能型簡易居室の設置に要する費用を除く。）</t>
    <phoneticPr fontId="4"/>
  </si>
  <si>
    <t>（様式2）事業所・施設別実績額一覧</t>
    <rPh sb="1" eb="3">
      <t>ヨウシキ</t>
    </rPh>
    <rPh sb="5" eb="8">
      <t>ジギョウショ</t>
    </rPh>
    <rPh sb="9" eb="11">
      <t>シセツ</t>
    </rPh>
    <rPh sb="11" eb="12">
      <t>ベツ</t>
    </rPh>
    <rPh sb="12" eb="14">
      <t>ジッセキ</t>
    </rPh>
    <rPh sb="14" eb="15">
      <t>ガク</t>
    </rPh>
    <rPh sb="15" eb="17">
      <t>イチラン</t>
    </rPh>
    <phoneticPr fontId="4"/>
  </si>
  <si>
    <t>（様式１）　実績額内訳</t>
    <rPh sb="1" eb="3">
      <t>ヨウシキ</t>
    </rPh>
    <rPh sb="6" eb="9">
      <t>ジッセキガク</t>
    </rPh>
    <rPh sb="9" eb="11">
      <t>ウチワケ</t>
    </rPh>
    <phoneticPr fontId="4"/>
  </si>
  <si>
    <t>障害福祉慰労金事業</t>
    <rPh sb="0" eb="2">
      <t>ショウガイ</t>
    </rPh>
    <rPh sb="2" eb="4">
      <t>フクシ</t>
    </rPh>
    <rPh sb="4" eb="7">
      <t>イロウキン</t>
    </rPh>
    <rPh sb="7" eb="9">
      <t>ジギョウ</t>
    </rPh>
    <phoneticPr fontId="4"/>
  </si>
  <si>
    <t>感染症対策を徹底した上での障害福祉サービス提供支援事業（多機能型簡易居室分に限る）</t>
    <rPh sb="0" eb="3">
      <t>カンセンショウ</t>
    </rPh>
    <rPh sb="3" eb="5">
      <t>タイサク</t>
    </rPh>
    <rPh sb="6" eb="8">
      <t>テッテイ</t>
    </rPh>
    <rPh sb="10" eb="11">
      <t>ウエ</t>
    </rPh>
    <rPh sb="13" eb="15">
      <t>ショウガイ</t>
    </rPh>
    <rPh sb="15" eb="17">
      <t>フクシ</t>
    </rPh>
    <rPh sb="21" eb="23">
      <t>テイキョウ</t>
    </rPh>
    <rPh sb="23" eb="25">
      <t>シエン</t>
    </rPh>
    <rPh sb="25" eb="27">
      <t>ジギョウ</t>
    </rPh>
    <rPh sb="28" eb="31">
      <t>タキノウ</t>
    </rPh>
    <rPh sb="31" eb="32">
      <t>ガタ</t>
    </rPh>
    <rPh sb="32" eb="34">
      <t>カンイ</t>
    </rPh>
    <rPh sb="34" eb="36">
      <t>キョシツ</t>
    </rPh>
    <rPh sb="36" eb="37">
      <t>ブン</t>
    </rPh>
    <rPh sb="38" eb="39">
      <t>カギ</t>
    </rPh>
    <phoneticPr fontId="4"/>
  </si>
  <si>
    <t>在宅サービス、計画相談支援及び障害児相談支援事業所による利用者への再開支援への助成事業</t>
    <rPh sb="0" eb="2">
      <t>ザイタク</t>
    </rPh>
    <rPh sb="7" eb="9">
      <t>ケイカク</t>
    </rPh>
    <rPh sb="9" eb="11">
      <t>ソウダン</t>
    </rPh>
    <rPh sb="11" eb="13">
      <t>シエン</t>
    </rPh>
    <rPh sb="13" eb="14">
      <t>オヨ</t>
    </rPh>
    <rPh sb="15" eb="18">
      <t>ショウガイジ</t>
    </rPh>
    <rPh sb="18" eb="20">
      <t>ソウダン</t>
    </rPh>
    <rPh sb="20" eb="22">
      <t>シエン</t>
    </rPh>
    <rPh sb="22" eb="25">
      <t>ジギョウショ</t>
    </rPh>
    <rPh sb="28" eb="31">
      <t>リヨウシャ</t>
    </rPh>
    <rPh sb="33" eb="35">
      <t>サイカイ</t>
    </rPh>
    <rPh sb="35" eb="37">
      <t>シエン</t>
    </rPh>
    <rPh sb="39" eb="41">
      <t>ジョセイ</t>
    </rPh>
    <rPh sb="41" eb="43">
      <t>ジギョウ</t>
    </rPh>
    <phoneticPr fontId="4"/>
  </si>
  <si>
    <t>在宅サービス、計画相談支援及び障害児相談支援事業所における環境整備への助成事業</t>
    <rPh sb="29" eb="31">
      <t>カンキョウ</t>
    </rPh>
    <rPh sb="31" eb="33">
      <t>セイビ</t>
    </rPh>
    <rPh sb="35" eb="37">
      <t>ジョセイ</t>
    </rPh>
    <rPh sb="37" eb="39">
      <t>ジギョウ</t>
    </rPh>
    <phoneticPr fontId="4"/>
  </si>
  <si>
    <t>感染症対策を徹底した上での障害福祉サービス提供支援事業（多機能型簡易居室分を除く）</t>
    <rPh sb="0" eb="3">
      <t>カンセンショウ</t>
    </rPh>
    <rPh sb="3" eb="5">
      <t>タイサク</t>
    </rPh>
    <rPh sb="6" eb="8">
      <t>テッテイ</t>
    </rPh>
    <rPh sb="10" eb="11">
      <t>ウエ</t>
    </rPh>
    <rPh sb="13" eb="15">
      <t>ショウガイ</t>
    </rPh>
    <rPh sb="15" eb="17">
      <t>フクシ</t>
    </rPh>
    <phoneticPr fontId="4"/>
  </si>
  <si>
    <t>交付決定額</t>
    <rPh sb="0" eb="2">
      <t>コウフ</t>
    </rPh>
    <rPh sb="2" eb="5">
      <t>ケッテイガク</t>
    </rPh>
    <phoneticPr fontId="4"/>
  </si>
  <si>
    <t>返還額</t>
    <rPh sb="0" eb="3">
      <t>ヘンカンガク</t>
    </rPh>
    <phoneticPr fontId="4"/>
  </si>
  <si>
    <t>合計額</t>
    <rPh sb="0" eb="3">
      <t>ゴウケイガク</t>
    </rPh>
    <phoneticPr fontId="4"/>
  </si>
  <si>
    <t>（様式3）</t>
    <rPh sb="1" eb="3">
      <t>ヨウシキ</t>
    </rPh>
    <phoneticPr fontId="4"/>
  </si>
  <si>
    <t>事業者（法人本部）の作業</t>
    <rPh sb="0" eb="3">
      <t>ジギョウシャ</t>
    </rPh>
    <rPh sb="4" eb="6">
      <t>ホウジン</t>
    </rPh>
    <rPh sb="6" eb="8">
      <t>ホンブ</t>
    </rPh>
    <rPh sb="10" eb="12">
      <t>サギョウ</t>
    </rPh>
    <phoneticPr fontId="4"/>
  </si>
  <si>
    <t>各事業所の作業</t>
    <rPh sb="0" eb="1">
      <t>カク</t>
    </rPh>
    <rPh sb="1" eb="4">
      <t>ジギョウショ</t>
    </rPh>
    <rPh sb="5" eb="7">
      <t>サギョウ</t>
    </rPh>
    <phoneticPr fontId="4"/>
  </si>
  <si>
    <t>様式３（個票）の内容が、様式１（実績額内訳）及び様式２（申請額一覧）に正しく反映されていることを確認</t>
    <rPh sb="0" eb="2">
      <t>ヨウシキ</t>
    </rPh>
    <rPh sb="4" eb="6">
      <t>コヒョウ</t>
    </rPh>
    <rPh sb="8" eb="10">
      <t>ナイヨウ</t>
    </rPh>
    <rPh sb="12" eb="14">
      <t>ヨウシキ</t>
    </rPh>
    <rPh sb="16" eb="19">
      <t>ジッセキガク</t>
    </rPh>
    <rPh sb="19" eb="21">
      <t>ウチワケ</t>
    </rPh>
    <rPh sb="22" eb="23">
      <t>オヨ</t>
    </rPh>
    <rPh sb="24" eb="26">
      <t>ヨウシキ</t>
    </rPh>
    <rPh sb="28" eb="31">
      <t>シンセイガク</t>
    </rPh>
    <rPh sb="31" eb="33">
      <t>イチラン</t>
    </rPh>
    <rPh sb="35" eb="36">
      <t>タダ</t>
    </rPh>
    <rPh sb="36" eb="37">
      <t>テキセイ</t>
    </rPh>
    <rPh sb="38" eb="40">
      <t>ハンエイ</t>
    </rPh>
    <rPh sb="48" eb="50">
      <t>カクニン</t>
    </rPh>
    <phoneticPr fontId="4"/>
  </si>
  <si>
    <t>本Excelを各事業所に配布し、以下の様式への記入を依頼
・様式３（個票）</t>
    <rPh sb="16" eb="18">
      <t>イカ</t>
    </rPh>
    <rPh sb="19" eb="21">
      <t>ヨウシキ</t>
    </rPh>
    <rPh sb="23" eb="25">
      <t>キニュウ</t>
    </rPh>
    <rPh sb="26" eb="28">
      <t>イライ</t>
    </rPh>
    <phoneticPr fontId="4"/>
  </si>
  <si>
    <t>・「証憑書類について」を参考に証憑書類を事業ごとに整理（表紙＋証憑書類の写し）</t>
    <rPh sb="2" eb="4">
      <t>ショウヒョウ</t>
    </rPh>
    <rPh sb="4" eb="6">
      <t>ショルイ</t>
    </rPh>
    <rPh sb="12" eb="14">
      <t>サンコウ</t>
    </rPh>
    <rPh sb="15" eb="17">
      <t>ショウヒョウ</t>
    </rPh>
    <rPh sb="17" eb="19">
      <t>ショルイ</t>
    </rPh>
    <rPh sb="20" eb="22">
      <t>ジギョウ</t>
    </rPh>
    <rPh sb="25" eb="27">
      <t>セイリ</t>
    </rPh>
    <rPh sb="28" eb="30">
      <t>ヒョウシ</t>
    </rPh>
    <rPh sb="31" eb="33">
      <t>ショウヒョウ</t>
    </rPh>
    <rPh sb="33" eb="35">
      <t>ショルイ</t>
    </rPh>
    <rPh sb="36" eb="37">
      <t>ウツ</t>
    </rPh>
    <phoneticPr fontId="4"/>
  </si>
  <si>
    <t>以下の作業を行った上で、事業者（法人本部）へ証憑書類（表紙＋証憑書類の写し）とともに送付
【様式３（個票）】
・水色セル：必要情報を入力
・緑色セル：プルダウンから選択</t>
    <rPh sb="0" eb="2">
      <t>イカ</t>
    </rPh>
    <rPh sb="3" eb="5">
      <t>サギョウ</t>
    </rPh>
    <rPh sb="6" eb="7">
      <t>オコナ</t>
    </rPh>
    <rPh sb="9" eb="10">
      <t>ウエ</t>
    </rPh>
    <rPh sb="12" eb="15">
      <t>ジギョウシャ</t>
    </rPh>
    <rPh sb="16" eb="18">
      <t>ホウジン</t>
    </rPh>
    <rPh sb="18" eb="20">
      <t>ホンブ</t>
    </rPh>
    <rPh sb="22" eb="24">
      <t>ショウヒョウ</t>
    </rPh>
    <rPh sb="24" eb="26">
      <t>ショルイ</t>
    </rPh>
    <rPh sb="27" eb="29">
      <t>ヒョウシ</t>
    </rPh>
    <rPh sb="30" eb="32">
      <t>ショウヒョウ</t>
    </rPh>
    <rPh sb="32" eb="34">
      <t>ショルイ</t>
    </rPh>
    <rPh sb="35" eb="36">
      <t>ウツ</t>
    </rPh>
    <rPh sb="42" eb="44">
      <t>ソウフ</t>
    </rPh>
    <rPh sb="46" eb="48">
      <t>ヨウシキ</t>
    </rPh>
    <rPh sb="50" eb="52">
      <t>コヒョウ</t>
    </rPh>
    <rPh sb="56" eb="58">
      <t>ミズイロ</t>
    </rPh>
    <rPh sb="61" eb="63">
      <t>ヒツヨウ</t>
    </rPh>
    <rPh sb="63" eb="65">
      <t>ジョウホウ</t>
    </rPh>
    <rPh sb="66" eb="68">
      <t>ニュウリョク</t>
    </rPh>
    <rPh sb="70" eb="72">
      <t>ミドリイロ</t>
    </rPh>
    <rPh sb="82" eb="84">
      <t>センタク</t>
    </rPh>
    <phoneticPr fontId="4"/>
  </si>
  <si>
    <t>申請書に，必要事項を入力</t>
    <rPh sb="0" eb="3">
      <t>シンセイショ</t>
    </rPh>
    <rPh sb="5" eb="7">
      <t>ヒツヨウ</t>
    </rPh>
    <rPh sb="7" eb="9">
      <t>ジコウ</t>
    </rPh>
    <rPh sb="10" eb="12">
      <t>ニュウリョク</t>
    </rPh>
    <phoneticPr fontId="4"/>
  </si>
  <si>
    <t>・Excelファイル名を代表となる事業所の事業所番号に変更し，CD-R等に保存。
・実績報告書，（様式１）実績額内訳，（様式２）事業所・施設別実績額一覧，（様式３）新型コロナウイルス感染症緊急包括支援交付金（障害分）に関する事業実績を印刷。
・上記で印刷した実績報告書等，事業所ごとの証憑種類（表紙＋証憑書類の写し）及びCD-R等（Excelファイル）を宮城県に提出</t>
    <rPh sb="35" eb="36">
      <t>トウ</t>
    </rPh>
    <rPh sb="37" eb="39">
      <t>ホゾン</t>
    </rPh>
    <rPh sb="42" eb="44">
      <t>ジッセキ</t>
    </rPh>
    <rPh sb="44" eb="47">
      <t>ホウコクショ</t>
    </rPh>
    <rPh sb="49" eb="51">
      <t>ヨウシキ</t>
    </rPh>
    <rPh sb="53" eb="56">
      <t>ジッセキガク</t>
    </rPh>
    <rPh sb="56" eb="58">
      <t>ウチワケ</t>
    </rPh>
    <rPh sb="60" eb="62">
      <t>ヨウシキ</t>
    </rPh>
    <rPh sb="64" eb="67">
      <t>ジギョウショ</t>
    </rPh>
    <rPh sb="68" eb="71">
      <t>シセツベツ</t>
    </rPh>
    <rPh sb="71" eb="74">
      <t>ジッセキガク</t>
    </rPh>
    <rPh sb="74" eb="76">
      <t>イチラン</t>
    </rPh>
    <rPh sb="78" eb="80">
      <t>ヨウシキ</t>
    </rPh>
    <rPh sb="82" eb="84">
      <t>シンガタ</t>
    </rPh>
    <rPh sb="91" eb="94">
      <t>カンセンショウ</t>
    </rPh>
    <rPh sb="94" eb="96">
      <t>キンキュウ</t>
    </rPh>
    <rPh sb="96" eb="98">
      <t>ホウカツ</t>
    </rPh>
    <rPh sb="98" eb="100">
      <t>シエン</t>
    </rPh>
    <rPh sb="100" eb="103">
      <t>コウフキン</t>
    </rPh>
    <rPh sb="104" eb="107">
      <t>ショウガイブン</t>
    </rPh>
    <rPh sb="109" eb="110">
      <t>カン</t>
    </rPh>
    <rPh sb="112" eb="114">
      <t>ジギョウ</t>
    </rPh>
    <rPh sb="114" eb="116">
      <t>ジッセキ</t>
    </rPh>
    <rPh sb="117" eb="119">
      <t>インサツ</t>
    </rPh>
    <rPh sb="177" eb="179">
      <t>ミヤギ</t>
    </rPh>
    <rPh sb="179" eb="180">
      <t>ケン</t>
    </rPh>
    <rPh sb="181" eb="183">
      <t>テイシュツ</t>
    </rPh>
    <phoneticPr fontId="4"/>
  </si>
  <si>
    <t>宮城県</t>
    <rPh sb="0" eb="3">
      <t>ミヤギケン</t>
    </rPh>
    <phoneticPr fontId="4"/>
  </si>
  <si>
    <t>実績報告書の作成手順について</t>
    <rPh sb="0" eb="2">
      <t>ジッセキ</t>
    </rPh>
    <rPh sb="2" eb="4">
      <t>ホウコク</t>
    </rPh>
    <rPh sb="4" eb="5">
      <t>ショ</t>
    </rPh>
    <rPh sb="6" eb="8">
      <t>サクセイ</t>
    </rPh>
    <rPh sb="8" eb="10">
      <t>テジュン</t>
    </rPh>
    <phoneticPr fontId="4"/>
  </si>
  <si>
    <t>慰労金</t>
    <rPh sb="0" eb="3">
      <t>イロウキン</t>
    </rPh>
    <phoneticPr fontId="4"/>
  </si>
  <si>
    <t>徹底支援事業（多機能型簡易居室以外）</t>
    <rPh sb="0" eb="2">
      <t>テッテイ</t>
    </rPh>
    <rPh sb="2" eb="4">
      <t>シエン</t>
    </rPh>
    <rPh sb="4" eb="6">
      <t>ジギョウ</t>
    </rPh>
    <rPh sb="7" eb="11">
      <t>タキノウガタ</t>
    </rPh>
    <rPh sb="11" eb="13">
      <t>カンイ</t>
    </rPh>
    <rPh sb="13" eb="15">
      <t>キョシツ</t>
    </rPh>
    <rPh sb="15" eb="17">
      <t>イガイ</t>
    </rPh>
    <phoneticPr fontId="4"/>
  </si>
  <si>
    <t>徹底支援事業（多機能型簡易居室）</t>
    <rPh sb="0" eb="2">
      <t>テッテイ</t>
    </rPh>
    <rPh sb="2" eb="4">
      <t>シエン</t>
    </rPh>
    <rPh sb="4" eb="6">
      <t>ジギョウ</t>
    </rPh>
    <rPh sb="7" eb="10">
      <t>タキノウ</t>
    </rPh>
    <rPh sb="10" eb="11">
      <t>ガタ</t>
    </rPh>
    <rPh sb="11" eb="13">
      <t>カンイ</t>
    </rPh>
    <rPh sb="13" eb="15">
      <t>キョシツ</t>
    </rPh>
    <phoneticPr fontId="4"/>
  </si>
  <si>
    <t>再開支援事業</t>
    <rPh sb="0" eb="2">
      <t>サイカイ</t>
    </rPh>
    <rPh sb="2" eb="4">
      <t>シエン</t>
    </rPh>
    <rPh sb="4" eb="6">
      <t>ジギョウ</t>
    </rPh>
    <phoneticPr fontId="4"/>
  </si>
  <si>
    <t>環境整備事業</t>
    <rPh sb="0" eb="2">
      <t>カンキョウ</t>
    </rPh>
    <rPh sb="2" eb="4">
      <t>セイビ</t>
    </rPh>
    <rPh sb="4" eb="6">
      <t>ジギョウ</t>
    </rPh>
    <phoneticPr fontId="4"/>
  </si>
  <si>
    <t>法人名：</t>
    <rPh sb="0" eb="2">
      <t>ホウジン</t>
    </rPh>
    <rPh sb="2" eb="3">
      <t>メイ</t>
    </rPh>
    <phoneticPr fontId="4"/>
  </si>
  <si>
    <t>各事業所の個票のシートを１つのExcelファイルに集約し、個票シート名を「個票●」（●は１からの通し番号）に修正
また，様式１（実績額内訳）に法人名を記入</t>
    <rPh sb="0" eb="1">
      <t>カク</t>
    </rPh>
    <rPh sb="1" eb="4">
      <t>ジギョウショ</t>
    </rPh>
    <rPh sb="5" eb="7">
      <t>コヒョウ</t>
    </rPh>
    <rPh sb="25" eb="27">
      <t>シュウヤク</t>
    </rPh>
    <rPh sb="29" eb="31">
      <t>コヒョウ</t>
    </rPh>
    <rPh sb="34" eb="35">
      <t>メイ</t>
    </rPh>
    <rPh sb="37" eb="39">
      <t>コヒョウ</t>
    </rPh>
    <rPh sb="48" eb="49">
      <t>トオ</t>
    </rPh>
    <rPh sb="50" eb="52">
      <t>バンゴウ</t>
    </rPh>
    <rPh sb="54" eb="56">
      <t>シュウセイ</t>
    </rPh>
    <rPh sb="60" eb="62">
      <t>ヨウシキ</t>
    </rPh>
    <rPh sb="64" eb="67">
      <t>ジッセキガク</t>
    </rPh>
    <rPh sb="67" eb="69">
      <t>ウチワケ</t>
    </rPh>
    <rPh sb="71" eb="73">
      <t>ホウジン</t>
    </rPh>
    <rPh sb="73" eb="74">
      <t>メイ</t>
    </rPh>
    <rPh sb="75" eb="77">
      <t>キニュウ</t>
    </rPh>
    <phoneticPr fontId="4"/>
  </si>
  <si>
    <t>千円</t>
    <rPh sb="0" eb="1">
      <t>セン</t>
    </rPh>
    <phoneticPr fontId="4"/>
  </si>
  <si>
    <t>千円（千円未満切捨）</t>
    <rPh sb="0" eb="1">
      <t>セン</t>
    </rPh>
    <phoneticPr fontId="4"/>
  </si>
  <si>
    <t>千円</t>
    <rPh sb="0" eb="1">
      <t>セン</t>
    </rPh>
    <rPh sb="1" eb="2">
      <t>エン</t>
    </rPh>
    <phoneticPr fontId="4"/>
  </si>
  <si>
    <t>交付決定額（千円）</t>
    <rPh sb="0" eb="2">
      <t>コウフ</t>
    </rPh>
    <rPh sb="2" eb="4">
      <t>ケッテイ</t>
    </rPh>
    <rPh sb="4" eb="5">
      <t>ガク</t>
    </rPh>
    <rPh sb="6" eb="8">
      <t>センエン</t>
    </rPh>
    <phoneticPr fontId="4"/>
  </si>
  <si>
    <t>支払額(千円）</t>
    <rPh sb="0" eb="2">
      <t>シハライ</t>
    </rPh>
    <rPh sb="2" eb="3">
      <t>ガク</t>
    </rPh>
    <rPh sb="4" eb="6">
      <t>センエン</t>
    </rPh>
    <phoneticPr fontId="4"/>
  </si>
  <si>
    <t>実績額（千円）</t>
    <rPh sb="0" eb="3">
      <t>ジッセキガク</t>
    </rPh>
    <rPh sb="4" eb="6">
      <t>センエン</t>
    </rPh>
    <phoneticPr fontId="4"/>
  </si>
  <si>
    <t>返還額（千円）</t>
    <rPh sb="0" eb="3">
      <t>ヘンカンガク</t>
    </rPh>
    <rPh sb="4" eb="6">
      <t>センエン</t>
    </rPh>
    <phoneticPr fontId="4"/>
  </si>
  <si>
    <t>交付決定額（千円）</t>
    <rPh sb="0" eb="2">
      <t>コウフ</t>
    </rPh>
    <rPh sb="2" eb="5">
      <t>ケッテイガク</t>
    </rPh>
    <rPh sb="6" eb="8">
      <t>センエン</t>
    </rPh>
    <phoneticPr fontId="4"/>
  </si>
  <si>
    <t>支払額（千円）</t>
    <rPh sb="0" eb="3">
      <t>シハライガク</t>
    </rPh>
    <rPh sb="4" eb="6">
      <t>センエン</t>
    </rPh>
    <phoneticPr fontId="4"/>
  </si>
  <si>
    <t>返還額（千円）</t>
    <rPh sb="0" eb="2">
      <t>ヘンカン</t>
    </rPh>
    <rPh sb="2" eb="3">
      <t>ガク</t>
    </rPh>
    <rPh sb="4" eb="6">
      <t>センエン</t>
    </rPh>
    <phoneticPr fontId="4"/>
  </si>
  <si>
    <t>（単位：千円）</t>
    <rPh sb="1" eb="3">
      <t>タンイ</t>
    </rPh>
    <rPh sb="4" eb="6">
      <t>センエン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</si>
</sst>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Red]\-#,##0\ "/>
    <numFmt numFmtId="178" formatCode="#,##0;\-#,##0;&quot;&quot;"/>
  </numFmts>
  <fonts count="2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9"/>
      <name val="ＭＳ Ｐ明朝"/>
      <family val="1"/>
      <charset val="128"/>
    </font>
    <font>
      <sz val="6"/>
      <name val="ＭＳ Ｐ明朝"/>
      <family val="1"/>
      <charset val="128"/>
    </font>
    <font>
      <b/>
      <sz val="9"/>
      <name val="ＭＳ Ｐ明朝"/>
      <family val="1"/>
      <charset val="128"/>
    </font>
    <font>
      <sz val="9"/>
      <color theme="1"/>
      <name val="ＭＳ Ｐ明朝"/>
      <family val="1"/>
      <charset val="128"/>
    </font>
    <font>
      <b/>
      <sz val="9"/>
      <color indexed="81"/>
      <name val="MS P ゴシック"/>
      <family val="3"/>
      <charset val="128"/>
    </font>
    <font>
      <sz val="9"/>
      <color indexed="81"/>
      <name val="MS P ゴシック"/>
      <family val="3"/>
      <charset val="128"/>
    </font>
    <font>
      <sz val="11"/>
      <name val="ＭＳ 明朝"/>
      <family val="1"/>
      <charset val="128"/>
    </font>
    <font>
      <sz val="12"/>
      <color theme="1"/>
      <name val="ＭＳ 明朝"/>
      <family val="1"/>
      <charset val="128"/>
    </font>
    <font>
      <sz val="11"/>
      <name val="ＭＳ ゴシック"/>
      <family val="3"/>
      <charset val="128"/>
    </font>
    <font>
      <b/>
      <u/>
      <sz val="9"/>
      <color indexed="81"/>
      <name val="MS P ゴシック"/>
      <family val="3"/>
      <charset val="128"/>
    </font>
    <font>
      <b/>
      <sz val="12"/>
      <color indexed="81"/>
      <name val="MS P ゴシック"/>
      <family val="3"/>
      <charset val="128"/>
    </font>
    <font>
      <sz val="12"/>
      <color indexed="81"/>
      <name val="MS P ゴシック"/>
      <family val="3"/>
      <charset val="128"/>
    </font>
  </fonts>
  <fills count="9">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rgb="FFFFFFCC"/>
        <bgColor indexed="64"/>
      </patternFill>
    </fill>
    <fill>
      <patternFill patternType="solid">
        <fgColor theme="4" tint="0.79998168889431442"/>
        <bgColor indexed="64"/>
      </patternFill>
    </fill>
    <fill>
      <patternFill patternType="solid">
        <fgColor theme="0" tint="-0.14999847407452621"/>
        <bgColor indexed="64"/>
      </patternFill>
    </fill>
  </fills>
  <borders count="4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s>
  <cellStyleXfs count="7">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38" fontId="5"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301">
    <xf numFmtId="0" fontId="0" fillId="0" borderId="0" xfId="0">
      <alignment vertical="center"/>
    </xf>
    <xf numFmtId="0" fontId="8" fillId="0" borderId="0" xfId="0" applyFont="1">
      <alignment vertical="center"/>
    </xf>
    <xf numFmtId="0" fontId="9" fillId="5" borderId="8" xfId="0" applyFont="1" applyFill="1" applyBorder="1" applyAlignment="1" applyProtection="1">
      <alignment vertical="center"/>
      <protection locked="0"/>
    </xf>
    <xf numFmtId="0" fontId="9" fillId="5" borderId="0" xfId="0" applyFont="1" applyFill="1" applyBorder="1" applyAlignment="1" applyProtection="1">
      <alignment vertical="center"/>
      <protection locked="0"/>
    </xf>
    <xf numFmtId="0" fontId="9" fillId="5" borderId="0" xfId="0" applyFont="1" applyFill="1" applyBorder="1" applyAlignment="1" applyProtection="1">
      <alignment vertical="center" shrinkToFit="1"/>
      <protection locked="0"/>
    </xf>
    <xf numFmtId="0" fontId="7" fillId="0" borderId="0" xfId="0" applyFont="1" applyFill="1" applyBorder="1" applyAlignment="1">
      <alignment horizontal="left" vertical="center"/>
    </xf>
    <xf numFmtId="178" fontId="8" fillId="0" borderId="24" xfId="0" applyNumberFormat="1" applyFont="1" applyBorder="1" applyAlignment="1">
      <alignment horizontal="center" vertical="center" shrinkToFit="1"/>
    </xf>
    <xf numFmtId="178" fontId="8" fillId="0" borderId="24" xfId="4" applyNumberFormat="1" applyFont="1" applyBorder="1" applyAlignment="1">
      <alignment horizontal="right" vertical="center" shrinkToFit="1"/>
    </xf>
    <xf numFmtId="178" fontId="8" fillId="0" borderId="24" xfId="4" applyNumberFormat="1" applyFont="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1"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2" borderId="24"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1"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2" borderId="24" xfId="0" applyFont="1" applyFill="1" applyBorder="1" applyAlignment="1">
      <alignment horizontal="center" vertical="center"/>
    </xf>
    <xf numFmtId="178" fontId="8" fillId="0" borderId="1" xfId="4" applyNumberFormat="1" applyFont="1" applyBorder="1" applyAlignment="1">
      <alignment horizontal="right" vertical="center" shrinkToFit="1"/>
    </xf>
    <xf numFmtId="0" fontId="0" fillId="7" borderId="0" xfId="0" applyFill="1">
      <alignment vertical="center"/>
    </xf>
    <xf numFmtId="0" fontId="0" fillId="0" borderId="0" xfId="0" applyFont="1">
      <alignment vertical="center"/>
    </xf>
    <xf numFmtId="0" fontId="17" fillId="0" borderId="18" xfId="0" applyFont="1" applyBorder="1">
      <alignment vertical="center"/>
    </xf>
    <xf numFmtId="0" fontId="17" fillId="0" borderId="0" xfId="0" applyFont="1" applyBorder="1">
      <alignment vertical="center"/>
    </xf>
    <xf numFmtId="0" fontId="0" fillId="0" borderId="0" xfId="0" applyFont="1" applyFill="1">
      <alignment vertical="center"/>
    </xf>
    <xf numFmtId="0" fontId="8" fillId="0" borderId="24" xfId="0" applyNumberFormat="1" applyFont="1" applyBorder="1" applyAlignment="1">
      <alignment vertical="center" shrinkToFit="1"/>
    </xf>
    <xf numFmtId="0" fontId="8" fillId="0" borderId="24" xfId="0" applyNumberFormat="1" applyFont="1" applyBorder="1" applyAlignment="1" applyProtection="1">
      <alignment vertical="center" shrinkToFit="1"/>
      <protection hidden="1"/>
    </xf>
    <xf numFmtId="0" fontId="17" fillId="0" borderId="0" xfId="0" applyFont="1" applyAlignment="1">
      <alignment horizontal="left" vertical="top"/>
    </xf>
    <xf numFmtId="0" fontId="17" fillId="0" borderId="0" xfId="0" applyFont="1" applyAlignment="1">
      <alignment horizontal="right" vertical="top"/>
    </xf>
    <xf numFmtId="0" fontId="18" fillId="8" borderId="24" xfId="0" applyFont="1" applyFill="1" applyBorder="1" applyAlignment="1">
      <alignment horizontal="center" vertical="top"/>
    </xf>
    <xf numFmtId="0" fontId="18" fillId="0" borderId="24" xfId="0" applyFont="1" applyBorder="1" applyAlignment="1">
      <alignment horizontal="left" vertical="center" wrapText="1"/>
    </xf>
    <xf numFmtId="0" fontId="18" fillId="0" borderId="16" xfId="0" applyFont="1" applyBorder="1" applyAlignment="1">
      <alignment horizontal="left" vertical="center" wrapText="1"/>
    </xf>
    <xf numFmtId="0" fontId="18" fillId="0" borderId="16" xfId="0" applyFont="1" applyBorder="1" applyAlignment="1">
      <alignment vertical="center" wrapText="1"/>
    </xf>
    <xf numFmtId="0" fontId="9" fillId="2" borderId="2" xfId="0" applyFont="1" applyFill="1" applyBorder="1" applyAlignment="1" applyProtection="1">
      <alignment vertical="center"/>
      <protection locked="0"/>
    </xf>
    <xf numFmtId="0" fontId="9" fillId="2" borderId="3" xfId="0" applyFont="1" applyFill="1" applyBorder="1" applyAlignment="1" applyProtection="1">
      <alignment vertical="center"/>
      <protection locked="0"/>
    </xf>
    <xf numFmtId="0" fontId="8" fillId="0" borderId="0" xfId="0" applyFont="1" applyFill="1" applyProtection="1">
      <alignment vertical="center"/>
      <protection locked="0"/>
    </xf>
    <xf numFmtId="0" fontId="8" fillId="5" borderId="0" xfId="0" applyFont="1" applyFill="1" applyBorder="1" applyAlignment="1" applyProtection="1">
      <alignment horizontal="center" vertical="center"/>
      <protection locked="0"/>
    </xf>
    <xf numFmtId="0" fontId="9" fillId="5" borderId="1" xfId="0" applyFont="1" applyFill="1" applyBorder="1" applyAlignment="1" applyProtection="1">
      <alignment horizontal="center" vertical="center"/>
      <protection locked="0"/>
    </xf>
    <xf numFmtId="0" fontId="9" fillId="5" borderId="2" xfId="0" applyFont="1" applyFill="1" applyBorder="1" applyAlignment="1" applyProtection="1">
      <alignment horizontal="center" vertical="center"/>
      <protection locked="0"/>
    </xf>
    <xf numFmtId="0" fontId="9" fillId="5" borderId="3" xfId="0" applyFont="1" applyFill="1" applyBorder="1" applyAlignment="1" applyProtection="1">
      <alignment horizontal="center" vertical="center"/>
      <protection locked="0"/>
    </xf>
    <xf numFmtId="0" fontId="11" fillId="2" borderId="2" xfId="0" applyFont="1" applyFill="1" applyBorder="1" applyProtection="1">
      <alignment vertical="center"/>
      <protection locked="0"/>
    </xf>
    <xf numFmtId="0" fontId="11" fillId="2" borderId="3" xfId="0" applyFont="1" applyFill="1" applyBorder="1" applyProtection="1">
      <alignment vertical="center"/>
      <protection locked="0"/>
    </xf>
    <xf numFmtId="0" fontId="11" fillId="2" borderId="9" xfId="0" applyFont="1" applyFill="1" applyBorder="1" applyProtection="1">
      <alignment vertical="center"/>
      <protection locked="0"/>
    </xf>
    <xf numFmtId="0" fontId="9" fillId="2" borderId="0" xfId="0" applyFont="1" applyFill="1" applyProtection="1">
      <alignment vertical="center"/>
      <protection locked="0"/>
    </xf>
    <xf numFmtId="0" fontId="9" fillId="2" borderId="0" xfId="0" applyFont="1" applyFill="1" applyBorder="1" applyAlignment="1" applyProtection="1">
      <alignment horizontal="center" vertical="center"/>
      <protection locked="0"/>
    </xf>
    <xf numFmtId="0" fontId="9" fillId="2" borderId="0" xfId="0" applyFont="1" applyFill="1" applyBorder="1" applyProtection="1">
      <alignment vertical="center"/>
      <protection locked="0"/>
    </xf>
    <xf numFmtId="0" fontId="9" fillId="2" borderId="10" xfId="0" applyFont="1" applyFill="1" applyBorder="1" applyProtection="1">
      <alignment vertical="center"/>
      <protection locked="0"/>
    </xf>
    <xf numFmtId="0" fontId="9" fillId="3" borderId="5" xfId="0" applyFont="1" applyFill="1" applyBorder="1" applyProtection="1">
      <alignment vertical="center"/>
      <protection locked="0"/>
    </xf>
    <xf numFmtId="0" fontId="9" fillId="5" borderId="5" xfId="0" applyFont="1" applyFill="1" applyBorder="1" applyAlignment="1" applyProtection="1">
      <alignment horizontal="left" vertical="center"/>
      <protection locked="0"/>
    </xf>
    <xf numFmtId="0" fontId="9" fillId="5" borderId="5" xfId="0" applyFont="1" applyFill="1" applyBorder="1" applyProtection="1">
      <alignment vertical="center"/>
      <protection locked="0"/>
    </xf>
    <xf numFmtId="0" fontId="9" fillId="5" borderId="5" xfId="0" applyFont="1" applyFill="1" applyBorder="1" applyAlignment="1" applyProtection="1">
      <alignment horizontal="center" vertical="center"/>
      <protection locked="0"/>
    </xf>
    <xf numFmtId="0" fontId="9" fillId="5" borderId="6" xfId="0" applyFont="1" applyFill="1" applyBorder="1" applyAlignment="1" applyProtection="1">
      <alignment horizontal="center" vertical="center"/>
      <protection locked="0"/>
    </xf>
    <xf numFmtId="0" fontId="9" fillId="3" borderId="8" xfId="0" applyFont="1" applyFill="1" applyBorder="1" applyProtection="1">
      <alignment vertical="center"/>
      <protection locked="0"/>
    </xf>
    <xf numFmtId="0" fontId="9" fillId="5" borderId="8" xfId="0" applyFont="1" applyFill="1" applyBorder="1" applyAlignment="1" applyProtection="1">
      <alignment horizontal="left" vertical="center"/>
      <protection locked="0"/>
    </xf>
    <xf numFmtId="0" fontId="9" fillId="5" borderId="8" xfId="0" applyFont="1" applyFill="1" applyBorder="1" applyProtection="1">
      <alignment vertical="center"/>
      <protection locked="0"/>
    </xf>
    <xf numFmtId="0" fontId="9" fillId="5" borderId="8" xfId="0" applyFont="1" applyFill="1" applyBorder="1" applyAlignment="1" applyProtection="1">
      <alignment horizontal="center" vertical="center"/>
      <protection locked="0"/>
    </xf>
    <xf numFmtId="0" fontId="9" fillId="3" borderId="8" xfId="0" applyFont="1" applyFill="1" applyBorder="1" applyAlignment="1" applyProtection="1">
      <alignment horizontal="left" vertical="center"/>
      <protection locked="0"/>
    </xf>
    <xf numFmtId="0" fontId="9" fillId="5" borderId="12" xfId="0" applyFont="1" applyFill="1" applyBorder="1" applyAlignment="1" applyProtection="1">
      <alignment horizontal="center" vertical="center"/>
      <protection locked="0"/>
    </xf>
    <xf numFmtId="0" fontId="11" fillId="5" borderId="5" xfId="0" applyFont="1" applyFill="1" applyBorder="1" applyAlignment="1" applyProtection="1">
      <alignment vertical="center"/>
      <protection locked="0"/>
    </xf>
    <xf numFmtId="0" fontId="11" fillId="5" borderId="0" xfId="0" applyFont="1" applyFill="1" applyBorder="1" applyAlignment="1" applyProtection="1">
      <alignment vertical="center"/>
      <protection locked="0"/>
    </xf>
    <xf numFmtId="0" fontId="9" fillId="5" borderId="0" xfId="0" applyFont="1" applyFill="1" applyBorder="1" applyProtection="1">
      <alignment vertical="center"/>
      <protection locked="0"/>
    </xf>
    <xf numFmtId="0" fontId="9" fillId="5" borderId="0" xfId="0" applyFont="1" applyFill="1" applyBorder="1" applyAlignment="1" applyProtection="1">
      <alignment horizontal="left" vertical="center"/>
      <protection locked="0"/>
    </xf>
    <xf numFmtId="0" fontId="9" fillId="5" borderId="0" xfId="0" applyFont="1" applyFill="1" applyBorder="1" applyAlignment="1" applyProtection="1">
      <alignment horizontal="center" vertical="center"/>
      <protection locked="0"/>
    </xf>
    <xf numFmtId="0" fontId="9" fillId="5" borderId="0" xfId="0" applyFont="1" applyFill="1" applyProtection="1">
      <alignment vertical="center"/>
      <protection locked="0"/>
    </xf>
    <xf numFmtId="0" fontId="9" fillId="0" borderId="8" xfId="0" applyFont="1" applyFill="1" applyBorder="1" applyProtection="1">
      <alignment vertical="center"/>
      <protection locked="0"/>
    </xf>
    <xf numFmtId="0" fontId="7" fillId="5" borderId="0" xfId="0" applyFont="1" applyFill="1" applyBorder="1" applyAlignment="1" applyProtection="1">
      <alignment horizontal="left" vertical="center"/>
      <protection locked="0"/>
    </xf>
    <xf numFmtId="0" fontId="11" fillId="5" borderId="0" xfId="0" applyFont="1" applyFill="1" applyBorder="1" applyAlignment="1" applyProtection="1">
      <alignment horizontal="left" vertical="center"/>
      <protection locked="0"/>
    </xf>
    <xf numFmtId="0" fontId="11" fillId="2" borderId="1" xfId="0" applyFont="1" applyFill="1" applyBorder="1" applyAlignment="1" applyProtection="1">
      <alignment horizontal="left" vertical="center"/>
      <protection locked="0"/>
    </xf>
    <xf numFmtId="0" fontId="9" fillId="2" borderId="2" xfId="0" applyFont="1" applyFill="1" applyBorder="1" applyAlignment="1" applyProtection="1">
      <alignment horizontal="center" vertical="center"/>
      <protection locked="0"/>
    </xf>
    <xf numFmtId="0" fontId="9" fillId="0" borderId="3" xfId="0" applyFont="1" applyFill="1" applyBorder="1" applyAlignment="1" applyProtection="1">
      <alignment vertical="center"/>
      <protection locked="0"/>
    </xf>
    <xf numFmtId="0" fontId="9" fillId="5" borderId="3" xfId="0" applyFont="1" applyFill="1" applyBorder="1" applyAlignment="1" applyProtection="1">
      <alignment vertical="center"/>
      <protection locked="0"/>
    </xf>
    <xf numFmtId="0" fontId="11" fillId="2" borderId="1" xfId="0" applyFont="1" applyFill="1" applyBorder="1" applyAlignment="1" applyProtection="1">
      <alignment vertical="center"/>
      <protection locked="0"/>
    </xf>
    <xf numFmtId="0" fontId="11" fillId="2" borderId="2" xfId="0" applyFont="1" applyFill="1" applyBorder="1" applyAlignment="1" applyProtection="1">
      <alignment vertical="center"/>
      <protection locked="0"/>
    </xf>
    <xf numFmtId="0" fontId="11" fillId="2" borderId="3" xfId="0" applyFont="1" applyFill="1" applyBorder="1" applyAlignment="1" applyProtection="1">
      <alignment vertical="center"/>
      <protection locked="0"/>
    </xf>
    <xf numFmtId="0" fontId="7" fillId="5" borderId="0" xfId="0" applyFont="1" applyFill="1" applyBorder="1" applyProtection="1">
      <alignment vertical="center"/>
      <protection locked="0"/>
    </xf>
    <xf numFmtId="0" fontId="13" fillId="5" borderId="0" xfId="0" applyFont="1" applyFill="1" applyBorder="1" applyAlignment="1" applyProtection="1">
      <alignment vertical="center"/>
      <protection locked="0"/>
    </xf>
    <xf numFmtId="0" fontId="10" fillId="5" borderId="0" xfId="0" applyFont="1" applyFill="1" applyBorder="1" applyAlignment="1" applyProtection="1">
      <alignment vertical="center"/>
      <protection locked="0"/>
    </xf>
    <xf numFmtId="0" fontId="9" fillId="5" borderId="0" xfId="0" applyFont="1" applyFill="1" applyBorder="1" applyAlignment="1" applyProtection="1">
      <alignment vertical="center" textRotation="255"/>
      <protection locked="0"/>
    </xf>
    <xf numFmtId="0" fontId="11" fillId="5" borderId="0" xfId="0" applyFont="1" applyFill="1" applyBorder="1" applyProtection="1">
      <alignment vertical="center"/>
      <protection locked="0"/>
    </xf>
    <xf numFmtId="0" fontId="8" fillId="5" borderId="0" xfId="0" applyFont="1" applyFill="1" applyBorder="1" applyProtection="1">
      <alignment vertical="center"/>
      <protection locked="0"/>
    </xf>
    <xf numFmtId="0" fontId="8" fillId="0" borderId="0" xfId="0" applyFont="1" applyFill="1" applyBorder="1" applyProtection="1">
      <alignment vertical="center"/>
      <protection locked="0"/>
    </xf>
    <xf numFmtId="0" fontId="8" fillId="0" borderId="31" xfId="0" applyFont="1" applyFill="1" applyBorder="1" applyProtection="1">
      <alignment vertical="center"/>
      <protection locked="0"/>
    </xf>
    <xf numFmtId="49" fontId="11" fillId="5" borderId="21" xfId="0" applyNumberFormat="1" applyFont="1" applyFill="1" applyBorder="1" applyAlignment="1" applyProtection="1">
      <alignment vertical="center"/>
      <protection locked="0"/>
    </xf>
    <xf numFmtId="49" fontId="11" fillId="5" borderId="22" xfId="0" applyNumberFormat="1" applyFont="1" applyFill="1" applyBorder="1" applyAlignment="1" applyProtection="1">
      <alignment vertical="center" wrapText="1"/>
      <protection locked="0"/>
    </xf>
    <xf numFmtId="0" fontId="10" fillId="5" borderId="22" xfId="0" applyFont="1" applyFill="1" applyBorder="1" applyAlignment="1" applyProtection="1">
      <alignment vertical="center" shrinkToFit="1"/>
      <protection locked="0"/>
    </xf>
    <xf numFmtId="0" fontId="10" fillId="5" borderId="23" xfId="0" applyFont="1" applyFill="1" applyBorder="1" applyAlignment="1" applyProtection="1">
      <alignment vertical="center" shrinkToFit="1"/>
      <protection locked="0"/>
    </xf>
    <xf numFmtId="49" fontId="11" fillId="5" borderId="18" xfId="0" applyNumberFormat="1" applyFont="1" applyFill="1" applyBorder="1" applyAlignment="1" applyProtection="1">
      <alignment vertical="center"/>
      <protection locked="0"/>
    </xf>
    <xf numFmtId="49" fontId="11" fillId="5" borderId="19" xfId="0" applyNumberFormat="1" applyFont="1" applyFill="1" applyBorder="1" applyAlignment="1" applyProtection="1">
      <alignment vertical="center" wrapText="1"/>
      <protection locked="0"/>
    </xf>
    <xf numFmtId="0" fontId="10" fillId="5" borderId="19" xfId="0" applyFont="1" applyFill="1" applyBorder="1" applyAlignment="1" applyProtection="1">
      <alignment vertical="center" shrinkToFit="1"/>
      <protection locked="0"/>
    </xf>
    <xf numFmtId="0" fontId="10" fillId="5" borderId="20" xfId="0" applyFont="1" applyFill="1" applyBorder="1" applyAlignment="1" applyProtection="1">
      <alignment vertical="center" shrinkToFit="1"/>
      <protection locked="0"/>
    </xf>
    <xf numFmtId="49" fontId="11" fillId="5" borderId="19" xfId="0" applyNumberFormat="1" applyFont="1" applyFill="1" applyBorder="1" applyAlignment="1" applyProtection="1">
      <alignment vertical="center"/>
      <protection locked="0"/>
    </xf>
    <xf numFmtId="49" fontId="11" fillId="5" borderId="20" xfId="0" applyNumberFormat="1" applyFont="1" applyFill="1" applyBorder="1" applyAlignment="1" applyProtection="1">
      <alignment vertical="center"/>
      <protection locked="0"/>
    </xf>
    <xf numFmtId="49" fontId="11" fillId="5" borderId="27" xfId="0" applyNumberFormat="1" applyFont="1" applyFill="1" applyBorder="1" applyAlignment="1" applyProtection="1">
      <alignment vertical="center"/>
      <protection locked="0"/>
    </xf>
    <xf numFmtId="49" fontId="11" fillId="5" borderId="28" xfId="0" applyNumberFormat="1" applyFont="1" applyFill="1" applyBorder="1" applyAlignment="1" applyProtection="1">
      <alignment vertical="center" wrapText="1"/>
      <protection locked="0"/>
    </xf>
    <xf numFmtId="0" fontId="10" fillId="5" borderId="28" xfId="0" applyFont="1" applyFill="1" applyBorder="1" applyAlignment="1" applyProtection="1">
      <alignment vertical="center" shrinkToFit="1"/>
      <protection locked="0"/>
    </xf>
    <xf numFmtId="0" fontId="10" fillId="5" borderId="29" xfId="0" applyFont="1" applyFill="1" applyBorder="1" applyAlignment="1" applyProtection="1">
      <alignment vertical="center" shrinkToFit="1"/>
      <protection locked="0"/>
    </xf>
    <xf numFmtId="49" fontId="11" fillId="5" borderId="1" xfId="0" applyNumberFormat="1" applyFont="1" applyFill="1" applyBorder="1" applyAlignment="1" applyProtection="1">
      <alignment vertical="center"/>
      <protection locked="0"/>
    </xf>
    <xf numFmtId="49" fontId="11" fillId="5" borderId="2" xfId="0" applyNumberFormat="1" applyFont="1" applyFill="1" applyBorder="1" applyAlignment="1" applyProtection="1">
      <alignment vertical="center" wrapText="1"/>
      <protection locked="0"/>
    </xf>
    <xf numFmtId="49" fontId="11" fillId="5" borderId="3" xfId="0" applyNumberFormat="1" applyFont="1" applyFill="1" applyBorder="1" applyAlignment="1" applyProtection="1">
      <alignment vertical="center" wrapText="1"/>
      <protection locked="0"/>
    </xf>
    <xf numFmtId="49" fontId="11" fillId="0" borderId="1" xfId="0" applyNumberFormat="1" applyFont="1" applyFill="1" applyBorder="1" applyAlignment="1" applyProtection="1">
      <alignment horizontal="center" vertical="center" wrapText="1"/>
      <protection locked="0"/>
    </xf>
    <xf numFmtId="49" fontId="11" fillId="0" borderId="2" xfId="0" applyNumberFormat="1" applyFont="1" applyFill="1" applyBorder="1" applyAlignment="1" applyProtection="1">
      <alignment horizontal="center" vertical="center" wrapText="1"/>
      <protection locked="0"/>
    </xf>
    <xf numFmtId="49" fontId="11" fillId="0" borderId="3" xfId="0" applyNumberFormat="1" applyFont="1" applyFill="1" applyBorder="1" applyAlignment="1" applyProtection="1">
      <alignment horizontal="center" vertical="center" wrapText="1"/>
      <protection locked="0"/>
    </xf>
    <xf numFmtId="49" fontId="11" fillId="5" borderId="0" xfId="0" applyNumberFormat="1" applyFont="1" applyFill="1" applyBorder="1" applyAlignment="1" applyProtection="1">
      <alignment vertical="center"/>
      <protection locked="0"/>
    </xf>
    <xf numFmtId="49" fontId="11" fillId="5" borderId="0" xfId="0" applyNumberFormat="1" applyFont="1" applyFill="1" applyBorder="1" applyAlignment="1" applyProtection="1">
      <alignment vertical="center" wrapText="1"/>
      <protection locked="0"/>
    </xf>
    <xf numFmtId="177" fontId="11" fillId="0" borderId="0" xfId="4" applyNumberFormat="1" applyFont="1" applyFill="1" applyBorder="1" applyAlignment="1" applyProtection="1">
      <alignment vertical="center" shrinkToFit="1"/>
      <protection locked="0"/>
    </xf>
    <xf numFmtId="49" fontId="11" fillId="0" borderId="0" xfId="0" applyNumberFormat="1" applyFont="1" applyFill="1" applyBorder="1" applyAlignment="1" applyProtection="1">
      <alignment horizontal="center" vertical="center" wrapText="1"/>
      <protection locked="0"/>
    </xf>
    <xf numFmtId="49" fontId="11" fillId="5" borderId="0" xfId="0" applyNumberFormat="1" applyFont="1" applyFill="1" applyBorder="1" applyAlignment="1" applyProtection="1">
      <alignment horizontal="center" vertical="center" wrapText="1"/>
      <protection locked="0"/>
    </xf>
    <xf numFmtId="177" fontId="8" fillId="5" borderId="0" xfId="4" applyNumberFormat="1" applyFont="1" applyFill="1" applyBorder="1" applyAlignment="1" applyProtection="1">
      <alignment vertical="center" shrinkToFit="1"/>
      <protection locked="0"/>
    </xf>
    <xf numFmtId="0" fontId="8" fillId="5" borderId="0" xfId="0" applyFont="1" applyFill="1" applyBorder="1" applyAlignment="1" applyProtection="1">
      <alignment vertical="center"/>
      <protection locked="0"/>
    </xf>
    <xf numFmtId="0" fontId="13" fillId="0" borderId="0" xfId="0" applyFont="1" applyFill="1" applyProtection="1">
      <alignment vertical="center"/>
      <protection locked="0"/>
    </xf>
    <xf numFmtId="0" fontId="11" fillId="5" borderId="0" xfId="0" applyFont="1" applyFill="1" applyBorder="1" applyAlignment="1" applyProtection="1">
      <alignment horizontal="center" vertical="center"/>
      <protection locked="0"/>
    </xf>
    <xf numFmtId="0" fontId="11" fillId="0" borderId="0" xfId="0" applyFont="1" applyFill="1" applyBorder="1" applyAlignment="1" applyProtection="1">
      <alignment horizontal="center" vertical="center" textRotation="255"/>
      <protection locked="0"/>
    </xf>
    <xf numFmtId="49" fontId="14" fillId="5" borderId="18" xfId="0" applyNumberFormat="1" applyFont="1" applyFill="1" applyBorder="1" applyAlignment="1" applyProtection="1">
      <alignment vertical="center"/>
      <protection locked="0"/>
    </xf>
    <xf numFmtId="0" fontId="8" fillId="5" borderId="30" xfId="0" applyFont="1" applyFill="1" applyBorder="1" applyAlignment="1" applyProtection="1">
      <alignment vertical="center"/>
      <protection locked="0"/>
    </xf>
    <xf numFmtId="0" fontId="11" fillId="2" borderId="8" xfId="0" applyFont="1" applyFill="1" applyBorder="1" applyAlignment="1" applyProtection="1">
      <alignment vertical="center"/>
      <protection locked="0"/>
    </xf>
    <xf numFmtId="0" fontId="11" fillId="2" borderId="12" xfId="0" applyFont="1" applyFill="1" applyBorder="1" applyAlignment="1" applyProtection="1">
      <alignment vertical="center"/>
      <protection locked="0"/>
    </xf>
    <xf numFmtId="0" fontId="7" fillId="5" borderId="0" xfId="0" applyFont="1" applyFill="1" applyProtection="1">
      <alignment vertical="center"/>
      <protection locked="0"/>
    </xf>
    <xf numFmtId="0" fontId="7" fillId="5" borderId="0" xfId="0" applyFont="1" applyFill="1" applyBorder="1" applyAlignment="1" applyProtection="1">
      <alignment vertical="center"/>
      <protection locked="0"/>
    </xf>
    <xf numFmtId="49" fontId="11" fillId="5" borderId="2" xfId="0" applyNumberFormat="1" applyFont="1" applyFill="1" applyBorder="1" applyAlignment="1" applyProtection="1">
      <alignment vertical="center"/>
      <protection locked="0"/>
    </xf>
    <xf numFmtId="0" fontId="10" fillId="5" borderId="0" xfId="0" applyFont="1" applyFill="1" applyBorder="1" applyAlignment="1" applyProtection="1">
      <alignment vertical="center" shrinkToFit="1"/>
      <protection locked="0"/>
    </xf>
    <xf numFmtId="177" fontId="10" fillId="5" borderId="0" xfId="4" applyNumberFormat="1" applyFont="1" applyFill="1" applyBorder="1" applyAlignment="1" applyProtection="1">
      <alignment vertical="center" shrinkToFit="1"/>
      <protection locked="0"/>
    </xf>
    <xf numFmtId="0" fontId="10" fillId="5" borderId="5" xfId="0" applyFont="1" applyFill="1" applyBorder="1" applyAlignment="1" applyProtection="1">
      <alignment vertical="center" shrinkToFit="1"/>
      <protection locked="0"/>
    </xf>
    <xf numFmtId="0" fontId="9" fillId="0" borderId="0" xfId="0" applyFont="1" applyFill="1" applyProtection="1">
      <alignment vertical="center"/>
      <protection locked="0"/>
    </xf>
    <xf numFmtId="0" fontId="11" fillId="2" borderId="0" xfId="0" applyFont="1" applyFill="1" applyBorder="1" applyAlignment="1" applyProtection="1">
      <alignment horizontal="center" vertical="center" wrapText="1"/>
      <protection locked="0"/>
    </xf>
    <xf numFmtId="0" fontId="11" fillId="5" borderId="0" xfId="0" applyFont="1" applyFill="1" applyProtection="1">
      <alignment vertical="center"/>
      <protection locked="0"/>
    </xf>
    <xf numFmtId="0" fontId="8" fillId="5" borderId="0" xfId="0" applyFont="1" applyFill="1" applyProtection="1">
      <alignment vertical="center"/>
      <protection locked="0"/>
    </xf>
    <xf numFmtId="0" fontId="0" fillId="0" borderId="0" xfId="0" applyProtection="1">
      <alignment vertical="center"/>
      <protection locked="0"/>
    </xf>
    <xf numFmtId="0" fontId="0" fillId="0" borderId="24" xfId="0" applyBorder="1" applyAlignment="1" applyProtection="1">
      <alignment horizontal="center" vertical="center"/>
    </xf>
    <xf numFmtId="38" fontId="0" fillId="0" borderId="24" xfId="0" applyNumberFormat="1" applyBorder="1" applyProtection="1">
      <alignment vertical="center"/>
    </xf>
    <xf numFmtId="0" fontId="0" fillId="0" borderId="8" xfId="0" applyFont="1" applyFill="1" applyBorder="1" applyProtection="1">
      <alignment vertical="center"/>
    </xf>
    <xf numFmtId="0" fontId="10" fillId="3" borderId="18" xfId="0" applyFont="1" applyFill="1" applyBorder="1" applyAlignment="1" applyProtection="1">
      <alignment vertical="center"/>
      <protection locked="0"/>
    </xf>
    <xf numFmtId="0" fontId="10" fillId="3" borderId="19" xfId="0" applyFont="1" applyFill="1" applyBorder="1" applyAlignment="1" applyProtection="1">
      <alignment vertical="center"/>
      <protection locked="0"/>
    </xf>
    <xf numFmtId="0" fontId="10" fillId="3" borderId="20" xfId="0" applyFont="1" applyFill="1" applyBorder="1" applyAlignment="1" applyProtection="1">
      <alignment vertical="center"/>
      <protection locked="0"/>
    </xf>
    <xf numFmtId="0" fontId="10" fillId="3" borderId="14" xfId="0" applyFont="1" applyFill="1" applyBorder="1" applyAlignment="1" applyProtection="1">
      <alignment vertical="center"/>
      <protection locked="0"/>
    </xf>
    <xf numFmtId="0" fontId="10" fillId="3" borderId="7" xfId="0" applyFont="1" applyFill="1" applyBorder="1" applyAlignment="1" applyProtection="1">
      <alignment vertical="center"/>
      <protection locked="0"/>
    </xf>
    <xf numFmtId="0" fontId="10" fillId="3" borderId="15" xfId="0" applyFont="1" applyFill="1" applyBorder="1" applyAlignment="1" applyProtection="1">
      <alignment vertical="center"/>
      <protection locked="0"/>
    </xf>
    <xf numFmtId="0" fontId="11" fillId="2" borderId="24" xfId="0" applyFont="1" applyFill="1" applyBorder="1" applyAlignment="1">
      <alignment horizontal="center" vertical="center" shrinkToFit="1"/>
    </xf>
    <xf numFmtId="0" fontId="10" fillId="5" borderId="2" xfId="0" applyFont="1" applyFill="1" applyBorder="1" applyAlignment="1" applyProtection="1">
      <alignment vertical="center"/>
      <protection locked="0"/>
    </xf>
    <xf numFmtId="0" fontId="10" fillId="5" borderId="2" xfId="0" applyFont="1" applyFill="1" applyBorder="1" applyAlignment="1" applyProtection="1">
      <alignment horizontal="center" vertical="center"/>
      <protection locked="0"/>
    </xf>
    <xf numFmtId="0" fontId="10" fillId="5" borderId="3" xfId="0" applyFont="1" applyFill="1" applyBorder="1" applyAlignment="1" applyProtection="1">
      <alignment horizontal="center" vertical="center"/>
      <protection locked="0"/>
    </xf>
    <xf numFmtId="0" fontId="0" fillId="0" borderId="24" xfId="0" applyBorder="1" applyAlignment="1" applyProtection="1">
      <alignment horizontal="center" vertical="center" wrapText="1"/>
    </xf>
    <xf numFmtId="0" fontId="19" fillId="0" borderId="0" xfId="0" applyFont="1" applyAlignment="1">
      <alignment horizontal="center" vertical="top"/>
    </xf>
    <xf numFmtId="0" fontId="17" fillId="0" borderId="0" xfId="0" applyFont="1" applyAlignment="1">
      <alignment horizontal="center" vertical="top"/>
    </xf>
    <xf numFmtId="38" fontId="0" fillId="0" borderId="24" xfId="4" applyFont="1" applyBorder="1" applyAlignment="1" applyProtection="1">
      <alignment horizontal="right" vertical="center"/>
    </xf>
    <xf numFmtId="0" fontId="0" fillId="0" borderId="24" xfId="0" applyBorder="1" applyAlignment="1" applyProtection="1">
      <alignment horizontal="left" vertical="center"/>
    </xf>
    <xf numFmtId="0" fontId="0" fillId="8" borderId="8" xfId="0" applyFill="1" applyBorder="1" applyAlignment="1" applyProtection="1">
      <alignment horizontal="left" vertical="center" shrinkToFit="1"/>
      <protection locked="0"/>
    </xf>
    <xf numFmtId="0" fontId="0" fillId="0" borderId="24" xfId="0" applyBorder="1" applyAlignment="1" applyProtection="1">
      <alignment horizontal="center" vertical="center"/>
    </xf>
    <xf numFmtId="0" fontId="0" fillId="0" borderId="24" xfId="0" applyBorder="1" applyAlignment="1" applyProtection="1">
      <alignment horizontal="left" vertical="center" wrapText="1"/>
    </xf>
    <xf numFmtId="0" fontId="11" fillId="2" borderId="24" xfId="0" applyFont="1" applyFill="1" applyBorder="1" applyAlignment="1">
      <alignment horizontal="center" vertical="center" shrinkToFit="1"/>
    </xf>
    <xf numFmtId="0" fontId="9" fillId="2" borderId="16"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24" xfId="0" applyFont="1" applyFill="1" applyBorder="1" applyAlignment="1">
      <alignment horizontal="center" vertical="center"/>
    </xf>
    <xf numFmtId="0" fontId="8" fillId="2" borderId="24" xfId="0" applyFont="1" applyFill="1" applyBorder="1" applyAlignment="1">
      <alignment horizontal="center" vertical="center" shrinkToFit="1"/>
    </xf>
    <xf numFmtId="0" fontId="9" fillId="2" borderId="24" xfId="0" applyFont="1" applyFill="1" applyBorder="1" applyAlignment="1">
      <alignment horizontal="center" vertical="center" wrapText="1"/>
    </xf>
    <xf numFmtId="0" fontId="9" fillId="2" borderId="6" xfId="0" applyFont="1" applyFill="1" applyBorder="1" applyAlignment="1">
      <alignment horizontal="center" vertical="center"/>
    </xf>
    <xf numFmtId="0" fontId="9" fillId="2" borderId="12"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9" fillId="0" borderId="2"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11" fillId="3" borderId="11" xfId="0" applyFont="1" applyFill="1" applyBorder="1" applyAlignment="1" applyProtection="1">
      <alignment vertical="center"/>
      <protection locked="0"/>
    </xf>
    <xf numFmtId="0" fontId="11" fillId="3" borderId="8" xfId="0" applyFont="1" applyFill="1" applyBorder="1" applyAlignment="1" applyProtection="1">
      <alignment vertical="center"/>
      <protection locked="0"/>
    </xf>
    <xf numFmtId="0" fontId="9" fillId="0" borderId="8" xfId="0" applyFont="1" applyFill="1" applyBorder="1" applyAlignment="1" applyProtection="1">
      <alignment horizontal="center" vertical="center"/>
      <protection locked="0"/>
    </xf>
    <xf numFmtId="0" fontId="9" fillId="0" borderId="12" xfId="0" applyFont="1" applyFill="1" applyBorder="1" applyAlignment="1" applyProtection="1">
      <alignment horizontal="center" vertical="center"/>
      <protection locked="0"/>
    </xf>
    <xf numFmtId="0" fontId="11" fillId="2" borderId="41"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11" fillId="2" borderId="12" xfId="0" applyFont="1" applyFill="1" applyBorder="1" applyAlignment="1" applyProtection="1">
      <alignment horizontal="center" vertical="center"/>
      <protection locked="0"/>
    </xf>
    <xf numFmtId="0" fontId="11" fillId="2" borderId="39" xfId="0" applyFont="1" applyFill="1" applyBorder="1" applyAlignment="1" applyProtection="1">
      <alignment horizontal="center" vertical="center"/>
      <protection locked="0"/>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178" fontId="11" fillId="5" borderId="1" xfId="0" quotePrefix="1" applyNumberFormat="1" applyFont="1" applyFill="1" applyBorder="1" applyAlignment="1">
      <alignment vertical="center" shrinkToFit="1"/>
    </xf>
    <xf numFmtId="178" fontId="11" fillId="5" borderId="2" xfId="0" applyNumberFormat="1" applyFont="1" applyFill="1" applyBorder="1" applyAlignment="1">
      <alignment vertical="center" shrinkToFit="1"/>
    </xf>
    <xf numFmtId="178" fontId="11" fillId="5" borderId="11" xfId="0" quotePrefix="1" applyNumberFormat="1" applyFont="1" applyFill="1" applyBorder="1" applyAlignment="1" applyProtection="1">
      <alignment horizontal="right" vertical="center" shrinkToFit="1"/>
    </xf>
    <xf numFmtId="178" fontId="11" fillId="5" borderId="8" xfId="0" quotePrefix="1" applyNumberFormat="1" applyFont="1" applyFill="1" applyBorder="1" applyAlignment="1" applyProtection="1">
      <alignment horizontal="right" vertical="center" shrinkToFit="1"/>
    </xf>
    <xf numFmtId="0" fontId="11" fillId="5" borderId="2" xfId="0" applyFont="1" applyFill="1" applyBorder="1" applyAlignment="1" applyProtection="1">
      <alignment horizontal="center" vertical="center"/>
      <protection locked="0"/>
    </xf>
    <xf numFmtId="0" fontId="11" fillId="5" borderId="40" xfId="0" applyFont="1" applyFill="1" applyBorder="1" applyAlignment="1" applyProtection="1">
      <alignment horizontal="center" vertical="center"/>
      <protection locked="0"/>
    </xf>
    <xf numFmtId="178" fontId="11" fillId="0" borderId="11" xfId="0" applyNumberFormat="1" applyFont="1" applyFill="1" applyBorder="1" applyAlignment="1" applyProtection="1">
      <alignment vertical="center" shrinkToFit="1"/>
    </xf>
    <xf numFmtId="178" fontId="11" fillId="0" borderId="8" xfId="0" applyNumberFormat="1" applyFont="1" applyFill="1" applyBorder="1" applyAlignment="1" applyProtection="1">
      <alignment vertical="center" shrinkToFit="1"/>
    </xf>
    <xf numFmtId="0" fontId="11" fillId="5" borderId="8" xfId="0" applyFont="1" applyFill="1" applyBorder="1" applyAlignment="1" applyProtection="1">
      <alignment horizontal="center" vertical="center"/>
      <protection locked="0"/>
    </xf>
    <xf numFmtId="0" fontId="11" fillId="5" borderId="42" xfId="0" applyFont="1" applyFill="1" applyBorder="1" applyAlignment="1" applyProtection="1">
      <alignment horizontal="center" vertical="center"/>
      <protection locked="0"/>
    </xf>
    <xf numFmtId="38" fontId="11" fillId="0" borderId="2" xfId="4" applyFont="1" applyFill="1" applyBorder="1" applyAlignment="1" applyProtection="1">
      <alignment vertical="center" shrinkToFit="1"/>
    </xf>
    <xf numFmtId="38" fontId="11" fillId="0" borderId="3" xfId="4" applyFont="1" applyFill="1" applyBorder="1" applyAlignment="1" applyProtection="1">
      <alignment vertical="center" shrinkToFit="1"/>
    </xf>
    <xf numFmtId="177" fontId="11" fillId="3" borderId="28" xfId="4" applyNumberFormat="1" applyFont="1" applyFill="1" applyBorder="1" applyAlignment="1" applyProtection="1">
      <alignment vertical="center" shrinkToFit="1"/>
      <protection locked="0"/>
    </xf>
    <xf numFmtId="177" fontId="11" fillId="3" borderId="19" xfId="4" applyNumberFormat="1" applyFont="1" applyFill="1" applyBorder="1" applyAlignment="1" applyProtection="1">
      <alignment vertical="center" shrinkToFit="1"/>
      <protection locked="0"/>
    </xf>
    <xf numFmtId="177" fontId="11" fillId="3" borderId="13" xfId="4" applyNumberFormat="1" applyFont="1" applyFill="1" applyBorder="1" applyAlignment="1" applyProtection="1">
      <alignment vertical="center" shrinkToFit="1"/>
      <protection locked="0"/>
    </xf>
    <xf numFmtId="0" fontId="10" fillId="3" borderId="44" xfId="0" applyFont="1" applyFill="1" applyBorder="1" applyAlignment="1" applyProtection="1">
      <alignment horizontal="left" vertical="center" shrinkToFit="1"/>
      <protection locked="0"/>
    </xf>
    <xf numFmtId="0" fontId="10" fillId="3" borderId="13" xfId="0" applyFont="1" applyFill="1" applyBorder="1" applyAlignment="1" applyProtection="1">
      <alignment horizontal="left" vertical="center" shrinkToFit="1"/>
      <protection locked="0"/>
    </xf>
    <xf numFmtId="0" fontId="10" fillId="3" borderId="45" xfId="0" applyFont="1" applyFill="1" applyBorder="1" applyAlignment="1" applyProtection="1">
      <alignment horizontal="left" vertical="center" shrinkToFit="1"/>
      <protection locked="0"/>
    </xf>
    <xf numFmtId="0" fontId="10" fillId="3" borderId="18" xfId="0" applyFont="1" applyFill="1" applyBorder="1" applyAlignment="1" applyProtection="1">
      <alignment horizontal="left" vertical="center" shrinkToFit="1"/>
      <protection locked="0"/>
    </xf>
    <xf numFmtId="0" fontId="10" fillId="3" borderId="19" xfId="0" applyFont="1" applyFill="1" applyBorder="1" applyAlignment="1" applyProtection="1">
      <alignment horizontal="left" vertical="center" shrinkToFit="1"/>
      <protection locked="0"/>
    </xf>
    <xf numFmtId="0" fontId="10" fillId="3" borderId="20" xfId="0" applyFont="1" applyFill="1" applyBorder="1" applyAlignment="1" applyProtection="1">
      <alignment horizontal="left" vertical="center" shrinkToFit="1"/>
      <protection locked="0"/>
    </xf>
    <xf numFmtId="0" fontId="10" fillId="3" borderId="14" xfId="0" applyFont="1" applyFill="1" applyBorder="1" applyAlignment="1" applyProtection="1">
      <alignment horizontal="left" vertical="center" shrinkToFit="1"/>
      <protection locked="0"/>
    </xf>
    <xf numFmtId="0" fontId="10" fillId="3" borderId="7" xfId="0" applyFont="1" applyFill="1" applyBorder="1" applyAlignment="1" applyProtection="1">
      <alignment horizontal="left" vertical="center" shrinkToFit="1"/>
      <protection locked="0"/>
    </xf>
    <xf numFmtId="0" fontId="10" fillId="3" borderId="15" xfId="0" applyFont="1" applyFill="1" applyBorder="1" applyAlignment="1" applyProtection="1">
      <alignment horizontal="left" vertical="center" shrinkToFit="1"/>
      <protection locked="0"/>
    </xf>
    <xf numFmtId="0" fontId="11" fillId="2" borderId="1" xfId="0" applyFont="1" applyFill="1" applyBorder="1" applyAlignment="1" applyProtection="1">
      <alignment horizontal="center" vertical="center"/>
      <protection locked="0"/>
    </xf>
    <xf numFmtId="0" fontId="11" fillId="2" borderId="37" xfId="0" applyFont="1" applyFill="1" applyBorder="1" applyAlignment="1" applyProtection="1">
      <alignment horizontal="center" vertical="center"/>
      <protection locked="0"/>
    </xf>
    <xf numFmtId="0" fontId="11" fillId="2" borderId="25" xfId="0" applyFont="1" applyFill="1" applyBorder="1" applyAlignment="1" applyProtection="1">
      <alignment horizontal="center" vertical="center"/>
      <protection locked="0"/>
    </xf>
    <xf numFmtId="0" fontId="11" fillId="2" borderId="26" xfId="0" applyFont="1" applyFill="1" applyBorder="1" applyAlignment="1" applyProtection="1">
      <alignment horizontal="center" vertical="center"/>
      <protection locked="0"/>
    </xf>
    <xf numFmtId="0" fontId="11" fillId="2" borderId="1" xfId="0" applyFont="1" applyFill="1" applyBorder="1" applyAlignment="1" applyProtection="1">
      <alignment vertical="center"/>
      <protection locked="0"/>
    </xf>
    <xf numFmtId="0" fontId="11" fillId="2" borderId="2" xfId="0" applyFont="1" applyFill="1" applyBorder="1" applyAlignment="1" applyProtection="1">
      <alignment vertical="center"/>
      <protection locked="0"/>
    </xf>
    <xf numFmtId="0" fontId="11" fillId="2" borderId="3" xfId="0" applyFont="1" applyFill="1" applyBorder="1" applyAlignment="1" applyProtection="1">
      <alignment vertical="center"/>
      <protection locked="0"/>
    </xf>
    <xf numFmtId="176" fontId="11" fillId="5" borderId="2" xfId="0" applyNumberFormat="1" applyFont="1" applyFill="1" applyBorder="1" applyAlignment="1" applyProtection="1">
      <alignment vertical="center"/>
      <protection locked="0"/>
    </xf>
    <xf numFmtId="0" fontId="9" fillId="5" borderId="2" xfId="0" applyFont="1" applyFill="1" applyBorder="1" applyAlignment="1" applyProtection="1">
      <alignment horizontal="center" vertical="center"/>
      <protection locked="0"/>
    </xf>
    <xf numFmtId="0" fontId="9" fillId="5" borderId="3" xfId="0" applyFont="1" applyFill="1" applyBorder="1" applyAlignment="1" applyProtection="1">
      <alignment horizontal="center" vertical="center"/>
      <protection locked="0"/>
    </xf>
    <xf numFmtId="38" fontId="11" fillId="3" borderId="35" xfId="4" quotePrefix="1" applyFont="1" applyFill="1" applyBorder="1" applyAlignment="1" applyProtection="1">
      <alignment vertical="center" shrinkToFit="1"/>
      <protection locked="0"/>
    </xf>
    <xf numFmtId="38" fontId="11" fillId="3" borderId="33" xfId="4" applyFont="1" applyFill="1" applyBorder="1" applyAlignment="1" applyProtection="1">
      <alignment vertical="center" shrinkToFit="1"/>
      <protection locked="0"/>
    </xf>
    <xf numFmtId="0" fontId="11" fillId="5" borderId="25" xfId="0" applyFont="1" applyFill="1" applyBorder="1" applyAlignment="1" applyProtection="1">
      <alignment horizontal="center" vertical="center"/>
      <protection locked="0"/>
    </xf>
    <xf numFmtId="0" fontId="11" fillId="5" borderId="38" xfId="0" applyFont="1" applyFill="1" applyBorder="1" applyAlignment="1" applyProtection="1">
      <alignment horizontal="center" vertical="center"/>
      <protection locked="0"/>
    </xf>
    <xf numFmtId="0" fontId="11" fillId="3" borderId="1" xfId="0" applyFont="1" applyFill="1" applyBorder="1" applyAlignment="1" applyProtection="1">
      <alignment vertical="center"/>
      <protection locked="0"/>
    </xf>
    <xf numFmtId="0" fontId="11" fillId="3" borderId="2" xfId="0" applyFont="1" applyFill="1" applyBorder="1" applyAlignment="1" applyProtection="1">
      <alignment vertical="center"/>
      <protection locked="0"/>
    </xf>
    <xf numFmtId="0" fontId="11" fillId="2" borderId="32" xfId="0" applyFont="1" applyFill="1" applyBorder="1" applyAlignment="1" applyProtection="1">
      <alignment horizontal="center" vertical="center"/>
      <protection locked="0"/>
    </xf>
    <xf numFmtId="0" fontId="11" fillId="2" borderId="33" xfId="0"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protection locked="0"/>
    </xf>
    <xf numFmtId="178" fontId="11" fillId="3" borderId="35" xfId="0" applyNumberFormat="1" applyFont="1" applyFill="1" applyBorder="1" applyAlignment="1" applyProtection="1">
      <alignment vertical="center" shrinkToFit="1"/>
      <protection locked="0"/>
    </xf>
    <xf numFmtId="178" fontId="11" fillId="3" borderId="33" xfId="0" applyNumberFormat="1" applyFont="1" applyFill="1" applyBorder="1" applyAlignment="1" applyProtection="1">
      <alignment vertical="center" shrinkToFit="1"/>
      <protection locked="0"/>
    </xf>
    <xf numFmtId="0" fontId="11" fillId="5" borderId="33" xfId="0" applyFont="1" applyFill="1" applyBorder="1" applyAlignment="1" applyProtection="1">
      <alignment horizontal="center" vertical="center"/>
      <protection locked="0"/>
    </xf>
    <xf numFmtId="0" fontId="11" fillId="5" borderId="36" xfId="0" applyFont="1" applyFill="1" applyBorder="1" applyAlignment="1" applyProtection="1">
      <alignment horizontal="center" vertical="center"/>
      <protection locked="0"/>
    </xf>
    <xf numFmtId="178" fontId="11" fillId="0" borderId="1" xfId="0" applyNumberFormat="1" applyFont="1" applyFill="1" applyBorder="1" applyAlignment="1" applyProtection="1">
      <alignment vertical="center" shrinkToFit="1"/>
    </xf>
    <xf numFmtId="178" fontId="11" fillId="0" borderId="2" xfId="0" applyNumberFormat="1" applyFont="1" applyFill="1" applyBorder="1" applyAlignment="1" applyProtection="1">
      <alignment vertical="center" shrinkToFit="1"/>
    </xf>
    <xf numFmtId="178" fontId="11" fillId="0" borderId="1" xfId="0" applyNumberFormat="1" applyFont="1" applyFill="1" applyBorder="1" applyAlignment="1">
      <alignment vertical="center" shrinkToFit="1"/>
    </xf>
    <xf numFmtId="178" fontId="11" fillId="0" borderId="2" xfId="0" applyNumberFormat="1" applyFont="1" applyFill="1" applyBorder="1" applyAlignment="1">
      <alignment vertical="center" shrinkToFit="1"/>
    </xf>
    <xf numFmtId="178" fontId="11" fillId="0" borderId="11" xfId="0" applyNumberFormat="1" applyFont="1" applyFill="1" applyBorder="1" applyAlignment="1" applyProtection="1">
      <alignment horizontal="right" vertical="center" shrinkToFit="1"/>
    </xf>
    <xf numFmtId="178" fontId="11" fillId="0" borderId="8" xfId="0" applyNumberFormat="1" applyFont="1" applyFill="1" applyBorder="1" applyAlignment="1" applyProtection="1">
      <alignment horizontal="right" vertical="center" shrinkToFit="1"/>
    </xf>
    <xf numFmtId="0" fontId="11" fillId="0" borderId="0" xfId="0" applyFont="1" applyFill="1" applyBorder="1" applyAlignment="1" applyProtection="1">
      <alignment horizontal="right" vertical="center" wrapText="1"/>
      <protection locked="0"/>
    </xf>
    <xf numFmtId="0" fontId="11" fillId="0" borderId="0" xfId="0" applyFont="1" applyFill="1" applyBorder="1" applyAlignment="1" applyProtection="1">
      <alignment vertical="center"/>
      <protection locked="0"/>
    </xf>
    <xf numFmtId="38" fontId="11" fillId="3" borderId="35" xfId="4" applyFont="1" applyFill="1" applyBorder="1" applyAlignment="1" applyProtection="1">
      <alignment vertical="center" shrinkToFit="1"/>
      <protection locked="0"/>
    </xf>
    <xf numFmtId="0" fontId="11" fillId="5" borderId="0" xfId="0" applyFont="1" applyFill="1" applyBorder="1" applyAlignment="1" applyProtection="1">
      <alignment horizontal="center" vertical="center"/>
      <protection locked="0"/>
    </xf>
    <xf numFmtId="0" fontId="11" fillId="5" borderId="31" xfId="0" applyFont="1" applyFill="1" applyBorder="1" applyAlignment="1" applyProtection="1">
      <alignment horizontal="center" vertical="center"/>
      <protection locked="0"/>
    </xf>
    <xf numFmtId="178" fontId="11" fillId="0" borderId="9" xfId="0" applyNumberFormat="1" applyFont="1" applyFill="1" applyBorder="1" applyAlignment="1" applyProtection="1">
      <alignment vertical="center" shrinkToFit="1"/>
    </xf>
    <xf numFmtId="178" fontId="11" fillId="0" borderId="0" xfId="0" applyNumberFormat="1" applyFont="1" applyFill="1" applyBorder="1" applyAlignment="1" applyProtection="1">
      <alignment vertical="center" shrinkToFit="1"/>
    </xf>
    <xf numFmtId="0" fontId="11" fillId="2" borderId="43"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protection locked="0"/>
    </xf>
    <xf numFmtId="0" fontId="11" fillId="2" borderId="10" xfId="0" applyFont="1" applyFill="1" applyBorder="1" applyAlignment="1" applyProtection="1">
      <alignment horizontal="center" vertical="center"/>
      <protection locked="0"/>
    </xf>
    <xf numFmtId="0" fontId="9" fillId="2" borderId="1" xfId="0" applyFont="1" applyFill="1" applyBorder="1" applyAlignment="1" applyProtection="1">
      <alignment vertical="center"/>
      <protection locked="0"/>
    </xf>
    <xf numFmtId="0" fontId="9" fillId="2" borderId="2" xfId="0" applyFont="1" applyFill="1" applyBorder="1" applyAlignment="1" applyProtection="1">
      <alignment vertical="center"/>
      <protection locked="0"/>
    </xf>
    <xf numFmtId="0" fontId="9" fillId="2" borderId="3" xfId="0" applyFont="1" applyFill="1" applyBorder="1" applyAlignment="1" applyProtection="1">
      <alignment vertical="center"/>
      <protection locked="0"/>
    </xf>
    <xf numFmtId="0" fontId="9" fillId="3" borderId="2" xfId="0" applyFont="1" applyFill="1" applyBorder="1" applyAlignment="1" applyProtection="1">
      <alignment vertical="center"/>
      <protection locked="0"/>
    </xf>
    <xf numFmtId="0" fontId="9" fillId="3" borderId="2" xfId="0" applyFont="1" applyFill="1" applyBorder="1" applyAlignment="1" applyProtection="1">
      <alignment vertical="center" shrinkToFit="1"/>
      <protection locked="0"/>
    </xf>
    <xf numFmtId="0" fontId="9" fillId="2" borderId="1" xfId="0" applyFont="1" applyFill="1" applyBorder="1" applyAlignment="1" applyProtection="1">
      <alignment vertical="center" wrapText="1" shrinkToFit="1"/>
      <protection locked="0"/>
    </xf>
    <xf numFmtId="0" fontId="9" fillId="2" borderId="2" xfId="0" applyFont="1" applyFill="1" applyBorder="1" applyAlignment="1" applyProtection="1">
      <alignment vertical="center" shrinkToFit="1"/>
      <protection locked="0"/>
    </xf>
    <xf numFmtId="0" fontId="9" fillId="2" borderId="3" xfId="0" applyFont="1" applyFill="1" applyBorder="1" applyAlignment="1" applyProtection="1">
      <alignment vertical="center" shrinkToFit="1"/>
      <protection locked="0"/>
    </xf>
    <xf numFmtId="0" fontId="11" fillId="2" borderId="1" xfId="0" applyFont="1" applyFill="1" applyBorder="1" applyAlignment="1" applyProtection="1">
      <alignment vertical="center" wrapText="1" shrinkToFit="1"/>
      <protection locked="0"/>
    </xf>
    <xf numFmtId="0" fontId="11" fillId="2" borderId="2" xfId="0" applyFont="1" applyFill="1" applyBorder="1" applyAlignment="1" applyProtection="1">
      <alignment vertical="center" shrinkToFit="1"/>
      <protection locked="0"/>
    </xf>
    <xf numFmtId="0" fontId="11" fillId="2" borderId="3" xfId="0" applyFont="1" applyFill="1" applyBorder="1" applyAlignment="1" applyProtection="1">
      <alignment vertical="center" shrinkToFit="1"/>
      <protection locked="0"/>
    </xf>
    <xf numFmtId="0" fontId="11" fillId="4" borderId="1" xfId="0" applyFont="1" applyFill="1" applyBorder="1" applyAlignment="1" applyProtection="1">
      <alignment vertical="center" shrinkToFit="1"/>
      <protection locked="0"/>
    </xf>
    <xf numFmtId="0" fontId="11" fillId="4" borderId="2" xfId="0" applyFont="1" applyFill="1" applyBorder="1" applyAlignment="1" applyProtection="1">
      <alignment vertical="center" shrinkToFit="1"/>
      <protection locked="0"/>
    </xf>
    <xf numFmtId="0" fontId="11" fillId="4" borderId="3" xfId="0" applyFont="1" applyFill="1" applyBorder="1" applyAlignment="1" applyProtection="1">
      <alignment vertical="center" shrinkToFit="1"/>
      <protection locked="0"/>
    </xf>
    <xf numFmtId="0" fontId="11" fillId="2" borderId="4" xfId="0" applyFont="1" applyFill="1" applyBorder="1" applyAlignment="1" applyProtection="1">
      <alignment vertical="center"/>
      <protection locked="0"/>
    </xf>
    <xf numFmtId="0" fontId="11" fillId="2" borderId="5" xfId="0" applyFont="1" applyFill="1" applyBorder="1" applyAlignment="1" applyProtection="1">
      <alignment vertical="center"/>
      <protection locked="0"/>
    </xf>
    <xf numFmtId="0" fontId="11" fillId="2" borderId="6" xfId="0" applyFont="1" applyFill="1" applyBorder="1" applyAlignment="1" applyProtection="1">
      <alignment vertical="center"/>
      <protection locked="0"/>
    </xf>
    <xf numFmtId="0" fontId="11" fillId="2" borderId="11" xfId="0" applyFont="1" applyFill="1" applyBorder="1" applyAlignment="1" applyProtection="1">
      <alignment vertical="center"/>
      <protection locked="0"/>
    </xf>
    <xf numFmtId="0" fontId="11" fillId="2" borderId="8" xfId="0" applyFont="1" applyFill="1" applyBorder="1" applyAlignment="1" applyProtection="1">
      <alignment vertical="center"/>
      <protection locked="0"/>
    </xf>
    <xf numFmtId="0" fontId="11" fillId="2" borderId="12" xfId="0" applyFont="1" applyFill="1" applyBorder="1" applyAlignment="1" applyProtection="1">
      <alignment vertical="center"/>
      <protection locked="0"/>
    </xf>
    <xf numFmtId="38" fontId="11" fillId="3" borderId="1" xfId="4" applyFont="1" applyFill="1" applyBorder="1" applyAlignment="1" applyProtection="1">
      <alignment vertical="center" shrinkToFit="1"/>
      <protection locked="0"/>
    </xf>
    <xf numFmtId="38" fontId="11" fillId="3" borderId="2" xfId="4" applyFont="1" applyFill="1" applyBorder="1" applyAlignment="1" applyProtection="1">
      <alignment vertical="center" shrinkToFit="1"/>
      <protection locked="0"/>
    </xf>
    <xf numFmtId="0" fontId="11" fillId="2" borderId="0" xfId="0" applyFont="1" applyFill="1" applyBorder="1" applyAlignment="1" applyProtection="1">
      <alignment horizontal="center" vertical="center" wrapText="1"/>
      <protection locked="0"/>
    </xf>
    <xf numFmtId="0" fontId="11" fillId="2" borderId="0" xfId="0" applyFont="1" applyFill="1" applyBorder="1" applyAlignment="1" applyProtection="1">
      <alignment horizontal="center" vertical="center" textRotation="255"/>
      <protection locked="0"/>
    </xf>
    <xf numFmtId="0" fontId="8" fillId="6" borderId="1" xfId="0" applyFont="1" applyFill="1" applyBorder="1" applyAlignment="1" applyProtection="1">
      <alignment horizontal="center" vertical="center"/>
      <protection locked="0"/>
    </xf>
    <xf numFmtId="0" fontId="8" fillId="6" borderId="2" xfId="0" applyFont="1" applyFill="1" applyBorder="1" applyAlignment="1" applyProtection="1">
      <alignment horizontal="center" vertical="center"/>
      <protection locked="0"/>
    </xf>
    <xf numFmtId="0" fontId="8" fillId="6" borderId="3" xfId="0" applyFont="1" applyFill="1" applyBorder="1" applyAlignment="1" applyProtection="1">
      <alignment horizontal="center" vertical="center"/>
      <protection locked="0"/>
    </xf>
    <xf numFmtId="0" fontId="9" fillId="6" borderId="1" xfId="0" applyFont="1" applyFill="1" applyBorder="1" applyAlignment="1" applyProtection="1">
      <alignment horizontal="center" vertical="center"/>
      <protection locked="0"/>
    </xf>
    <xf numFmtId="0" fontId="9" fillId="6" borderId="2" xfId="0" applyFont="1" applyFill="1" applyBorder="1" applyAlignment="1" applyProtection="1">
      <alignment horizontal="center" vertical="center"/>
      <protection locked="0"/>
    </xf>
    <xf numFmtId="0" fontId="9" fillId="6" borderId="3"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2" borderId="5" xfId="0" applyFont="1" applyFill="1" applyBorder="1" applyAlignment="1" applyProtection="1">
      <alignment horizontal="center" vertical="center"/>
      <protection locked="0"/>
    </xf>
    <xf numFmtId="0" fontId="11" fillId="2" borderId="6" xfId="0" applyFont="1" applyFill="1" applyBorder="1" applyAlignment="1" applyProtection="1">
      <alignment horizontal="center" vertical="center"/>
      <protection locked="0"/>
    </xf>
    <xf numFmtId="0" fontId="11" fillId="2" borderId="11" xfId="0" applyFont="1" applyFill="1" applyBorder="1" applyAlignment="1" applyProtection="1">
      <alignment horizontal="center" vertical="center"/>
      <protection locked="0"/>
    </xf>
    <xf numFmtId="0" fontId="11" fillId="4" borderId="11" xfId="0" applyFont="1" applyFill="1" applyBorder="1" applyAlignment="1" applyProtection="1">
      <alignment horizontal="center" vertical="center"/>
      <protection locked="0"/>
    </xf>
    <xf numFmtId="0" fontId="11" fillId="4" borderId="8"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2" borderId="1" xfId="0" applyFont="1" applyFill="1" applyBorder="1" applyAlignment="1" applyProtection="1">
      <alignment horizontal="center" vertical="center" shrinkToFit="1"/>
      <protection locked="0"/>
    </xf>
    <xf numFmtId="0" fontId="11" fillId="2" borderId="2" xfId="0" applyFont="1" applyFill="1" applyBorder="1" applyAlignment="1" applyProtection="1">
      <alignment horizontal="center" vertical="center" shrinkToFit="1"/>
      <protection locked="0"/>
    </xf>
    <xf numFmtId="0" fontId="11" fillId="2" borderId="3" xfId="0" applyFont="1" applyFill="1" applyBorder="1" applyAlignment="1" applyProtection="1">
      <alignment horizontal="center" vertical="center" shrinkToFit="1"/>
      <protection locked="0"/>
    </xf>
    <xf numFmtId="0" fontId="11" fillId="3" borderId="1" xfId="0" applyFont="1" applyFill="1" applyBorder="1" applyAlignment="1" applyProtection="1">
      <alignment horizontal="left" vertical="center"/>
      <protection locked="0"/>
    </xf>
    <xf numFmtId="0" fontId="11" fillId="3" borderId="2" xfId="0" applyFont="1" applyFill="1" applyBorder="1" applyAlignment="1" applyProtection="1">
      <alignment horizontal="left" vertical="center"/>
      <protection locked="0"/>
    </xf>
    <xf numFmtId="0" fontId="11" fillId="3" borderId="3" xfId="0" applyFont="1" applyFill="1" applyBorder="1" applyAlignment="1" applyProtection="1">
      <alignment horizontal="left" vertical="center"/>
      <protection locked="0"/>
    </xf>
    <xf numFmtId="49" fontId="11" fillId="3" borderId="11" xfId="0" applyNumberFormat="1" applyFont="1" applyFill="1" applyBorder="1" applyAlignment="1" applyProtection="1">
      <alignment vertical="center"/>
      <protection locked="0"/>
    </xf>
    <xf numFmtId="49" fontId="11" fillId="3" borderId="8" xfId="0" applyNumberFormat="1" applyFont="1" applyFill="1" applyBorder="1" applyAlignment="1" applyProtection="1">
      <alignment vertical="center"/>
      <protection locked="0"/>
    </xf>
    <xf numFmtId="49" fontId="11" fillId="3" borderId="12" xfId="0" applyNumberFormat="1" applyFont="1" applyFill="1" applyBorder="1" applyAlignment="1" applyProtection="1">
      <alignment vertical="center"/>
      <protection locked="0"/>
    </xf>
    <xf numFmtId="0" fontId="11" fillId="3" borderId="11" xfId="0" applyFont="1" applyFill="1" applyBorder="1" applyAlignment="1" applyProtection="1">
      <alignment vertical="center" shrinkToFit="1"/>
      <protection locked="0"/>
    </xf>
    <xf numFmtId="0" fontId="11" fillId="3" borderId="8" xfId="0" applyFont="1" applyFill="1" applyBorder="1" applyAlignment="1" applyProtection="1">
      <alignment vertical="center" shrinkToFit="1"/>
      <protection locked="0"/>
    </xf>
    <xf numFmtId="0" fontId="11" fillId="3" borderId="12" xfId="0" applyFont="1" applyFill="1" applyBorder="1" applyAlignment="1" applyProtection="1">
      <alignment vertical="center" shrinkToFit="1"/>
      <protection locked="0"/>
    </xf>
    <xf numFmtId="49" fontId="6" fillId="3" borderId="11" xfId="0" applyNumberFormat="1" applyFont="1" applyFill="1" applyBorder="1" applyAlignment="1" applyProtection="1">
      <alignment horizontal="center" vertical="center" shrinkToFit="1"/>
      <protection locked="0"/>
    </xf>
    <xf numFmtId="49" fontId="6" fillId="3" borderId="8" xfId="0" applyNumberFormat="1" applyFont="1" applyFill="1" applyBorder="1" applyAlignment="1" applyProtection="1">
      <alignment horizontal="center" vertical="center" shrinkToFit="1"/>
      <protection locked="0"/>
    </xf>
    <xf numFmtId="49" fontId="6" fillId="3" borderId="12" xfId="0" applyNumberFormat="1" applyFont="1" applyFill="1" applyBorder="1" applyAlignment="1" applyProtection="1">
      <alignment horizontal="center" vertical="center" shrinkToFit="1"/>
      <protection locked="0"/>
    </xf>
    <xf numFmtId="0" fontId="9" fillId="3" borderId="1" xfId="0" applyFont="1" applyFill="1" applyBorder="1" applyAlignment="1" applyProtection="1">
      <alignment vertical="center" shrinkToFit="1"/>
      <protection locked="0"/>
    </xf>
    <xf numFmtId="0" fontId="9" fillId="3" borderId="3" xfId="0" applyFont="1" applyFill="1" applyBorder="1" applyAlignment="1" applyProtection="1">
      <alignment vertical="center" shrinkToFit="1"/>
      <protection locked="0"/>
    </xf>
    <xf numFmtId="0" fontId="10" fillId="0" borderId="0" xfId="0" applyFont="1" applyFill="1" applyBorder="1" applyAlignment="1" applyProtection="1">
      <alignment horizontal="center" vertical="center"/>
      <protection locked="0"/>
    </xf>
    <xf numFmtId="0" fontId="10" fillId="3" borderId="21" xfId="0" applyFont="1" applyFill="1" applyBorder="1" applyAlignment="1" applyProtection="1">
      <alignment horizontal="left" vertical="center" shrinkToFit="1"/>
      <protection locked="0"/>
    </xf>
    <xf numFmtId="0" fontId="10" fillId="3" borderId="22" xfId="0" applyFont="1" applyFill="1" applyBorder="1" applyAlignment="1" applyProtection="1">
      <alignment horizontal="left" vertical="center" shrinkToFit="1"/>
      <protection locked="0"/>
    </xf>
    <xf numFmtId="0" fontId="10" fillId="3" borderId="23" xfId="0" applyFont="1" applyFill="1" applyBorder="1" applyAlignment="1" applyProtection="1">
      <alignment horizontal="left" vertical="center" shrinkToFit="1"/>
      <protection locked="0"/>
    </xf>
    <xf numFmtId="177" fontId="11" fillId="3" borderId="44" xfId="4" applyNumberFormat="1" applyFont="1" applyFill="1" applyBorder="1" applyAlignment="1" applyProtection="1">
      <alignment vertical="center" shrinkToFit="1"/>
      <protection locked="0"/>
    </xf>
    <xf numFmtId="177" fontId="11" fillId="3" borderId="18" xfId="4" applyNumberFormat="1" applyFont="1" applyFill="1" applyBorder="1" applyAlignment="1" applyProtection="1">
      <alignment vertical="center" shrinkToFit="1"/>
      <protection locked="0"/>
    </xf>
    <xf numFmtId="38" fontId="11" fillId="0" borderId="1" xfId="4" applyFont="1" applyFill="1" applyBorder="1" applyAlignment="1" applyProtection="1">
      <alignment vertical="center" shrinkToFit="1"/>
    </xf>
    <xf numFmtId="177" fontId="11" fillId="3" borderId="14" xfId="4" applyNumberFormat="1" applyFont="1" applyFill="1" applyBorder="1" applyAlignment="1" applyProtection="1">
      <alignment vertical="center" shrinkToFit="1"/>
      <protection locked="0"/>
    </xf>
    <xf numFmtId="177" fontId="11" fillId="3" borderId="7" xfId="4" applyNumberFormat="1" applyFont="1" applyFill="1" applyBorder="1" applyAlignment="1" applyProtection="1">
      <alignment vertical="center" shrinkToFit="1"/>
      <protection locked="0"/>
    </xf>
    <xf numFmtId="0" fontId="10" fillId="3" borderId="4" xfId="0" applyFont="1" applyFill="1" applyBorder="1" applyAlignment="1" applyProtection="1">
      <alignment horizontal="left" vertical="center" shrinkToFit="1"/>
      <protection locked="0"/>
    </xf>
    <xf numFmtId="0" fontId="10" fillId="3" borderId="5" xfId="0" applyFont="1" applyFill="1" applyBorder="1" applyAlignment="1" applyProtection="1">
      <alignment horizontal="left" vertical="center" shrinkToFit="1"/>
      <protection locked="0"/>
    </xf>
    <xf numFmtId="0" fontId="10" fillId="3" borderId="6" xfId="0" applyFont="1" applyFill="1" applyBorder="1" applyAlignment="1" applyProtection="1">
      <alignment horizontal="left" vertical="center" shrinkToFit="1"/>
      <protection locked="0"/>
    </xf>
  </cellXfs>
  <cellStyles count="7">
    <cellStyle name="パーセント 2" xfId="2"/>
    <cellStyle name="桁区切り" xfId="4" builtinId="6"/>
    <cellStyle name="桁区切り 2" xfId="1"/>
    <cellStyle name="桁区切り 3" xfId="6"/>
    <cellStyle name="標準" xfId="0" builtinId="0"/>
    <cellStyle name="標準 2" xfId="3"/>
    <cellStyle name="標準 3" xfId="5"/>
  </cellStyles>
  <dxfs count="0"/>
  <tableStyles count="0" defaultTableStyle="TableStyleMedium2" defaultPivotStyle="PivotStyleLight16"/>
  <colors>
    <mruColors>
      <color rgb="FFCCFFCC"/>
      <color rgb="FFCDFFFF"/>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9</xdr:col>
      <xdr:colOff>273050</xdr:colOff>
      <xdr:row>4</xdr:row>
      <xdr:rowOff>142874</xdr:rowOff>
    </xdr:from>
    <xdr:to>
      <xdr:col>12</xdr:col>
      <xdr:colOff>304800</xdr:colOff>
      <xdr:row>7</xdr:row>
      <xdr:rowOff>266700</xdr:rowOff>
    </xdr:to>
    <xdr:sp macro="" textlink="">
      <xdr:nvSpPr>
        <xdr:cNvPr id="2" name="テキスト ボックス 1"/>
        <xdr:cNvSpPr txBox="1"/>
      </xdr:nvSpPr>
      <xdr:spPr>
        <a:xfrm>
          <a:off x="6788150" y="828674"/>
          <a:ext cx="2441575" cy="11811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mj-ea"/>
              <a:ea typeface="+mj-ea"/>
            </a:rPr>
            <a:t>このシートは法人名のみ記入してください。その他の欄は自動計算されるため，入力は不要です。</a:t>
          </a:r>
          <a:endParaRPr kumimoji="1" lang="en-US" altLang="ja-JP" sz="1200" b="1">
            <a:latin typeface="+mj-ea"/>
            <a:ea typeface="+mj-ea"/>
          </a:endParaRPr>
        </a:p>
        <a:p>
          <a:r>
            <a:rPr kumimoji="1" lang="ja-JP" altLang="en-US" sz="1200" b="1" u="sng">
              <a:latin typeface="+mj-ea"/>
              <a:ea typeface="+mj-ea"/>
            </a:rPr>
            <a:t>正しい金額が反映されているか，ご確認ください。</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190500</xdr:colOff>
          <xdr:row>10</xdr:row>
          <xdr:rowOff>0</xdr:rowOff>
        </xdr:from>
        <xdr:to>
          <xdr:col>9</xdr:col>
          <xdr:colOff>38100</xdr:colOff>
          <xdr:row>11</xdr:row>
          <xdr:rowOff>28575</xdr:rowOff>
        </xdr:to>
        <xdr:sp macro="" textlink="">
          <xdr:nvSpPr>
            <xdr:cNvPr id="24634" name="Check Box 58" hidden="1">
              <a:extLst>
                <a:ext uri="{63B3BB69-23CF-44E3-9099-C40C66FF867C}">
                  <a14:compatExt spid="_x0000_s24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0</xdr:rowOff>
        </xdr:from>
        <xdr:to>
          <xdr:col>25</xdr:col>
          <xdr:colOff>47625</xdr:colOff>
          <xdr:row>11</xdr:row>
          <xdr:rowOff>28575</xdr:rowOff>
        </xdr:to>
        <xdr:sp macro="" textlink="">
          <xdr:nvSpPr>
            <xdr:cNvPr id="24635" name="Check Box 59" hidden="1">
              <a:extLst>
                <a:ext uri="{63B3BB69-23CF-44E3-9099-C40C66FF867C}">
                  <a14:compatExt spid="_x0000_s24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10</xdr:row>
          <xdr:rowOff>228600</xdr:rowOff>
        </xdr:from>
        <xdr:to>
          <xdr:col>9</xdr:col>
          <xdr:colOff>38100</xdr:colOff>
          <xdr:row>12</xdr:row>
          <xdr:rowOff>28575</xdr:rowOff>
        </xdr:to>
        <xdr:sp macro="" textlink="">
          <xdr:nvSpPr>
            <xdr:cNvPr id="24689" name="Check Box 113" hidden="1">
              <a:extLst>
                <a:ext uri="{63B3BB69-23CF-44E3-9099-C40C66FF867C}">
                  <a14:compatExt spid="_x0000_s24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228600</xdr:rowOff>
        </xdr:from>
        <xdr:to>
          <xdr:col>25</xdr:col>
          <xdr:colOff>47625</xdr:colOff>
          <xdr:row>12</xdr:row>
          <xdr:rowOff>19050</xdr:rowOff>
        </xdr:to>
        <xdr:sp macro="" textlink="">
          <xdr:nvSpPr>
            <xdr:cNvPr id="24690" name="Check Box 114" hidden="1">
              <a:extLst>
                <a:ext uri="{63B3BB69-23CF-44E3-9099-C40C66FF867C}">
                  <a14:compatExt spid="_x0000_s24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56029</xdr:colOff>
      <xdr:row>19</xdr:row>
      <xdr:rowOff>11206</xdr:rowOff>
    </xdr:from>
    <xdr:to>
      <xdr:col>66</xdr:col>
      <xdr:colOff>-1</xdr:colOff>
      <xdr:row>20</xdr:row>
      <xdr:rowOff>78440</xdr:rowOff>
    </xdr:to>
    <xdr:sp macro="" textlink="">
      <xdr:nvSpPr>
        <xdr:cNvPr id="3" name="テキスト ボックス 2"/>
        <xdr:cNvSpPr txBox="1"/>
      </xdr:nvSpPr>
      <xdr:spPr>
        <a:xfrm>
          <a:off x="6880411" y="3137647"/>
          <a:ext cx="3832412" cy="3137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千円単位切り捨て</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0"/>
  <sheetViews>
    <sheetView topLeftCell="A10" workbookViewId="0">
      <selection activeCell="J12" sqref="J12"/>
    </sheetView>
  </sheetViews>
  <sheetFormatPr defaultRowHeight="13.5"/>
  <cols>
    <col min="1" max="1" width="2.375" customWidth="1"/>
    <col min="2" max="2" width="42.125" style="25" customWidth="1"/>
    <col min="3" max="3" width="40.5" style="25" customWidth="1"/>
  </cols>
  <sheetData>
    <row r="1" spans="2:3">
      <c r="B1" s="139" t="s">
        <v>135</v>
      </c>
      <c r="C1" s="140"/>
    </row>
    <row r="2" spans="2:3">
      <c r="C2" s="26"/>
    </row>
    <row r="3" spans="2:3" ht="14.25">
      <c r="B3" s="27" t="s">
        <v>126</v>
      </c>
      <c r="C3" s="27" t="s">
        <v>127</v>
      </c>
    </row>
    <row r="4" spans="2:3" ht="53.25" customHeight="1">
      <c r="B4" s="28"/>
      <c r="C4" s="28" t="s">
        <v>130</v>
      </c>
    </row>
    <row r="5" spans="2:3" ht="72.75" customHeight="1">
      <c r="B5" s="28" t="s">
        <v>129</v>
      </c>
      <c r="C5" s="28"/>
    </row>
    <row r="6" spans="2:3" ht="117" customHeight="1">
      <c r="B6" s="28"/>
      <c r="C6" s="28" t="s">
        <v>131</v>
      </c>
    </row>
    <row r="7" spans="2:3" ht="61.5" customHeight="1">
      <c r="B7" s="28" t="s">
        <v>142</v>
      </c>
      <c r="C7" s="28"/>
    </row>
    <row r="8" spans="2:3" ht="60" customHeight="1">
      <c r="B8" s="29" t="s">
        <v>128</v>
      </c>
      <c r="C8" s="30"/>
    </row>
    <row r="9" spans="2:3" ht="39.75" customHeight="1">
      <c r="B9" s="28" t="s">
        <v>132</v>
      </c>
      <c r="C9" s="28"/>
    </row>
    <row r="10" spans="2:3" ht="191.25" customHeight="1">
      <c r="B10" s="28" t="s">
        <v>133</v>
      </c>
      <c r="C10" s="28"/>
    </row>
  </sheetData>
  <mergeCells count="1">
    <mergeCell ref="B1:C1"/>
  </mergeCells>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tabSelected="1" view="pageBreakPreview" zoomScaleNormal="100" zoomScaleSheetLayoutView="100" workbookViewId="0">
      <selection activeCell="C3" sqref="C3:F3"/>
    </sheetView>
  </sheetViews>
  <sheetFormatPr defaultRowHeight="13.5"/>
  <cols>
    <col min="1" max="1" width="3.875" style="124" customWidth="1"/>
    <col min="2" max="2" width="7.875" style="124" customWidth="1"/>
    <col min="3" max="3" width="9" style="124"/>
    <col min="4" max="4" width="7.375" style="124" customWidth="1"/>
    <col min="5" max="5" width="9" style="124"/>
    <col min="6" max="6" width="7.5" style="124" customWidth="1"/>
    <col min="7" max="10" width="13.625" style="124" customWidth="1"/>
    <col min="11" max="16384" width="9" style="124"/>
  </cols>
  <sheetData>
    <row r="1" spans="1:9">
      <c r="A1" s="124" t="s">
        <v>116</v>
      </c>
    </row>
    <row r="3" spans="1:9">
      <c r="B3" s="127" t="s">
        <v>141</v>
      </c>
      <c r="C3" s="143"/>
      <c r="D3" s="143"/>
      <c r="E3" s="143"/>
      <c r="F3" s="143"/>
    </row>
    <row r="4" spans="1:9">
      <c r="I4" s="124" t="s">
        <v>153</v>
      </c>
    </row>
    <row r="5" spans="1:9" ht="35.25" customHeight="1">
      <c r="B5" s="144"/>
      <c r="C5" s="144"/>
      <c r="D5" s="144"/>
      <c r="E5" s="144"/>
      <c r="F5" s="144"/>
      <c r="G5" s="138" t="s">
        <v>122</v>
      </c>
      <c r="H5" s="125" t="s">
        <v>107</v>
      </c>
      <c r="I5" s="125" t="s">
        <v>123</v>
      </c>
    </row>
    <row r="6" spans="1:9" ht="24" customHeight="1">
      <c r="B6" s="142" t="s">
        <v>117</v>
      </c>
      <c r="C6" s="142"/>
      <c r="D6" s="142"/>
      <c r="E6" s="142"/>
      <c r="F6" s="142"/>
      <c r="G6" s="141">
        <f ca="1">SUM(実績額一覧!H5:H29)</f>
        <v>0</v>
      </c>
      <c r="H6" s="141">
        <f ca="1">SUM(実績額一覧!L5:L29)</f>
        <v>0</v>
      </c>
      <c r="I6" s="141">
        <f ca="1">SUM(実績額一覧!N5:N29)</f>
        <v>0</v>
      </c>
    </row>
    <row r="7" spans="1:9" ht="24" customHeight="1">
      <c r="B7" s="142"/>
      <c r="C7" s="142"/>
      <c r="D7" s="142"/>
      <c r="E7" s="142"/>
      <c r="F7" s="142"/>
      <c r="G7" s="141"/>
      <c r="H7" s="141"/>
      <c r="I7" s="141"/>
    </row>
    <row r="8" spans="1:9" ht="24" customHeight="1">
      <c r="B8" s="145" t="s">
        <v>121</v>
      </c>
      <c r="C8" s="145"/>
      <c r="D8" s="145"/>
      <c r="E8" s="145"/>
      <c r="F8" s="145"/>
      <c r="G8" s="141">
        <f ca="1">SUM(実績額一覧!O5:O29)</f>
        <v>0</v>
      </c>
      <c r="H8" s="141">
        <f ca="1">SUM(実績額一覧!Q5:Q29)</f>
        <v>0</v>
      </c>
      <c r="I8" s="141">
        <f ca="1">SUM(実績額一覧!R5:R29)</f>
        <v>0</v>
      </c>
    </row>
    <row r="9" spans="1:9" ht="24" customHeight="1">
      <c r="B9" s="145"/>
      <c r="C9" s="145"/>
      <c r="D9" s="145"/>
      <c r="E9" s="145"/>
      <c r="F9" s="145"/>
      <c r="G9" s="141"/>
      <c r="H9" s="141"/>
      <c r="I9" s="141"/>
    </row>
    <row r="10" spans="1:9" ht="24" customHeight="1">
      <c r="B10" s="145" t="s">
        <v>118</v>
      </c>
      <c r="C10" s="145"/>
      <c r="D10" s="145"/>
      <c r="E10" s="145"/>
      <c r="F10" s="145"/>
      <c r="G10" s="141">
        <f ca="1">SUM(実績額一覧!S5:S29)</f>
        <v>0</v>
      </c>
      <c r="H10" s="141">
        <f ca="1">SUM(実績額一覧!U5:U29)</f>
        <v>0</v>
      </c>
      <c r="I10" s="141">
        <f ca="1">SUM(実績額一覧!V5:V29)</f>
        <v>0</v>
      </c>
    </row>
    <row r="11" spans="1:9" ht="24" customHeight="1">
      <c r="B11" s="145"/>
      <c r="C11" s="145"/>
      <c r="D11" s="145"/>
      <c r="E11" s="145"/>
      <c r="F11" s="145"/>
      <c r="G11" s="141"/>
      <c r="H11" s="141"/>
      <c r="I11" s="141"/>
    </row>
    <row r="12" spans="1:9" ht="24" customHeight="1">
      <c r="B12" s="145" t="s">
        <v>119</v>
      </c>
      <c r="C12" s="145"/>
      <c r="D12" s="145"/>
      <c r="E12" s="145"/>
      <c r="F12" s="145"/>
      <c r="G12" s="141">
        <f ca="1">SUM(実績額一覧!W5:W29)</f>
        <v>0</v>
      </c>
      <c r="H12" s="141">
        <f ca="1">SUM(実績額一覧!Y5:Y29)</f>
        <v>0</v>
      </c>
      <c r="I12" s="141">
        <f ca="1">SUM(実績額一覧!Z5:Z29)</f>
        <v>0</v>
      </c>
    </row>
    <row r="13" spans="1:9" ht="24" customHeight="1">
      <c r="B13" s="145"/>
      <c r="C13" s="145"/>
      <c r="D13" s="145"/>
      <c r="E13" s="145"/>
      <c r="F13" s="145"/>
      <c r="G13" s="141"/>
      <c r="H13" s="141"/>
      <c r="I13" s="141"/>
    </row>
    <row r="14" spans="1:9" ht="24" customHeight="1">
      <c r="B14" s="145" t="s">
        <v>120</v>
      </c>
      <c r="C14" s="145"/>
      <c r="D14" s="145"/>
      <c r="E14" s="145"/>
      <c r="F14" s="145"/>
      <c r="G14" s="141">
        <f ca="1">SUM(実績額一覧!AA5:AA29)</f>
        <v>0</v>
      </c>
      <c r="H14" s="141">
        <f ca="1">SUM(実績額一覧!AC5:AC29)</f>
        <v>0</v>
      </c>
      <c r="I14" s="141">
        <f ca="1">SUM(実績額一覧!AD5:AD299)</f>
        <v>0</v>
      </c>
    </row>
    <row r="15" spans="1:9" ht="24" customHeight="1">
      <c r="B15" s="145"/>
      <c r="C15" s="145"/>
      <c r="D15" s="145"/>
      <c r="E15" s="145"/>
      <c r="F15" s="145"/>
      <c r="G15" s="141"/>
      <c r="H15" s="141"/>
      <c r="I15" s="141"/>
    </row>
    <row r="16" spans="1:9" ht="37.5" customHeight="1">
      <c r="B16" s="144" t="s">
        <v>124</v>
      </c>
      <c r="C16" s="144"/>
      <c r="D16" s="144"/>
      <c r="E16" s="144"/>
      <c r="F16" s="144"/>
      <c r="G16" s="126">
        <f ca="1">SUM(G6:G15)</f>
        <v>0</v>
      </c>
      <c r="H16" s="126">
        <f ca="1">SUM(H6:H15)</f>
        <v>0</v>
      </c>
      <c r="I16" s="126">
        <f ca="1">SUM(I6:I15)</f>
        <v>0</v>
      </c>
    </row>
  </sheetData>
  <sheetProtection password="EF99" sheet="1" formatCells="0" formatColumns="0" formatRows="0" insertColumns="0" insertRows="0" insertHyperlinks="0" deleteColumns="0" deleteRows="0" selectLockedCells="1" sort="0" autoFilter="0" pivotTables="0"/>
  <mergeCells count="23">
    <mergeCell ref="B16:F16"/>
    <mergeCell ref="G6:G7"/>
    <mergeCell ref="H6:H7"/>
    <mergeCell ref="I6:I7"/>
    <mergeCell ref="G8:G9"/>
    <mergeCell ref="H8:H9"/>
    <mergeCell ref="I8:I9"/>
    <mergeCell ref="G10:G11"/>
    <mergeCell ref="H10:H11"/>
    <mergeCell ref="I10:I11"/>
    <mergeCell ref="B8:F9"/>
    <mergeCell ref="B10:F11"/>
    <mergeCell ref="B12:F13"/>
    <mergeCell ref="B14:F15"/>
    <mergeCell ref="H12:H13"/>
    <mergeCell ref="I12:I13"/>
    <mergeCell ref="B6:F7"/>
    <mergeCell ref="G14:G15"/>
    <mergeCell ref="C3:F3"/>
    <mergeCell ref="B5:F5"/>
    <mergeCell ref="G12:G13"/>
    <mergeCell ref="H14:H15"/>
    <mergeCell ref="I14:I15"/>
  </mergeCells>
  <phoneticPr fontId="4"/>
  <pageMargins left="0.7" right="0.7" top="0.75" bottom="0.75" header="0.3" footer="0.3"/>
  <pageSetup paperSize="9" scale="98"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37"/>
  <sheetViews>
    <sheetView showZeros="0" view="pageBreakPreview" zoomScaleSheetLayoutView="100" workbookViewId="0">
      <selection activeCell="J12" sqref="J12"/>
    </sheetView>
  </sheetViews>
  <sheetFormatPr defaultColWidth="2.25" defaultRowHeight="13.5"/>
  <cols>
    <col min="1" max="1" width="3.125" style="1" customWidth="1"/>
    <col min="2" max="2" width="30.25" style="1" customWidth="1"/>
    <col min="3" max="3" width="12.875" style="1" customWidth="1"/>
    <col min="4" max="4" width="20.875" style="1" customWidth="1"/>
    <col min="5" max="5" width="13.875" style="1" bestFit="1" customWidth="1"/>
    <col min="6" max="6" width="20.875" style="1" customWidth="1"/>
    <col min="7" max="7" width="13.875" style="1" customWidth="1"/>
    <col min="8" max="8" width="11.25" style="1" customWidth="1"/>
    <col min="9" max="9" width="7.375" style="1" bestFit="1" customWidth="1"/>
    <col min="10" max="10" width="11.25" style="1" customWidth="1"/>
    <col min="11" max="11" width="7.375" style="1" bestFit="1" customWidth="1"/>
    <col min="12" max="12" width="11.25" style="1" customWidth="1"/>
    <col min="13" max="13" width="7.375" style="1" bestFit="1" customWidth="1"/>
    <col min="14" max="14" width="11.25" style="1" customWidth="1"/>
    <col min="15" max="15" width="12.25" style="1" customWidth="1"/>
    <col min="16" max="22" width="13.125" style="1" customWidth="1"/>
    <col min="23" max="23" width="13.875" style="1" bestFit="1" customWidth="1"/>
    <col min="24" max="24" width="11.25" style="1" customWidth="1"/>
    <col min="25" max="26" width="12" style="1" customWidth="1"/>
    <col min="27" max="27" width="12.875" style="1" customWidth="1"/>
    <col min="28" max="28" width="11.25" style="1" customWidth="1"/>
    <col min="29" max="30" width="12.875" style="1" customWidth="1"/>
    <col min="31" max="34" width="11.25" style="1" customWidth="1"/>
    <col min="35" max="16384" width="2.25" style="1"/>
  </cols>
  <sheetData>
    <row r="1" spans="1:34">
      <c r="A1" s="1" t="s">
        <v>115</v>
      </c>
    </row>
    <row r="2" spans="1:34">
      <c r="A2" s="5"/>
      <c r="H2" s="154" t="s">
        <v>136</v>
      </c>
      <c r="I2" s="155"/>
      <c r="J2" s="155"/>
      <c r="K2" s="155"/>
      <c r="L2" s="155"/>
      <c r="M2" s="155"/>
      <c r="N2" s="156"/>
      <c r="O2" s="154" t="s">
        <v>137</v>
      </c>
      <c r="P2" s="155"/>
      <c r="Q2" s="155"/>
      <c r="R2" s="156"/>
      <c r="S2" s="154" t="s">
        <v>138</v>
      </c>
      <c r="T2" s="155"/>
      <c r="U2" s="155"/>
      <c r="V2" s="156"/>
      <c r="W2" s="157" t="s">
        <v>139</v>
      </c>
      <c r="X2" s="158"/>
      <c r="Y2" s="158"/>
      <c r="Z2" s="159"/>
      <c r="AA2" s="154" t="s">
        <v>140</v>
      </c>
      <c r="AB2" s="155"/>
      <c r="AC2" s="155"/>
      <c r="AD2" s="156"/>
    </row>
    <row r="3" spans="1:34" ht="18" customHeight="1">
      <c r="A3" s="150" t="s">
        <v>40</v>
      </c>
      <c r="B3" s="149" t="s">
        <v>62</v>
      </c>
      <c r="C3" s="151" t="s">
        <v>6</v>
      </c>
      <c r="D3" s="149" t="s">
        <v>4</v>
      </c>
      <c r="E3" s="149" t="s">
        <v>0</v>
      </c>
      <c r="F3" s="152" t="s">
        <v>22</v>
      </c>
      <c r="G3" s="147" t="s">
        <v>59</v>
      </c>
      <c r="H3" s="146" t="s">
        <v>146</v>
      </c>
      <c r="I3" s="146"/>
      <c r="J3" s="146" t="s">
        <v>147</v>
      </c>
      <c r="K3" s="146"/>
      <c r="L3" s="146" t="s">
        <v>148</v>
      </c>
      <c r="M3" s="146"/>
      <c r="N3" s="13" t="s">
        <v>149</v>
      </c>
      <c r="O3" s="9" t="s">
        <v>150</v>
      </c>
      <c r="P3" s="9" t="s">
        <v>151</v>
      </c>
      <c r="Q3" s="9" t="s">
        <v>148</v>
      </c>
      <c r="R3" s="13" t="s">
        <v>149</v>
      </c>
      <c r="S3" s="13" t="s">
        <v>150</v>
      </c>
      <c r="T3" s="13" t="s">
        <v>151</v>
      </c>
      <c r="U3" s="13" t="s">
        <v>148</v>
      </c>
      <c r="V3" s="13" t="s">
        <v>149</v>
      </c>
      <c r="W3" s="13" t="s">
        <v>150</v>
      </c>
      <c r="X3" s="13" t="s">
        <v>151</v>
      </c>
      <c r="Y3" s="13" t="s">
        <v>148</v>
      </c>
      <c r="Z3" s="13" t="s">
        <v>152</v>
      </c>
      <c r="AA3" s="13" t="s">
        <v>150</v>
      </c>
      <c r="AB3" s="13" t="s">
        <v>151</v>
      </c>
      <c r="AC3" s="13" t="s">
        <v>148</v>
      </c>
      <c r="AD3" s="134" t="s">
        <v>152</v>
      </c>
      <c r="AE3" s="13" t="s">
        <v>150</v>
      </c>
      <c r="AF3" s="13" t="s">
        <v>151</v>
      </c>
      <c r="AG3" s="13" t="s">
        <v>148</v>
      </c>
      <c r="AH3" s="13" t="s">
        <v>152</v>
      </c>
    </row>
    <row r="4" spans="1:34" ht="45">
      <c r="A4" s="150"/>
      <c r="B4" s="149"/>
      <c r="C4" s="151"/>
      <c r="D4" s="149"/>
      <c r="E4" s="149"/>
      <c r="F4" s="153"/>
      <c r="G4" s="148"/>
      <c r="H4" s="11" t="s">
        <v>53</v>
      </c>
      <c r="I4" s="11" t="s">
        <v>39</v>
      </c>
      <c r="J4" s="11" t="s">
        <v>53</v>
      </c>
      <c r="K4" s="11" t="s">
        <v>39</v>
      </c>
      <c r="L4" s="11" t="s">
        <v>53</v>
      </c>
      <c r="M4" s="11" t="s">
        <v>39</v>
      </c>
      <c r="N4" s="15" t="s">
        <v>53</v>
      </c>
      <c r="O4" s="11" t="s">
        <v>52</v>
      </c>
      <c r="P4" s="11" t="s">
        <v>52</v>
      </c>
      <c r="Q4" s="11" t="s">
        <v>52</v>
      </c>
      <c r="R4" s="15" t="s">
        <v>52</v>
      </c>
      <c r="S4" s="11" t="s">
        <v>51</v>
      </c>
      <c r="T4" s="11" t="s">
        <v>51</v>
      </c>
      <c r="U4" s="11" t="s">
        <v>51</v>
      </c>
      <c r="V4" s="15" t="s">
        <v>51</v>
      </c>
      <c r="W4" s="11" t="s">
        <v>16</v>
      </c>
      <c r="X4" s="11" t="s">
        <v>16</v>
      </c>
      <c r="Y4" s="11" t="s">
        <v>16</v>
      </c>
      <c r="Z4" s="15" t="s">
        <v>16</v>
      </c>
      <c r="AA4" s="10" t="s">
        <v>17</v>
      </c>
      <c r="AB4" s="10" t="s">
        <v>17</v>
      </c>
      <c r="AC4" s="14" t="s">
        <v>17</v>
      </c>
      <c r="AD4" s="10" t="s">
        <v>17</v>
      </c>
      <c r="AE4" s="12" t="s">
        <v>5</v>
      </c>
      <c r="AF4" s="12" t="s">
        <v>5</v>
      </c>
      <c r="AG4" s="16" t="s">
        <v>5</v>
      </c>
      <c r="AH4" s="12" t="s">
        <v>5</v>
      </c>
    </row>
    <row r="5" spans="1:34" ht="22.5" customHeight="1">
      <c r="A5" s="6">
        <v>1</v>
      </c>
      <c r="B5" s="23">
        <f ca="1">IFERROR(INDIRECT("個票"&amp;$A5&amp;"！$t$7"),"")</f>
        <v>0</v>
      </c>
      <c r="C5" s="23">
        <f ca="1">IFERROR(INDIRECT("個票"&amp;$A5&amp;"！$h$7"),"")</f>
        <v>0</v>
      </c>
      <c r="D5" s="23">
        <f ca="1">IFERROR(INDIRECT("個票"&amp;$A5&amp;"！$l$10"),"")</f>
        <v>0</v>
      </c>
      <c r="E5" s="23">
        <f ca="1">IFERROR(INDIRECT("個票"&amp;$A5&amp;"！$w$9"),"")</f>
        <v>0</v>
      </c>
      <c r="F5" s="23" t="str">
        <f ca="1">IFERROR(INDIRECT("個票"&amp;$A5&amp;"！$ｄ$9")&amp;INDIRECT("個票"&amp;$A5&amp;"！$ｈ$9"),"")</f>
        <v>宮城県</v>
      </c>
      <c r="G5" s="24">
        <f ca="1">IF(AE5="","", 実績額内訳!$C$3)</f>
        <v>0</v>
      </c>
      <c r="H5" s="7">
        <f ca="1">IFERROR(INDIRECT("個票"&amp;$A5&amp;"！$ai$17"),"")</f>
        <v>0</v>
      </c>
      <c r="I5" s="8" t="str">
        <f ca="1">IFERROR(INDIRECT("個票"&amp;$A5&amp;"！$ax$20"),"")</f>
        <v/>
      </c>
      <c r="J5" s="7">
        <f ca="1">IFERROR(INDIRECT("個票"&amp;$A5&amp;"！$ai$18"),"")</f>
        <v>0</v>
      </c>
      <c r="K5" s="8" t="str">
        <f ca="1">IFERROR(INDIRECT("個票"&amp;$A5&amp;"！$ax$20"),"")</f>
        <v/>
      </c>
      <c r="L5" s="7">
        <f ca="1">IFERROR(INDIRECT("個票"&amp;$A5&amp;"！$ai$19"),"")</f>
        <v>0</v>
      </c>
      <c r="M5" s="8" t="str">
        <f ca="1">IFERROR(INDIRECT("個票"&amp;$A5&amp;"！$ax$20"),"")</f>
        <v/>
      </c>
      <c r="N5" s="7">
        <f ca="1">IF(H5="","",H5-L5)</f>
        <v>0</v>
      </c>
      <c r="O5" s="7">
        <f ca="1">IFERROR(INDIRECT("個票"&amp;$A5&amp;"！$ai$22"),"")</f>
        <v>0</v>
      </c>
      <c r="P5" s="7">
        <f ca="1">IFERROR(INDIRECT("個票"&amp;$A5&amp;"！$ai$23"),"")</f>
        <v>0</v>
      </c>
      <c r="Q5" s="7">
        <f ca="1">IFERROR(INDIRECT("個票"&amp;$A5&amp;"！$ai$24"),"")</f>
        <v>0</v>
      </c>
      <c r="R5" s="7">
        <f ca="1">IF(O5="","",O5-Q5)</f>
        <v>0</v>
      </c>
      <c r="S5" s="7">
        <f ca="1">IFERROR(INDIRECT("個票"&amp;$A5&amp;"！$ai$37"),"")</f>
        <v>0</v>
      </c>
      <c r="T5" s="7">
        <f ca="1">IFERROR(INDIRECT("個票"&amp;$A5&amp;"！$ai$38"),"")</f>
        <v>0</v>
      </c>
      <c r="U5" s="7">
        <f ca="1">IFERROR(INDIRECT("個票"&amp;$A5&amp;"！$ai$39"),"")</f>
        <v>0</v>
      </c>
      <c r="V5" s="7">
        <f ca="1">IF(S5="","",S5-U5)</f>
        <v>0</v>
      </c>
      <c r="W5" s="7">
        <f ca="1">IFERROR(INDIRECT("個票"&amp;$A5&amp;"！$ai$51"),"")</f>
        <v>0</v>
      </c>
      <c r="X5" s="17">
        <f ca="1">IFERROR(INDIRECT("個票"&amp;$A5&amp;"！$ai$52"),"")</f>
        <v>0</v>
      </c>
      <c r="Y5" s="17">
        <f ca="1">IFERROR(INDIRECT("個票"&amp;$A5&amp;"！$ai$53"),"")</f>
        <v>0</v>
      </c>
      <c r="Z5" s="17">
        <f ca="1">IF(W5="","",W5-Y5)</f>
        <v>0</v>
      </c>
      <c r="AA5" s="17">
        <f ca="1">IFERROR(INDIRECT("個票"&amp;$A5&amp;"！$ai$58"),"")</f>
        <v>0</v>
      </c>
      <c r="AB5" s="17">
        <f ca="1">IFERROR(INDIRECT("個票"&amp;$A5&amp;"！$ai$59"),"")</f>
        <v>0</v>
      </c>
      <c r="AC5" s="17">
        <f ca="1">IFERROR(INDIRECT("個票"&amp;$A5&amp;"！$ai$60"),"")</f>
        <v>0</v>
      </c>
      <c r="AD5" s="17">
        <f ca="1">IF(AA5="","",AA5-AC5)</f>
        <v>0</v>
      </c>
      <c r="AE5" s="17">
        <f ca="1">IF(B5="","",H5+O5+S5+W5+AA5)</f>
        <v>0</v>
      </c>
      <c r="AF5" s="7">
        <f ca="1">IF(B5="","",J5+P5+T5+X5+AB5)</f>
        <v>0</v>
      </c>
      <c r="AG5" s="7">
        <f ca="1">IF(B5="","",L5+Q5+U5+Y5+AC5)</f>
        <v>0</v>
      </c>
      <c r="AH5" s="7">
        <f ca="1">IF(B5="","",N5+R5+V5+Z5+AD5)</f>
        <v>0</v>
      </c>
    </row>
    <row r="6" spans="1:34" ht="22.5" customHeight="1">
      <c r="A6" s="6">
        <v>2</v>
      </c>
      <c r="B6" s="23" t="str">
        <f t="shared" ref="B6:B18" ca="1" si="0">IFERROR(INDIRECT("個票"&amp;$A6&amp;"！$t$7"),"")</f>
        <v/>
      </c>
      <c r="C6" s="23" t="str">
        <f t="shared" ref="C6:C18" ca="1" si="1">IFERROR(INDIRECT("個票"&amp;$A6&amp;"！$h$7"),"")</f>
        <v/>
      </c>
      <c r="D6" s="23" t="str">
        <f t="shared" ref="D6:D18" ca="1" si="2">IFERROR(INDIRECT("個票"&amp;$A6&amp;"！$l$10"),"")</f>
        <v/>
      </c>
      <c r="E6" s="23" t="str">
        <f t="shared" ref="E6:E18" ca="1" si="3">IFERROR(INDIRECT("個票"&amp;$A6&amp;"！$w$9"),"")</f>
        <v/>
      </c>
      <c r="F6" s="23" t="str">
        <f t="shared" ref="F6:F18" ca="1" si="4">IFERROR(INDIRECT("個票"&amp;$A6&amp;"！$ｄ$9")&amp;INDIRECT("個票"&amp;$A6&amp;"！$ｈ$9"),"")</f>
        <v/>
      </c>
      <c r="G6" s="24" t="str">
        <f ca="1">IF(AE6="","", 実績額内訳!$C$3)</f>
        <v/>
      </c>
      <c r="H6" s="7" t="str">
        <f t="shared" ref="H6:H18" ca="1" si="5">IFERROR(INDIRECT("個票"&amp;$A6&amp;"！$ai$17"),"")</f>
        <v/>
      </c>
      <c r="I6" s="8" t="str">
        <f t="shared" ref="I6:I18" ca="1" si="6">IFERROR(INDIRECT("個票"&amp;$A6&amp;"！$ax$20"),"")</f>
        <v/>
      </c>
      <c r="J6" s="7" t="str">
        <f t="shared" ref="J6:J18" ca="1" si="7">IFERROR(INDIRECT("個票"&amp;$A6&amp;"！$ai$18"),"")</f>
        <v/>
      </c>
      <c r="K6" s="8" t="str">
        <f t="shared" ref="K6:K18" ca="1" si="8">IFERROR(INDIRECT("個票"&amp;$A6&amp;"！$ax$20"),"")</f>
        <v/>
      </c>
      <c r="L6" s="7" t="str">
        <f t="shared" ref="L6:L18" ca="1" si="9">IFERROR(INDIRECT("個票"&amp;$A6&amp;"！$ai$19"),"")</f>
        <v/>
      </c>
      <c r="M6" s="8" t="str">
        <f t="shared" ref="M6:M18" ca="1" si="10">IFERROR(INDIRECT("個票"&amp;$A6&amp;"！$ax$20"),"")</f>
        <v/>
      </c>
      <c r="N6" s="7" t="str">
        <f t="shared" ref="N6:N18" ca="1" si="11">IF(H6="","",H6-L6)</f>
        <v/>
      </c>
      <c r="O6" s="7" t="str">
        <f t="shared" ref="O6:O18" ca="1" si="12">IFERROR(INDIRECT("個票"&amp;$A6&amp;"！$ai$22"),"")</f>
        <v/>
      </c>
      <c r="P6" s="7" t="str">
        <f t="shared" ref="P6:P18" ca="1" si="13">IFERROR(INDIRECT("個票"&amp;$A6&amp;"！$ai$23"),"")</f>
        <v/>
      </c>
      <c r="Q6" s="7" t="str">
        <f t="shared" ref="Q6:Q18" ca="1" si="14">IFERROR(INDIRECT("個票"&amp;$A6&amp;"！$ai$24"),"")</f>
        <v/>
      </c>
      <c r="R6" s="7" t="str">
        <f t="shared" ref="R6:R18" ca="1" si="15">IF(O6="","",O6-Q6)</f>
        <v/>
      </c>
      <c r="S6" s="7" t="str">
        <f t="shared" ref="S6:S18" ca="1" si="16">IFERROR(INDIRECT("個票"&amp;$A6&amp;"！$ai$37"),"")</f>
        <v/>
      </c>
      <c r="T6" s="7" t="str">
        <f t="shared" ref="T6:T18" ca="1" si="17">IFERROR(INDIRECT("個票"&amp;$A6&amp;"！$ai$38"),"")</f>
        <v/>
      </c>
      <c r="U6" s="7" t="str">
        <f t="shared" ref="U6:U18" ca="1" si="18">IFERROR(INDIRECT("個票"&amp;$A6&amp;"！$ai$39"),"")</f>
        <v/>
      </c>
      <c r="V6" s="7" t="str">
        <f t="shared" ref="V6:V18" ca="1" si="19">IF(S6="","",S6-U6)</f>
        <v/>
      </c>
      <c r="W6" s="7" t="str">
        <f t="shared" ref="W6:W18" ca="1" si="20">IFERROR(INDIRECT("個票"&amp;$A6&amp;"！$ai$51"),"")</f>
        <v/>
      </c>
      <c r="X6" s="17" t="str">
        <f t="shared" ref="X6:X18" ca="1" si="21">IFERROR(INDIRECT("個票"&amp;$A6&amp;"！$ai$52"),"")</f>
        <v/>
      </c>
      <c r="Y6" s="17" t="str">
        <f t="shared" ref="Y6:Y18" ca="1" si="22">IFERROR(INDIRECT("個票"&amp;$A6&amp;"！$ai$53"),"")</f>
        <v/>
      </c>
      <c r="Z6" s="17" t="str">
        <f t="shared" ref="Z6:Z18" ca="1" si="23">IF(W6="","",W6-Y6)</f>
        <v/>
      </c>
      <c r="AA6" s="17" t="str">
        <f t="shared" ref="AA6:AA18" ca="1" si="24">IFERROR(INDIRECT("個票"&amp;$A6&amp;"！$ai$58"),"")</f>
        <v/>
      </c>
      <c r="AB6" s="17" t="str">
        <f t="shared" ref="AB6:AB18" ca="1" si="25">IFERROR(INDIRECT("個票"&amp;$A6&amp;"！$ai$59"),"")</f>
        <v/>
      </c>
      <c r="AC6" s="17" t="str">
        <f t="shared" ref="AC6:AC18" ca="1" si="26">IFERROR(INDIRECT("個票"&amp;$A6&amp;"！$ai$60"),"")</f>
        <v/>
      </c>
      <c r="AD6" s="17" t="str">
        <f t="shared" ref="AD6:AD18" ca="1" si="27">IF(AA6="","",AA6-AC6)</f>
        <v/>
      </c>
      <c r="AE6" s="17" t="str">
        <f ca="1">IF(B6="","",H6+O6+S6+W6+AA6)</f>
        <v/>
      </c>
      <c r="AF6" s="7" t="str">
        <f t="shared" ref="AF6:AF18" ca="1" si="28">IF(B6="","",J6+P6+T6+X6+AB6)</f>
        <v/>
      </c>
      <c r="AG6" s="7" t="str">
        <f t="shared" ref="AG6:AG18" ca="1" si="29">IF(B6="","",L6+Q6+U6+Y6+AC6)</f>
        <v/>
      </c>
      <c r="AH6" s="7" t="str">
        <f t="shared" ref="AH6:AH18" ca="1" si="30">IF(B6="","",N6+R6+V6+Z6+AD6)</f>
        <v/>
      </c>
    </row>
    <row r="7" spans="1:34" ht="22.5" customHeight="1">
      <c r="A7" s="6">
        <v>3</v>
      </c>
      <c r="B7" s="23" t="str">
        <f t="shared" ca="1" si="0"/>
        <v/>
      </c>
      <c r="C7" s="23" t="str">
        <f t="shared" ca="1" si="1"/>
        <v/>
      </c>
      <c r="D7" s="23" t="str">
        <f t="shared" ca="1" si="2"/>
        <v/>
      </c>
      <c r="E7" s="23" t="str">
        <f t="shared" ca="1" si="3"/>
        <v/>
      </c>
      <c r="F7" s="23" t="str">
        <f t="shared" ca="1" si="4"/>
        <v/>
      </c>
      <c r="G7" s="24" t="str">
        <f ca="1">IF(AE7="","", 実績額内訳!$C$3)</f>
        <v/>
      </c>
      <c r="H7" s="7" t="str">
        <f t="shared" ca="1" si="5"/>
        <v/>
      </c>
      <c r="I7" s="8" t="str">
        <f t="shared" ca="1" si="6"/>
        <v/>
      </c>
      <c r="J7" s="7" t="str">
        <f t="shared" ca="1" si="7"/>
        <v/>
      </c>
      <c r="K7" s="8" t="str">
        <f t="shared" ca="1" si="8"/>
        <v/>
      </c>
      <c r="L7" s="7" t="str">
        <f t="shared" ca="1" si="9"/>
        <v/>
      </c>
      <c r="M7" s="8" t="str">
        <f t="shared" ca="1" si="10"/>
        <v/>
      </c>
      <c r="N7" s="7" t="str">
        <f t="shared" ca="1" si="11"/>
        <v/>
      </c>
      <c r="O7" s="7" t="str">
        <f t="shared" ca="1" si="12"/>
        <v/>
      </c>
      <c r="P7" s="7" t="str">
        <f t="shared" ca="1" si="13"/>
        <v/>
      </c>
      <c r="Q7" s="7" t="str">
        <f t="shared" ca="1" si="14"/>
        <v/>
      </c>
      <c r="R7" s="7" t="str">
        <f t="shared" ca="1" si="15"/>
        <v/>
      </c>
      <c r="S7" s="7" t="str">
        <f t="shared" ca="1" si="16"/>
        <v/>
      </c>
      <c r="T7" s="7" t="str">
        <f t="shared" ca="1" si="17"/>
        <v/>
      </c>
      <c r="U7" s="7" t="str">
        <f t="shared" ca="1" si="18"/>
        <v/>
      </c>
      <c r="V7" s="7" t="str">
        <f t="shared" ca="1" si="19"/>
        <v/>
      </c>
      <c r="W7" s="7" t="str">
        <f t="shared" ca="1" si="20"/>
        <v/>
      </c>
      <c r="X7" s="17" t="str">
        <f t="shared" ca="1" si="21"/>
        <v/>
      </c>
      <c r="Y7" s="17" t="str">
        <f t="shared" ca="1" si="22"/>
        <v/>
      </c>
      <c r="Z7" s="17" t="str">
        <f t="shared" ca="1" si="23"/>
        <v/>
      </c>
      <c r="AA7" s="17" t="str">
        <f t="shared" ca="1" si="24"/>
        <v/>
      </c>
      <c r="AB7" s="17" t="str">
        <f t="shared" ca="1" si="25"/>
        <v/>
      </c>
      <c r="AC7" s="17" t="str">
        <f t="shared" ca="1" si="26"/>
        <v/>
      </c>
      <c r="AD7" s="17" t="str">
        <f t="shared" ca="1" si="27"/>
        <v/>
      </c>
      <c r="AE7" s="17" t="str">
        <f t="shared" ref="AE7:AE18" ca="1" si="31">IF(B7="","",H7+O7+S7+W7+AA7)</f>
        <v/>
      </c>
      <c r="AF7" s="7" t="str">
        <f t="shared" ca="1" si="28"/>
        <v/>
      </c>
      <c r="AG7" s="7" t="str">
        <f t="shared" ca="1" si="29"/>
        <v/>
      </c>
      <c r="AH7" s="7" t="str">
        <f t="shared" ca="1" si="30"/>
        <v/>
      </c>
    </row>
    <row r="8" spans="1:34" ht="22.5" customHeight="1">
      <c r="A8" s="6">
        <v>4</v>
      </c>
      <c r="B8" s="23" t="str">
        <f t="shared" ca="1" si="0"/>
        <v/>
      </c>
      <c r="C8" s="23" t="str">
        <f t="shared" ca="1" si="1"/>
        <v/>
      </c>
      <c r="D8" s="23" t="str">
        <f t="shared" ca="1" si="2"/>
        <v/>
      </c>
      <c r="E8" s="23" t="str">
        <f t="shared" ca="1" si="3"/>
        <v/>
      </c>
      <c r="F8" s="23" t="str">
        <f t="shared" ca="1" si="4"/>
        <v/>
      </c>
      <c r="G8" s="24" t="str">
        <f ca="1">IF(AE8="","", 実績額内訳!$C$3)</f>
        <v/>
      </c>
      <c r="H8" s="7" t="str">
        <f t="shared" ca="1" si="5"/>
        <v/>
      </c>
      <c r="I8" s="8" t="str">
        <f t="shared" ca="1" si="6"/>
        <v/>
      </c>
      <c r="J8" s="7" t="str">
        <f t="shared" ca="1" si="7"/>
        <v/>
      </c>
      <c r="K8" s="8" t="str">
        <f t="shared" ca="1" si="8"/>
        <v/>
      </c>
      <c r="L8" s="7" t="str">
        <f t="shared" ca="1" si="9"/>
        <v/>
      </c>
      <c r="M8" s="8" t="str">
        <f t="shared" ca="1" si="10"/>
        <v/>
      </c>
      <c r="N8" s="7" t="str">
        <f t="shared" ca="1" si="11"/>
        <v/>
      </c>
      <c r="O8" s="7" t="str">
        <f t="shared" ca="1" si="12"/>
        <v/>
      </c>
      <c r="P8" s="7" t="str">
        <f t="shared" ca="1" si="13"/>
        <v/>
      </c>
      <c r="Q8" s="7" t="str">
        <f t="shared" ca="1" si="14"/>
        <v/>
      </c>
      <c r="R8" s="7" t="str">
        <f t="shared" ca="1" si="15"/>
        <v/>
      </c>
      <c r="S8" s="7" t="str">
        <f t="shared" ca="1" si="16"/>
        <v/>
      </c>
      <c r="T8" s="7" t="str">
        <f t="shared" ca="1" si="17"/>
        <v/>
      </c>
      <c r="U8" s="7" t="str">
        <f t="shared" ca="1" si="18"/>
        <v/>
      </c>
      <c r="V8" s="7" t="str">
        <f t="shared" ca="1" si="19"/>
        <v/>
      </c>
      <c r="W8" s="7" t="str">
        <f t="shared" ca="1" si="20"/>
        <v/>
      </c>
      <c r="X8" s="17" t="str">
        <f t="shared" ca="1" si="21"/>
        <v/>
      </c>
      <c r="Y8" s="17" t="str">
        <f t="shared" ca="1" si="22"/>
        <v/>
      </c>
      <c r="Z8" s="17" t="str">
        <f t="shared" ca="1" si="23"/>
        <v/>
      </c>
      <c r="AA8" s="17" t="str">
        <f t="shared" ca="1" si="24"/>
        <v/>
      </c>
      <c r="AB8" s="17" t="str">
        <f t="shared" ca="1" si="25"/>
        <v/>
      </c>
      <c r="AC8" s="17" t="str">
        <f t="shared" ca="1" si="26"/>
        <v/>
      </c>
      <c r="AD8" s="17" t="str">
        <f t="shared" ca="1" si="27"/>
        <v/>
      </c>
      <c r="AE8" s="17" t="str">
        <f t="shared" ca="1" si="31"/>
        <v/>
      </c>
      <c r="AF8" s="7" t="str">
        <f t="shared" ca="1" si="28"/>
        <v/>
      </c>
      <c r="AG8" s="7" t="str">
        <f t="shared" ca="1" si="29"/>
        <v/>
      </c>
      <c r="AH8" s="7" t="str">
        <f t="shared" ca="1" si="30"/>
        <v/>
      </c>
    </row>
    <row r="9" spans="1:34" ht="22.5" customHeight="1">
      <c r="A9" s="6">
        <v>5</v>
      </c>
      <c r="B9" s="23" t="str">
        <f t="shared" ca="1" si="0"/>
        <v/>
      </c>
      <c r="C9" s="23" t="str">
        <f t="shared" ca="1" si="1"/>
        <v/>
      </c>
      <c r="D9" s="23" t="str">
        <f t="shared" ca="1" si="2"/>
        <v/>
      </c>
      <c r="E9" s="23" t="str">
        <f t="shared" ca="1" si="3"/>
        <v/>
      </c>
      <c r="F9" s="23" t="str">
        <f t="shared" ca="1" si="4"/>
        <v/>
      </c>
      <c r="G9" s="24" t="str">
        <f ca="1">IF(AE9="","", 実績額内訳!$C$3)</f>
        <v/>
      </c>
      <c r="H9" s="7" t="str">
        <f t="shared" ca="1" si="5"/>
        <v/>
      </c>
      <c r="I9" s="8" t="str">
        <f t="shared" ca="1" si="6"/>
        <v/>
      </c>
      <c r="J9" s="7" t="str">
        <f t="shared" ca="1" si="7"/>
        <v/>
      </c>
      <c r="K9" s="8" t="str">
        <f t="shared" ca="1" si="8"/>
        <v/>
      </c>
      <c r="L9" s="7" t="str">
        <f t="shared" ca="1" si="9"/>
        <v/>
      </c>
      <c r="M9" s="8" t="str">
        <f t="shared" ca="1" si="10"/>
        <v/>
      </c>
      <c r="N9" s="7" t="str">
        <f t="shared" ca="1" si="11"/>
        <v/>
      </c>
      <c r="O9" s="7" t="str">
        <f t="shared" ca="1" si="12"/>
        <v/>
      </c>
      <c r="P9" s="7" t="str">
        <f t="shared" ca="1" si="13"/>
        <v/>
      </c>
      <c r="Q9" s="7" t="str">
        <f t="shared" ca="1" si="14"/>
        <v/>
      </c>
      <c r="R9" s="7" t="str">
        <f t="shared" ca="1" si="15"/>
        <v/>
      </c>
      <c r="S9" s="7" t="str">
        <f t="shared" ca="1" si="16"/>
        <v/>
      </c>
      <c r="T9" s="7" t="str">
        <f t="shared" ca="1" si="17"/>
        <v/>
      </c>
      <c r="U9" s="7" t="str">
        <f t="shared" ca="1" si="18"/>
        <v/>
      </c>
      <c r="V9" s="7" t="str">
        <f t="shared" ca="1" si="19"/>
        <v/>
      </c>
      <c r="W9" s="7" t="str">
        <f t="shared" ca="1" si="20"/>
        <v/>
      </c>
      <c r="X9" s="17" t="str">
        <f t="shared" ca="1" si="21"/>
        <v/>
      </c>
      <c r="Y9" s="17" t="str">
        <f t="shared" ca="1" si="22"/>
        <v/>
      </c>
      <c r="Z9" s="17" t="str">
        <f t="shared" ca="1" si="23"/>
        <v/>
      </c>
      <c r="AA9" s="17" t="str">
        <f t="shared" ca="1" si="24"/>
        <v/>
      </c>
      <c r="AB9" s="17" t="str">
        <f t="shared" ca="1" si="25"/>
        <v/>
      </c>
      <c r="AC9" s="17" t="str">
        <f t="shared" ca="1" si="26"/>
        <v/>
      </c>
      <c r="AD9" s="17" t="str">
        <f t="shared" ca="1" si="27"/>
        <v/>
      </c>
      <c r="AE9" s="17" t="str">
        <f t="shared" ca="1" si="31"/>
        <v/>
      </c>
      <c r="AF9" s="7" t="str">
        <f t="shared" ca="1" si="28"/>
        <v/>
      </c>
      <c r="AG9" s="7" t="str">
        <f t="shared" ca="1" si="29"/>
        <v/>
      </c>
      <c r="AH9" s="7" t="str">
        <f t="shared" ca="1" si="30"/>
        <v/>
      </c>
    </row>
    <row r="10" spans="1:34" ht="22.5" customHeight="1">
      <c r="A10" s="6">
        <v>6</v>
      </c>
      <c r="B10" s="23" t="str">
        <f t="shared" ca="1" si="0"/>
        <v/>
      </c>
      <c r="C10" s="23" t="str">
        <f t="shared" ca="1" si="1"/>
        <v/>
      </c>
      <c r="D10" s="23" t="str">
        <f t="shared" ca="1" si="2"/>
        <v/>
      </c>
      <c r="E10" s="23" t="str">
        <f t="shared" ca="1" si="3"/>
        <v/>
      </c>
      <c r="F10" s="23" t="str">
        <f t="shared" ca="1" si="4"/>
        <v/>
      </c>
      <c r="G10" s="24" t="str">
        <f ca="1">IF(AE10="","", 実績額内訳!$C$3)</f>
        <v/>
      </c>
      <c r="H10" s="7" t="str">
        <f t="shared" ca="1" si="5"/>
        <v/>
      </c>
      <c r="I10" s="8" t="str">
        <f t="shared" ca="1" si="6"/>
        <v/>
      </c>
      <c r="J10" s="7" t="str">
        <f t="shared" ca="1" si="7"/>
        <v/>
      </c>
      <c r="K10" s="8" t="str">
        <f t="shared" ca="1" si="8"/>
        <v/>
      </c>
      <c r="L10" s="7" t="str">
        <f t="shared" ca="1" si="9"/>
        <v/>
      </c>
      <c r="M10" s="8" t="str">
        <f t="shared" ca="1" si="10"/>
        <v/>
      </c>
      <c r="N10" s="7" t="str">
        <f t="shared" ca="1" si="11"/>
        <v/>
      </c>
      <c r="O10" s="7" t="str">
        <f t="shared" ca="1" si="12"/>
        <v/>
      </c>
      <c r="P10" s="7" t="str">
        <f t="shared" ca="1" si="13"/>
        <v/>
      </c>
      <c r="Q10" s="7" t="str">
        <f t="shared" ca="1" si="14"/>
        <v/>
      </c>
      <c r="R10" s="7" t="str">
        <f t="shared" ca="1" si="15"/>
        <v/>
      </c>
      <c r="S10" s="7" t="str">
        <f t="shared" ca="1" si="16"/>
        <v/>
      </c>
      <c r="T10" s="7" t="str">
        <f t="shared" ca="1" si="17"/>
        <v/>
      </c>
      <c r="U10" s="7" t="str">
        <f t="shared" ca="1" si="18"/>
        <v/>
      </c>
      <c r="V10" s="7" t="str">
        <f t="shared" ca="1" si="19"/>
        <v/>
      </c>
      <c r="W10" s="7" t="str">
        <f t="shared" ca="1" si="20"/>
        <v/>
      </c>
      <c r="X10" s="17" t="str">
        <f t="shared" ca="1" si="21"/>
        <v/>
      </c>
      <c r="Y10" s="17" t="str">
        <f t="shared" ca="1" si="22"/>
        <v/>
      </c>
      <c r="Z10" s="17" t="str">
        <f t="shared" ca="1" si="23"/>
        <v/>
      </c>
      <c r="AA10" s="17" t="str">
        <f t="shared" ca="1" si="24"/>
        <v/>
      </c>
      <c r="AB10" s="17" t="str">
        <f t="shared" ca="1" si="25"/>
        <v/>
      </c>
      <c r="AC10" s="17" t="str">
        <f t="shared" ca="1" si="26"/>
        <v/>
      </c>
      <c r="AD10" s="17" t="str">
        <f t="shared" ca="1" si="27"/>
        <v/>
      </c>
      <c r="AE10" s="17" t="str">
        <f t="shared" ca="1" si="31"/>
        <v/>
      </c>
      <c r="AF10" s="7" t="str">
        <f t="shared" ca="1" si="28"/>
        <v/>
      </c>
      <c r="AG10" s="7" t="str">
        <f t="shared" ca="1" si="29"/>
        <v/>
      </c>
      <c r="AH10" s="7" t="str">
        <f t="shared" ca="1" si="30"/>
        <v/>
      </c>
    </row>
    <row r="11" spans="1:34" ht="22.5" customHeight="1">
      <c r="A11" s="6">
        <v>7</v>
      </c>
      <c r="B11" s="23" t="str">
        <f t="shared" ca="1" si="0"/>
        <v/>
      </c>
      <c r="C11" s="23" t="str">
        <f t="shared" ca="1" si="1"/>
        <v/>
      </c>
      <c r="D11" s="23" t="str">
        <f t="shared" ca="1" si="2"/>
        <v/>
      </c>
      <c r="E11" s="23" t="str">
        <f t="shared" ca="1" si="3"/>
        <v/>
      </c>
      <c r="F11" s="23" t="str">
        <f t="shared" ca="1" si="4"/>
        <v/>
      </c>
      <c r="G11" s="24" t="str">
        <f ca="1">IF(AE11="","", 実績額内訳!$C$3)</f>
        <v/>
      </c>
      <c r="H11" s="7" t="str">
        <f t="shared" ca="1" si="5"/>
        <v/>
      </c>
      <c r="I11" s="8" t="str">
        <f t="shared" ca="1" si="6"/>
        <v/>
      </c>
      <c r="J11" s="7" t="str">
        <f t="shared" ca="1" si="7"/>
        <v/>
      </c>
      <c r="K11" s="8" t="str">
        <f t="shared" ca="1" si="8"/>
        <v/>
      </c>
      <c r="L11" s="7" t="str">
        <f t="shared" ca="1" si="9"/>
        <v/>
      </c>
      <c r="M11" s="8" t="str">
        <f t="shared" ca="1" si="10"/>
        <v/>
      </c>
      <c r="N11" s="7" t="str">
        <f t="shared" ca="1" si="11"/>
        <v/>
      </c>
      <c r="O11" s="7" t="str">
        <f t="shared" ca="1" si="12"/>
        <v/>
      </c>
      <c r="P11" s="7" t="str">
        <f t="shared" ca="1" si="13"/>
        <v/>
      </c>
      <c r="Q11" s="7" t="str">
        <f t="shared" ca="1" si="14"/>
        <v/>
      </c>
      <c r="R11" s="7" t="str">
        <f t="shared" ca="1" si="15"/>
        <v/>
      </c>
      <c r="S11" s="7" t="str">
        <f t="shared" ca="1" si="16"/>
        <v/>
      </c>
      <c r="T11" s="7" t="str">
        <f t="shared" ca="1" si="17"/>
        <v/>
      </c>
      <c r="U11" s="7" t="str">
        <f t="shared" ca="1" si="18"/>
        <v/>
      </c>
      <c r="V11" s="7" t="str">
        <f t="shared" ca="1" si="19"/>
        <v/>
      </c>
      <c r="W11" s="7" t="str">
        <f t="shared" ca="1" si="20"/>
        <v/>
      </c>
      <c r="X11" s="17" t="str">
        <f t="shared" ca="1" si="21"/>
        <v/>
      </c>
      <c r="Y11" s="17" t="str">
        <f t="shared" ca="1" si="22"/>
        <v/>
      </c>
      <c r="Z11" s="17" t="str">
        <f t="shared" ca="1" si="23"/>
        <v/>
      </c>
      <c r="AA11" s="17" t="str">
        <f t="shared" ca="1" si="24"/>
        <v/>
      </c>
      <c r="AB11" s="17" t="str">
        <f t="shared" ca="1" si="25"/>
        <v/>
      </c>
      <c r="AC11" s="17" t="str">
        <f t="shared" ca="1" si="26"/>
        <v/>
      </c>
      <c r="AD11" s="17" t="str">
        <f t="shared" ca="1" si="27"/>
        <v/>
      </c>
      <c r="AE11" s="17" t="str">
        <f t="shared" ca="1" si="31"/>
        <v/>
      </c>
      <c r="AF11" s="7" t="str">
        <f t="shared" ca="1" si="28"/>
        <v/>
      </c>
      <c r="AG11" s="7" t="str">
        <f t="shared" ca="1" si="29"/>
        <v/>
      </c>
      <c r="AH11" s="7" t="str">
        <f t="shared" ca="1" si="30"/>
        <v/>
      </c>
    </row>
    <row r="12" spans="1:34" ht="22.5" customHeight="1">
      <c r="A12" s="6">
        <v>8</v>
      </c>
      <c r="B12" s="23" t="str">
        <f t="shared" ca="1" si="0"/>
        <v/>
      </c>
      <c r="C12" s="23" t="str">
        <f t="shared" ca="1" si="1"/>
        <v/>
      </c>
      <c r="D12" s="23" t="str">
        <f t="shared" ca="1" si="2"/>
        <v/>
      </c>
      <c r="E12" s="23" t="str">
        <f t="shared" ca="1" si="3"/>
        <v/>
      </c>
      <c r="F12" s="23" t="str">
        <f t="shared" ca="1" si="4"/>
        <v/>
      </c>
      <c r="G12" s="24" t="str">
        <f ca="1">IF(AE12="","", 実績額内訳!$C$3)</f>
        <v/>
      </c>
      <c r="H12" s="7" t="str">
        <f t="shared" ca="1" si="5"/>
        <v/>
      </c>
      <c r="I12" s="8" t="str">
        <f t="shared" ca="1" si="6"/>
        <v/>
      </c>
      <c r="J12" s="7" t="str">
        <f t="shared" ca="1" si="7"/>
        <v/>
      </c>
      <c r="K12" s="8" t="str">
        <f t="shared" ca="1" si="8"/>
        <v/>
      </c>
      <c r="L12" s="7" t="str">
        <f t="shared" ca="1" si="9"/>
        <v/>
      </c>
      <c r="M12" s="8" t="str">
        <f t="shared" ca="1" si="10"/>
        <v/>
      </c>
      <c r="N12" s="7" t="str">
        <f t="shared" ca="1" si="11"/>
        <v/>
      </c>
      <c r="O12" s="7" t="str">
        <f t="shared" ca="1" si="12"/>
        <v/>
      </c>
      <c r="P12" s="7" t="str">
        <f t="shared" ca="1" si="13"/>
        <v/>
      </c>
      <c r="Q12" s="7" t="str">
        <f t="shared" ca="1" si="14"/>
        <v/>
      </c>
      <c r="R12" s="7" t="str">
        <f t="shared" ca="1" si="15"/>
        <v/>
      </c>
      <c r="S12" s="7" t="str">
        <f t="shared" ca="1" si="16"/>
        <v/>
      </c>
      <c r="T12" s="7" t="str">
        <f t="shared" ca="1" si="17"/>
        <v/>
      </c>
      <c r="U12" s="7" t="str">
        <f t="shared" ca="1" si="18"/>
        <v/>
      </c>
      <c r="V12" s="7" t="str">
        <f t="shared" ca="1" si="19"/>
        <v/>
      </c>
      <c r="W12" s="7" t="str">
        <f t="shared" ca="1" si="20"/>
        <v/>
      </c>
      <c r="X12" s="17" t="str">
        <f t="shared" ca="1" si="21"/>
        <v/>
      </c>
      <c r="Y12" s="17" t="str">
        <f t="shared" ca="1" si="22"/>
        <v/>
      </c>
      <c r="Z12" s="17" t="str">
        <f t="shared" ca="1" si="23"/>
        <v/>
      </c>
      <c r="AA12" s="17" t="str">
        <f t="shared" ca="1" si="24"/>
        <v/>
      </c>
      <c r="AB12" s="17" t="str">
        <f t="shared" ca="1" si="25"/>
        <v/>
      </c>
      <c r="AC12" s="17" t="str">
        <f t="shared" ca="1" si="26"/>
        <v/>
      </c>
      <c r="AD12" s="17" t="str">
        <f t="shared" ca="1" si="27"/>
        <v/>
      </c>
      <c r="AE12" s="17" t="str">
        <f t="shared" ca="1" si="31"/>
        <v/>
      </c>
      <c r="AF12" s="7" t="str">
        <f t="shared" ca="1" si="28"/>
        <v/>
      </c>
      <c r="AG12" s="7" t="str">
        <f t="shared" ca="1" si="29"/>
        <v/>
      </c>
      <c r="AH12" s="7" t="str">
        <f t="shared" ca="1" si="30"/>
        <v/>
      </c>
    </row>
    <row r="13" spans="1:34" ht="22.5" customHeight="1">
      <c r="A13" s="6">
        <v>9</v>
      </c>
      <c r="B13" s="23" t="str">
        <f t="shared" ca="1" si="0"/>
        <v/>
      </c>
      <c r="C13" s="23" t="str">
        <f t="shared" ca="1" si="1"/>
        <v/>
      </c>
      <c r="D13" s="23" t="str">
        <f t="shared" ca="1" si="2"/>
        <v/>
      </c>
      <c r="E13" s="23" t="str">
        <f t="shared" ca="1" si="3"/>
        <v/>
      </c>
      <c r="F13" s="23" t="str">
        <f t="shared" ca="1" si="4"/>
        <v/>
      </c>
      <c r="G13" s="24" t="str">
        <f ca="1">IF(AE13="","", 実績額内訳!$C$3)</f>
        <v/>
      </c>
      <c r="H13" s="7" t="str">
        <f t="shared" ca="1" si="5"/>
        <v/>
      </c>
      <c r="I13" s="8" t="str">
        <f t="shared" ca="1" si="6"/>
        <v/>
      </c>
      <c r="J13" s="7" t="str">
        <f t="shared" ca="1" si="7"/>
        <v/>
      </c>
      <c r="K13" s="8" t="str">
        <f t="shared" ca="1" si="8"/>
        <v/>
      </c>
      <c r="L13" s="7" t="str">
        <f t="shared" ca="1" si="9"/>
        <v/>
      </c>
      <c r="M13" s="8" t="str">
        <f t="shared" ca="1" si="10"/>
        <v/>
      </c>
      <c r="N13" s="7" t="str">
        <f t="shared" ca="1" si="11"/>
        <v/>
      </c>
      <c r="O13" s="7" t="str">
        <f t="shared" ca="1" si="12"/>
        <v/>
      </c>
      <c r="P13" s="7" t="str">
        <f t="shared" ca="1" si="13"/>
        <v/>
      </c>
      <c r="Q13" s="7" t="str">
        <f t="shared" ca="1" si="14"/>
        <v/>
      </c>
      <c r="R13" s="7" t="str">
        <f t="shared" ca="1" si="15"/>
        <v/>
      </c>
      <c r="S13" s="7" t="str">
        <f t="shared" ca="1" si="16"/>
        <v/>
      </c>
      <c r="T13" s="7" t="str">
        <f t="shared" ca="1" si="17"/>
        <v/>
      </c>
      <c r="U13" s="7" t="str">
        <f t="shared" ca="1" si="18"/>
        <v/>
      </c>
      <c r="V13" s="7" t="str">
        <f t="shared" ca="1" si="19"/>
        <v/>
      </c>
      <c r="W13" s="7" t="str">
        <f t="shared" ca="1" si="20"/>
        <v/>
      </c>
      <c r="X13" s="17" t="str">
        <f t="shared" ca="1" si="21"/>
        <v/>
      </c>
      <c r="Y13" s="17" t="str">
        <f t="shared" ca="1" si="22"/>
        <v/>
      </c>
      <c r="Z13" s="17" t="str">
        <f t="shared" ca="1" si="23"/>
        <v/>
      </c>
      <c r="AA13" s="17" t="str">
        <f t="shared" ca="1" si="24"/>
        <v/>
      </c>
      <c r="AB13" s="17" t="str">
        <f t="shared" ca="1" si="25"/>
        <v/>
      </c>
      <c r="AC13" s="17" t="str">
        <f t="shared" ca="1" si="26"/>
        <v/>
      </c>
      <c r="AD13" s="17" t="str">
        <f t="shared" ca="1" si="27"/>
        <v/>
      </c>
      <c r="AE13" s="17" t="str">
        <f t="shared" ca="1" si="31"/>
        <v/>
      </c>
      <c r="AF13" s="7" t="str">
        <f t="shared" ca="1" si="28"/>
        <v/>
      </c>
      <c r="AG13" s="7" t="str">
        <f t="shared" ca="1" si="29"/>
        <v/>
      </c>
      <c r="AH13" s="7" t="str">
        <f t="shared" ca="1" si="30"/>
        <v/>
      </c>
    </row>
    <row r="14" spans="1:34" ht="22.5" customHeight="1">
      <c r="A14" s="6">
        <v>10</v>
      </c>
      <c r="B14" s="23" t="str">
        <f t="shared" ca="1" si="0"/>
        <v/>
      </c>
      <c r="C14" s="23" t="str">
        <f t="shared" ca="1" si="1"/>
        <v/>
      </c>
      <c r="D14" s="23" t="str">
        <f t="shared" ca="1" si="2"/>
        <v/>
      </c>
      <c r="E14" s="23" t="str">
        <f t="shared" ca="1" si="3"/>
        <v/>
      </c>
      <c r="F14" s="23" t="str">
        <f t="shared" ca="1" si="4"/>
        <v/>
      </c>
      <c r="G14" s="24" t="str">
        <f ca="1">IF(AE14="","", 実績額内訳!$C$3)</f>
        <v/>
      </c>
      <c r="H14" s="7" t="str">
        <f t="shared" ca="1" si="5"/>
        <v/>
      </c>
      <c r="I14" s="8" t="str">
        <f t="shared" ca="1" si="6"/>
        <v/>
      </c>
      <c r="J14" s="7" t="str">
        <f t="shared" ca="1" si="7"/>
        <v/>
      </c>
      <c r="K14" s="8" t="str">
        <f t="shared" ca="1" si="8"/>
        <v/>
      </c>
      <c r="L14" s="7" t="str">
        <f t="shared" ca="1" si="9"/>
        <v/>
      </c>
      <c r="M14" s="8" t="str">
        <f t="shared" ca="1" si="10"/>
        <v/>
      </c>
      <c r="N14" s="7" t="str">
        <f t="shared" ca="1" si="11"/>
        <v/>
      </c>
      <c r="O14" s="7" t="str">
        <f t="shared" ca="1" si="12"/>
        <v/>
      </c>
      <c r="P14" s="7" t="str">
        <f t="shared" ca="1" si="13"/>
        <v/>
      </c>
      <c r="Q14" s="7" t="str">
        <f t="shared" ca="1" si="14"/>
        <v/>
      </c>
      <c r="R14" s="7" t="str">
        <f t="shared" ca="1" si="15"/>
        <v/>
      </c>
      <c r="S14" s="7" t="str">
        <f t="shared" ca="1" si="16"/>
        <v/>
      </c>
      <c r="T14" s="7" t="str">
        <f t="shared" ca="1" si="17"/>
        <v/>
      </c>
      <c r="U14" s="7" t="str">
        <f t="shared" ca="1" si="18"/>
        <v/>
      </c>
      <c r="V14" s="7" t="str">
        <f t="shared" ca="1" si="19"/>
        <v/>
      </c>
      <c r="W14" s="7" t="str">
        <f t="shared" ca="1" si="20"/>
        <v/>
      </c>
      <c r="X14" s="17" t="str">
        <f t="shared" ca="1" si="21"/>
        <v/>
      </c>
      <c r="Y14" s="17" t="str">
        <f t="shared" ca="1" si="22"/>
        <v/>
      </c>
      <c r="Z14" s="17" t="str">
        <f t="shared" ca="1" si="23"/>
        <v/>
      </c>
      <c r="AA14" s="17" t="str">
        <f t="shared" ca="1" si="24"/>
        <v/>
      </c>
      <c r="AB14" s="17" t="str">
        <f t="shared" ca="1" si="25"/>
        <v/>
      </c>
      <c r="AC14" s="17" t="str">
        <f t="shared" ca="1" si="26"/>
        <v/>
      </c>
      <c r="AD14" s="17" t="str">
        <f t="shared" ca="1" si="27"/>
        <v/>
      </c>
      <c r="AE14" s="17" t="str">
        <f t="shared" ca="1" si="31"/>
        <v/>
      </c>
      <c r="AF14" s="7" t="str">
        <f t="shared" ca="1" si="28"/>
        <v/>
      </c>
      <c r="AG14" s="7" t="str">
        <f t="shared" ca="1" si="29"/>
        <v/>
      </c>
      <c r="AH14" s="7" t="str">
        <f t="shared" ca="1" si="30"/>
        <v/>
      </c>
    </row>
    <row r="15" spans="1:34" ht="22.5" customHeight="1">
      <c r="A15" s="6">
        <v>11</v>
      </c>
      <c r="B15" s="23" t="str">
        <f t="shared" ca="1" si="0"/>
        <v/>
      </c>
      <c r="C15" s="23" t="str">
        <f t="shared" ca="1" si="1"/>
        <v/>
      </c>
      <c r="D15" s="23" t="str">
        <f t="shared" ca="1" si="2"/>
        <v/>
      </c>
      <c r="E15" s="23" t="str">
        <f t="shared" ca="1" si="3"/>
        <v/>
      </c>
      <c r="F15" s="23" t="str">
        <f t="shared" ca="1" si="4"/>
        <v/>
      </c>
      <c r="G15" s="24" t="str">
        <f ca="1">IF(AE15="","", 実績額内訳!$C$3)</f>
        <v/>
      </c>
      <c r="H15" s="7" t="str">
        <f t="shared" ca="1" si="5"/>
        <v/>
      </c>
      <c r="I15" s="8" t="str">
        <f t="shared" ca="1" si="6"/>
        <v/>
      </c>
      <c r="J15" s="7" t="str">
        <f t="shared" ca="1" si="7"/>
        <v/>
      </c>
      <c r="K15" s="8" t="str">
        <f t="shared" ca="1" si="8"/>
        <v/>
      </c>
      <c r="L15" s="7" t="str">
        <f t="shared" ca="1" si="9"/>
        <v/>
      </c>
      <c r="M15" s="8" t="str">
        <f t="shared" ca="1" si="10"/>
        <v/>
      </c>
      <c r="N15" s="7" t="str">
        <f t="shared" ca="1" si="11"/>
        <v/>
      </c>
      <c r="O15" s="7" t="str">
        <f t="shared" ca="1" si="12"/>
        <v/>
      </c>
      <c r="P15" s="7" t="str">
        <f t="shared" ca="1" si="13"/>
        <v/>
      </c>
      <c r="Q15" s="7" t="str">
        <f t="shared" ca="1" si="14"/>
        <v/>
      </c>
      <c r="R15" s="7" t="str">
        <f t="shared" ca="1" si="15"/>
        <v/>
      </c>
      <c r="S15" s="7" t="str">
        <f t="shared" ca="1" si="16"/>
        <v/>
      </c>
      <c r="T15" s="7" t="str">
        <f t="shared" ca="1" si="17"/>
        <v/>
      </c>
      <c r="U15" s="7" t="str">
        <f t="shared" ca="1" si="18"/>
        <v/>
      </c>
      <c r="V15" s="7" t="str">
        <f t="shared" ca="1" si="19"/>
        <v/>
      </c>
      <c r="W15" s="7" t="str">
        <f t="shared" ca="1" si="20"/>
        <v/>
      </c>
      <c r="X15" s="17" t="str">
        <f t="shared" ca="1" si="21"/>
        <v/>
      </c>
      <c r="Y15" s="17" t="str">
        <f t="shared" ca="1" si="22"/>
        <v/>
      </c>
      <c r="Z15" s="17" t="str">
        <f t="shared" ca="1" si="23"/>
        <v/>
      </c>
      <c r="AA15" s="17" t="str">
        <f t="shared" ca="1" si="24"/>
        <v/>
      </c>
      <c r="AB15" s="17" t="str">
        <f t="shared" ca="1" si="25"/>
        <v/>
      </c>
      <c r="AC15" s="17" t="str">
        <f t="shared" ca="1" si="26"/>
        <v/>
      </c>
      <c r="AD15" s="17" t="str">
        <f t="shared" ca="1" si="27"/>
        <v/>
      </c>
      <c r="AE15" s="17" t="str">
        <f t="shared" ca="1" si="31"/>
        <v/>
      </c>
      <c r="AF15" s="7" t="str">
        <f t="shared" ca="1" si="28"/>
        <v/>
      </c>
      <c r="AG15" s="7" t="str">
        <f t="shared" ca="1" si="29"/>
        <v/>
      </c>
      <c r="AH15" s="7" t="str">
        <f t="shared" ca="1" si="30"/>
        <v/>
      </c>
    </row>
    <row r="16" spans="1:34" ht="22.5" customHeight="1">
      <c r="A16" s="6">
        <v>12</v>
      </c>
      <c r="B16" s="23" t="str">
        <f t="shared" ca="1" si="0"/>
        <v/>
      </c>
      <c r="C16" s="23" t="str">
        <f t="shared" ca="1" si="1"/>
        <v/>
      </c>
      <c r="D16" s="23" t="str">
        <f t="shared" ca="1" si="2"/>
        <v/>
      </c>
      <c r="E16" s="23" t="str">
        <f t="shared" ca="1" si="3"/>
        <v/>
      </c>
      <c r="F16" s="23" t="str">
        <f t="shared" ca="1" si="4"/>
        <v/>
      </c>
      <c r="G16" s="24" t="str">
        <f ca="1">IF(AE16="","", 実績額内訳!$C$3)</f>
        <v/>
      </c>
      <c r="H16" s="7" t="str">
        <f t="shared" ca="1" si="5"/>
        <v/>
      </c>
      <c r="I16" s="8" t="str">
        <f t="shared" ca="1" si="6"/>
        <v/>
      </c>
      <c r="J16" s="7" t="str">
        <f t="shared" ca="1" si="7"/>
        <v/>
      </c>
      <c r="K16" s="8" t="str">
        <f t="shared" ca="1" si="8"/>
        <v/>
      </c>
      <c r="L16" s="7" t="str">
        <f t="shared" ca="1" si="9"/>
        <v/>
      </c>
      <c r="M16" s="8" t="str">
        <f t="shared" ca="1" si="10"/>
        <v/>
      </c>
      <c r="N16" s="7" t="str">
        <f t="shared" ca="1" si="11"/>
        <v/>
      </c>
      <c r="O16" s="7" t="str">
        <f t="shared" ca="1" si="12"/>
        <v/>
      </c>
      <c r="P16" s="7" t="str">
        <f t="shared" ca="1" si="13"/>
        <v/>
      </c>
      <c r="Q16" s="7" t="str">
        <f t="shared" ca="1" si="14"/>
        <v/>
      </c>
      <c r="R16" s="7" t="str">
        <f t="shared" ca="1" si="15"/>
        <v/>
      </c>
      <c r="S16" s="7" t="str">
        <f t="shared" ca="1" si="16"/>
        <v/>
      </c>
      <c r="T16" s="7" t="str">
        <f t="shared" ca="1" si="17"/>
        <v/>
      </c>
      <c r="U16" s="7" t="str">
        <f t="shared" ca="1" si="18"/>
        <v/>
      </c>
      <c r="V16" s="7" t="str">
        <f t="shared" ca="1" si="19"/>
        <v/>
      </c>
      <c r="W16" s="7" t="str">
        <f t="shared" ca="1" si="20"/>
        <v/>
      </c>
      <c r="X16" s="17" t="str">
        <f t="shared" ca="1" si="21"/>
        <v/>
      </c>
      <c r="Y16" s="17" t="str">
        <f t="shared" ca="1" si="22"/>
        <v/>
      </c>
      <c r="Z16" s="17" t="str">
        <f t="shared" ca="1" si="23"/>
        <v/>
      </c>
      <c r="AA16" s="17" t="str">
        <f t="shared" ca="1" si="24"/>
        <v/>
      </c>
      <c r="AB16" s="17" t="str">
        <f t="shared" ca="1" si="25"/>
        <v/>
      </c>
      <c r="AC16" s="17" t="str">
        <f t="shared" ca="1" si="26"/>
        <v/>
      </c>
      <c r="AD16" s="17" t="str">
        <f t="shared" ca="1" si="27"/>
        <v/>
      </c>
      <c r="AE16" s="17" t="str">
        <f t="shared" ca="1" si="31"/>
        <v/>
      </c>
      <c r="AF16" s="7" t="str">
        <f t="shared" ca="1" si="28"/>
        <v/>
      </c>
      <c r="AG16" s="7" t="str">
        <f t="shared" ca="1" si="29"/>
        <v/>
      </c>
      <c r="AH16" s="7" t="str">
        <f t="shared" ca="1" si="30"/>
        <v/>
      </c>
    </row>
    <row r="17" spans="1:34" ht="22.5" customHeight="1">
      <c r="A17" s="6">
        <v>13</v>
      </c>
      <c r="B17" s="23" t="str">
        <f t="shared" ca="1" si="0"/>
        <v/>
      </c>
      <c r="C17" s="23" t="str">
        <f t="shared" ca="1" si="1"/>
        <v/>
      </c>
      <c r="D17" s="23" t="str">
        <f t="shared" ca="1" si="2"/>
        <v/>
      </c>
      <c r="E17" s="23" t="str">
        <f t="shared" ca="1" si="3"/>
        <v/>
      </c>
      <c r="F17" s="23" t="str">
        <f t="shared" ca="1" si="4"/>
        <v/>
      </c>
      <c r="G17" s="24" t="str">
        <f ca="1">IF(AE17="","", 実績額内訳!$C$3)</f>
        <v/>
      </c>
      <c r="H17" s="7" t="str">
        <f t="shared" ca="1" si="5"/>
        <v/>
      </c>
      <c r="I17" s="8" t="str">
        <f t="shared" ca="1" si="6"/>
        <v/>
      </c>
      <c r="J17" s="7" t="str">
        <f t="shared" ca="1" si="7"/>
        <v/>
      </c>
      <c r="K17" s="8" t="str">
        <f t="shared" ca="1" si="8"/>
        <v/>
      </c>
      <c r="L17" s="7" t="str">
        <f t="shared" ca="1" si="9"/>
        <v/>
      </c>
      <c r="M17" s="8" t="str">
        <f t="shared" ca="1" si="10"/>
        <v/>
      </c>
      <c r="N17" s="7" t="str">
        <f t="shared" ca="1" si="11"/>
        <v/>
      </c>
      <c r="O17" s="7" t="str">
        <f t="shared" ca="1" si="12"/>
        <v/>
      </c>
      <c r="P17" s="7" t="str">
        <f t="shared" ca="1" si="13"/>
        <v/>
      </c>
      <c r="Q17" s="7" t="str">
        <f t="shared" ca="1" si="14"/>
        <v/>
      </c>
      <c r="R17" s="7" t="str">
        <f t="shared" ca="1" si="15"/>
        <v/>
      </c>
      <c r="S17" s="7" t="str">
        <f t="shared" ca="1" si="16"/>
        <v/>
      </c>
      <c r="T17" s="7" t="str">
        <f t="shared" ca="1" si="17"/>
        <v/>
      </c>
      <c r="U17" s="7" t="str">
        <f t="shared" ca="1" si="18"/>
        <v/>
      </c>
      <c r="V17" s="7" t="str">
        <f t="shared" ca="1" si="19"/>
        <v/>
      </c>
      <c r="W17" s="7" t="str">
        <f t="shared" ca="1" si="20"/>
        <v/>
      </c>
      <c r="X17" s="17" t="str">
        <f t="shared" ca="1" si="21"/>
        <v/>
      </c>
      <c r="Y17" s="17" t="str">
        <f t="shared" ca="1" si="22"/>
        <v/>
      </c>
      <c r="Z17" s="17" t="str">
        <f t="shared" ca="1" si="23"/>
        <v/>
      </c>
      <c r="AA17" s="17" t="str">
        <f t="shared" ca="1" si="24"/>
        <v/>
      </c>
      <c r="AB17" s="17" t="str">
        <f t="shared" ca="1" si="25"/>
        <v/>
      </c>
      <c r="AC17" s="17" t="str">
        <f t="shared" ca="1" si="26"/>
        <v/>
      </c>
      <c r="AD17" s="17" t="str">
        <f t="shared" ca="1" si="27"/>
        <v/>
      </c>
      <c r="AE17" s="17" t="str">
        <f t="shared" ca="1" si="31"/>
        <v/>
      </c>
      <c r="AF17" s="7" t="str">
        <f t="shared" ca="1" si="28"/>
        <v/>
      </c>
      <c r="AG17" s="7" t="str">
        <f t="shared" ca="1" si="29"/>
        <v/>
      </c>
      <c r="AH17" s="7" t="str">
        <f t="shared" ca="1" si="30"/>
        <v/>
      </c>
    </row>
    <row r="18" spans="1:34" ht="22.5" customHeight="1">
      <c r="A18" s="6">
        <v>14</v>
      </c>
      <c r="B18" s="23" t="str">
        <f t="shared" ca="1" si="0"/>
        <v/>
      </c>
      <c r="C18" s="23" t="str">
        <f t="shared" ca="1" si="1"/>
        <v/>
      </c>
      <c r="D18" s="23" t="str">
        <f t="shared" ca="1" si="2"/>
        <v/>
      </c>
      <c r="E18" s="23" t="str">
        <f t="shared" ca="1" si="3"/>
        <v/>
      </c>
      <c r="F18" s="23" t="str">
        <f t="shared" ca="1" si="4"/>
        <v/>
      </c>
      <c r="G18" s="24" t="str">
        <f ca="1">IF(AE18="","", 実績額内訳!$C$3)</f>
        <v/>
      </c>
      <c r="H18" s="7" t="str">
        <f t="shared" ca="1" si="5"/>
        <v/>
      </c>
      <c r="I18" s="8" t="str">
        <f t="shared" ca="1" si="6"/>
        <v/>
      </c>
      <c r="J18" s="7" t="str">
        <f t="shared" ca="1" si="7"/>
        <v/>
      </c>
      <c r="K18" s="8" t="str">
        <f t="shared" ca="1" si="8"/>
        <v/>
      </c>
      <c r="L18" s="7" t="str">
        <f t="shared" ca="1" si="9"/>
        <v/>
      </c>
      <c r="M18" s="8" t="str">
        <f t="shared" ca="1" si="10"/>
        <v/>
      </c>
      <c r="N18" s="7" t="str">
        <f t="shared" ca="1" si="11"/>
        <v/>
      </c>
      <c r="O18" s="7" t="str">
        <f t="shared" ca="1" si="12"/>
        <v/>
      </c>
      <c r="P18" s="7" t="str">
        <f t="shared" ca="1" si="13"/>
        <v/>
      </c>
      <c r="Q18" s="7" t="str">
        <f t="shared" ca="1" si="14"/>
        <v/>
      </c>
      <c r="R18" s="7" t="str">
        <f t="shared" ca="1" si="15"/>
        <v/>
      </c>
      <c r="S18" s="7" t="str">
        <f t="shared" ca="1" si="16"/>
        <v/>
      </c>
      <c r="T18" s="7" t="str">
        <f t="shared" ca="1" si="17"/>
        <v/>
      </c>
      <c r="U18" s="7" t="str">
        <f t="shared" ca="1" si="18"/>
        <v/>
      </c>
      <c r="V18" s="7" t="str">
        <f t="shared" ca="1" si="19"/>
        <v/>
      </c>
      <c r="W18" s="7" t="str">
        <f t="shared" ca="1" si="20"/>
        <v/>
      </c>
      <c r="X18" s="17" t="str">
        <f t="shared" ca="1" si="21"/>
        <v/>
      </c>
      <c r="Y18" s="17" t="str">
        <f t="shared" ca="1" si="22"/>
        <v/>
      </c>
      <c r="Z18" s="17" t="str">
        <f t="shared" ca="1" si="23"/>
        <v/>
      </c>
      <c r="AA18" s="17" t="str">
        <f t="shared" ca="1" si="24"/>
        <v/>
      </c>
      <c r="AB18" s="17" t="str">
        <f t="shared" ca="1" si="25"/>
        <v/>
      </c>
      <c r="AC18" s="17" t="str">
        <f t="shared" ca="1" si="26"/>
        <v/>
      </c>
      <c r="AD18" s="17" t="str">
        <f t="shared" ca="1" si="27"/>
        <v/>
      </c>
      <c r="AE18" s="17" t="str">
        <f t="shared" ca="1" si="31"/>
        <v/>
      </c>
      <c r="AF18" s="7" t="str">
        <f t="shared" ca="1" si="28"/>
        <v/>
      </c>
      <c r="AG18" s="7" t="str">
        <f t="shared" ca="1" si="29"/>
        <v/>
      </c>
      <c r="AH18" s="7" t="str">
        <f t="shared" ca="1" si="30"/>
        <v/>
      </c>
    </row>
    <row r="19" spans="1:34" ht="22.5" customHeight="1">
      <c r="A19" s="6">
        <v>15</v>
      </c>
      <c r="B19" s="23" t="str">
        <f t="shared" ref="B19:B29" ca="1" si="32">IFERROR(INDIRECT("個票"&amp;$A19&amp;"！$t$7"),"")</f>
        <v/>
      </c>
      <c r="C19" s="23" t="str">
        <f t="shared" ref="C19:C29" ca="1" si="33">IFERROR(INDIRECT("個票"&amp;$A19&amp;"！$h$7"),"")</f>
        <v/>
      </c>
      <c r="D19" s="23" t="str">
        <f t="shared" ref="D19:D29" ca="1" si="34">IFERROR(INDIRECT("個票"&amp;$A19&amp;"！$l$10"),"")</f>
        <v/>
      </c>
      <c r="E19" s="23" t="str">
        <f t="shared" ref="E19:E29" ca="1" si="35">IFERROR(INDIRECT("個票"&amp;$A19&amp;"！$w$9"),"")</f>
        <v/>
      </c>
      <c r="F19" s="23" t="str">
        <f t="shared" ref="F19:F29" ca="1" si="36">IFERROR(INDIRECT("個票"&amp;$A19&amp;"！$ｄ$9")&amp;INDIRECT("個票"&amp;$A19&amp;"！$ｈ$9"),"")</f>
        <v/>
      </c>
      <c r="G19" s="24" t="str">
        <f ca="1">IF(AE19="","", 実績額内訳!$C$3)</f>
        <v/>
      </c>
      <c r="H19" s="7" t="str">
        <f t="shared" ref="H19:H29" ca="1" si="37">IFERROR(INDIRECT("個票"&amp;$A19&amp;"！$ai$17"),"")</f>
        <v/>
      </c>
      <c r="I19" s="8" t="str">
        <f t="shared" ref="I19:I29" ca="1" si="38">IFERROR(INDIRECT("個票"&amp;$A19&amp;"！$ax$20"),"")</f>
        <v/>
      </c>
      <c r="J19" s="7" t="str">
        <f t="shared" ref="J19:J29" ca="1" si="39">IFERROR(INDIRECT("個票"&amp;$A19&amp;"！$ai$18"),"")</f>
        <v/>
      </c>
      <c r="K19" s="8" t="str">
        <f t="shared" ref="K19:K29" ca="1" si="40">IFERROR(INDIRECT("個票"&amp;$A19&amp;"！$ax$20"),"")</f>
        <v/>
      </c>
      <c r="L19" s="7" t="str">
        <f t="shared" ref="L19:L29" ca="1" si="41">IFERROR(INDIRECT("個票"&amp;$A19&amp;"！$ai$19"),"")</f>
        <v/>
      </c>
      <c r="M19" s="8" t="str">
        <f t="shared" ref="M19:M29" ca="1" si="42">IFERROR(INDIRECT("個票"&amp;$A19&amp;"！$ax$20"),"")</f>
        <v/>
      </c>
      <c r="N19" s="7" t="str">
        <f t="shared" ref="N19:N29" ca="1" si="43">IF(H19="","",H19-L19)</f>
        <v/>
      </c>
      <c r="O19" s="7" t="str">
        <f t="shared" ref="O19:O29" ca="1" si="44">IFERROR(INDIRECT("個票"&amp;$A19&amp;"！$ai$22"),"")</f>
        <v/>
      </c>
      <c r="P19" s="7" t="str">
        <f t="shared" ref="P19:P29" ca="1" si="45">IFERROR(INDIRECT("個票"&amp;$A19&amp;"！$ai$23"),"")</f>
        <v/>
      </c>
      <c r="Q19" s="7" t="str">
        <f t="shared" ref="Q19:Q29" ca="1" si="46">IFERROR(INDIRECT("個票"&amp;$A19&amp;"！$ai$24"),"")</f>
        <v/>
      </c>
      <c r="R19" s="7" t="str">
        <f t="shared" ref="R19:R29" ca="1" si="47">IF(O19="","",O19-Q19)</f>
        <v/>
      </c>
      <c r="S19" s="7" t="str">
        <f t="shared" ref="S19:S29" ca="1" si="48">IFERROR(INDIRECT("個票"&amp;$A19&amp;"！$ai$37"),"")</f>
        <v/>
      </c>
      <c r="T19" s="7" t="str">
        <f t="shared" ref="T19:T29" ca="1" si="49">IFERROR(INDIRECT("個票"&amp;$A19&amp;"！$ai$38"),"")</f>
        <v/>
      </c>
      <c r="U19" s="7" t="str">
        <f t="shared" ref="U19:U29" ca="1" si="50">IFERROR(INDIRECT("個票"&amp;$A19&amp;"！$ai$39"),"")</f>
        <v/>
      </c>
      <c r="V19" s="7" t="str">
        <f t="shared" ref="V19:V29" ca="1" si="51">IF(S19="","",S19-U19)</f>
        <v/>
      </c>
      <c r="W19" s="7" t="str">
        <f t="shared" ref="W19:W29" ca="1" si="52">IFERROR(INDIRECT("個票"&amp;$A19&amp;"！$ai$51"),"")</f>
        <v/>
      </c>
      <c r="X19" s="17" t="str">
        <f t="shared" ref="X19:X29" ca="1" si="53">IFERROR(INDIRECT("個票"&amp;$A19&amp;"！$ai$52"),"")</f>
        <v/>
      </c>
      <c r="Y19" s="17" t="str">
        <f t="shared" ref="Y19:Y29" ca="1" si="54">IFERROR(INDIRECT("個票"&amp;$A19&amp;"！$ai$53"),"")</f>
        <v/>
      </c>
      <c r="Z19" s="17" t="str">
        <f t="shared" ref="Z19:Z29" ca="1" si="55">IF(W19="","",W19-Y19)</f>
        <v/>
      </c>
      <c r="AA19" s="17" t="str">
        <f t="shared" ref="AA19:AA29" ca="1" si="56">IFERROR(INDIRECT("個票"&amp;$A19&amp;"！$ai$58"),"")</f>
        <v/>
      </c>
      <c r="AB19" s="17" t="str">
        <f t="shared" ref="AB19:AB29" ca="1" si="57">IFERROR(INDIRECT("個票"&amp;$A19&amp;"！$ai$59"),"")</f>
        <v/>
      </c>
      <c r="AC19" s="17" t="str">
        <f t="shared" ref="AC19:AC29" ca="1" si="58">IFERROR(INDIRECT("個票"&amp;$A19&amp;"！$ai$60"),"")</f>
        <v/>
      </c>
      <c r="AD19" s="17" t="str">
        <f t="shared" ref="AD19:AD29" ca="1" si="59">IF(AA19="","",AA19-AC19)</f>
        <v/>
      </c>
      <c r="AE19" s="17" t="str">
        <f t="shared" ref="AE19:AE29" ca="1" si="60">IF(B19="","",H19+O19+S19+W19+AA19)</f>
        <v/>
      </c>
      <c r="AF19" s="7" t="str">
        <f t="shared" ref="AF19:AF29" ca="1" si="61">IF(B19="","",J19+P19+T19+X19+AB19)</f>
        <v/>
      </c>
      <c r="AG19" s="7" t="str">
        <f t="shared" ref="AG19:AG29" ca="1" si="62">IF(B19="","",L19+Q19+U19+Y19+AC19)</f>
        <v/>
      </c>
      <c r="AH19" s="7" t="str">
        <f t="shared" ref="AH19:AH29" ca="1" si="63">IF(B19="","",N19+R19+V19+Z19+AD19)</f>
        <v/>
      </c>
    </row>
    <row r="20" spans="1:34" ht="22.5" customHeight="1">
      <c r="A20" s="6">
        <v>16</v>
      </c>
      <c r="B20" s="23" t="str">
        <f t="shared" ca="1" si="32"/>
        <v/>
      </c>
      <c r="C20" s="23" t="str">
        <f t="shared" ca="1" si="33"/>
        <v/>
      </c>
      <c r="D20" s="23" t="str">
        <f t="shared" ca="1" si="34"/>
        <v/>
      </c>
      <c r="E20" s="23" t="str">
        <f t="shared" ca="1" si="35"/>
        <v/>
      </c>
      <c r="F20" s="23" t="str">
        <f t="shared" ca="1" si="36"/>
        <v/>
      </c>
      <c r="G20" s="24" t="str">
        <f ca="1">IF(AE20="","", 実績額内訳!$C$3)</f>
        <v/>
      </c>
      <c r="H20" s="7" t="str">
        <f t="shared" ca="1" si="37"/>
        <v/>
      </c>
      <c r="I20" s="8" t="str">
        <f t="shared" ca="1" si="38"/>
        <v/>
      </c>
      <c r="J20" s="7" t="str">
        <f t="shared" ca="1" si="39"/>
        <v/>
      </c>
      <c r="K20" s="8" t="str">
        <f t="shared" ca="1" si="40"/>
        <v/>
      </c>
      <c r="L20" s="7" t="str">
        <f t="shared" ca="1" si="41"/>
        <v/>
      </c>
      <c r="M20" s="8" t="str">
        <f t="shared" ca="1" si="42"/>
        <v/>
      </c>
      <c r="N20" s="7" t="str">
        <f t="shared" ca="1" si="43"/>
        <v/>
      </c>
      <c r="O20" s="7" t="str">
        <f t="shared" ca="1" si="44"/>
        <v/>
      </c>
      <c r="P20" s="7" t="str">
        <f t="shared" ca="1" si="45"/>
        <v/>
      </c>
      <c r="Q20" s="7" t="str">
        <f t="shared" ca="1" si="46"/>
        <v/>
      </c>
      <c r="R20" s="7" t="str">
        <f t="shared" ca="1" si="47"/>
        <v/>
      </c>
      <c r="S20" s="7" t="str">
        <f t="shared" ca="1" si="48"/>
        <v/>
      </c>
      <c r="T20" s="7" t="str">
        <f t="shared" ca="1" si="49"/>
        <v/>
      </c>
      <c r="U20" s="7" t="str">
        <f t="shared" ca="1" si="50"/>
        <v/>
      </c>
      <c r="V20" s="7" t="str">
        <f t="shared" ca="1" si="51"/>
        <v/>
      </c>
      <c r="W20" s="7" t="str">
        <f t="shared" ca="1" si="52"/>
        <v/>
      </c>
      <c r="X20" s="17" t="str">
        <f t="shared" ca="1" si="53"/>
        <v/>
      </c>
      <c r="Y20" s="17" t="str">
        <f t="shared" ca="1" si="54"/>
        <v/>
      </c>
      <c r="Z20" s="17" t="str">
        <f t="shared" ca="1" si="55"/>
        <v/>
      </c>
      <c r="AA20" s="17" t="str">
        <f t="shared" ca="1" si="56"/>
        <v/>
      </c>
      <c r="AB20" s="17" t="str">
        <f t="shared" ca="1" si="57"/>
        <v/>
      </c>
      <c r="AC20" s="17" t="str">
        <f t="shared" ca="1" si="58"/>
        <v/>
      </c>
      <c r="AD20" s="17" t="str">
        <f t="shared" ca="1" si="59"/>
        <v/>
      </c>
      <c r="AE20" s="17" t="str">
        <f t="shared" ca="1" si="60"/>
        <v/>
      </c>
      <c r="AF20" s="7" t="str">
        <f t="shared" ca="1" si="61"/>
        <v/>
      </c>
      <c r="AG20" s="7" t="str">
        <f t="shared" ca="1" si="62"/>
        <v/>
      </c>
      <c r="AH20" s="7" t="str">
        <f t="shared" ca="1" si="63"/>
        <v/>
      </c>
    </row>
    <row r="21" spans="1:34" ht="22.5" customHeight="1">
      <c r="A21" s="6">
        <v>17</v>
      </c>
      <c r="B21" s="23" t="str">
        <f t="shared" ca="1" si="32"/>
        <v/>
      </c>
      <c r="C21" s="23" t="str">
        <f t="shared" ca="1" si="33"/>
        <v/>
      </c>
      <c r="D21" s="23" t="str">
        <f t="shared" ca="1" si="34"/>
        <v/>
      </c>
      <c r="E21" s="23" t="str">
        <f t="shared" ca="1" si="35"/>
        <v/>
      </c>
      <c r="F21" s="23" t="str">
        <f t="shared" ca="1" si="36"/>
        <v/>
      </c>
      <c r="G21" s="24" t="str">
        <f ca="1">IF(AE21="","", 実績額内訳!$C$3)</f>
        <v/>
      </c>
      <c r="H21" s="7" t="str">
        <f t="shared" ca="1" si="37"/>
        <v/>
      </c>
      <c r="I21" s="8" t="str">
        <f t="shared" ca="1" si="38"/>
        <v/>
      </c>
      <c r="J21" s="7" t="str">
        <f t="shared" ca="1" si="39"/>
        <v/>
      </c>
      <c r="K21" s="8" t="str">
        <f t="shared" ca="1" si="40"/>
        <v/>
      </c>
      <c r="L21" s="7" t="str">
        <f t="shared" ca="1" si="41"/>
        <v/>
      </c>
      <c r="M21" s="8" t="str">
        <f t="shared" ca="1" si="42"/>
        <v/>
      </c>
      <c r="N21" s="7" t="str">
        <f t="shared" ca="1" si="43"/>
        <v/>
      </c>
      <c r="O21" s="7" t="str">
        <f t="shared" ca="1" si="44"/>
        <v/>
      </c>
      <c r="P21" s="7" t="str">
        <f t="shared" ca="1" si="45"/>
        <v/>
      </c>
      <c r="Q21" s="7" t="str">
        <f t="shared" ca="1" si="46"/>
        <v/>
      </c>
      <c r="R21" s="7" t="str">
        <f t="shared" ca="1" si="47"/>
        <v/>
      </c>
      <c r="S21" s="7" t="str">
        <f t="shared" ca="1" si="48"/>
        <v/>
      </c>
      <c r="T21" s="7" t="str">
        <f t="shared" ca="1" si="49"/>
        <v/>
      </c>
      <c r="U21" s="7" t="str">
        <f t="shared" ca="1" si="50"/>
        <v/>
      </c>
      <c r="V21" s="7" t="str">
        <f t="shared" ca="1" si="51"/>
        <v/>
      </c>
      <c r="W21" s="7" t="str">
        <f t="shared" ca="1" si="52"/>
        <v/>
      </c>
      <c r="X21" s="17" t="str">
        <f t="shared" ca="1" si="53"/>
        <v/>
      </c>
      <c r="Y21" s="17" t="str">
        <f t="shared" ca="1" si="54"/>
        <v/>
      </c>
      <c r="Z21" s="17" t="str">
        <f t="shared" ca="1" si="55"/>
        <v/>
      </c>
      <c r="AA21" s="17" t="str">
        <f t="shared" ca="1" si="56"/>
        <v/>
      </c>
      <c r="AB21" s="17" t="str">
        <f t="shared" ca="1" si="57"/>
        <v/>
      </c>
      <c r="AC21" s="17" t="str">
        <f t="shared" ca="1" si="58"/>
        <v/>
      </c>
      <c r="AD21" s="17" t="str">
        <f t="shared" ca="1" si="59"/>
        <v/>
      </c>
      <c r="AE21" s="17" t="str">
        <f t="shared" ca="1" si="60"/>
        <v/>
      </c>
      <c r="AF21" s="7" t="str">
        <f t="shared" ca="1" si="61"/>
        <v/>
      </c>
      <c r="AG21" s="7" t="str">
        <f t="shared" ca="1" si="62"/>
        <v/>
      </c>
      <c r="AH21" s="7" t="str">
        <f t="shared" ca="1" si="63"/>
        <v/>
      </c>
    </row>
    <row r="22" spans="1:34" ht="22.5" customHeight="1">
      <c r="A22" s="6">
        <v>18</v>
      </c>
      <c r="B22" s="23" t="str">
        <f t="shared" ca="1" si="32"/>
        <v/>
      </c>
      <c r="C22" s="23" t="str">
        <f t="shared" ca="1" si="33"/>
        <v/>
      </c>
      <c r="D22" s="23" t="str">
        <f t="shared" ca="1" si="34"/>
        <v/>
      </c>
      <c r="E22" s="23" t="str">
        <f t="shared" ca="1" si="35"/>
        <v/>
      </c>
      <c r="F22" s="23" t="str">
        <f t="shared" ca="1" si="36"/>
        <v/>
      </c>
      <c r="G22" s="24" t="str">
        <f ca="1">IF(AE22="","", 実績額内訳!$C$3)</f>
        <v/>
      </c>
      <c r="H22" s="7" t="str">
        <f t="shared" ca="1" si="37"/>
        <v/>
      </c>
      <c r="I22" s="8" t="str">
        <f t="shared" ca="1" si="38"/>
        <v/>
      </c>
      <c r="J22" s="7" t="str">
        <f t="shared" ca="1" si="39"/>
        <v/>
      </c>
      <c r="K22" s="8" t="str">
        <f t="shared" ca="1" si="40"/>
        <v/>
      </c>
      <c r="L22" s="7" t="str">
        <f t="shared" ca="1" si="41"/>
        <v/>
      </c>
      <c r="M22" s="8" t="str">
        <f t="shared" ca="1" si="42"/>
        <v/>
      </c>
      <c r="N22" s="7" t="str">
        <f t="shared" ca="1" si="43"/>
        <v/>
      </c>
      <c r="O22" s="7" t="str">
        <f t="shared" ca="1" si="44"/>
        <v/>
      </c>
      <c r="P22" s="7" t="str">
        <f t="shared" ca="1" si="45"/>
        <v/>
      </c>
      <c r="Q22" s="7" t="str">
        <f t="shared" ca="1" si="46"/>
        <v/>
      </c>
      <c r="R22" s="7" t="str">
        <f t="shared" ca="1" si="47"/>
        <v/>
      </c>
      <c r="S22" s="7" t="str">
        <f t="shared" ca="1" si="48"/>
        <v/>
      </c>
      <c r="T22" s="7" t="str">
        <f t="shared" ca="1" si="49"/>
        <v/>
      </c>
      <c r="U22" s="7" t="str">
        <f t="shared" ca="1" si="50"/>
        <v/>
      </c>
      <c r="V22" s="7" t="str">
        <f t="shared" ca="1" si="51"/>
        <v/>
      </c>
      <c r="W22" s="7" t="str">
        <f t="shared" ca="1" si="52"/>
        <v/>
      </c>
      <c r="X22" s="17" t="str">
        <f t="shared" ca="1" si="53"/>
        <v/>
      </c>
      <c r="Y22" s="17" t="str">
        <f t="shared" ca="1" si="54"/>
        <v/>
      </c>
      <c r="Z22" s="17" t="str">
        <f t="shared" ca="1" si="55"/>
        <v/>
      </c>
      <c r="AA22" s="17" t="str">
        <f t="shared" ca="1" si="56"/>
        <v/>
      </c>
      <c r="AB22" s="17" t="str">
        <f t="shared" ca="1" si="57"/>
        <v/>
      </c>
      <c r="AC22" s="17" t="str">
        <f t="shared" ca="1" si="58"/>
        <v/>
      </c>
      <c r="AD22" s="17" t="str">
        <f t="shared" ca="1" si="59"/>
        <v/>
      </c>
      <c r="AE22" s="17" t="str">
        <f t="shared" ca="1" si="60"/>
        <v/>
      </c>
      <c r="AF22" s="7" t="str">
        <f t="shared" ca="1" si="61"/>
        <v/>
      </c>
      <c r="AG22" s="7" t="str">
        <f t="shared" ca="1" si="62"/>
        <v/>
      </c>
      <c r="AH22" s="7" t="str">
        <f t="shared" ca="1" si="63"/>
        <v/>
      </c>
    </row>
    <row r="23" spans="1:34" ht="22.5" customHeight="1">
      <c r="A23" s="6">
        <v>19</v>
      </c>
      <c r="B23" s="23" t="str">
        <f t="shared" ca="1" si="32"/>
        <v/>
      </c>
      <c r="C23" s="23" t="str">
        <f t="shared" ca="1" si="33"/>
        <v/>
      </c>
      <c r="D23" s="23" t="str">
        <f t="shared" ca="1" si="34"/>
        <v/>
      </c>
      <c r="E23" s="23" t="str">
        <f t="shared" ca="1" si="35"/>
        <v/>
      </c>
      <c r="F23" s="23" t="str">
        <f t="shared" ca="1" si="36"/>
        <v/>
      </c>
      <c r="G23" s="24" t="str">
        <f ca="1">IF(AE23="","", 実績額内訳!$C$3)</f>
        <v/>
      </c>
      <c r="H23" s="7" t="str">
        <f t="shared" ca="1" si="37"/>
        <v/>
      </c>
      <c r="I23" s="8" t="str">
        <f t="shared" ca="1" si="38"/>
        <v/>
      </c>
      <c r="J23" s="7" t="str">
        <f t="shared" ca="1" si="39"/>
        <v/>
      </c>
      <c r="K23" s="8" t="str">
        <f t="shared" ca="1" si="40"/>
        <v/>
      </c>
      <c r="L23" s="7" t="str">
        <f t="shared" ca="1" si="41"/>
        <v/>
      </c>
      <c r="M23" s="8" t="str">
        <f t="shared" ca="1" si="42"/>
        <v/>
      </c>
      <c r="N23" s="7" t="str">
        <f t="shared" ca="1" si="43"/>
        <v/>
      </c>
      <c r="O23" s="7" t="str">
        <f t="shared" ca="1" si="44"/>
        <v/>
      </c>
      <c r="P23" s="7" t="str">
        <f t="shared" ca="1" si="45"/>
        <v/>
      </c>
      <c r="Q23" s="7" t="str">
        <f t="shared" ca="1" si="46"/>
        <v/>
      </c>
      <c r="R23" s="7" t="str">
        <f t="shared" ca="1" si="47"/>
        <v/>
      </c>
      <c r="S23" s="7" t="str">
        <f t="shared" ca="1" si="48"/>
        <v/>
      </c>
      <c r="T23" s="7" t="str">
        <f t="shared" ca="1" si="49"/>
        <v/>
      </c>
      <c r="U23" s="7" t="str">
        <f t="shared" ca="1" si="50"/>
        <v/>
      </c>
      <c r="V23" s="7" t="str">
        <f t="shared" ca="1" si="51"/>
        <v/>
      </c>
      <c r="W23" s="7" t="str">
        <f t="shared" ca="1" si="52"/>
        <v/>
      </c>
      <c r="X23" s="17" t="str">
        <f t="shared" ca="1" si="53"/>
        <v/>
      </c>
      <c r="Y23" s="17" t="str">
        <f t="shared" ca="1" si="54"/>
        <v/>
      </c>
      <c r="Z23" s="17" t="str">
        <f t="shared" ca="1" si="55"/>
        <v/>
      </c>
      <c r="AA23" s="17" t="str">
        <f t="shared" ca="1" si="56"/>
        <v/>
      </c>
      <c r="AB23" s="17" t="str">
        <f t="shared" ca="1" si="57"/>
        <v/>
      </c>
      <c r="AC23" s="17" t="str">
        <f t="shared" ca="1" si="58"/>
        <v/>
      </c>
      <c r="AD23" s="17" t="str">
        <f t="shared" ca="1" si="59"/>
        <v/>
      </c>
      <c r="AE23" s="17" t="str">
        <f t="shared" ca="1" si="60"/>
        <v/>
      </c>
      <c r="AF23" s="7" t="str">
        <f t="shared" ca="1" si="61"/>
        <v/>
      </c>
      <c r="AG23" s="7" t="str">
        <f t="shared" ca="1" si="62"/>
        <v/>
      </c>
      <c r="AH23" s="7" t="str">
        <f t="shared" ca="1" si="63"/>
        <v/>
      </c>
    </row>
    <row r="24" spans="1:34" ht="22.5" customHeight="1">
      <c r="A24" s="6">
        <v>20</v>
      </c>
      <c r="B24" s="23" t="str">
        <f t="shared" ca="1" si="32"/>
        <v/>
      </c>
      <c r="C24" s="23" t="str">
        <f t="shared" ca="1" si="33"/>
        <v/>
      </c>
      <c r="D24" s="23" t="str">
        <f t="shared" ca="1" si="34"/>
        <v/>
      </c>
      <c r="E24" s="23" t="str">
        <f t="shared" ca="1" si="35"/>
        <v/>
      </c>
      <c r="F24" s="23" t="str">
        <f t="shared" ca="1" si="36"/>
        <v/>
      </c>
      <c r="G24" s="24" t="str">
        <f ca="1">IF(AE24="","", 実績額内訳!$C$3)</f>
        <v/>
      </c>
      <c r="H24" s="7" t="str">
        <f t="shared" ca="1" si="37"/>
        <v/>
      </c>
      <c r="I24" s="8" t="str">
        <f t="shared" ca="1" si="38"/>
        <v/>
      </c>
      <c r="J24" s="7" t="str">
        <f t="shared" ca="1" si="39"/>
        <v/>
      </c>
      <c r="K24" s="8" t="str">
        <f t="shared" ca="1" si="40"/>
        <v/>
      </c>
      <c r="L24" s="7" t="str">
        <f t="shared" ca="1" si="41"/>
        <v/>
      </c>
      <c r="M24" s="8" t="str">
        <f t="shared" ca="1" si="42"/>
        <v/>
      </c>
      <c r="N24" s="7" t="str">
        <f t="shared" ca="1" si="43"/>
        <v/>
      </c>
      <c r="O24" s="7" t="str">
        <f t="shared" ca="1" si="44"/>
        <v/>
      </c>
      <c r="P24" s="7" t="str">
        <f t="shared" ca="1" si="45"/>
        <v/>
      </c>
      <c r="Q24" s="7" t="str">
        <f t="shared" ca="1" si="46"/>
        <v/>
      </c>
      <c r="R24" s="7" t="str">
        <f t="shared" ca="1" si="47"/>
        <v/>
      </c>
      <c r="S24" s="7" t="str">
        <f t="shared" ca="1" si="48"/>
        <v/>
      </c>
      <c r="T24" s="7" t="str">
        <f t="shared" ca="1" si="49"/>
        <v/>
      </c>
      <c r="U24" s="7" t="str">
        <f t="shared" ca="1" si="50"/>
        <v/>
      </c>
      <c r="V24" s="7" t="str">
        <f t="shared" ca="1" si="51"/>
        <v/>
      </c>
      <c r="W24" s="7" t="str">
        <f t="shared" ca="1" si="52"/>
        <v/>
      </c>
      <c r="X24" s="17" t="str">
        <f t="shared" ca="1" si="53"/>
        <v/>
      </c>
      <c r="Y24" s="17" t="str">
        <f t="shared" ca="1" si="54"/>
        <v/>
      </c>
      <c r="Z24" s="17" t="str">
        <f t="shared" ca="1" si="55"/>
        <v/>
      </c>
      <c r="AA24" s="17" t="str">
        <f t="shared" ca="1" si="56"/>
        <v/>
      </c>
      <c r="AB24" s="17" t="str">
        <f t="shared" ca="1" si="57"/>
        <v/>
      </c>
      <c r="AC24" s="17" t="str">
        <f t="shared" ca="1" si="58"/>
        <v/>
      </c>
      <c r="AD24" s="17" t="str">
        <f t="shared" ca="1" si="59"/>
        <v/>
      </c>
      <c r="AE24" s="17" t="str">
        <f t="shared" ca="1" si="60"/>
        <v/>
      </c>
      <c r="AF24" s="7" t="str">
        <f t="shared" ca="1" si="61"/>
        <v/>
      </c>
      <c r="AG24" s="7" t="str">
        <f t="shared" ca="1" si="62"/>
        <v/>
      </c>
      <c r="AH24" s="7" t="str">
        <f t="shared" ca="1" si="63"/>
        <v/>
      </c>
    </row>
    <row r="25" spans="1:34" ht="22.5" customHeight="1">
      <c r="A25" s="6">
        <v>21</v>
      </c>
      <c r="B25" s="23" t="str">
        <f t="shared" ca="1" si="32"/>
        <v/>
      </c>
      <c r="C25" s="23" t="str">
        <f t="shared" ca="1" si="33"/>
        <v/>
      </c>
      <c r="D25" s="23" t="str">
        <f t="shared" ca="1" si="34"/>
        <v/>
      </c>
      <c r="E25" s="23" t="str">
        <f t="shared" ca="1" si="35"/>
        <v/>
      </c>
      <c r="F25" s="23" t="str">
        <f t="shared" ca="1" si="36"/>
        <v/>
      </c>
      <c r="G25" s="24" t="str">
        <f ca="1">IF(AE25="","", 実績額内訳!$C$3)</f>
        <v/>
      </c>
      <c r="H25" s="7" t="str">
        <f t="shared" ca="1" si="37"/>
        <v/>
      </c>
      <c r="I25" s="8" t="str">
        <f t="shared" ca="1" si="38"/>
        <v/>
      </c>
      <c r="J25" s="7" t="str">
        <f t="shared" ca="1" si="39"/>
        <v/>
      </c>
      <c r="K25" s="8" t="str">
        <f t="shared" ca="1" si="40"/>
        <v/>
      </c>
      <c r="L25" s="7" t="str">
        <f t="shared" ca="1" si="41"/>
        <v/>
      </c>
      <c r="M25" s="8" t="str">
        <f t="shared" ca="1" si="42"/>
        <v/>
      </c>
      <c r="N25" s="7" t="str">
        <f t="shared" ca="1" si="43"/>
        <v/>
      </c>
      <c r="O25" s="7" t="str">
        <f t="shared" ca="1" si="44"/>
        <v/>
      </c>
      <c r="P25" s="7" t="str">
        <f t="shared" ca="1" si="45"/>
        <v/>
      </c>
      <c r="Q25" s="7" t="str">
        <f t="shared" ca="1" si="46"/>
        <v/>
      </c>
      <c r="R25" s="7" t="str">
        <f t="shared" ca="1" si="47"/>
        <v/>
      </c>
      <c r="S25" s="7" t="str">
        <f t="shared" ca="1" si="48"/>
        <v/>
      </c>
      <c r="T25" s="7" t="str">
        <f t="shared" ca="1" si="49"/>
        <v/>
      </c>
      <c r="U25" s="7" t="str">
        <f t="shared" ca="1" si="50"/>
        <v/>
      </c>
      <c r="V25" s="7" t="str">
        <f t="shared" ca="1" si="51"/>
        <v/>
      </c>
      <c r="W25" s="7" t="str">
        <f t="shared" ca="1" si="52"/>
        <v/>
      </c>
      <c r="X25" s="17" t="str">
        <f t="shared" ca="1" si="53"/>
        <v/>
      </c>
      <c r="Y25" s="17" t="str">
        <f t="shared" ca="1" si="54"/>
        <v/>
      </c>
      <c r="Z25" s="17" t="str">
        <f t="shared" ca="1" si="55"/>
        <v/>
      </c>
      <c r="AA25" s="17" t="str">
        <f t="shared" ca="1" si="56"/>
        <v/>
      </c>
      <c r="AB25" s="17" t="str">
        <f t="shared" ca="1" si="57"/>
        <v/>
      </c>
      <c r="AC25" s="17" t="str">
        <f t="shared" ca="1" si="58"/>
        <v/>
      </c>
      <c r="AD25" s="17" t="str">
        <f t="shared" ca="1" si="59"/>
        <v/>
      </c>
      <c r="AE25" s="17" t="str">
        <f t="shared" ca="1" si="60"/>
        <v/>
      </c>
      <c r="AF25" s="7" t="str">
        <f t="shared" ca="1" si="61"/>
        <v/>
      </c>
      <c r="AG25" s="7" t="str">
        <f t="shared" ca="1" si="62"/>
        <v/>
      </c>
      <c r="AH25" s="7" t="str">
        <f t="shared" ca="1" si="63"/>
        <v/>
      </c>
    </row>
    <row r="26" spans="1:34" ht="22.5" customHeight="1">
      <c r="A26" s="6">
        <v>22</v>
      </c>
      <c r="B26" s="23" t="str">
        <f t="shared" ca="1" si="32"/>
        <v/>
      </c>
      <c r="C26" s="23" t="str">
        <f t="shared" ca="1" si="33"/>
        <v/>
      </c>
      <c r="D26" s="23" t="str">
        <f t="shared" ca="1" si="34"/>
        <v/>
      </c>
      <c r="E26" s="23" t="str">
        <f t="shared" ca="1" si="35"/>
        <v/>
      </c>
      <c r="F26" s="23" t="str">
        <f t="shared" ca="1" si="36"/>
        <v/>
      </c>
      <c r="G26" s="24" t="str">
        <f ca="1">IF(AE26="","", 実績額内訳!$C$3)</f>
        <v/>
      </c>
      <c r="H26" s="7" t="str">
        <f t="shared" ca="1" si="37"/>
        <v/>
      </c>
      <c r="I26" s="8" t="str">
        <f t="shared" ca="1" si="38"/>
        <v/>
      </c>
      <c r="J26" s="7" t="str">
        <f t="shared" ca="1" si="39"/>
        <v/>
      </c>
      <c r="K26" s="8" t="str">
        <f t="shared" ca="1" si="40"/>
        <v/>
      </c>
      <c r="L26" s="7" t="str">
        <f t="shared" ca="1" si="41"/>
        <v/>
      </c>
      <c r="M26" s="8" t="str">
        <f t="shared" ca="1" si="42"/>
        <v/>
      </c>
      <c r="N26" s="7" t="str">
        <f t="shared" ca="1" si="43"/>
        <v/>
      </c>
      <c r="O26" s="7" t="str">
        <f t="shared" ca="1" si="44"/>
        <v/>
      </c>
      <c r="P26" s="7" t="str">
        <f t="shared" ca="1" si="45"/>
        <v/>
      </c>
      <c r="Q26" s="7" t="str">
        <f t="shared" ca="1" si="46"/>
        <v/>
      </c>
      <c r="R26" s="7" t="str">
        <f t="shared" ca="1" si="47"/>
        <v/>
      </c>
      <c r="S26" s="7" t="str">
        <f t="shared" ca="1" si="48"/>
        <v/>
      </c>
      <c r="T26" s="7" t="str">
        <f t="shared" ca="1" si="49"/>
        <v/>
      </c>
      <c r="U26" s="7" t="str">
        <f t="shared" ca="1" si="50"/>
        <v/>
      </c>
      <c r="V26" s="7" t="str">
        <f t="shared" ca="1" si="51"/>
        <v/>
      </c>
      <c r="W26" s="7" t="str">
        <f t="shared" ca="1" si="52"/>
        <v/>
      </c>
      <c r="X26" s="17" t="str">
        <f t="shared" ca="1" si="53"/>
        <v/>
      </c>
      <c r="Y26" s="17" t="str">
        <f t="shared" ca="1" si="54"/>
        <v/>
      </c>
      <c r="Z26" s="17" t="str">
        <f t="shared" ca="1" si="55"/>
        <v/>
      </c>
      <c r="AA26" s="17" t="str">
        <f t="shared" ca="1" si="56"/>
        <v/>
      </c>
      <c r="AB26" s="17" t="str">
        <f t="shared" ca="1" si="57"/>
        <v/>
      </c>
      <c r="AC26" s="17" t="str">
        <f t="shared" ca="1" si="58"/>
        <v/>
      </c>
      <c r="AD26" s="17" t="str">
        <f t="shared" ca="1" si="59"/>
        <v/>
      </c>
      <c r="AE26" s="17" t="str">
        <f t="shared" ca="1" si="60"/>
        <v/>
      </c>
      <c r="AF26" s="7" t="str">
        <f t="shared" ca="1" si="61"/>
        <v/>
      </c>
      <c r="AG26" s="7" t="str">
        <f t="shared" ca="1" si="62"/>
        <v/>
      </c>
      <c r="AH26" s="7" t="str">
        <f t="shared" ca="1" si="63"/>
        <v/>
      </c>
    </row>
    <row r="27" spans="1:34" ht="22.5" customHeight="1">
      <c r="A27" s="6">
        <v>23</v>
      </c>
      <c r="B27" s="23" t="str">
        <f t="shared" ca="1" si="32"/>
        <v/>
      </c>
      <c r="C27" s="23" t="str">
        <f t="shared" ca="1" si="33"/>
        <v/>
      </c>
      <c r="D27" s="23" t="str">
        <f t="shared" ca="1" si="34"/>
        <v/>
      </c>
      <c r="E27" s="23" t="str">
        <f t="shared" ca="1" si="35"/>
        <v/>
      </c>
      <c r="F27" s="23" t="str">
        <f t="shared" ca="1" si="36"/>
        <v/>
      </c>
      <c r="G27" s="24" t="str">
        <f ca="1">IF(AE27="","", 実績額内訳!$C$3)</f>
        <v/>
      </c>
      <c r="H27" s="7" t="str">
        <f t="shared" ca="1" si="37"/>
        <v/>
      </c>
      <c r="I27" s="8" t="str">
        <f t="shared" ca="1" si="38"/>
        <v/>
      </c>
      <c r="J27" s="7" t="str">
        <f t="shared" ca="1" si="39"/>
        <v/>
      </c>
      <c r="K27" s="8" t="str">
        <f t="shared" ca="1" si="40"/>
        <v/>
      </c>
      <c r="L27" s="7" t="str">
        <f t="shared" ca="1" si="41"/>
        <v/>
      </c>
      <c r="M27" s="8" t="str">
        <f t="shared" ca="1" si="42"/>
        <v/>
      </c>
      <c r="N27" s="7" t="str">
        <f t="shared" ref="N27:N28" ca="1" si="64">IF(H27="","",H27-L27)</f>
        <v/>
      </c>
      <c r="O27" s="7" t="str">
        <f t="shared" ca="1" si="44"/>
        <v/>
      </c>
      <c r="P27" s="7" t="str">
        <f t="shared" ca="1" si="45"/>
        <v/>
      </c>
      <c r="Q27" s="7" t="str">
        <f t="shared" ca="1" si="46"/>
        <v/>
      </c>
      <c r="R27" s="7" t="str">
        <f t="shared" ref="R27:R28" ca="1" si="65">IF(O27="","",O27-Q27)</f>
        <v/>
      </c>
      <c r="S27" s="7" t="str">
        <f t="shared" ca="1" si="48"/>
        <v/>
      </c>
      <c r="T27" s="7" t="str">
        <f t="shared" ca="1" si="49"/>
        <v/>
      </c>
      <c r="U27" s="7" t="str">
        <f t="shared" ca="1" si="50"/>
        <v/>
      </c>
      <c r="V27" s="7" t="str">
        <f t="shared" ref="V27:V28" ca="1" si="66">IF(S27="","",S27-U27)</f>
        <v/>
      </c>
      <c r="W27" s="7" t="str">
        <f t="shared" ca="1" si="52"/>
        <v/>
      </c>
      <c r="X27" s="17" t="str">
        <f t="shared" ca="1" si="53"/>
        <v/>
      </c>
      <c r="Y27" s="17" t="str">
        <f t="shared" ca="1" si="54"/>
        <v/>
      </c>
      <c r="Z27" s="17" t="str">
        <f t="shared" ref="Z27:Z28" ca="1" si="67">IF(W27="","",W27-Y27)</f>
        <v/>
      </c>
      <c r="AA27" s="17" t="str">
        <f t="shared" ca="1" si="56"/>
        <v/>
      </c>
      <c r="AB27" s="17" t="str">
        <f t="shared" ca="1" si="57"/>
        <v/>
      </c>
      <c r="AC27" s="17" t="str">
        <f t="shared" ca="1" si="58"/>
        <v/>
      </c>
      <c r="AD27" s="17" t="str">
        <f t="shared" ref="AD27:AD28" ca="1" si="68">IF(AA27="","",AA27-AC27)</f>
        <v/>
      </c>
      <c r="AE27" s="17" t="str">
        <f t="shared" ref="AE27:AE28" ca="1" si="69">IF(B27="","",H27+O27+S27+W27+AA27)</f>
        <v/>
      </c>
      <c r="AF27" s="7" t="str">
        <f t="shared" ref="AF27:AF28" ca="1" si="70">IF(B27="","",J27+P27+T27+X27+AB27)</f>
        <v/>
      </c>
      <c r="AG27" s="7" t="str">
        <f t="shared" ref="AG27:AG28" ca="1" si="71">IF(B27="","",L27+Q27+U27+Y27+AC27)</f>
        <v/>
      </c>
      <c r="AH27" s="7" t="str">
        <f t="shared" ref="AH27:AH28" ca="1" si="72">IF(B27="","",N27+R27+V27+Z27+AD27)</f>
        <v/>
      </c>
    </row>
    <row r="28" spans="1:34" ht="22.5" customHeight="1">
      <c r="A28" s="6">
        <v>24</v>
      </c>
      <c r="B28" s="23" t="str">
        <f t="shared" ca="1" si="32"/>
        <v/>
      </c>
      <c r="C28" s="23" t="str">
        <f t="shared" ca="1" si="33"/>
        <v/>
      </c>
      <c r="D28" s="23" t="str">
        <f t="shared" ca="1" si="34"/>
        <v/>
      </c>
      <c r="E28" s="23" t="str">
        <f t="shared" ca="1" si="35"/>
        <v/>
      </c>
      <c r="F28" s="23" t="str">
        <f t="shared" ca="1" si="36"/>
        <v/>
      </c>
      <c r="G28" s="24" t="str">
        <f ca="1">IF(AE28="","", 実績額内訳!$C$3)</f>
        <v/>
      </c>
      <c r="H28" s="7" t="str">
        <f t="shared" ca="1" si="37"/>
        <v/>
      </c>
      <c r="I28" s="8" t="str">
        <f t="shared" ca="1" si="38"/>
        <v/>
      </c>
      <c r="J28" s="7" t="str">
        <f t="shared" ca="1" si="39"/>
        <v/>
      </c>
      <c r="K28" s="8" t="str">
        <f t="shared" ca="1" si="40"/>
        <v/>
      </c>
      <c r="L28" s="7" t="str">
        <f t="shared" ca="1" si="41"/>
        <v/>
      </c>
      <c r="M28" s="8" t="str">
        <f t="shared" ca="1" si="42"/>
        <v/>
      </c>
      <c r="N28" s="7" t="str">
        <f t="shared" ca="1" si="64"/>
        <v/>
      </c>
      <c r="O28" s="7" t="str">
        <f t="shared" ca="1" si="44"/>
        <v/>
      </c>
      <c r="P28" s="7" t="str">
        <f t="shared" ca="1" si="45"/>
        <v/>
      </c>
      <c r="Q28" s="7" t="str">
        <f t="shared" ca="1" si="46"/>
        <v/>
      </c>
      <c r="R28" s="7" t="str">
        <f t="shared" ca="1" si="65"/>
        <v/>
      </c>
      <c r="S28" s="7" t="str">
        <f t="shared" ca="1" si="48"/>
        <v/>
      </c>
      <c r="T28" s="7" t="str">
        <f t="shared" ca="1" si="49"/>
        <v/>
      </c>
      <c r="U28" s="7" t="str">
        <f t="shared" ca="1" si="50"/>
        <v/>
      </c>
      <c r="V28" s="7" t="str">
        <f t="shared" ca="1" si="66"/>
        <v/>
      </c>
      <c r="W28" s="7" t="str">
        <f t="shared" ca="1" si="52"/>
        <v/>
      </c>
      <c r="X28" s="17" t="str">
        <f t="shared" ca="1" si="53"/>
        <v/>
      </c>
      <c r="Y28" s="17" t="str">
        <f t="shared" ca="1" si="54"/>
        <v/>
      </c>
      <c r="Z28" s="17" t="str">
        <f t="shared" ca="1" si="67"/>
        <v/>
      </c>
      <c r="AA28" s="17" t="str">
        <f t="shared" ca="1" si="56"/>
        <v/>
      </c>
      <c r="AB28" s="17" t="str">
        <f t="shared" ca="1" si="57"/>
        <v/>
      </c>
      <c r="AC28" s="17" t="str">
        <f t="shared" ca="1" si="58"/>
        <v/>
      </c>
      <c r="AD28" s="17" t="str">
        <f t="shared" ca="1" si="68"/>
        <v/>
      </c>
      <c r="AE28" s="17" t="str">
        <f t="shared" ca="1" si="69"/>
        <v/>
      </c>
      <c r="AF28" s="7" t="str">
        <f t="shared" ca="1" si="70"/>
        <v/>
      </c>
      <c r="AG28" s="7" t="str">
        <f t="shared" ca="1" si="71"/>
        <v/>
      </c>
      <c r="AH28" s="7" t="str">
        <f t="shared" ca="1" si="72"/>
        <v/>
      </c>
    </row>
    <row r="29" spans="1:34" ht="22.5" customHeight="1">
      <c r="A29" s="6">
        <v>25</v>
      </c>
      <c r="B29" s="23" t="str">
        <f t="shared" ca="1" si="32"/>
        <v/>
      </c>
      <c r="C29" s="23" t="str">
        <f t="shared" ca="1" si="33"/>
        <v/>
      </c>
      <c r="D29" s="23" t="str">
        <f t="shared" ca="1" si="34"/>
        <v/>
      </c>
      <c r="E29" s="23" t="str">
        <f t="shared" ca="1" si="35"/>
        <v/>
      </c>
      <c r="F29" s="23" t="str">
        <f t="shared" ca="1" si="36"/>
        <v/>
      </c>
      <c r="G29" s="24" t="str">
        <f ca="1">IF(AE29="","", 実績額内訳!$C$3)</f>
        <v/>
      </c>
      <c r="H29" s="7" t="str">
        <f t="shared" ca="1" si="37"/>
        <v/>
      </c>
      <c r="I29" s="8" t="str">
        <f t="shared" ca="1" si="38"/>
        <v/>
      </c>
      <c r="J29" s="7" t="str">
        <f t="shared" ca="1" si="39"/>
        <v/>
      </c>
      <c r="K29" s="8" t="str">
        <f t="shared" ca="1" si="40"/>
        <v/>
      </c>
      <c r="L29" s="7" t="str">
        <f t="shared" ca="1" si="41"/>
        <v/>
      </c>
      <c r="M29" s="8" t="str">
        <f t="shared" ca="1" si="42"/>
        <v/>
      </c>
      <c r="N29" s="7" t="str">
        <f t="shared" ca="1" si="43"/>
        <v/>
      </c>
      <c r="O29" s="7" t="str">
        <f t="shared" ca="1" si="44"/>
        <v/>
      </c>
      <c r="P29" s="7" t="str">
        <f t="shared" ca="1" si="45"/>
        <v/>
      </c>
      <c r="Q29" s="7" t="str">
        <f t="shared" ca="1" si="46"/>
        <v/>
      </c>
      <c r="R29" s="7" t="str">
        <f t="shared" ca="1" si="47"/>
        <v/>
      </c>
      <c r="S29" s="7" t="str">
        <f t="shared" ca="1" si="48"/>
        <v/>
      </c>
      <c r="T29" s="7" t="str">
        <f t="shared" ca="1" si="49"/>
        <v/>
      </c>
      <c r="U29" s="7" t="str">
        <f t="shared" ca="1" si="50"/>
        <v/>
      </c>
      <c r="V29" s="7" t="str">
        <f t="shared" ca="1" si="51"/>
        <v/>
      </c>
      <c r="W29" s="7" t="str">
        <f t="shared" ca="1" si="52"/>
        <v/>
      </c>
      <c r="X29" s="17" t="str">
        <f t="shared" ca="1" si="53"/>
        <v/>
      </c>
      <c r="Y29" s="17" t="str">
        <f t="shared" ca="1" si="54"/>
        <v/>
      </c>
      <c r="Z29" s="17" t="str">
        <f t="shared" ca="1" si="55"/>
        <v/>
      </c>
      <c r="AA29" s="17" t="str">
        <f t="shared" ca="1" si="56"/>
        <v/>
      </c>
      <c r="AB29" s="17" t="str">
        <f t="shared" ca="1" si="57"/>
        <v/>
      </c>
      <c r="AC29" s="17" t="str">
        <f t="shared" ca="1" si="58"/>
        <v/>
      </c>
      <c r="AD29" s="17" t="str">
        <f t="shared" ca="1" si="59"/>
        <v/>
      </c>
      <c r="AE29" s="17" t="str">
        <f t="shared" ca="1" si="60"/>
        <v/>
      </c>
      <c r="AF29" s="7" t="str">
        <f t="shared" ca="1" si="61"/>
        <v/>
      </c>
      <c r="AG29" s="7" t="str">
        <f t="shared" ca="1" si="62"/>
        <v/>
      </c>
      <c r="AH29" s="7" t="str">
        <f t="shared" ca="1" si="63"/>
        <v/>
      </c>
    </row>
    <row r="30" spans="1:34" customFormat="1" ht="22.5" customHeight="1"/>
    <row r="31" spans="1:34" customFormat="1" ht="22.5" customHeight="1"/>
    <row r="32" spans="1:34" customFormat="1" ht="22.5" customHeight="1"/>
    <row r="33" spans="15:34" customFormat="1" ht="22.5" customHeight="1"/>
    <row r="34" spans="15:34" customFormat="1" ht="22.5" customHeight="1"/>
    <row r="35" spans="15:34" customFormat="1" ht="22.5" customHeight="1"/>
    <row r="36" spans="15:34" customFormat="1" ht="22.5" customHeight="1"/>
    <row r="37" spans="15:34" customFormat="1" ht="22.5" customHeight="1">
      <c r="O37" s="1"/>
      <c r="P37" s="1"/>
      <c r="Q37" s="1"/>
      <c r="R37" s="1"/>
      <c r="S37" s="1"/>
      <c r="T37" s="1"/>
      <c r="U37" s="1"/>
      <c r="V37" s="1"/>
      <c r="W37" s="1"/>
      <c r="X37" s="1"/>
      <c r="Y37" s="1"/>
      <c r="Z37" s="1"/>
      <c r="AA37" s="1"/>
      <c r="AB37" s="1"/>
      <c r="AC37" s="1"/>
      <c r="AD37" s="1"/>
      <c r="AE37" s="1"/>
      <c r="AF37" s="1"/>
      <c r="AG37" s="1"/>
      <c r="AH37" s="1"/>
    </row>
  </sheetData>
  <sheetProtection password="EF99" sheet="1" formatCells="0" formatColumns="0" formatRows="0" insertColumns="0" insertRows="0" insertHyperlinks="0" deleteColumns="0" deleteRows="0" selectLockedCells="1" sort="0" autoFilter="0" pivotTables="0"/>
  <mergeCells count="15">
    <mergeCell ref="H2:N2"/>
    <mergeCell ref="O2:R2"/>
    <mergeCell ref="S2:V2"/>
    <mergeCell ref="W2:Z2"/>
    <mergeCell ref="AA2:AD2"/>
    <mergeCell ref="L3:M3"/>
    <mergeCell ref="G3:G4"/>
    <mergeCell ref="E3:E4"/>
    <mergeCell ref="J3:K3"/>
    <mergeCell ref="A3:A4"/>
    <mergeCell ref="C3:C4"/>
    <mergeCell ref="B3:B4"/>
    <mergeCell ref="D3:D4"/>
    <mergeCell ref="F3:F4"/>
    <mergeCell ref="H3:I3"/>
  </mergeCells>
  <phoneticPr fontId="4"/>
  <printOptions horizontalCentered="1"/>
  <pageMargins left="0.19685039370078741" right="0.19685039370078741" top="0.59055118110236227" bottom="0.39370078740157483" header="0" footer="0"/>
  <pageSetup paperSize="8" scale="88" fitToHeight="0" orientation="landscape" r:id="rId1"/>
  <colBreaks count="1" manualBreakCount="1">
    <brk id="18" max="104857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L73"/>
  <sheetViews>
    <sheetView showGridLines="0" view="pageBreakPreview" zoomScaleNormal="100" zoomScaleSheetLayoutView="100" workbookViewId="0"/>
  </sheetViews>
  <sheetFormatPr defaultColWidth="2.25" defaultRowHeight="13.5"/>
  <cols>
    <col min="1" max="1" width="2.25" style="33" customWidth="1"/>
    <col min="2" max="7" width="2.25" style="33"/>
    <col min="8" max="19" width="2.5" style="33" bestFit="1" customWidth="1"/>
    <col min="20" max="40" width="2.25" style="33"/>
    <col min="41" max="47" width="2.25" style="33" hidden="1" customWidth="1"/>
    <col min="48" max="57" width="2.25" style="33"/>
    <col min="58" max="58" width="9.125" style="33" bestFit="1" customWidth="1"/>
    <col min="59" max="16384" width="2.25" style="33"/>
  </cols>
  <sheetData>
    <row r="1" spans="1:48">
      <c r="A1" s="33" t="s">
        <v>125</v>
      </c>
    </row>
    <row r="2" spans="1:48" ht="7.5" customHeight="1"/>
    <row r="3" spans="1:48">
      <c r="A3" s="259" t="s">
        <v>60</v>
      </c>
      <c r="B3" s="260"/>
      <c r="C3" s="260"/>
      <c r="D3" s="260"/>
      <c r="E3" s="260"/>
      <c r="F3" s="260"/>
      <c r="G3" s="260"/>
      <c r="H3" s="260"/>
      <c r="I3" s="260"/>
      <c r="J3" s="260"/>
      <c r="K3" s="260"/>
      <c r="L3" s="260"/>
      <c r="M3" s="260"/>
      <c r="N3" s="260"/>
      <c r="O3" s="260"/>
      <c r="P3" s="260"/>
      <c r="Q3" s="260"/>
      <c r="R3" s="260"/>
      <c r="S3" s="260"/>
      <c r="T3" s="260"/>
      <c r="U3" s="260"/>
      <c r="V3" s="260"/>
      <c r="W3" s="260"/>
      <c r="X3" s="260"/>
      <c r="Y3" s="260"/>
      <c r="Z3" s="260"/>
      <c r="AA3" s="260"/>
      <c r="AB3" s="260"/>
      <c r="AC3" s="260"/>
      <c r="AD3" s="260"/>
      <c r="AE3" s="260"/>
      <c r="AF3" s="260"/>
      <c r="AG3" s="260"/>
      <c r="AH3" s="260"/>
      <c r="AI3" s="260"/>
      <c r="AJ3" s="260"/>
      <c r="AK3" s="260"/>
      <c r="AL3" s="260"/>
      <c r="AM3" s="261"/>
    </row>
    <row r="4" spans="1:48" ht="9" customHeight="1">
      <c r="A4" s="34"/>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row>
    <row r="5" spans="1:48">
      <c r="A5" s="262" t="s">
        <v>18</v>
      </c>
      <c r="B5" s="263"/>
      <c r="C5" s="263"/>
      <c r="D5" s="263"/>
      <c r="E5" s="263"/>
      <c r="F5" s="263"/>
      <c r="G5" s="263"/>
      <c r="H5" s="263"/>
      <c r="I5" s="263"/>
      <c r="J5" s="263"/>
      <c r="K5" s="263"/>
      <c r="L5" s="263"/>
      <c r="M5" s="263"/>
      <c r="N5" s="263"/>
      <c r="O5" s="263"/>
      <c r="P5" s="263"/>
      <c r="Q5" s="263"/>
      <c r="R5" s="263"/>
      <c r="S5" s="263"/>
      <c r="T5" s="263"/>
      <c r="U5" s="263"/>
      <c r="V5" s="263"/>
      <c r="W5" s="263"/>
      <c r="X5" s="263"/>
      <c r="Y5" s="263"/>
      <c r="Z5" s="263"/>
      <c r="AA5" s="263"/>
      <c r="AB5" s="263"/>
      <c r="AC5" s="263"/>
      <c r="AD5" s="263"/>
      <c r="AE5" s="263"/>
      <c r="AF5" s="263"/>
      <c r="AG5" s="263"/>
      <c r="AH5" s="263"/>
      <c r="AI5" s="263"/>
      <c r="AJ5" s="263"/>
      <c r="AK5" s="263"/>
      <c r="AL5" s="263"/>
      <c r="AM5" s="264"/>
    </row>
    <row r="6" spans="1:48" ht="4.5" customHeight="1">
      <c r="A6" s="35"/>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7"/>
    </row>
    <row r="7" spans="1:48" ht="17.25" customHeight="1">
      <c r="A7" s="196" t="s">
        <v>6</v>
      </c>
      <c r="B7" s="170"/>
      <c r="C7" s="170"/>
      <c r="D7" s="170"/>
      <c r="E7" s="170"/>
      <c r="F7" s="170"/>
      <c r="G7" s="171"/>
      <c r="H7" s="284"/>
      <c r="I7" s="285"/>
      <c r="J7" s="285"/>
      <c r="K7" s="285"/>
      <c r="L7" s="285"/>
      <c r="M7" s="285"/>
      <c r="N7" s="286"/>
      <c r="O7" s="196" t="s">
        <v>19</v>
      </c>
      <c r="P7" s="170"/>
      <c r="Q7" s="170"/>
      <c r="R7" s="170"/>
      <c r="S7" s="171"/>
      <c r="T7" s="287"/>
      <c r="U7" s="239"/>
      <c r="V7" s="239"/>
      <c r="W7" s="239"/>
      <c r="X7" s="239"/>
      <c r="Y7" s="239"/>
      <c r="Z7" s="239"/>
      <c r="AA7" s="239"/>
      <c r="AB7" s="239"/>
      <c r="AC7" s="239"/>
      <c r="AD7" s="239"/>
      <c r="AE7" s="239"/>
      <c r="AF7" s="239"/>
      <c r="AG7" s="239"/>
      <c r="AH7" s="239"/>
      <c r="AI7" s="239"/>
      <c r="AJ7" s="239"/>
      <c r="AK7" s="239"/>
      <c r="AL7" s="239"/>
      <c r="AM7" s="288"/>
    </row>
    <row r="8" spans="1:48">
      <c r="A8" s="265" t="s">
        <v>20</v>
      </c>
      <c r="B8" s="266"/>
      <c r="C8" s="267"/>
      <c r="D8" s="196" t="s">
        <v>21</v>
      </c>
      <c r="E8" s="170"/>
      <c r="F8" s="170"/>
      <c r="G8" s="171"/>
      <c r="H8" s="38" t="s">
        <v>22</v>
      </c>
      <c r="I8" s="38"/>
      <c r="J8" s="38"/>
      <c r="K8" s="38"/>
      <c r="L8" s="38"/>
      <c r="M8" s="38"/>
      <c r="N8" s="38"/>
      <c r="O8" s="38"/>
      <c r="P8" s="38"/>
      <c r="Q8" s="38"/>
      <c r="R8" s="38"/>
      <c r="S8" s="39"/>
      <c r="T8" s="265" t="s">
        <v>23</v>
      </c>
      <c r="U8" s="266"/>
      <c r="V8" s="267"/>
      <c r="W8" s="196" t="s">
        <v>24</v>
      </c>
      <c r="X8" s="170"/>
      <c r="Y8" s="170"/>
      <c r="Z8" s="170"/>
      <c r="AA8" s="170"/>
      <c r="AB8" s="170"/>
      <c r="AC8" s="170"/>
      <c r="AD8" s="170"/>
      <c r="AE8" s="170"/>
      <c r="AF8" s="171"/>
      <c r="AG8" s="272" t="s">
        <v>25</v>
      </c>
      <c r="AH8" s="273"/>
      <c r="AI8" s="273"/>
      <c r="AJ8" s="273"/>
      <c r="AK8" s="273"/>
      <c r="AL8" s="273"/>
      <c r="AM8" s="274"/>
    </row>
    <row r="9" spans="1:48" ht="17.25" customHeight="1">
      <c r="A9" s="268"/>
      <c r="B9" s="167"/>
      <c r="C9" s="168"/>
      <c r="D9" s="269" t="s">
        <v>134</v>
      </c>
      <c r="E9" s="270"/>
      <c r="F9" s="270"/>
      <c r="G9" s="271"/>
      <c r="H9" s="275"/>
      <c r="I9" s="276"/>
      <c r="J9" s="276"/>
      <c r="K9" s="276"/>
      <c r="L9" s="276"/>
      <c r="M9" s="276"/>
      <c r="N9" s="276"/>
      <c r="O9" s="276"/>
      <c r="P9" s="276"/>
      <c r="Q9" s="276"/>
      <c r="R9" s="276"/>
      <c r="S9" s="277"/>
      <c r="T9" s="268"/>
      <c r="U9" s="167"/>
      <c r="V9" s="168"/>
      <c r="W9" s="278"/>
      <c r="X9" s="279"/>
      <c r="Y9" s="279"/>
      <c r="Z9" s="279"/>
      <c r="AA9" s="279"/>
      <c r="AB9" s="279"/>
      <c r="AC9" s="279"/>
      <c r="AD9" s="279"/>
      <c r="AE9" s="279"/>
      <c r="AF9" s="280"/>
      <c r="AG9" s="281"/>
      <c r="AH9" s="282"/>
      <c r="AI9" s="282"/>
      <c r="AJ9" s="282"/>
      <c r="AK9" s="282"/>
      <c r="AL9" s="282"/>
      <c r="AM9" s="283"/>
    </row>
    <row r="10" spans="1:48" s="120" customFormat="1" ht="20.25" customHeight="1">
      <c r="A10" s="40" t="s">
        <v>36</v>
      </c>
      <c r="B10" s="41"/>
      <c r="C10" s="42"/>
      <c r="D10" s="42"/>
      <c r="E10" s="43"/>
      <c r="F10" s="43"/>
      <c r="G10" s="43"/>
      <c r="H10" s="43"/>
      <c r="I10" s="43"/>
      <c r="J10" s="43"/>
      <c r="K10" s="44"/>
      <c r="L10" s="246"/>
      <c r="M10" s="247"/>
      <c r="N10" s="247"/>
      <c r="O10" s="247"/>
      <c r="P10" s="247"/>
      <c r="Q10" s="247"/>
      <c r="R10" s="247"/>
      <c r="S10" s="247"/>
      <c r="T10" s="247"/>
      <c r="U10" s="247"/>
      <c r="V10" s="247"/>
      <c r="W10" s="247"/>
      <c r="X10" s="247"/>
      <c r="Y10" s="248"/>
      <c r="Z10" s="243" t="s">
        <v>13</v>
      </c>
      <c r="AA10" s="244"/>
      <c r="AB10" s="245"/>
      <c r="AC10" s="239"/>
      <c r="AD10" s="239"/>
      <c r="AE10" s="160" t="s">
        <v>3</v>
      </c>
      <c r="AF10" s="161"/>
      <c r="AG10" s="240" t="s">
        <v>37</v>
      </c>
      <c r="AH10" s="241"/>
      <c r="AI10" s="242"/>
      <c r="AJ10" s="239"/>
      <c r="AK10" s="239"/>
      <c r="AL10" s="160" t="s">
        <v>3</v>
      </c>
      <c r="AM10" s="161"/>
      <c r="AP10" s="289"/>
      <c r="AQ10" s="289"/>
      <c r="AR10" s="289"/>
      <c r="AS10" s="289"/>
      <c r="AT10" s="289"/>
      <c r="AU10" s="289"/>
    </row>
    <row r="11" spans="1:48" s="120" customFormat="1" ht="18" customHeight="1">
      <c r="A11" s="249" t="s">
        <v>1</v>
      </c>
      <c r="B11" s="250"/>
      <c r="C11" s="250"/>
      <c r="D11" s="250"/>
      <c r="E11" s="250"/>
      <c r="F11" s="250"/>
      <c r="G11" s="250"/>
      <c r="H11" s="251"/>
      <c r="I11" s="45"/>
      <c r="J11" s="46" t="s">
        <v>42</v>
      </c>
      <c r="K11" s="47"/>
      <c r="L11" s="48"/>
      <c r="M11" s="48"/>
      <c r="N11" s="48"/>
      <c r="O11" s="48"/>
      <c r="P11" s="48"/>
      <c r="Q11" s="48"/>
      <c r="R11" s="48"/>
      <c r="S11" s="48"/>
      <c r="T11" s="48"/>
      <c r="U11" s="48"/>
      <c r="V11" s="48"/>
      <c r="W11" s="48"/>
      <c r="X11" s="48"/>
      <c r="Y11" s="45"/>
      <c r="Z11" s="46" t="s">
        <v>43</v>
      </c>
      <c r="AA11" s="47"/>
      <c r="AB11" s="48"/>
      <c r="AC11" s="48"/>
      <c r="AD11" s="48"/>
      <c r="AE11" s="48"/>
      <c r="AF11" s="48"/>
      <c r="AG11" s="48"/>
      <c r="AH11" s="48"/>
      <c r="AI11" s="48"/>
      <c r="AJ11" s="48"/>
      <c r="AK11" s="48"/>
      <c r="AL11" s="48"/>
      <c r="AM11" s="49"/>
    </row>
    <row r="12" spans="1:48" s="120" customFormat="1" ht="18" customHeight="1">
      <c r="A12" s="252"/>
      <c r="B12" s="253"/>
      <c r="C12" s="253"/>
      <c r="D12" s="253"/>
      <c r="E12" s="253"/>
      <c r="F12" s="253"/>
      <c r="G12" s="253"/>
      <c r="H12" s="254"/>
      <c r="I12" s="50"/>
      <c r="J12" s="51" t="s">
        <v>15</v>
      </c>
      <c r="K12" s="52"/>
      <c r="L12" s="53"/>
      <c r="M12" s="53"/>
      <c r="N12" s="53"/>
      <c r="O12" s="53"/>
      <c r="P12" s="53"/>
      <c r="Q12" s="53"/>
      <c r="R12" s="53"/>
      <c r="S12" s="53"/>
      <c r="T12" s="53"/>
      <c r="U12" s="52"/>
      <c r="V12" s="53"/>
      <c r="W12" s="53"/>
      <c r="X12" s="53"/>
      <c r="Y12" s="54"/>
      <c r="Z12" s="2" t="s">
        <v>14</v>
      </c>
      <c r="AA12" s="52"/>
      <c r="AB12" s="53"/>
      <c r="AC12" s="53"/>
      <c r="AD12" s="53"/>
      <c r="AE12" s="53"/>
      <c r="AF12" s="53"/>
      <c r="AG12" s="53"/>
      <c r="AH12" s="53"/>
      <c r="AI12" s="53"/>
      <c r="AJ12" s="53"/>
      <c r="AK12" s="53"/>
      <c r="AL12" s="53"/>
      <c r="AM12" s="55"/>
    </row>
    <row r="13" spans="1:48" s="120" customFormat="1" ht="9" customHeight="1">
      <c r="A13" s="56"/>
      <c r="B13" s="57"/>
      <c r="C13" s="57"/>
      <c r="D13" s="57"/>
      <c r="E13" s="57"/>
      <c r="F13" s="57"/>
      <c r="G13" s="57"/>
      <c r="H13" s="57"/>
      <c r="I13" s="58"/>
      <c r="J13" s="59"/>
      <c r="K13" s="58"/>
      <c r="L13" s="60"/>
      <c r="M13" s="60"/>
      <c r="N13" s="60"/>
      <c r="O13" s="60"/>
      <c r="P13" s="60"/>
      <c r="Q13" s="60"/>
      <c r="R13" s="60"/>
      <c r="S13" s="60"/>
      <c r="T13" s="60"/>
      <c r="U13" s="61"/>
      <c r="V13" s="60"/>
      <c r="W13" s="60"/>
      <c r="X13" s="60"/>
      <c r="Y13" s="59"/>
      <c r="Z13" s="3"/>
      <c r="AA13" s="58"/>
      <c r="AB13" s="60"/>
      <c r="AC13" s="60"/>
      <c r="AD13" s="60"/>
      <c r="AE13" s="60"/>
      <c r="AF13" s="60"/>
      <c r="AG13" s="60"/>
      <c r="AH13" s="60"/>
      <c r="AI13" s="60"/>
      <c r="AJ13" s="60"/>
      <c r="AK13" s="60"/>
      <c r="AL13" s="60"/>
      <c r="AM13" s="48"/>
    </row>
    <row r="14" spans="1:48" s="120" customFormat="1" ht="9" customHeight="1">
      <c r="A14" s="3"/>
      <c r="B14" s="3"/>
      <c r="C14" s="3"/>
      <c r="D14" s="3"/>
      <c r="E14" s="3"/>
      <c r="F14" s="3"/>
      <c r="G14" s="3"/>
      <c r="H14" s="3"/>
      <c r="I14" s="59"/>
      <c r="J14" s="3"/>
      <c r="K14" s="58"/>
      <c r="L14" s="60"/>
      <c r="M14" s="60"/>
      <c r="N14" s="60"/>
      <c r="O14" s="60"/>
      <c r="P14" s="60"/>
      <c r="Q14" s="60"/>
      <c r="R14" s="60"/>
      <c r="S14" s="60"/>
      <c r="T14" s="60"/>
      <c r="U14" s="60"/>
      <c r="V14" s="60"/>
      <c r="W14" s="60"/>
      <c r="X14" s="53"/>
      <c r="Y14" s="62"/>
      <c r="Z14" s="53"/>
      <c r="AA14" s="53"/>
      <c r="AB14" s="53"/>
      <c r="AC14" s="53"/>
      <c r="AD14" s="53"/>
      <c r="AE14" s="53"/>
      <c r="AF14" s="53"/>
      <c r="AG14" s="53"/>
      <c r="AH14" s="53"/>
      <c r="AI14" s="53"/>
      <c r="AJ14" s="53"/>
      <c r="AK14" s="53"/>
      <c r="AL14" s="53"/>
      <c r="AM14" s="60"/>
    </row>
    <row r="15" spans="1:48" s="120" customFormat="1" ht="12">
      <c r="A15" s="262" t="s">
        <v>61</v>
      </c>
      <c r="B15" s="263"/>
      <c r="C15" s="263"/>
      <c r="D15" s="263"/>
      <c r="E15" s="263"/>
      <c r="F15" s="263"/>
      <c r="G15" s="263"/>
      <c r="H15" s="263"/>
      <c r="I15" s="263"/>
      <c r="J15" s="263"/>
      <c r="K15" s="263"/>
      <c r="L15" s="263"/>
      <c r="M15" s="263"/>
      <c r="N15" s="263"/>
      <c r="O15" s="263"/>
      <c r="P15" s="263"/>
      <c r="Q15" s="263"/>
      <c r="R15" s="263"/>
      <c r="S15" s="263"/>
      <c r="T15" s="263"/>
      <c r="U15" s="263"/>
      <c r="V15" s="263"/>
      <c r="W15" s="263"/>
      <c r="X15" s="263"/>
      <c r="Y15" s="263"/>
      <c r="Z15" s="263"/>
      <c r="AA15" s="263"/>
      <c r="AB15" s="263"/>
      <c r="AC15" s="263"/>
      <c r="AD15" s="263"/>
      <c r="AE15" s="263"/>
      <c r="AF15" s="263"/>
      <c r="AG15" s="263"/>
      <c r="AH15" s="263"/>
      <c r="AI15" s="263"/>
      <c r="AJ15" s="263"/>
      <c r="AK15" s="263"/>
      <c r="AL15" s="263"/>
      <c r="AM15" s="264"/>
    </row>
    <row r="16" spans="1:48" s="120" customFormat="1" ht="6" customHeight="1" thickBot="1">
      <c r="A16" s="3"/>
      <c r="B16" s="3"/>
      <c r="C16" s="3"/>
      <c r="D16" s="3"/>
      <c r="E16" s="3"/>
      <c r="F16" s="3"/>
      <c r="G16" s="3"/>
      <c r="H16" s="3"/>
      <c r="I16" s="59"/>
      <c r="J16" s="3"/>
      <c r="K16" s="58"/>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row>
    <row r="17" spans="1:61" s="120" customFormat="1" ht="15" customHeight="1">
      <c r="A17" s="63" t="s">
        <v>50</v>
      </c>
      <c r="B17" s="3"/>
      <c r="C17" s="3"/>
      <c r="D17" s="3"/>
      <c r="E17" s="3"/>
      <c r="F17" s="3"/>
      <c r="G17" s="3"/>
      <c r="H17" s="3"/>
      <c r="I17" s="64"/>
      <c r="J17" s="3"/>
      <c r="K17" s="58"/>
      <c r="L17" s="60"/>
      <c r="M17" s="60"/>
      <c r="N17" s="60"/>
      <c r="O17" s="60"/>
      <c r="P17" s="60"/>
      <c r="Q17" s="60"/>
      <c r="R17" s="60"/>
      <c r="S17" s="60"/>
      <c r="T17" s="60"/>
      <c r="U17" s="60"/>
      <c r="V17" s="60"/>
      <c r="W17" s="60"/>
      <c r="X17" s="60"/>
      <c r="Y17" s="60"/>
      <c r="Z17" s="60"/>
      <c r="AA17" s="60"/>
      <c r="AB17" s="60"/>
      <c r="AC17" s="60"/>
      <c r="AD17" s="60"/>
      <c r="AE17" s="197" t="s">
        <v>105</v>
      </c>
      <c r="AF17" s="198"/>
      <c r="AG17" s="198"/>
      <c r="AH17" s="199"/>
      <c r="AI17" s="227"/>
      <c r="AJ17" s="207"/>
      <c r="AK17" s="207"/>
      <c r="AL17" s="208" t="s">
        <v>143</v>
      </c>
      <c r="AM17" s="209"/>
    </row>
    <row r="18" spans="1:61" s="120" customFormat="1" ht="15" customHeight="1">
      <c r="A18" s="63"/>
      <c r="B18" s="3"/>
      <c r="C18" s="3"/>
      <c r="D18" s="3"/>
      <c r="E18" s="3"/>
      <c r="F18" s="3"/>
      <c r="G18" s="3"/>
      <c r="H18" s="3"/>
      <c r="I18" s="64"/>
      <c r="J18" s="3"/>
      <c r="K18" s="58"/>
      <c r="L18" s="60"/>
      <c r="M18" s="60"/>
      <c r="N18" s="60"/>
      <c r="O18" s="60"/>
      <c r="P18" s="60"/>
      <c r="Q18" s="60"/>
      <c r="R18" s="60"/>
      <c r="S18" s="60"/>
      <c r="T18" s="60"/>
      <c r="U18" s="60"/>
      <c r="V18" s="60"/>
      <c r="W18" s="60"/>
      <c r="X18" s="60"/>
      <c r="Y18" s="60"/>
      <c r="Z18" s="60"/>
      <c r="AA18" s="60"/>
      <c r="AB18" s="60"/>
      <c r="AC18" s="60"/>
      <c r="AD18" s="60"/>
      <c r="AE18" s="169" t="s">
        <v>106</v>
      </c>
      <c r="AF18" s="170"/>
      <c r="AG18" s="170"/>
      <c r="AH18" s="171"/>
      <c r="AI18" s="221">
        <f>(20*M20+5*V20)*10+AE20</f>
        <v>0</v>
      </c>
      <c r="AJ18" s="222"/>
      <c r="AK18" s="222"/>
      <c r="AL18" s="176" t="s">
        <v>143</v>
      </c>
      <c r="AM18" s="177"/>
    </row>
    <row r="19" spans="1:61" s="120" customFormat="1" ht="15" customHeight="1">
      <c r="A19" s="63"/>
      <c r="B19" s="3"/>
      <c r="C19" s="3"/>
      <c r="D19" s="3"/>
      <c r="E19" s="3"/>
      <c r="F19" s="3"/>
      <c r="G19" s="3"/>
      <c r="H19" s="3"/>
      <c r="I19" s="64"/>
      <c r="J19" s="3"/>
      <c r="K19" s="58"/>
      <c r="L19" s="60"/>
      <c r="M19" s="60"/>
      <c r="N19" s="60"/>
      <c r="O19" s="60"/>
      <c r="P19" s="60"/>
      <c r="Q19" s="60"/>
      <c r="R19" s="60"/>
      <c r="S19" s="60"/>
      <c r="T19" s="60"/>
      <c r="U19" s="60"/>
      <c r="V19" s="60"/>
      <c r="W19" s="60"/>
      <c r="X19" s="60"/>
      <c r="Y19" s="60"/>
      <c r="Z19" s="60"/>
      <c r="AA19" s="60"/>
      <c r="AB19" s="60"/>
      <c r="AC19" s="60"/>
      <c r="AD19" s="60"/>
      <c r="AE19" s="169" t="s">
        <v>107</v>
      </c>
      <c r="AF19" s="170"/>
      <c r="AG19" s="170"/>
      <c r="AH19" s="171"/>
      <c r="AI19" s="223">
        <f>IF(AI17&gt;=AI18,AI18,AI17)</f>
        <v>0</v>
      </c>
      <c r="AJ19" s="224"/>
      <c r="AK19" s="224"/>
      <c r="AL19" s="176" t="s">
        <v>143</v>
      </c>
      <c r="AM19" s="177"/>
    </row>
    <row r="20" spans="1:61" s="120" customFormat="1" ht="19.5" customHeight="1">
      <c r="A20" s="65" t="s">
        <v>9</v>
      </c>
      <c r="B20" s="66"/>
      <c r="C20" s="31"/>
      <c r="D20" s="31"/>
      <c r="E20" s="31"/>
      <c r="F20" s="31"/>
      <c r="G20" s="32"/>
      <c r="H20" s="235" t="s">
        <v>10</v>
      </c>
      <c r="I20" s="236"/>
      <c r="J20" s="236"/>
      <c r="K20" s="236"/>
      <c r="L20" s="237"/>
      <c r="M20" s="238"/>
      <c r="N20" s="238"/>
      <c r="O20" s="238"/>
      <c r="P20" s="67" t="s">
        <v>11</v>
      </c>
      <c r="Q20" s="200" t="s">
        <v>12</v>
      </c>
      <c r="R20" s="201"/>
      <c r="S20" s="201"/>
      <c r="T20" s="201"/>
      <c r="U20" s="202"/>
      <c r="V20" s="238"/>
      <c r="W20" s="238"/>
      <c r="X20" s="238"/>
      <c r="Y20" s="68" t="s">
        <v>11</v>
      </c>
      <c r="Z20" s="69" t="s">
        <v>41</v>
      </c>
      <c r="AA20" s="70"/>
      <c r="AB20" s="70"/>
      <c r="AC20" s="70"/>
      <c r="AD20" s="71"/>
      <c r="AE20" s="255"/>
      <c r="AF20" s="256"/>
      <c r="AG20" s="256"/>
      <c r="AH20" s="135" t="s">
        <v>144</v>
      </c>
      <c r="AI20" s="135"/>
      <c r="AJ20" s="135"/>
      <c r="AK20" s="136"/>
      <c r="AL20" s="136"/>
      <c r="AM20" s="137"/>
      <c r="AO20" s="120">
        <f>IF(M20=0,,"有")</f>
        <v>0</v>
      </c>
      <c r="AX20" s="120" t="str">
        <f>IF(M20=0,"","有")</f>
        <v/>
      </c>
    </row>
    <row r="21" spans="1:61" s="120" customFormat="1" ht="7.5" customHeight="1" thickBot="1">
      <c r="A21" s="3"/>
      <c r="B21" s="3"/>
      <c r="C21" s="3"/>
      <c r="D21" s="3"/>
      <c r="E21" s="3"/>
      <c r="F21" s="3"/>
      <c r="G21" s="3"/>
      <c r="H21" s="3"/>
      <c r="I21" s="59"/>
      <c r="J21" s="3"/>
      <c r="K21" s="58"/>
      <c r="L21" s="60"/>
      <c r="M21" s="60"/>
      <c r="N21" s="60"/>
      <c r="O21" s="60"/>
      <c r="P21" s="60"/>
      <c r="Q21" s="60"/>
      <c r="R21" s="60"/>
      <c r="S21" s="60"/>
      <c r="T21" s="60"/>
      <c r="U21" s="60"/>
      <c r="V21" s="60"/>
      <c r="W21" s="60"/>
      <c r="X21" s="48"/>
      <c r="Y21" s="48"/>
      <c r="Z21" s="48"/>
      <c r="AA21" s="48"/>
      <c r="AB21" s="48"/>
      <c r="AC21" s="48"/>
      <c r="AD21" s="48"/>
      <c r="AE21" s="60"/>
      <c r="AF21" s="60"/>
      <c r="AG21" s="60"/>
      <c r="AH21" s="60"/>
      <c r="AI21" s="60"/>
      <c r="AJ21" s="60"/>
      <c r="AK21" s="60"/>
      <c r="AL21" s="60"/>
      <c r="AM21" s="60"/>
    </row>
    <row r="22" spans="1:61" s="120" customFormat="1" ht="15" customHeight="1">
      <c r="A22" s="72" t="s">
        <v>56</v>
      </c>
      <c r="B22" s="3"/>
      <c r="C22" s="3"/>
      <c r="D22" s="3"/>
      <c r="E22" s="3"/>
      <c r="F22" s="3"/>
      <c r="G22" s="3"/>
      <c r="H22" s="3"/>
      <c r="I22" s="59"/>
      <c r="J22" s="3"/>
      <c r="K22" s="58"/>
      <c r="L22" s="60"/>
      <c r="M22" s="60"/>
      <c r="N22" s="60"/>
      <c r="O22" s="60"/>
      <c r="P22" s="60"/>
      <c r="Q22" s="60"/>
      <c r="R22" s="60"/>
      <c r="S22" s="60"/>
      <c r="T22" s="60"/>
      <c r="U22" s="60"/>
      <c r="V22" s="60"/>
      <c r="W22" s="60"/>
      <c r="X22" s="60"/>
      <c r="Y22" s="60"/>
      <c r="Z22" s="60"/>
      <c r="AA22" s="60"/>
      <c r="AB22" s="60"/>
      <c r="AC22" s="60"/>
      <c r="AD22" s="212" t="s">
        <v>105</v>
      </c>
      <c r="AE22" s="213"/>
      <c r="AF22" s="213"/>
      <c r="AG22" s="213"/>
      <c r="AH22" s="214"/>
      <c r="AI22" s="227"/>
      <c r="AJ22" s="207"/>
      <c r="AK22" s="207"/>
      <c r="AL22" s="217" t="s">
        <v>143</v>
      </c>
      <c r="AM22" s="218"/>
    </row>
    <row r="23" spans="1:61" s="120" customFormat="1" ht="15" customHeight="1">
      <c r="A23" s="3"/>
      <c r="B23" s="3"/>
      <c r="C23" s="73" t="s">
        <v>114</v>
      </c>
      <c r="D23" s="3"/>
      <c r="E23" s="3"/>
      <c r="F23" s="3"/>
      <c r="G23" s="3"/>
      <c r="H23" s="3"/>
      <c r="I23" s="59"/>
      <c r="J23" s="3"/>
      <c r="K23" s="58"/>
      <c r="L23" s="60"/>
      <c r="M23" s="60"/>
      <c r="N23" s="60"/>
      <c r="O23" s="60"/>
      <c r="P23" s="60"/>
      <c r="Q23" s="60"/>
      <c r="R23" s="60"/>
      <c r="S23" s="60"/>
      <c r="T23" s="60"/>
      <c r="U23" s="60"/>
      <c r="V23" s="60"/>
      <c r="W23" s="60"/>
      <c r="X23" s="60"/>
      <c r="Y23" s="60"/>
      <c r="Z23" s="60"/>
      <c r="AA23" s="60"/>
      <c r="AB23" s="60"/>
      <c r="AC23" s="60"/>
      <c r="AD23" s="169" t="s">
        <v>109</v>
      </c>
      <c r="AE23" s="170"/>
      <c r="AF23" s="170"/>
      <c r="AG23" s="170"/>
      <c r="AH23" s="171"/>
      <c r="AI23" s="219">
        <f>ROUNDDOWN(H35/1000,0)</f>
        <v>0</v>
      </c>
      <c r="AJ23" s="220"/>
      <c r="AK23" s="220"/>
      <c r="AL23" s="176" t="s">
        <v>143</v>
      </c>
      <c r="AM23" s="177"/>
    </row>
    <row r="24" spans="1:61" ht="15" customHeight="1">
      <c r="A24" s="57" t="s">
        <v>44</v>
      </c>
      <c r="B24" s="3"/>
      <c r="C24" s="57"/>
      <c r="D24" s="3"/>
      <c r="E24" s="74"/>
      <c r="F24" s="3"/>
      <c r="G24" s="3"/>
      <c r="H24" s="3"/>
      <c r="I24" s="3"/>
      <c r="J24" s="4"/>
      <c r="K24" s="4"/>
      <c r="L24" s="4"/>
      <c r="M24" s="4"/>
      <c r="N24" s="4"/>
      <c r="O24" s="75"/>
      <c r="P24" s="76"/>
      <c r="Q24" s="77"/>
      <c r="R24" s="77"/>
      <c r="S24" s="4"/>
      <c r="T24" s="3"/>
      <c r="U24" s="4"/>
      <c r="V24" s="4"/>
      <c r="W24" s="57"/>
      <c r="X24" s="78"/>
      <c r="Y24" s="78"/>
      <c r="Z24" s="78"/>
      <c r="AA24" s="78"/>
      <c r="AB24" s="78"/>
      <c r="AC24" s="79"/>
      <c r="AD24" s="232" t="s">
        <v>108</v>
      </c>
      <c r="AE24" s="233"/>
      <c r="AF24" s="233"/>
      <c r="AG24" s="233"/>
      <c r="AH24" s="234"/>
      <c r="AI24" s="230">
        <f>IF(AI23&lt;=AI22,AI23,AI22)</f>
        <v>0</v>
      </c>
      <c r="AJ24" s="231"/>
      <c r="AK24" s="231"/>
      <c r="AL24" s="228" t="s">
        <v>143</v>
      </c>
      <c r="AM24" s="229"/>
    </row>
    <row r="25" spans="1:61" ht="15" customHeight="1">
      <c r="A25" s="196" t="s">
        <v>26</v>
      </c>
      <c r="B25" s="170"/>
      <c r="C25" s="170"/>
      <c r="D25" s="170"/>
      <c r="E25" s="170"/>
      <c r="F25" s="170"/>
      <c r="G25" s="171"/>
      <c r="H25" s="196" t="s">
        <v>63</v>
      </c>
      <c r="I25" s="170"/>
      <c r="J25" s="170"/>
      <c r="K25" s="170"/>
      <c r="L25" s="170"/>
      <c r="M25" s="196" t="s">
        <v>2</v>
      </c>
      <c r="N25" s="170"/>
      <c r="O25" s="170"/>
      <c r="P25" s="170"/>
      <c r="Q25" s="170"/>
      <c r="R25" s="170"/>
      <c r="S25" s="170"/>
      <c r="T25" s="170"/>
      <c r="U25" s="170"/>
      <c r="V25" s="170"/>
      <c r="W25" s="170"/>
      <c r="X25" s="170"/>
      <c r="Y25" s="170"/>
      <c r="Z25" s="170"/>
      <c r="AA25" s="170"/>
      <c r="AB25" s="170"/>
      <c r="AC25" s="170"/>
      <c r="AD25" s="170"/>
      <c r="AE25" s="170"/>
      <c r="AF25" s="170"/>
      <c r="AG25" s="170"/>
      <c r="AH25" s="170"/>
      <c r="AI25" s="170"/>
      <c r="AJ25" s="170"/>
      <c r="AK25" s="170"/>
      <c r="AL25" s="170"/>
      <c r="AM25" s="171"/>
    </row>
    <row r="26" spans="1:61" ht="15" customHeight="1">
      <c r="A26" s="80" t="s">
        <v>27</v>
      </c>
      <c r="B26" s="81"/>
      <c r="C26" s="81"/>
      <c r="D26" s="81"/>
      <c r="E26" s="82"/>
      <c r="F26" s="82"/>
      <c r="G26" s="83"/>
      <c r="H26" s="293"/>
      <c r="I26" s="186"/>
      <c r="J26" s="186"/>
      <c r="K26" s="186"/>
      <c r="L26" s="186"/>
      <c r="M26" s="298"/>
      <c r="N26" s="299"/>
      <c r="O26" s="299"/>
      <c r="P26" s="299"/>
      <c r="Q26" s="299"/>
      <c r="R26" s="299"/>
      <c r="S26" s="299"/>
      <c r="T26" s="299"/>
      <c r="U26" s="299"/>
      <c r="V26" s="299"/>
      <c r="W26" s="299"/>
      <c r="X26" s="299"/>
      <c r="Y26" s="299"/>
      <c r="Z26" s="299"/>
      <c r="AA26" s="299"/>
      <c r="AB26" s="299"/>
      <c r="AC26" s="299"/>
      <c r="AD26" s="299"/>
      <c r="AE26" s="299"/>
      <c r="AF26" s="299"/>
      <c r="AG26" s="299"/>
      <c r="AH26" s="299"/>
      <c r="AI26" s="299"/>
      <c r="AJ26" s="299"/>
      <c r="AK26" s="299"/>
      <c r="AL26" s="299"/>
      <c r="AM26" s="300"/>
      <c r="BD26" s="257"/>
      <c r="BE26" s="257"/>
      <c r="BF26" s="257"/>
      <c r="BG26" s="257"/>
      <c r="BH26" s="257"/>
      <c r="BI26" s="258"/>
    </row>
    <row r="27" spans="1:61" ht="15" customHeight="1">
      <c r="A27" s="84" t="s">
        <v>28</v>
      </c>
      <c r="B27" s="85"/>
      <c r="C27" s="85"/>
      <c r="D27" s="85"/>
      <c r="E27" s="86"/>
      <c r="F27" s="86"/>
      <c r="G27" s="87"/>
      <c r="H27" s="294"/>
      <c r="I27" s="185"/>
      <c r="J27" s="185"/>
      <c r="K27" s="185"/>
      <c r="L27" s="185"/>
      <c r="M27" s="190"/>
      <c r="N27" s="191"/>
      <c r="O27" s="191"/>
      <c r="P27" s="191"/>
      <c r="Q27" s="191"/>
      <c r="R27" s="191"/>
      <c r="S27" s="191"/>
      <c r="T27" s="191"/>
      <c r="U27" s="191"/>
      <c r="V27" s="191"/>
      <c r="W27" s="191"/>
      <c r="X27" s="191"/>
      <c r="Y27" s="191"/>
      <c r="Z27" s="191"/>
      <c r="AA27" s="191"/>
      <c r="AB27" s="191"/>
      <c r="AC27" s="191"/>
      <c r="AD27" s="191"/>
      <c r="AE27" s="191"/>
      <c r="AF27" s="191"/>
      <c r="AG27" s="191"/>
      <c r="AH27" s="191"/>
      <c r="AI27" s="191"/>
      <c r="AJ27" s="191"/>
      <c r="AK27" s="191"/>
      <c r="AL27" s="191"/>
      <c r="AM27" s="192"/>
      <c r="BD27" s="121"/>
      <c r="BE27" s="121"/>
      <c r="BF27" s="121"/>
      <c r="BG27" s="121"/>
      <c r="BH27" s="121"/>
      <c r="BI27" s="258"/>
    </row>
    <row r="28" spans="1:61" ht="15" customHeight="1">
      <c r="A28" s="84" t="s">
        <v>29</v>
      </c>
      <c r="B28" s="85"/>
      <c r="C28" s="85"/>
      <c r="D28" s="85"/>
      <c r="E28" s="86"/>
      <c r="F28" s="86"/>
      <c r="G28" s="87"/>
      <c r="H28" s="294"/>
      <c r="I28" s="185"/>
      <c r="J28" s="185"/>
      <c r="K28" s="185"/>
      <c r="L28" s="185"/>
      <c r="M28" s="190"/>
      <c r="N28" s="191"/>
      <c r="O28" s="191"/>
      <c r="P28" s="191"/>
      <c r="Q28" s="191"/>
      <c r="R28" s="191"/>
      <c r="S28" s="191"/>
      <c r="T28" s="191"/>
      <c r="U28" s="191"/>
      <c r="V28" s="191"/>
      <c r="W28" s="191"/>
      <c r="X28" s="191"/>
      <c r="Y28" s="191"/>
      <c r="Z28" s="191"/>
      <c r="AA28" s="191"/>
      <c r="AB28" s="191"/>
      <c r="AC28" s="191"/>
      <c r="AD28" s="191"/>
      <c r="AE28" s="191"/>
      <c r="AF28" s="191"/>
      <c r="AG28" s="191"/>
      <c r="AH28" s="191"/>
      <c r="AI28" s="191"/>
      <c r="AJ28" s="191"/>
      <c r="AK28" s="191"/>
      <c r="AL28" s="191"/>
      <c r="AM28" s="192"/>
      <c r="BD28" s="121"/>
      <c r="BE28" s="121"/>
      <c r="BF28" s="121"/>
      <c r="BG28" s="121"/>
      <c r="BH28" s="121"/>
      <c r="BI28" s="258"/>
    </row>
    <row r="29" spans="1:61" ht="15" customHeight="1">
      <c r="A29" s="84" t="s">
        <v>30</v>
      </c>
      <c r="B29" s="85"/>
      <c r="C29" s="85"/>
      <c r="D29" s="85"/>
      <c r="E29" s="86"/>
      <c r="F29" s="86"/>
      <c r="G29" s="87"/>
      <c r="H29" s="294"/>
      <c r="I29" s="185"/>
      <c r="J29" s="185"/>
      <c r="K29" s="185"/>
      <c r="L29" s="185"/>
      <c r="M29" s="190"/>
      <c r="N29" s="191"/>
      <c r="O29" s="191"/>
      <c r="P29" s="191"/>
      <c r="Q29" s="191"/>
      <c r="R29" s="191"/>
      <c r="S29" s="191"/>
      <c r="T29" s="191"/>
      <c r="U29" s="191"/>
      <c r="V29" s="191"/>
      <c r="W29" s="191"/>
      <c r="X29" s="191"/>
      <c r="Y29" s="191"/>
      <c r="Z29" s="191"/>
      <c r="AA29" s="191"/>
      <c r="AB29" s="191"/>
      <c r="AC29" s="191"/>
      <c r="AD29" s="191"/>
      <c r="AE29" s="191"/>
      <c r="AF29" s="191"/>
      <c r="AG29" s="191"/>
      <c r="AH29" s="191"/>
      <c r="AI29" s="191"/>
      <c r="AJ29" s="191"/>
      <c r="AK29" s="191"/>
      <c r="AL29" s="191"/>
      <c r="AM29" s="192"/>
      <c r="BD29" s="121"/>
      <c r="BE29" s="121"/>
      <c r="BF29" s="121"/>
      <c r="BG29" s="121"/>
      <c r="BH29" s="121"/>
      <c r="BI29" s="258"/>
    </row>
    <row r="30" spans="1:61" ht="15" customHeight="1">
      <c r="A30" s="84" t="s">
        <v>31</v>
      </c>
      <c r="B30" s="85"/>
      <c r="C30" s="85"/>
      <c r="D30" s="85"/>
      <c r="E30" s="86"/>
      <c r="F30" s="86"/>
      <c r="G30" s="87"/>
      <c r="H30" s="294"/>
      <c r="I30" s="185"/>
      <c r="J30" s="185"/>
      <c r="K30" s="185"/>
      <c r="L30" s="185"/>
      <c r="M30" s="190"/>
      <c r="N30" s="191"/>
      <c r="O30" s="191"/>
      <c r="P30" s="191"/>
      <c r="Q30" s="191"/>
      <c r="R30" s="191"/>
      <c r="S30" s="191"/>
      <c r="T30" s="191"/>
      <c r="U30" s="191"/>
      <c r="V30" s="191"/>
      <c r="W30" s="191"/>
      <c r="X30" s="191"/>
      <c r="Y30" s="191"/>
      <c r="Z30" s="191"/>
      <c r="AA30" s="191"/>
      <c r="AB30" s="191"/>
      <c r="AC30" s="191"/>
      <c r="AD30" s="191"/>
      <c r="AE30" s="191"/>
      <c r="AF30" s="191"/>
      <c r="AG30" s="191"/>
      <c r="AH30" s="191"/>
      <c r="AI30" s="191"/>
      <c r="AJ30" s="191"/>
      <c r="AK30" s="191"/>
      <c r="AL30" s="191"/>
      <c r="AM30" s="192"/>
      <c r="BD30" s="225"/>
      <c r="BE30" s="225"/>
      <c r="BF30" s="225"/>
      <c r="BG30" s="226"/>
      <c r="BH30" s="226"/>
      <c r="BI30" s="258"/>
    </row>
    <row r="31" spans="1:61" ht="15" customHeight="1">
      <c r="A31" s="84" t="s">
        <v>32</v>
      </c>
      <c r="B31" s="85"/>
      <c r="C31" s="85"/>
      <c r="D31" s="85"/>
      <c r="E31" s="86"/>
      <c r="F31" s="86"/>
      <c r="G31" s="87"/>
      <c r="H31" s="294"/>
      <c r="I31" s="185"/>
      <c r="J31" s="185"/>
      <c r="K31" s="185"/>
      <c r="L31" s="185"/>
      <c r="M31" s="190"/>
      <c r="N31" s="191"/>
      <c r="O31" s="191"/>
      <c r="P31" s="191"/>
      <c r="Q31" s="191"/>
      <c r="R31" s="191"/>
      <c r="S31" s="191"/>
      <c r="T31" s="191"/>
      <c r="U31" s="191"/>
      <c r="V31" s="191"/>
      <c r="W31" s="191"/>
      <c r="X31" s="191"/>
      <c r="Y31" s="191"/>
      <c r="Z31" s="191"/>
      <c r="AA31" s="191"/>
      <c r="AB31" s="191"/>
      <c r="AC31" s="191"/>
      <c r="AD31" s="191"/>
      <c r="AE31" s="191"/>
      <c r="AF31" s="191"/>
      <c r="AG31" s="191"/>
      <c r="AH31" s="191"/>
      <c r="AI31" s="191"/>
      <c r="AJ31" s="191"/>
      <c r="AK31" s="191"/>
      <c r="AL31" s="191"/>
      <c r="AM31" s="192"/>
      <c r="AV31" s="120"/>
      <c r="BD31" s="225"/>
      <c r="BE31" s="225"/>
      <c r="BF31" s="225"/>
      <c r="BG31" s="226"/>
      <c r="BH31" s="226"/>
      <c r="BI31" s="258"/>
    </row>
    <row r="32" spans="1:61" ht="15" customHeight="1">
      <c r="A32" s="84" t="s">
        <v>33</v>
      </c>
      <c r="B32" s="85"/>
      <c r="C32" s="85"/>
      <c r="D32" s="85"/>
      <c r="E32" s="86"/>
      <c r="F32" s="86"/>
      <c r="G32" s="87"/>
      <c r="H32" s="294"/>
      <c r="I32" s="185"/>
      <c r="J32" s="185"/>
      <c r="K32" s="185"/>
      <c r="L32" s="185"/>
      <c r="M32" s="190"/>
      <c r="N32" s="191"/>
      <c r="O32" s="191"/>
      <c r="P32" s="191"/>
      <c r="Q32" s="191"/>
      <c r="R32" s="191"/>
      <c r="S32" s="191"/>
      <c r="T32" s="191"/>
      <c r="U32" s="191"/>
      <c r="V32" s="191"/>
      <c r="W32" s="191"/>
      <c r="X32" s="191"/>
      <c r="Y32" s="191"/>
      <c r="Z32" s="191"/>
      <c r="AA32" s="191"/>
      <c r="AB32" s="191"/>
      <c r="AC32" s="191"/>
      <c r="AD32" s="191"/>
      <c r="AE32" s="191"/>
      <c r="AF32" s="191"/>
      <c r="AG32" s="191"/>
      <c r="AH32" s="191"/>
      <c r="AI32" s="191"/>
      <c r="AJ32" s="191"/>
      <c r="AK32" s="191"/>
      <c r="AL32" s="191"/>
      <c r="AM32" s="192"/>
      <c r="BD32" s="78"/>
      <c r="BE32" s="78"/>
      <c r="BF32" s="78"/>
      <c r="BG32" s="78"/>
      <c r="BH32" s="78"/>
    </row>
    <row r="33" spans="1:48" ht="15" customHeight="1">
      <c r="A33" s="84" t="s">
        <v>34</v>
      </c>
      <c r="B33" s="88"/>
      <c r="C33" s="88"/>
      <c r="D33" s="88"/>
      <c r="E33" s="88"/>
      <c r="F33" s="88"/>
      <c r="G33" s="89"/>
      <c r="H33" s="294"/>
      <c r="I33" s="185"/>
      <c r="J33" s="185"/>
      <c r="K33" s="185"/>
      <c r="L33" s="185"/>
      <c r="M33" s="190"/>
      <c r="N33" s="191"/>
      <c r="O33" s="191"/>
      <c r="P33" s="191"/>
      <c r="Q33" s="191"/>
      <c r="R33" s="191"/>
      <c r="S33" s="191"/>
      <c r="T33" s="191"/>
      <c r="U33" s="191"/>
      <c r="V33" s="191"/>
      <c r="W33" s="191"/>
      <c r="X33" s="191"/>
      <c r="Y33" s="191"/>
      <c r="Z33" s="191"/>
      <c r="AA33" s="191"/>
      <c r="AB33" s="191"/>
      <c r="AC33" s="191"/>
      <c r="AD33" s="191"/>
      <c r="AE33" s="191"/>
      <c r="AF33" s="191"/>
      <c r="AG33" s="191"/>
      <c r="AH33" s="191"/>
      <c r="AI33" s="191"/>
      <c r="AJ33" s="191"/>
      <c r="AK33" s="191"/>
      <c r="AL33" s="191"/>
      <c r="AM33" s="192"/>
    </row>
    <row r="34" spans="1:48" ht="15" customHeight="1">
      <c r="A34" s="90" t="s">
        <v>35</v>
      </c>
      <c r="B34" s="91"/>
      <c r="C34" s="91"/>
      <c r="D34" s="91"/>
      <c r="E34" s="92"/>
      <c r="F34" s="92"/>
      <c r="G34" s="93"/>
      <c r="H34" s="296"/>
      <c r="I34" s="297"/>
      <c r="J34" s="297"/>
      <c r="K34" s="297"/>
      <c r="L34" s="297"/>
      <c r="M34" s="290"/>
      <c r="N34" s="291"/>
      <c r="O34" s="291"/>
      <c r="P34" s="291"/>
      <c r="Q34" s="291"/>
      <c r="R34" s="291"/>
      <c r="S34" s="291"/>
      <c r="T34" s="291"/>
      <c r="U34" s="291"/>
      <c r="V34" s="291"/>
      <c r="W34" s="291"/>
      <c r="X34" s="291"/>
      <c r="Y34" s="291"/>
      <c r="Z34" s="291"/>
      <c r="AA34" s="291"/>
      <c r="AB34" s="291"/>
      <c r="AC34" s="291"/>
      <c r="AD34" s="291"/>
      <c r="AE34" s="291"/>
      <c r="AF34" s="291"/>
      <c r="AG34" s="291"/>
      <c r="AH34" s="291"/>
      <c r="AI34" s="291"/>
      <c r="AJ34" s="291"/>
      <c r="AK34" s="291"/>
      <c r="AL34" s="291"/>
      <c r="AM34" s="292"/>
    </row>
    <row r="35" spans="1:48" ht="15" customHeight="1">
      <c r="A35" s="94" t="s">
        <v>5</v>
      </c>
      <c r="B35" s="95"/>
      <c r="C35" s="95"/>
      <c r="D35" s="95"/>
      <c r="E35" s="95"/>
      <c r="F35" s="95"/>
      <c r="G35" s="96"/>
      <c r="H35" s="295">
        <f>SUM(H26:L34)</f>
        <v>0</v>
      </c>
      <c r="I35" s="182"/>
      <c r="J35" s="182"/>
      <c r="K35" s="182"/>
      <c r="L35" s="183"/>
      <c r="M35" s="97"/>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8"/>
      <c r="AM35" s="99"/>
    </row>
    <row r="36" spans="1:48" ht="15" customHeight="1" thickBot="1">
      <c r="A36" s="100"/>
      <c r="B36" s="101"/>
      <c r="C36" s="101"/>
      <c r="D36" s="101"/>
      <c r="E36" s="101"/>
      <c r="F36" s="101"/>
      <c r="G36" s="101"/>
      <c r="H36" s="102"/>
      <c r="I36" s="102"/>
      <c r="J36" s="102"/>
      <c r="K36" s="102"/>
      <c r="L36" s="102"/>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03"/>
      <c r="AJ36" s="103"/>
      <c r="AK36" s="103"/>
      <c r="AL36" s="103"/>
      <c r="AM36" s="103"/>
    </row>
    <row r="37" spans="1:48" ht="15" customHeight="1">
      <c r="A37" s="72" t="s">
        <v>57</v>
      </c>
      <c r="B37" s="101"/>
      <c r="C37" s="101"/>
      <c r="D37" s="101"/>
      <c r="E37" s="101"/>
      <c r="F37" s="101"/>
      <c r="G37" s="101"/>
      <c r="H37" s="102"/>
      <c r="I37" s="102"/>
      <c r="J37" s="102"/>
      <c r="K37" s="102"/>
      <c r="L37" s="102"/>
      <c r="M37" s="103"/>
      <c r="N37" s="103"/>
      <c r="O37" s="103"/>
      <c r="P37" s="103"/>
      <c r="Q37" s="103"/>
      <c r="R37" s="103"/>
      <c r="S37" s="103"/>
      <c r="T37" s="103"/>
      <c r="U37" s="103"/>
      <c r="V37" s="103"/>
      <c r="W37" s="103"/>
      <c r="X37" s="103"/>
      <c r="Y37" s="103"/>
      <c r="Z37" s="103"/>
      <c r="AA37" s="103"/>
      <c r="AB37" s="103"/>
      <c r="AC37" s="103"/>
      <c r="AD37" s="212" t="s">
        <v>105</v>
      </c>
      <c r="AE37" s="213"/>
      <c r="AF37" s="213"/>
      <c r="AG37" s="213"/>
      <c r="AH37" s="214"/>
      <c r="AI37" s="227"/>
      <c r="AJ37" s="207"/>
      <c r="AK37" s="207"/>
      <c r="AL37" s="217" t="s">
        <v>143</v>
      </c>
      <c r="AM37" s="218"/>
    </row>
    <row r="38" spans="1:48" ht="15" customHeight="1">
      <c r="A38" s="104"/>
      <c r="B38" s="104"/>
      <c r="C38" s="73" t="s">
        <v>48</v>
      </c>
      <c r="D38" s="104"/>
      <c r="E38" s="101"/>
      <c r="F38" s="101"/>
      <c r="G38" s="101"/>
      <c r="H38" s="101"/>
      <c r="I38" s="101"/>
      <c r="J38" s="105"/>
      <c r="K38" s="105"/>
      <c r="L38" s="105"/>
      <c r="M38" s="105"/>
      <c r="N38" s="105"/>
      <c r="O38" s="106"/>
      <c r="P38" s="106"/>
      <c r="Q38" s="106"/>
      <c r="R38" s="106"/>
      <c r="S38" s="106"/>
      <c r="T38" s="106"/>
      <c r="U38" s="106"/>
      <c r="V38" s="106"/>
      <c r="W38" s="106"/>
      <c r="X38" s="106"/>
      <c r="Y38" s="106"/>
      <c r="Z38" s="106"/>
      <c r="AA38" s="106"/>
      <c r="AB38" s="106"/>
      <c r="AC38" s="106"/>
      <c r="AD38" s="169" t="s">
        <v>109</v>
      </c>
      <c r="AE38" s="170"/>
      <c r="AF38" s="170"/>
      <c r="AG38" s="170"/>
      <c r="AH38" s="171"/>
      <c r="AI38" s="219">
        <f>ROUNDDOWN(H49/1000,0)</f>
        <v>0</v>
      </c>
      <c r="AJ38" s="220"/>
      <c r="AK38" s="220"/>
      <c r="AL38" s="176" t="s">
        <v>143</v>
      </c>
      <c r="AM38" s="177"/>
    </row>
    <row r="39" spans="1:48" ht="15" customHeight="1">
      <c r="A39" s="72"/>
      <c r="B39" s="3"/>
      <c r="C39" s="107"/>
      <c r="D39" s="3"/>
      <c r="E39" s="74"/>
      <c r="F39" s="3"/>
      <c r="G39" s="3"/>
      <c r="H39" s="3"/>
      <c r="I39" s="3"/>
      <c r="J39" s="4"/>
      <c r="K39" s="4"/>
      <c r="L39" s="4"/>
      <c r="M39" s="4"/>
      <c r="N39" s="4"/>
      <c r="O39" s="75"/>
      <c r="P39" s="76"/>
      <c r="Q39" s="77"/>
      <c r="R39" s="77"/>
      <c r="S39" s="4"/>
      <c r="T39" s="3"/>
      <c r="U39" s="4"/>
      <c r="V39" s="4"/>
      <c r="W39" s="108"/>
      <c r="X39" s="225"/>
      <c r="Y39" s="225"/>
      <c r="Z39" s="225"/>
      <c r="AA39" s="226"/>
      <c r="AB39" s="226"/>
      <c r="AC39" s="109"/>
      <c r="AD39" s="166" t="s">
        <v>108</v>
      </c>
      <c r="AE39" s="167"/>
      <c r="AF39" s="167"/>
      <c r="AG39" s="167"/>
      <c r="AH39" s="168"/>
      <c r="AI39" s="178">
        <f>IF(AI38&lt;=AI37,AI38,AI37)</f>
        <v>0</v>
      </c>
      <c r="AJ39" s="179"/>
      <c r="AK39" s="179"/>
      <c r="AL39" s="180" t="s">
        <v>143</v>
      </c>
      <c r="AM39" s="181"/>
      <c r="AV39" s="120"/>
    </row>
    <row r="40" spans="1:48" ht="15" customHeight="1">
      <c r="A40" s="196" t="s">
        <v>26</v>
      </c>
      <c r="B40" s="170"/>
      <c r="C40" s="170"/>
      <c r="D40" s="170"/>
      <c r="E40" s="170"/>
      <c r="F40" s="170"/>
      <c r="G40" s="171"/>
      <c r="H40" s="170" t="s">
        <v>63</v>
      </c>
      <c r="I40" s="170"/>
      <c r="J40" s="170"/>
      <c r="K40" s="170"/>
      <c r="L40" s="170"/>
      <c r="M40" s="196" t="s">
        <v>2</v>
      </c>
      <c r="N40" s="170"/>
      <c r="O40" s="170"/>
      <c r="P40" s="170"/>
      <c r="Q40" s="170"/>
      <c r="R40" s="170"/>
      <c r="S40" s="170"/>
      <c r="T40" s="170"/>
      <c r="U40" s="170"/>
      <c r="V40" s="170"/>
      <c r="W40" s="170"/>
      <c r="X40" s="170"/>
      <c r="Y40" s="170"/>
      <c r="Z40" s="170"/>
      <c r="AA40" s="170"/>
      <c r="AB40" s="170"/>
      <c r="AC40" s="170"/>
      <c r="AD40" s="170"/>
      <c r="AE40" s="170"/>
      <c r="AF40" s="170"/>
      <c r="AG40" s="170"/>
      <c r="AH40" s="170"/>
      <c r="AI40" s="170"/>
      <c r="AJ40" s="170"/>
      <c r="AK40" s="170"/>
      <c r="AL40" s="170"/>
      <c r="AM40" s="171"/>
    </row>
    <row r="41" spans="1:48" ht="15" customHeight="1">
      <c r="A41" s="84" t="s">
        <v>49</v>
      </c>
      <c r="B41" s="85"/>
      <c r="C41" s="85"/>
      <c r="D41" s="85"/>
      <c r="E41" s="86"/>
      <c r="F41" s="86"/>
      <c r="G41" s="87"/>
      <c r="H41" s="185"/>
      <c r="I41" s="185"/>
      <c r="J41" s="185"/>
      <c r="K41" s="185"/>
      <c r="L41" s="185"/>
      <c r="M41" s="128"/>
      <c r="N41" s="129"/>
      <c r="O41" s="129"/>
      <c r="P41" s="129"/>
      <c r="Q41" s="129"/>
      <c r="R41" s="129"/>
      <c r="S41" s="129"/>
      <c r="T41" s="129"/>
      <c r="U41" s="129"/>
      <c r="V41" s="129"/>
      <c r="W41" s="129"/>
      <c r="X41" s="129"/>
      <c r="Y41" s="129"/>
      <c r="Z41" s="129"/>
      <c r="AA41" s="129"/>
      <c r="AB41" s="129"/>
      <c r="AC41" s="129"/>
      <c r="AD41" s="129"/>
      <c r="AE41" s="129"/>
      <c r="AF41" s="129"/>
      <c r="AG41" s="129"/>
      <c r="AH41" s="129"/>
      <c r="AI41" s="129"/>
      <c r="AJ41" s="129"/>
      <c r="AK41" s="129"/>
      <c r="AL41" s="129"/>
      <c r="AM41" s="130"/>
    </row>
    <row r="42" spans="1:48" ht="15" customHeight="1">
      <c r="A42" s="110" t="s">
        <v>54</v>
      </c>
      <c r="B42" s="85"/>
      <c r="C42" s="85"/>
      <c r="D42" s="85"/>
      <c r="E42" s="86"/>
      <c r="F42" s="86"/>
      <c r="G42" s="87"/>
      <c r="H42" s="185"/>
      <c r="I42" s="185"/>
      <c r="J42" s="185"/>
      <c r="K42" s="185"/>
      <c r="L42" s="185"/>
      <c r="M42" s="128"/>
      <c r="N42" s="129"/>
      <c r="O42" s="129"/>
      <c r="P42" s="129"/>
      <c r="Q42" s="129"/>
      <c r="R42" s="129"/>
      <c r="S42" s="129"/>
      <c r="T42" s="129"/>
      <c r="U42" s="129"/>
      <c r="V42" s="129"/>
      <c r="W42" s="129"/>
      <c r="X42" s="129"/>
      <c r="Y42" s="129"/>
      <c r="Z42" s="129"/>
      <c r="AA42" s="129"/>
      <c r="AB42" s="129"/>
      <c r="AC42" s="129"/>
      <c r="AD42" s="129"/>
      <c r="AE42" s="129"/>
      <c r="AF42" s="129"/>
      <c r="AG42" s="129"/>
      <c r="AH42" s="129"/>
      <c r="AI42" s="129"/>
      <c r="AJ42" s="129"/>
      <c r="AK42" s="129"/>
      <c r="AL42" s="129"/>
      <c r="AM42" s="130"/>
    </row>
    <row r="43" spans="1:48" ht="15" customHeight="1">
      <c r="A43" s="110" t="s">
        <v>55</v>
      </c>
      <c r="B43" s="85"/>
      <c r="C43" s="85"/>
      <c r="D43" s="85"/>
      <c r="E43" s="86"/>
      <c r="F43" s="86"/>
      <c r="G43" s="87"/>
      <c r="H43" s="185"/>
      <c r="I43" s="185"/>
      <c r="J43" s="185"/>
      <c r="K43" s="185"/>
      <c r="L43" s="185"/>
      <c r="M43" s="128"/>
      <c r="N43" s="129"/>
      <c r="O43" s="129"/>
      <c r="P43" s="129"/>
      <c r="Q43" s="129"/>
      <c r="R43" s="129"/>
      <c r="S43" s="129"/>
      <c r="T43" s="129"/>
      <c r="U43" s="129"/>
      <c r="V43" s="129"/>
      <c r="W43" s="129"/>
      <c r="X43" s="129"/>
      <c r="Y43" s="129"/>
      <c r="Z43" s="129"/>
      <c r="AA43" s="129"/>
      <c r="AB43" s="129"/>
      <c r="AC43" s="129"/>
      <c r="AD43" s="129"/>
      <c r="AE43" s="129"/>
      <c r="AF43" s="129"/>
      <c r="AG43" s="129"/>
      <c r="AH43" s="129"/>
      <c r="AI43" s="129"/>
      <c r="AJ43" s="129"/>
      <c r="AK43" s="129"/>
      <c r="AL43" s="129"/>
      <c r="AM43" s="130"/>
    </row>
    <row r="44" spans="1:48" ht="15" customHeight="1">
      <c r="A44" s="84" t="s">
        <v>32</v>
      </c>
      <c r="B44" s="85"/>
      <c r="C44" s="85"/>
      <c r="D44" s="85"/>
      <c r="E44" s="86"/>
      <c r="F44" s="86"/>
      <c r="G44" s="87"/>
      <c r="H44" s="185"/>
      <c r="I44" s="185"/>
      <c r="J44" s="185"/>
      <c r="K44" s="185"/>
      <c r="L44" s="185"/>
      <c r="M44" s="128"/>
      <c r="N44" s="129"/>
      <c r="O44" s="129"/>
      <c r="P44" s="129"/>
      <c r="Q44" s="129"/>
      <c r="R44" s="129"/>
      <c r="S44" s="129"/>
      <c r="T44" s="129"/>
      <c r="U44" s="129"/>
      <c r="V44" s="129"/>
      <c r="W44" s="129"/>
      <c r="X44" s="129"/>
      <c r="Y44" s="129"/>
      <c r="Z44" s="129"/>
      <c r="AA44" s="129"/>
      <c r="AB44" s="129"/>
      <c r="AC44" s="129"/>
      <c r="AD44" s="129"/>
      <c r="AE44" s="129"/>
      <c r="AF44" s="129"/>
      <c r="AG44" s="129"/>
      <c r="AH44" s="129"/>
      <c r="AI44" s="129"/>
      <c r="AJ44" s="129"/>
      <c r="AK44" s="129"/>
      <c r="AL44" s="129"/>
      <c r="AM44" s="130"/>
    </row>
    <row r="45" spans="1:48" ht="15" customHeight="1">
      <c r="A45" s="84" t="s">
        <v>30</v>
      </c>
      <c r="B45" s="85"/>
      <c r="C45" s="85"/>
      <c r="D45" s="85"/>
      <c r="E45" s="86"/>
      <c r="F45" s="86"/>
      <c r="G45" s="87"/>
      <c r="H45" s="185"/>
      <c r="I45" s="185"/>
      <c r="J45" s="185"/>
      <c r="K45" s="185"/>
      <c r="L45" s="185"/>
      <c r="M45" s="128"/>
      <c r="N45" s="129"/>
      <c r="O45" s="129"/>
      <c r="P45" s="129"/>
      <c r="Q45" s="129"/>
      <c r="R45" s="129"/>
      <c r="S45" s="129"/>
      <c r="T45" s="129"/>
      <c r="U45" s="129"/>
      <c r="V45" s="129"/>
      <c r="W45" s="129"/>
      <c r="X45" s="129"/>
      <c r="Y45" s="129"/>
      <c r="Z45" s="129"/>
      <c r="AA45" s="129"/>
      <c r="AB45" s="129"/>
      <c r="AC45" s="129"/>
      <c r="AD45" s="129"/>
      <c r="AE45" s="129"/>
      <c r="AF45" s="129"/>
      <c r="AG45" s="129"/>
      <c r="AH45" s="129"/>
      <c r="AI45" s="129"/>
      <c r="AJ45" s="129"/>
      <c r="AK45" s="129"/>
      <c r="AL45" s="129"/>
      <c r="AM45" s="130"/>
    </row>
    <row r="46" spans="1:48" ht="15" customHeight="1">
      <c r="A46" s="84" t="s">
        <v>33</v>
      </c>
      <c r="B46" s="85"/>
      <c r="C46" s="85"/>
      <c r="D46" s="85"/>
      <c r="E46" s="86"/>
      <c r="F46" s="86"/>
      <c r="G46" s="87"/>
      <c r="H46" s="185"/>
      <c r="I46" s="185"/>
      <c r="J46" s="185"/>
      <c r="K46" s="185"/>
      <c r="L46" s="185"/>
      <c r="M46" s="128"/>
      <c r="N46" s="129"/>
      <c r="O46" s="129"/>
      <c r="P46" s="129"/>
      <c r="Q46" s="129"/>
      <c r="R46" s="129"/>
      <c r="S46" s="129"/>
      <c r="T46" s="129"/>
      <c r="U46" s="129"/>
      <c r="V46" s="129"/>
      <c r="W46" s="129"/>
      <c r="X46" s="129"/>
      <c r="Y46" s="129"/>
      <c r="Z46" s="129"/>
      <c r="AA46" s="129"/>
      <c r="AB46" s="129"/>
      <c r="AC46" s="129"/>
      <c r="AD46" s="129"/>
      <c r="AE46" s="129"/>
      <c r="AF46" s="129"/>
      <c r="AG46" s="129"/>
      <c r="AH46" s="129"/>
      <c r="AI46" s="129"/>
      <c r="AJ46" s="129"/>
      <c r="AK46" s="129"/>
      <c r="AL46" s="129"/>
      <c r="AM46" s="130"/>
    </row>
    <row r="47" spans="1:48" ht="15" customHeight="1">
      <c r="A47" s="84" t="s">
        <v>34</v>
      </c>
      <c r="B47" s="88"/>
      <c r="C47" s="88"/>
      <c r="D47" s="88"/>
      <c r="E47" s="88"/>
      <c r="F47" s="88"/>
      <c r="G47" s="89"/>
      <c r="H47" s="185"/>
      <c r="I47" s="185"/>
      <c r="J47" s="185"/>
      <c r="K47" s="185"/>
      <c r="L47" s="185"/>
      <c r="M47" s="128"/>
      <c r="N47" s="129"/>
      <c r="O47" s="129"/>
      <c r="P47" s="129"/>
      <c r="Q47" s="129"/>
      <c r="R47" s="129"/>
      <c r="S47" s="129"/>
      <c r="T47" s="129"/>
      <c r="U47" s="129"/>
      <c r="V47" s="129"/>
      <c r="W47" s="129"/>
      <c r="X47" s="129"/>
      <c r="Y47" s="129"/>
      <c r="Z47" s="129"/>
      <c r="AA47" s="129"/>
      <c r="AB47" s="129"/>
      <c r="AC47" s="129"/>
      <c r="AD47" s="129"/>
      <c r="AE47" s="129"/>
      <c r="AF47" s="129"/>
      <c r="AG47" s="129"/>
      <c r="AH47" s="129"/>
      <c r="AI47" s="129"/>
      <c r="AJ47" s="129"/>
      <c r="AK47" s="129"/>
      <c r="AL47" s="129"/>
      <c r="AM47" s="130"/>
    </row>
    <row r="48" spans="1:48" ht="15" customHeight="1">
      <c r="A48" s="90" t="s">
        <v>35</v>
      </c>
      <c r="B48" s="91"/>
      <c r="C48" s="91"/>
      <c r="D48" s="91"/>
      <c r="E48" s="92"/>
      <c r="F48" s="92"/>
      <c r="G48" s="93"/>
      <c r="H48" s="184"/>
      <c r="I48" s="184"/>
      <c r="J48" s="184"/>
      <c r="K48" s="184"/>
      <c r="L48" s="184"/>
      <c r="M48" s="131"/>
      <c r="N48" s="132"/>
      <c r="O48" s="132"/>
      <c r="P48" s="132"/>
      <c r="Q48" s="132"/>
      <c r="R48" s="132"/>
      <c r="S48" s="132"/>
      <c r="T48" s="132"/>
      <c r="U48" s="132"/>
      <c r="V48" s="132"/>
      <c r="W48" s="132"/>
      <c r="X48" s="132"/>
      <c r="Y48" s="132"/>
      <c r="Z48" s="132"/>
      <c r="AA48" s="132"/>
      <c r="AB48" s="132"/>
      <c r="AC48" s="132"/>
      <c r="AD48" s="132"/>
      <c r="AE48" s="132"/>
      <c r="AF48" s="132"/>
      <c r="AG48" s="132"/>
      <c r="AH48" s="132"/>
      <c r="AI48" s="132"/>
      <c r="AJ48" s="132"/>
      <c r="AK48" s="132"/>
      <c r="AL48" s="132"/>
      <c r="AM48" s="133"/>
    </row>
    <row r="49" spans="1:64" ht="15" customHeight="1">
      <c r="A49" s="94" t="s">
        <v>5</v>
      </c>
      <c r="B49" s="95"/>
      <c r="C49" s="95"/>
      <c r="D49" s="95"/>
      <c r="E49" s="95"/>
      <c r="F49" s="95"/>
      <c r="G49" s="96"/>
      <c r="H49" s="182">
        <f>SUM(H41:L48)</f>
        <v>0</v>
      </c>
      <c r="I49" s="182"/>
      <c r="J49" s="182"/>
      <c r="K49" s="182"/>
      <c r="L49" s="183"/>
      <c r="M49" s="97"/>
      <c r="N49" s="98"/>
      <c r="O49" s="98"/>
      <c r="P49" s="98"/>
      <c r="Q49" s="98"/>
      <c r="R49" s="98"/>
      <c r="S49" s="98"/>
      <c r="T49" s="98"/>
      <c r="U49" s="98"/>
      <c r="V49" s="98"/>
      <c r="W49" s="98"/>
      <c r="X49" s="98"/>
      <c r="Y49" s="98"/>
      <c r="Z49" s="98"/>
      <c r="AA49" s="98"/>
      <c r="AB49" s="98"/>
      <c r="AC49" s="98"/>
      <c r="AD49" s="98"/>
      <c r="AE49" s="98"/>
      <c r="AF49" s="98"/>
      <c r="AG49" s="98"/>
      <c r="AH49" s="98"/>
      <c r="AI49" s="98"/>
      <c r="AJ49" s="98"/>
      <c r="AK49" s="98"/>
      <c r="AL49" s="98"/>
      <c r="AM49" s="99"/>
    </row>
    <row r="50" spans="1:64" ht="7.5" customHeight="1" thickBot="1">
      <c r="A50" s="104"/>
      <c r="B50" s="104"/>
      <c r="C50" s="104"/>
      <c r="D50" s="104"/>
      <c r="E50" s="101"/>
      <c r="F50" s="101"/>
      <c r="G50" s="101"/>
      <c r="H50" s="101"/>
      <c r="I50" s="101"/>
      <c r="J50" s="105"/>
      <c r="K50" s="105"/>
      <c r="L50" s="105"/>
      <c r="M50" s="105"/>
      <c r="N50" s="105"/>
      <c r="O50" s="106"/>
      <c r="P50" s="106"/>
      <c r="Q50" s="106"/>
      <c r="R50" s="106"/>
      <c r="S50" s="106"/>
      <c r="T50" s="106"/>
      <c r="U50" s="106"/>
      <c r="V50" s="106"/>
      <c r="W50" s="106"/>
      <c r="X50" s="106"/>
      <c r="Y50" s="106"/>
      <c r="Z50" s="106"/>
      <c r="AA50" s="106"/>
      <c r="AB50" s="106"/>
      <c r="AC50" s="106"/>
      <c r="AD50" s="106"/>
      <c r="AE50" s="106"/>
      <c r="AF50" s="106"/>
      <c r="AG50" s="106"/>
      <c r="AH50" s="111"/>
      <c r="AI50" s="106"/>
      <c r="AJ50" s="106"/>
      <c r="AK50" s="106"/>
      <c r="AL50" s="106"/>
      <c r="AM50" s="106"/>
    </row>
    <row r="51" spans="1:64" s="120" customFormat="1" ht="15" customHeight="1">
      <c r="A51" s="63" t="s">
        <v>58</v>
      </c>
      <c r="B51" s="3"/>
      <c r="C51" s="3"/>
      <c r="D51" s="3"/>
      <c r="E51" s="3"/>
      <c r="F51" s="3"/>
      <c r="G51" s="3"/>
      <c r="H51" s="3"/>
      <c r="I51" s="59"/>
      <c r="J51" s="3"/>
      <c r="K51" s="58"/>
      <c r="L51" s="60"/>
      <c r="M51" s="60"/>
      <c r="N51" s="60"/>
      <c r="O51" s="60"/>
      <c r="P51" s="60"/>
      <c r="Q51" s="60"/>
      <c r="R51" s="60"/>
      <c r="S51" s="60"/>
      <c r="T51" s="60"/>
      <c r="U51" s="60"/>
      <c r="V51" s="60"/>
      <c r="W51" s="60"/>
      <c r="X51" s="60"/>
      <c r="Y51" s="60"/>
      <c r="Z51" s="60"/>
      <c r="AA51" s="60"/>
      <c r="AB51" s="60"/>
      <c r="AC51" s="60"/>
      <c r="AD51" s="60"/>
      <c r="AE51" s="197" t="s">
        <v>111</v>
      </c>
      <c r="AF51" s="198"/>
      <c r="AG51" s="198"/>
      <c r="AH51" s="199"/>
      <c r="AI51" s="206"/>
      <c r="AJ51" s="207"/>
      <c r="AK51" s="207"/>
      <c r="AL51" s="208" t="s">
        <v>143</v>
      </c>
      <c r="AM51" s="209"/>
      <c r="BD51" s="33"/>
      <c r="BE51" s="33"/>
      <c r="BF51" s="33"/>
      <c r="BG51" s="33"/>
      <c r="BH51" s="33"/>
      <c r="BI51" s="33"/>
    </row>
    <row r="52" spans="1:64" s="120" customFormat="1" ht="15" customHeight="1">
      <c r="A52" s="63"/>
      <c r="B52" s="3"/>
      <c r="C52" s="3"/>
      <c r="D52" s="3"/>
      <c r="E52" s="3"/>
      <c r="F52" s="3"/>
      <c r="G52" s="3"/>
      <c r="H52" s="3"/>
      <c r="I52" s="59"/>
      <c r="J52" s="3"/>
      <c r="K52" s="58"/>
      <c r="L52" s="60"/>
      <c r="M52" s="60"/>
      <c r="N52" s="60"/>
      <c r="O52" s="60"/>
      <c r="P52" s="60"/>
      <c r="Q52" s="60"/>
      <c r="R52" s="60"/>
      <c r="S52" s="60"/>
      <c r="T52" s="60"/>
      <c r="U52" s="60"/>
      <c r="V52" s="60"/>
      <c r="W52" s="60"/>
      <c r="X52" s="60"/>
      <c r="Y52" s="60"/>
      <c r="Z52" s="60"/>
      <c r="AA52" s="60"/>
      <c r="AB52" s="60"/>
      <c r="AC52" s="60"/>
      <c r="AD52" s="60"/>
      <c r="AE52" s="169" t="s">
        <v>110</v>
      </c>
      <c r="AF52" s="170"/>
      <c r="AG52" s="170"/>
      <c r="AH52" s="171"/>
      <c r="AI52" s="172">
        <f>IF(L10=A55,ROUNDDOWN(X55*AI55/1000,0),IF(L10=A56,ROUNDDOWN(X56*AI56/1000,0),IF(NOT(OR(L10=A55,L10=A56)),ROUNDDOWN(X54*AI54/1000,0))))</f>
        <v>0</v>
      </c>
      <c r="AJ52" s="173"/>
      <c r="AK52" s="173"/>
      <c r="AL52" s="176" t="s">
        <v>143</v>
      </c>
      <c r="AM52" s="177"/>
      <c r="BD52" s="33"/>
      <c r="BE52" s="33"/>
      <c r="BF52" s="33"/>
      <c r="BG52" s="33"/>
      <c r="BH52" s="33"/>
      <c r="BI52" s="33"/>
    </row>
    <row r="53" spans="1:64" s="120" customFormat="1" ht="15" customHeight="1">
      <c r="A53" s="63"/>
      <c r="B53" s="3"/>
      <c r="C53" s="3"/>
      <c r="D53" s="3"/>
      <c r="E53" s="3"/>
      <c r="F53" s="3"/>
      <c r="G53" s="3"/>
      <c r="H53" s="3"/>
      <c r="I53" s="59"/>
      <c r="J53" s="3"/>
      <c r="K53" s="58"/>
      <c r="L53" s="60"/>
      <c r="M53" s="60"/>
      <c r="N53" s="60"/>
      <c r="O53" s="60"/>
      <c r="P53" s="60"/>
      <c r="Q53" s="60"/>
      <c r="R53" s="60"/>
      <c r="S53" s="60"/>
      <c r="T53" s="60"/>
      <c r="U53" s="60"/>
      <c r="V53" s="60"/>
      <c r="W53" s="60"/>
      <c r="X53" s="60"/>
      <c r="Y53" s="60"/>
      <c r="Z53" s="60"/>
      <c r="AA53" s="60"/>
      <c r="AB53" s="60"/>
      <c r="AC53" s="60"/>
      <c r="AD53" s="60"/>
      <c r="AE53" s="169" t="s">
        <v>107</v>
      </c>
      <c r="AF53" s="170"/>
      <c r="AG53" s="170"/>
      <c r="AH53" s="171"/>
      <c r="AI53" s="174">
        <f>IF(AI52&lt;=AI51,AI52,AI51)</f>
        <v>0</v>
      </c>
      <c r="AJ53" s="175"/>
      <c r="AK53" s="175"/>
      <c r="AL53" s="176" t="s">
        <v>143</v>
      </c>
      <c r="AM53" s="177"/>
      <c r="BD53" s="33"/>
      <c r="BE53" s="33"/>
      <c r="BF53" s="33"/>
      <c r="BG53" s="33"/>
      <c r="BH53" s="33"/>
      <c r="BI53" s="33"/>
    </row>
    <row r="54" spans="1:64" s="120" customFormat="1" ht="15.75" customHeight="1">
      <c r="A54" s="200" t="s">
        <v>45</v>
      </c>
      <c r="B54" s="201"/>
      <c r="C54" s="201"/>
      <c r="D54" s="201"/>
      <c r="E54" s="201"/>
      <c r="F54" s="201"/>
      <c r="G54" s="201"/>
      <c r="H54" s="201"/>
      <c r="I54" s="201"/>
      <c r="J54" s="201"/>
      <c r="K54" s="201"/>
      <c r="L54" s="201"/>
      <c r="M54" s="201"/>
      <c r="N54" s="201"/>
      <c r="O54" s="201"/>
      <c r="P54" s="201"/>
      <c r="Q54" s="201"/>
      <c r="R54" s="201"/>
      <c r="S54" s="201"/>
      <c r="T54" s="201"/>
      <c r="U54" s="201"/>
      <c r="V54" s="201"/>
      <c r="W54" s="202"/>
      <c r="X54" s="203">
        <v>2000</v>
      </c>
      <c r="Y54" s="203"/>
      <c r="Z54" s="203"/>
      <c r="AA54" s="204" t="s">
        <v>7</v>
      </c>
      <c r="AB54" s="205"/>
      <c r="AC54" s="69" t="s">
        <v>8</v>
      </c>
      <c r="AD54" s="70"/>
      <c r="AE54" s="112"/>
      <c r="AF54" s="112"/>
      <c r="AG54" s="112"/>
      <c r="AH54" s="113"/>
      <c r="AI54" s="162"/>
      <c r="AJ54" s="163"/>
      <c r="AK54" s="163"/>
      <c r="AL54" s="164" t="s">
        <v>3</v>
      </c>
      <c r="AM54" s="165"/>
      <c r="BD54" s="33"/>
      <c r="BE54" s="33"/>
      <c r="BF54" s="33"/>
      <c r="BG54" s="33"/>
      <c r="BH54" s="33"/>
      <c r="BI54" s="33"/>
    </row>
    <row r="55" spans="1:64" s="120" customFormat="1" ht="15.75" customHeight="1">
      <c r="A55" s="200" t="s">
        <v>46</v>
      </c>
      <c r="B55" s="201"/>
      <c r="C55" s="201"/>
      <c r="D55" s="201"/>
      <c r="E55" s="201"/>
      <c r="F55" s="201"/>
      <c r="G55" s="201"/>
      <c r="H55" s="201"/>
      <c r="I55" s="201"/>
      <c r="J55" s="201"/>
      <c r="K55" s="201"/>
      <c r="L55" s="201"/>
      <c r="M55" s="201"/>
      <c r="N55" s="201"/>
      <c r="O55" s="201"/>
      <c r="P55" s="201"/>
      <c r="Q55" s="201"/>
      <c r="R55" s="201"/>
      <c r="S55" s="201"/>
      <c r="T55" s="201"/>
      <c r="U55" s="201"/>
      <c r="V55" s="201"/>
      <c r="W55" s="202"/>
      <c r="X55" s="203">
        <v>1500</v>
      </c>
      <c r="Y55" s="203"/>
      <c r="Z55" s="203"/>
      <c r="AA55" s="204" t="s">
        <v>7</v>
      </c>
      <c r="AB55" s="205"/>
      <c r="AC55" s="69" t="s">
        <v>8</v>
      </c>
      <c r="AD55" s="70"/>
      <c r="AE55" s="70"/>
      <c r="AF55" s="70"/>
      <c r="AG55" s="70"/>
      <c r="AH55" s="71"/>
      <c r="AI55" s="210"/>
      <c r="AJ55" s="211"/>
      <c r="AK55" s="211"/>
      <c r="AL55" s="160" t="s">
        <v>3</v>
      </c>
      <c r="AM55" s="161"/>
      <c r="BD55" s="33"/>
      <c r="BE55" s="33"/>
      <c r="BF55" s="33"/>
      <c r="BG55" s="33"/>
      <c r="BH55" s="33"/>
      <c r="BI55" s="33"/>
    </row>
    <row r="56" spans="1:64" s="120" customFormat="1" ht="15.75" customHeight="1">
      <c r="A56" s="200" t="s">
        <v>47</v>
      </c>
      <c r="B56" s="201"/>
      <c r="C56" s="201"/>
      <c r="D56" s="201"/>
      <c r="E56" s="201"/>
      <c r="F56" s="201"/>
      <c r="G56" s="201"/>
      <c r="H56" s="201"/>
      <c r="I56" s="201"/>
      <c r="J56" s="201"/>
      <c r="K56" s="201"/>
      <c r="L56" s="201"/>
      <c r="M56" s="201"/>
      <c r="N56" s="201"/>
      <c r="O56" s="201"/>
      <c r="P56" s="201"/>
      <c r="Q56" s="201"/>
      <c r="R56" s="201"/>
      <c r="S56" s="201"/>
      <c r="T56" s="201"/>
      <c r="U56" s="201"/>
      <c r="V56" s="201"/>
      <c r="W56" s="202"/>
      <c r="X56" s="203">
        <v>2500</v>
      </c>
      <c r="Y56" s="203"/>
      <c r="Z56" s="203"/>
      <c r="AA56" s="204" t="s">
        <v>7</v>
      </c>
      <c r="AB56" s="205"/>
      <c r="AC56" s="69" t="s">
        <v>8</v>
      </c>
      <c r="AD56" s="70"/>
      <c r="AE56" s="70"/>
      <c r="AF56" s="70"/>
      <c r="AG56" s="70"/>
      <c r="AH56" s="71"/>
      <c r="AI56" s="210"/>
      <c r="AJ56" s="211"/>
      <c r="AK56" s="211"/>
      <c r="AL56" s="160" t="s">
        <v>3</v>
      </c>
      <c r="AM56" s="161"/>
      <c r="BD56" s="33"/>
      <c r="BE56" s="33"/>
      <c r="BF56" s="33"/>
      <c r="BG56" s="33"/>
      <c r="BH56" s="33"/>
      <c r="BI56" s="33"/>
    </row>
    <row r="57" spans="1:64" s="120" customFormat="1" ht="21.75" customHeight="1" thickBot="1">
      <c r="A57" s="3"/>
      <c r="B57" s="3"/>
      <c r="C57" s="3"/>
      <c r="D57" s="3"/>
      <c r="E57" s="3"/>
      <c r="F57" s="3"/>
      <c r="G57" s="3"/>
      <c r="H57" s="3"/>
      <c r="I57" s="59"/>
      <c r="J57" s="3"/>
      <c r="K57" s="58"/>
      <c r="L57" s="60"/>
      <c r="M57" s="60"/>
      <c r="N57" s="60"/>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BD57" s="33"/>
      <c r="BE57" s="33"/>
      <c r="BF57" s="33"/>
      <c r="BG57" s="33"/>
      <c r="BH57" s="33"/>
      <c r="BI57" s="33"/>
    </row>
    <row r="58" spans="1:64" s="120" customFormat="1" ht="15" customHeight="1">
      <c r="A58" s="63" t="s">
        <v>112</v>
      </c>
      <c r="B58" s="58"/>
      <c r="C58" s="3"/>
      <c r="D58" s="3"/>
      <c r="E58" s="3"/>
      <c r="F58" s="3"/>
      <c r="G58" s="3"/>
      <c r="H58" s="3"/>
      <c r="I58" s="59"/>
      <c r="J58" s="3"/>
      <c r="K58" s="58"/>
      <c r="L58" s="60"/>
      <c r="M58" s="60"/>
      <c r="N58" s="60"/>
      <c r="O58" s="60"/>
      <c r="P58" s="60"/>
      <c r="Q58" s="60"/>
      <c r="R58" s="60"/>
      <c r="S58" s="60"/>
      <c r="T58" s="60"/>
      <c r="U58" s="60"/>
      <c r="V58" s="60"/>
      <c r="W58" s="60"/>
      <c r="X58" s="60"/>
      <c r="Y58" s="60"/>
      <c r="Z58" s="60"/>
      <c r="AA58" s="60"/>
      <c r="AB58" s="60"/>
      <c r="AC58" s="60"/>
      <c r="AD58" s="212" t="s">
        <v>105</v>
      </c>
      <c r="AE58" s="213"/>
      <c r="AF58" s="213"/>
      <c r="AG58" s="213"/>
      <c r="AH58" s="214"/>
      <c r="AI58" s="215"/>
      <c r="AJ58" s="216"/>
      <c r="AK58" s="216"/>
      <c r="AL58" s="217" t="s">
        <v>145</v>
      </c>
      <c r="AM58" s="218"/>
      <c r="BD58" s="33"/>
      <c r="BE58" s="33"/>
      <c r="BF58" s="33"/>
      <c r="BG58" s="33"/>
      <c r="BH58" s="33"/>
      <c r="BI58" s="33"/>
    </row>
    <row r="59" spans="1:64" s="120" customFormat="1" ht="14.25" customHeight="1">
      <c r="A59" s="114"/>
      <c r="B59" s="115"/>
      <c r="C59" s="3"/>
      <c r="D59" s="3"/>
      <c r="E59" s="3"/>
      <c r="F59" s="3"/>
      <c r="G59" s="3"/>
      <c r="H59" s="3"/>
      <c r="I59" s="59"/>
      <c r="J59" s="3"/>
      <c r="K59" s="58"/>
      <c r="L59" s="60"/>
      <c r="M59" s="60"/>
      <c r="N59" s="60"/>
      <c r="O59" s="60"/>
      <c r="P59" s="60"/>
      <c r="Q59" s="60"/>
      <c r="R59" s="60"/>
      <c r="S59" s="60"/>
      <c r="T59" s="60"/>
      <c r="U59" s="60"/>
      <c r="V59" s="60"/>
      <c r="W59" s="60"/>
      <c r="X59" s="60"/>
      <c r="Y59" s="60"/>
      <c r="Z59" s="60"/>
      <c r="AA59" s="60"/>
      <c r="AB59" s="60"/>
      <c r="AC59" s="60"/>
      <c r="AD59" s="169" t="s">
        <v>109</v>
      </c>
      <c r="AE59" s="170"/>
      <c r="AF59" s="170"/>
      <c r="AG59" s="170"/>
      <c r="AH59" s="171"/>
      <c r="AI59" s="219">
        <f>ROUNDDOWN(H71/1000,0)</f>
        <v>0</v>
      </c>
      <c r="AJ59" s="220"/>
      <c r="AK59" s="220"/>
      <c r="AL59" s="176" t="s">
        <v>143</v>
      </c>
      <c r="AM59" s="177"/>
      <c r="BD59" s="33"/>
      <c r="BE59" s="33"/>
      <c r="BF59" s="33"/>
      <c r="BG59" s="33"/>
      <c r="BH59" s="33"/>
      <c r="BI59" s="33"/>
    </row>
    <row r="60" spans="1:64" ht="15" customHeight="1">
      <c r="A60" s="57" t="s">
        <v>38</v>
      </c>
      <c r="B60" s="3"/>
      <c r="C60" s="3"/>
      <c r="D60" s="3"/>
      <c r="E60" s="3"/>
      <c r="F60" s="3"/>
      <c r="G60" s="3"/>
      <c r="H60" s="3"/>
      <c r="I60" s="3"/>
      <c r="J60" s="4"/>
      <c r="K60" s="4"/>
      <c r="L60" s="4"/>
      <c r="M60" s="4"/>
      <c r="N60" s="4"/>
      <c r="O60" s="75"/>
      <c r="P60" s="76"/>
      <c r="Q60" s="77"/>
      <c r="R60" s="77"/>
      <c r="S60" s="4"/>
      <c r="T60" s="3"/>
      <c r="U60" s="4"/>
      <c r="V60" s="4"/>
      <c r="W60" s="108"/>
      <c r="X60" s="225"/>
      <c r="Y60" s="225"/>
      <c r="Z60" s="225"/>
      <c r="AA60" s="226"/>
      <c r="AB60" s="226"/>
      <c r="AC60" s="109"/>
      <c r="AD60" s="166" t="s">
        <v>108</v>
      </c>
      <c r="AE60" s="167"/>
      <c r="AF60" s="167"/>
      <c r="AG60" s="167"/>
      <c r="AH60" s="168"/>
      <c r="AI60" s="178">
        <f>IF(AI59&lt;=AI58,AI59,AI58)</f>
        <v>0</v>
      </c>
      <c r="AJ60" s="179"/>
      <c r="AK60" s="179"/>
      <c r="AL60" s="180" t="s">
        <v>143</v>
      </c>
      <c r="AM60" s="181"/>
      <c r="AV60" s="120"/>
    </row>
    <row r="61" spans="1:64" ht="15" customHeight="1">
      <c r="A61" s="196" t="s">
        <v>26</v>
      </c>
      <c r="B61" s="170"/>
      <c r="C61" s="170"/>
      <c r="D61" s="170"/>
      <c r="E61" s="170"/>
      <c r="F61" s="170"/>
      <c r="G61" s="171"/>
      <c r="H61" s="170" t="s">
        <v>63</v>
      </c>
      <c r="I61" s="170"/>
      <c r="J61" s="170"/>
      <c r="K61" s="170"/>
      <c r="L61" s="170"/>
      <c r="M61" s="196" t="s">
        <v>2</v>
      </c>
      <c r="N61" s="170"/>
      <c r="O61" s="170"/>
      <c r="P61" s="170"/>
      <c r="Q61" s="170"/>
      <c r="R61" s="170"/>
      <c r="S61" s="170"/>
      <c r="T61" s="170"/>
      <c r="U61" s="170"/>
      <c r="V61" s="170"/>
      <c r="W61" s="170"/>
      <c r="X61" s="170"/>
      <c r="Y61" s="170"/>
      <c r="Z61" s="170"/>
      <c r="AA61" s="170"/>
      <c r="AB61" s="170"/>
      <c r="AC61" s="170"/>
      <c r="AD61" s="170"/>
      <c r="AE61" s="170"/>
      <c r="AF61" s="170"/>
      <c r="AG61" s="170"/>
      <c r="AH61" s="170"/>
      <c r="AI61" s="170"/>
      <c r="AJ61" s="170"/>
      <c r="AK61" s="170"/>
      <c r="AL61" s="170"/>
      <c r="AM61" s="171"/>
      <c r="BD61" s="120"/>
      <c r="BE61" s="120"/>
      <c r="BF61" s="120"/>
      <c r="BG61" s="120"/>
      <c r="BH61" s="120"/>
      <c r="BI61" s="120"/>
    </row>
    <row r="62" spans="1:64" ht="15" customHeight="1">
      <c r="A62" s="80" t="s">
        <v>27</v>
      </c>
      <c r="B62" s="81"/>
      <c r="C62" s="81"/>
      <c r="D62" s="81"/>
      <c r="E62" s="82"/>
      <c r="F62" s="82"/>
      <c r="G62" s="83"/>
      <c r="H62" s="186"/>
      <c r="I62" s="186"/>
      <c r="J62" s="186"/>
      <c r="K62" s="186"/>
      <c r="L62" s="186"/>
      <c r="M62" s="187"/>
      <c r="N62" s="188"/>
      <c r="O62" s="188"/>
      <c r="P62" s="188"/>
      <c r="Q62" s="188"/>
      <c r="R62" s="188"/>
      <c r="S62" s="188"/>
      <c r="T62" s="188"/>
      <c r="U62" s="188"/>
      <c r="V62" s="188"/>
      <c r="W62" s="188"/>
      <c r="X62" s="188"/>
      <c r="Y62" s="188"/>
      <c r="Z62" s="188"/>
      <c r="AA62" s="188"/>
      <c r="AB62" s="188"/>
      <c r="AC62" s="188"/>
      <c r="AD62" s="188"/>
      <c r="AE62" s="188"/>
      <c r="AF62" s="188"/>
      <c r="AG62" s="188"/>
      <c r="AH62" s="188"/>
      <c r="AI62" s="188"/>
      <c r="AJ62" s="188"/>
      <c r="AK62" s="188"/>
      <c r="AL62" s="188"/>
      <c r="AM62" s="189"/>
      <c r="BD62" s="120"/>
      <c r="BE62" s="120"/>
      <c r="BF62" s="120"/>
      <c r="BG62" s="120"/>
      <c r="BH62" s="120"/>
      <c r="BI62" s="120"/>
    </row>
    <row r="63" spans="1:64" ht="15" customHeight="1">
      <c r="A63" s="84" t="s">
        <v>28</v>
      </c>
      <c r="B63" s="85"/>
      <c r="C63" s="85"/>
      <c r="D63" s="85"/>
      <c r="E63" s="86"/>
      <c r="F63" s="86"/>
      <c r="G63" s="87"/>
      <c r="H63" s="185"/>
      <c r="I63" s="185"/>
      <c r="J63" s="185"/>
      <c r="K63" s="185"/>
      <c r="L63" s="185"/>
      <c r="M63" s="190"/>
      <c r="N63" s="191"/>
      <c r="O63" s="191"/>
      <c r="P63" s="191"/>
      <c r="Q63" s="191"/>
      <c r="R63" s="191"/>
      <c r="S63" s="191"/>
      <c r="T63" s="191"/>
      <c r="U63" s="191"/>
      <c r="V63" s="191"/>
      <c r="W63" s="191"/>
      <c r="X63" s="191"/>
      <c r="Y63" s="191"/>
      <c r="Z63" s="191"/>
      <c r="AA63" s="191"/>
      <c r="AB63" s="191"/>
      <c r="AC63" s="191"/>
      <c r="AD63" s="191"/>
      <c r="AE63" s="191"/>
      <c r="AF63" s="191"/>
      <c r="AG63" s="191"/>
      <c r="AH63" s="191"/>
      <c r="AI63" s="191"/>
      <c r="AJ63" s="191"/>
      <c r="AK63" s="191"/>
      <c r="AL63" s="191"/>
      <c r="AM63" s="192"/>
      <c r="BE63" s="59"/>
      <c r="BF63" s="3"/>
      <c r="BG63" s="58"/>
      <c r="BH63" s="60"/>
      <c r="BI63" s="60"/>
      <c r="BJ63" s="60"/>
      <c r="BK63" s="61"/>
      <c r="BL63" s="61"/>
    </row>
    <row r="64" spans="1:64" ht="15" customHeight="1">
      <c r="A64" s="84" t="s">
        <v>29</v>
      </c>
      <c r="B64" s="85"/>
      <c r="C64" s="85"/>
      <c r="D64" s="85"/>
      <c r="E64" s="86"/>
      <c r="F64" s="86"/>
      <c r="G64" s="87"/>
      <c r="H64" s="185"/>
      <c r="I64" s="185"/>
      <c r="J64" s="185"/>
      <c r="K64" s="185"/>
      <c r="L64" s="185"/>
      <c r="M64" s="190"/>
      <c r="N64" s="191"/>
      <c r="O64" s="191"/>
      <c r="P64" s="191"/>
      <c r="Q64" s="191"/>
      <c r="R64" s="191"/>
      <c r="S64" s="191"/>
      <c r="T64" s="191"/>
      <c r="U64" s="191"/>
      <c r="V64" s="191"/>
      <c r="W64" s="191"/>
      <c r="X64" s="191"/>
      <c r="Y64" s="191"/>
      <c r="Z64" s="191"/>
      <c r="AA64" s="191"/>
      <c r="AB64" s="191"/>
      <c r="AC64" s="191"/>
      <c r="AD64" s="191"/>
      <c r="AE64" s="191"/>
      <c r="AF64" s="191"/>
      <c r="AG64" s="191"/>
      <c r="AH64" s="191"/>
      <c r="AI64" s="191"/>
      <c r="AJ64" s="191"/>
      <c r="AK64" s="191"/>
      <c r="AL64" s="191"/>
      <c r="AM64" s="192"/>
      <c r="BE64" s="3"/>
      <c r="BF64" s="3"/>
      <c r="BG64" s="3"/>
      <c r="BH64" s="3"/>
      <c r="BI64" s="3"/>
      <c r="BJ64" s="3"/>
      <c r="BK64" s="3"/>
      <c r="BL64" s="3"/>
    </row>
    <row r="65" spans="1:64" ht="15" customHeight="1">
      <c r="A65" s="84" t="s">
        <v>30</v>
      </c>
      <c r="B65" s="85"/>
      <c r="C65" s="85"/>
      <c r="D65" s="85"/>
      <c r="E65" s="86"/>
      <c r="F65" s="86"/>
      <c r="G65" s="87"/>
      <c r="H65" s="185"/>
      <c r="I65" s="185"/>
      <c r="J65" s="185"/>
      <c r="K65" s="185"/>
      <c r="L65" s="185"/>
      <c r="M65" s="190"/>
      <c r="N65" s="191"/>
      <c r="O65" s="191"/>
      <c r="P65" s="191"/>
      <c r="Q65" s="191"/>
      <c r="R65" s="191"/>
      <c r="S65" s="191"/>
      <c r="T65" s="191"/>
      <c r="U65" s="191"/>
      <c r="V65" s="191"/>
      <c r="W65" s="191"/>
      <c r="X65" s="191"/>
      <c r="Y65" s="191"/>
      <c r="Z65" s="191"/>
      <c r="AA65" s="191"/>
      <c r="AB65" s="191"/>
      <c r="AC65" s="191"/>
      <c r="AD65" s="191"/>
      <c r="AE65" s="191"/>
      <c r="AF65" s="191"/>
      <c r="AG65" s="191"/>
      <c r="AH65" s="191"/>
      <c r="AI65" s="191"/>
      <c r="AJ65" s="191"/>
      <c r="AK65" s="191"/>
      <c r="AL65" s="191"/>
      <c r="AM65" s="192"/>
      <c r="BE65" s="3"/>
      <c r="BF65" s="3"/>
      <c r="BG65" s="3"/>
      <c r="BH65" s="3"/>
      <c r="BI65" s="3"/>
      <c r="BJ65" s="3"/>
      <c r="BK65" s="3"/>
      <c r="BL65" s="3"/>
    </row>
    <row r="66" spans="1:64" ht="15" customHeight="1">
      <c r="A66" s="84" t="s">
        <v>31</v>
      </c>
      <c r="B66" s="85"/>
      <c r="C66" s="85"/>
      <c r="D66" s="85"/>
      <c r="E66" s="86"/>
      <c r="F66" s="86"/>
      <c r="G66" s="87"/>
      <c r="H66" s="185"/>
      <c r="I66" s="185"/>
      <c r="J66" s="185"/>
      <c r="K66" s="185"/>
      <c r="L66" s="185"/>
      <c r="M66" s="190"/>
      <c r="N66" s="191"/>
      <c r="O66" s="191"/>
      <c r="P66" s="191"/>
      <c r="Q66" s="191"/>
      <c r="R66" s="191"/>
      <c r="S66" s="191"/>
      <c r="T66" s="191"/>
      <c r="U66" s="191"/>
      <c r="V66" s="191"/>
      <c r="W66" s="191"/>
      <c r="X66" s="191"/>
      <c r="Y66" s="191"/>
      <c r="Z66" s="191"/>
      <c r="AA66" s="191"/>
      <c r="AB66" s="191"/>
      <c r="AC66" s="191"/>
      <c r="AD66" s="191"/>
      <c r="AE66" s="191"/>
      <c r="AF66" s="191"/>
      <c r="AG66" s="191"/>
      <c r="AH66" s="191"/>
      <c r="AI66" s="191"/>
      <c r="AJ66" s="191"/>
      <c r="AK66" s="191"/>
      <c r="AL66" s="191"/>
      <c r="AM66" s="192"/>
      <c r="BD66" s="120"/>
      <c r="BE66" s="120"/>
      <c r="BF66" s="120"/>
      <c r="BG66" s="120"/>
      <c r="BH66" s="120"/>
      <c r="BI66" s="120"/>
    </row>
    <row r="67" spans="1:64" ht="15" customHeight="1">
      <c r="A67" s="84" t="s">
        <v>32</v>
      </c>
      <c r="B67" s="85"/>
      <c r="C67" s="85"/>
      <c r="D67" s="85"/>
      <c r="E67" s="86"/>
      <c r="F67" s="86"/>
      <c r="G67" s="87"/>
      <c r="H67" s="185"/>
      <c r="I67" s="185"/>
      <c r="J67" s="185"/>
      <c r="K67" s="185"/>
      <c r="L67" s="185"/>
      <c r="M67" s="190"/>
      <c r="N67" s="191"/>
      <c r="O67" s="191"/>
      <c r="P67" s="191"/>
      <c r="Q67" s="191"/>
      <c r="R67" s="191"/>
      <c r="S67" s="191"/>
      <c r="T67" s="191"/>
      <c r="U67" s="191"/>
      <c r="V67" s="191"/>
      <c r="W67" s="191"/>
      <c r="X67" s="191"/>
      <c r="Y67" s="191"/>
      <c r="Z67" s="191"/>
      <c r="AA67" s="191"/>
      <c r="AB67" s="191"/>
      <c r="AC67" s="191"/>
      <c r="AD67" s="191"/>
      <c r="AE67" s="191"/>
      <c r="AF67" s="191"/>
      <c r="AG67" s="191"/>
      <c r="AH67" s="191"/>
      <c r="AI67" s="191"/>
      <c r="AJ67" s="191"/>
      <c r="AK67" s="191"/>
      <c r="AL67" s="191"/>
      <c r="AM67" s="192"/>
    </row>
    <row r="68" spans="1:64" ht="15" customHeight="1">
      <c r="A68" s="84" t="s">
        <v>33</v>
      </c>
      <c r="B68" s="85"/>
      <c r="C68" s="85"/>
      <c r="D68" s="85"/>
      <c r="E68" s="86"/>
      <c r="F68" s="86"/>
      <c r="G68" s="87"/>
      <c r="H68" s="185"/>
      <c r="I68" s="185"/>
      <c r="J68" s="185"/>
      <c r="K68" s="185"/>
      <c r="L68" s="185"/>
      <c r="M68" s="190"/>
      <c r="N68" s="191"/>
      <c r="O68" s="191"/>
      <c r="P68" s="191"/>
      <c r="Q68" s="191"/>
      <c r="R68" s="191"/>
      <c r="S68" s="191"/>
      <c r="T68" s="191"/>
      <c r="U68" s="191"/>
      <c r="V68" s="191"/>
      <c r="W68" s="191"/>
      <c r="X68" s="191"/>
      <c r="Y68" s="191"/>
      <c r="Z68" s="191"/>
      <c r="AA68" s="191"/>
      <c r="AB68" s="191"/>
      <c r="AC68" s="191"/>
      <c r="AD68" s="191"/>
      <c r="AE68" s="191"/>
      <c r="AF68" s="191"/>
      <c r="AG68" s="191"/>
      <c r="AH68" s="191"/>
      <c r="AI68" s="191"/>
      <c r="AJ68" s="191"/>
      <c r="AK68" s="191"/>
      <c r="AL68" s="191"/>
      <c r="AM68" s="192"/>
    </row>
    <row r="69" spans="1:64" ht="15" customHeight="1">
      <c r="A69" s="84" t="s">
        <v>34</v>
      </c>
      <c r="B69" s="88"/>
      <c r="C69" s="88"/>
      <c r="D69" s="88"/>
      <c r="E69" s="88"/>
      <c r="F69" s="88"/>
      <c r="G69" s="89"/>
      <c r="H69" s="185"/>
      <c r="I69" s="185"/>
      <c r="J69" s="185"/>
      <c r="K69" s="185"/>
      <c r="L69" s="185"/>
      <c r="M69" s="190"/>
      <c r="N69" s="191"/>
      <c r="O69" s="191"/>
      <c r="P69" s="191"/>
      <c r="Q69" s="191"/>
      <c r="R69" s="191"/>
      <c r="S69" s="191"/>
      <c r="T69" s="191"/>
      <c r="U69" s="191"/>
      <c r="V69" s="191"/>
      <c r="W69" s="191"/>
      <c r="X69" s="191"/>
      <c r="Y69" s="191"/>
      <c r="Z69" s="191"/>
      <c r="AA69" s="191"/>
      <c r="AB69" s="191"/>
      <c r="AC69" s="191"/>
      <c r="AD69" s="191"/>
      <c r="AE69" s="191"/>
      <c r="AF69" s="191"/>
      <c r="AG69" s="191"/>
      <c r="AH69" s="191"/>
      <c r="AI69" s="191"/>
      <c r="AJ69" s="191"/>
      <c r="AK69" s="191"/>
      <c r="AL69" s="191"/>
      <c r="AM69" s="192"/>
    </row>
    <row r="70" spans="1:64" ht="15" customHeight="1">
      <c r="A70" s="90" t="s">
        <v>35</v>
      </c>
      <c r="B70" s="91"/>
      <c r="C70" s="91"/>
      <c r="D70" s="91"/>
      <c r="E70" s="92"/>
      <c r="F70" s="92"/>
      <c r="G70" s="93"/>
      <c r="H70" s="184"/>
      <c r="I70" s="184"/>
      <c r="J70" s="184"/>
      <c r="K70" s="184"/>
      <c r="L70" s="184"/>
      <c r="M70" s="193"/>
      <c r="N70" s="194"/>
      <c r="O70" s="194"/>
      <c r="P70" s="194"/>
      <c r="Q70" s="194"/>
      <c r="R70" s="194"/>
      <c r="S70" s="194"/>
      <c r="T70" s="194"/>
      <c r="U70" s="194"/>
      <c r="V70" s="194"/>
      <c r="W70" s="194"/>
      <c r="X70" s="194"/>
      <c r="Y70" s="194"/>
      <c r="Z70" s="194"/>
      <c r="AA70" s="194"/>
      <c r="AB70" s="194"/>
      <c r="AC70" s="194"/>
      <c r="AD70" s="194"/>
      <c r="AE70" s="194"/>
      <c r="AF70" s="194"/>
      <c r="AG70" s="194"/>
      <c r="AH70" s="194"/>
      <c r="AI70" s="194"/>
      <c r="AJ70" s="194"/>
      <c r="AK70" s="194"/>
      <c r="AL70" s="194"/>
      <c r="AM70" s="195"/>
    </row>
    <row r="71" spans="1:64" ht="15" customHeight="1">
      <c r="A71" s="94" t="s">
        <v>5</v>
      </c>
      <c r="B71" s="116"/>
      <c r="C71" s="116"/>
      <c r="D71" s="116"/>
      <c r="E71" s="95"/>
      <c r="F71" s="95"/>
      <c r="G71" s="96"/>
      <c r="H71" s="182">
        <f>SUM(H62:L70)</f>
        <v>0</v>
      </c>
      <c r="I71" s="182"/>
      <c r="J71" s="182"/>
      <c r="K71" s="182"/>
      <c r="L71" s="183"/>
      <c r="M71" s="97"/>
      <c r="N71" s="98"/>
      <c r="O71" s="98"/>
      <c r="P71" s="98"/>
      <c r="Q71" s="98"/>
      <c r="R71" s="98"/>
      <c r="S71" s="98"/>
      <c r="T71" s="98"/>
      <c r="U71" s="98"/>
      <c r="V71" s="98"/>
      <c r="W71" s="98"/>
      <c r="X71" s="98"/>
      <c r="Y71" s="98"/>
      <c r="Z71" s="98"/>
      <c r="AA71" s="98"/>
      <c r="AB71" s="98"/>
      <c r="AC71" s="98"/>
      <c r="AD71" s="98"/>
      <c r="AE71" s="98"/>
      <c r="AF71" s="98"/>
      <c r="AG71" s="98"/>
      <c r="AH71" s="98"/>
      <c r="AI71" s="98"/>
      <c r="AJ71" s="98"/>
      <c r="AK71" s="98"/>
      <c r="AL71" s="98"/>
      <c r="AM71" s="99"/>
    </row>
    <row r="72" spans="1:64" ht="4.5" customHeight="1">
      <c r="A72" s="104"/>
      <c r="B72" s="104"/>
      <c r="C72" s="104"/>
      <c r="D72" s="104"/>
      <c r="E72" s="117"/>
      <c r="F72" s="117"/>
      <c r="G72" s="117"/>
      <c r="H72" s="117"/>
      <c r="I72" s="117"/>
      <c r="J72" s="118"/>
      <c r="K72" s="118"/>
      <c r="L72" s="118"/>
      <c r="M72" s="118"/>
      <c r="N72" s="118"/>
      <c r="O72" s="117"/>
      <c r="P72" s="117"/>
      <c r="Q72" s="117"/>
      <c r="R72" s="117"/>
      <c r="S72" s="117"/>
      <c r="T72" s="117"/>
      <c r="U72" s="117"/>
      <c r="V72" s="117"/>
      <c r="W72" s="117"/>
      <c r="X72" s="117"/>
      <c r="Y72" s="119"/>
      <c r="Z72" s="119"/>
      <c r="AA72" s="119"/>
      <c r="AB72" s="119"/>
      <c r="AC72" s="119"/>
      <c r="AD72" s="119"/>
      <c r="AE72" s="117"/>
      <c r="AF72" s="117"/>
      <c r="AG72" s="117"/>
      <c r="AH72" s="117"/>
      <c r="AI72" s="117"/>
      <c r="AJ72" s="117"/>
      <c r="AK72" s="117"/>
      <c r="AL72" s="117"/>
      <c r="AM72" s="117"/>
    </row>
    <row r="73" spans="1:64">
      <c r="A73" s="122"/>
      <c r="B73" s="123"/>
      <c r="C73" s="123"/>
      <c r="D73" s="123"/>
      <c r="E73" s="123"/>
      <c r="F73" s="123"/>
      <c r="G73" s="123"/>
      <c r="H73" s="123"/>
      <c r="I73" s="123"/>
      <c r="J73" s="123"/>
      <c r="K73" s="123"/>
      <c r="L73" s="123"/>
      <c r="M73" s="123"/>
      <c r="N73" s="123"/>
      <c r="O73" s="123"/>
      <c r="P73" s="123"/>
      <c r="Q73" s="123"/>
      <c r="R73" s="123"/>
      <c r="S73" s="123"/>
      <c r="T73" s="123"/>
      <c r="U73" s="123"/>
      <c r="V73" s="123"/>
      <c r="W73" s="123"/>
      <c r="X73" s="123"/>
      <c r="Y73" s="77"/>
      <c r="Z73" s="77"/>
      <c r="AA73" s="77"/>
      <c r="AB73" s="77"/>
      <c r="AC73" s="77"/>
      <c r="AD73" s="77"/>
      <c r="AE73" s="123"/>
      <c r="AF73" s="123"/>
      <c r="AG73" s="123"/>
      <c r="AH73" s="123"/>
      <c r="AI73" s="123"/>
      <c r="AJ73" s="123"/>
      <c r="AK73" s="123"/>
      <c r="AL73" s="123"/>
      <c r="AM73" s="123"/>
    </row>
  </sheetData>
  <sheetProtection password="EF99" sheet="1" formatCells="0" formatColumns="0" formatRows="0" insertColumns="0" insertRows="0" insertHyperlinks="0" deleteColumns="0" deleteRows="0" selectLockedCells="1" sort="0" autoFilter="0" pivotTables="0"/>
  <mergeCells count="154">
    <mergeCell ref="H33:L33"/>
    <mergeCell ref="M26:AM26"/>
    <mergeCell ref="M27:AM27"/>
    <mergeCell ref="M28:AM28"/>
    <mergeCell ref="M29:AM29"/>
    <mergeCell ref="M30:AM30"/>
    <mergeCell ref="M31:AM31"/>
    <mergeCell ref="M32:AM32"/>
    <mergeCell ref="M33:AM33"/>
    <mergeCell ref="M34:AM34"/>
    <mergeCell ref="A25:G25"/>
    <mergeCell ref="H26:L26"/>
    <mergeCell ref="H32:L32"/>
    <mergeCell ref="H49:L49"/>
    <mergeCell ref="H45:L45"/>
    <mergeCell ref="H46:L46"/>
    <mergeCell ref="H47:L47"/>
    <mergeCell ref="H35:L35"/>
    <mergeCell ref="X39:Z39"/>
    <mergeCell ref="H42:L42"/>
    <mergeCell ref="H43:L43"/>
    <mergeCell ref="A40:G40"/>
    <mergeCell ref="H40:L40"/>
    <mergeCell ref="H41:L41"/>
    <mergeCell ref="H44:L44"/>
    <mergeCell ref="H48:L48"/>
    <mergeCell ref="H27:L27"/>
    <mergeCell ref="H28:L28"/>
    <mergeCell ref="H29:L29"/>
    <mergeCell ref="H25:L25"/>
    <mergeCell ref="H30:L30"/>
    <mergeCell ref="H31:L31"/>
    <mergeCell ref="H34:L34"/>
    <mergeCell ref="BD26:BH26"/>
    <mergeCell ref="BI26:BI31"/>
    <mergeCell ref="AL10:AM10"/>
    <mergeCell ref="AI17:AK17"/>
    <mergeCell ref="AL17:AM17"/>
    <mergeCell ref="BD30:BF31"/>
    <mergeCell ref="BG30:BH31"/>
    <mergeCell ref="A3:AM3"/>
    <mergeCell ref="A5:AM5"/>
    <mergeCell ref="O7:S7"/>
    <mergeCell ref="A8:C9"/>
    <mergeCell ref="D8:G8"/>
    <mergeCell ref="D9:G9"/>
    <mergeCell ref="T8:V9"/>
    <mergeCell ref="W8:AF8"/>
    <mergeCell ref="AG8:AM8"/>
    <mergeCell ref="H9:S9"/>
    <mergeCell ref="W9:AF9"/>
    <mergeCell ref="AG9:AM9"/>
    <mergeCell ref="H7:N7"/>
    <mergeCell ref="T7:AM7"/>
    <mergeCell ref="A7:G7"/>
    <mergeCell ref="A15:AM15"/>
    <mergeCell ref="AP10:AU10"/>
    <mergeCell ref="H20:L20"/>
    <mergeCell ref="M20:O20"/>
    <mergeCell ref="Q20:U20"/>
    <mergeCell ref="V20:X20"/>
    <mergeCell ref="AJ10:AK10"/>
    <mergeCell ref="AG10:AI10"/>
    <mergeCell ref="Z10:AB10"/>
    <mergeCell ref="AC10:AD10"/>
    <mergeCell ref="AE10:AF10"/>
    <mergeCell ref="L10:Y10"/>
    <mergeCell ref="A11:H12"/>
    <mergeCell ref="AE17:AH17"/>
    <mergeCell ref="AE20:AG20"/>
    <mergeCell ref="AE18:AH18"/>
    <mergeCell ref="AE19:AH19"/>
    <mergeCell ref="AL18:AM18"/>
    <mergeCell ref="AL19:AM19"/>
    <mergeCell ref="AI18:AK18"/>
    <mergeCell ref="AI19:AK19"/>
    <mergeCell ref="M25:AM25"/>
    <mergeCell ref="M40:AM40"/>
    <mergeCell ref="X60:Z60"/>
    <mergeCell ref="AA60:AB60"/>
    <mergeCell ref="AA39:AB39"/>
    <mergeCell ref="AD37:AH37"/>
    <mergeCell ref="AI37:AK37"/>
    <mergeCell ref="AL37:AM37"/>
    <mergeCell ref="AL24:AM24"/>
    <mergeCell ref="AI24:AK24"/>
    <mergeCell ref="AD24:AH24"/>
    <mergeCell ref="AD22:AH22"/>
    <mergeCell ref="AI22:AK22"/>
    <mergeCell ref="AL22:AM22"/>
    <mergeCell ref="AD23:AH23"/>
    <mergeCell ref="AI23:AK23"/>
    <mergeCell ref="AL23:AM23"/>
    <mergeCell ref="AD38:AH38"/>
    <mergeCell ref="AI38:AK38"/>
    <mergeCell ref="AL38:AM38"/>
    <mergeCell ref="A61:G61"/>
    <mergeCell ref="H61:L61"/>
    <mergeCell ref="AE51:AH51"/>
    <mergeCell ref="A56:W56"/>
    <mergeCell ref="X56:Z56"/>
    <mergeCell ref="AA56:AB56"/>
    <mergeCell ref="A54:W54"/>
    <mergeCell ref="X54:Z54"/>
    <mergeCell ref="AA54:AB54"/>
    <mergeCell ref="A55:W55"/>
    <mergeCell ref="X55:Z55"/>
    <mergeCell ref="AA55:AB55"/>
    <mergeCell ref="M61:AM61"/>
    <mergeCell ref="AI51:AK51"/>
    <mergeCell ref="AL51:AM51"/>
    <mergeCell ref="AI56:AK56"/>
    <mergeCell ref="AD58:AH58"/>
    <mergeCell ref="AI58:AK58"/>
    <mergeCell ref="AL58:AM58"/>
    <mergeCell ref="AD59:AH59"/>
    <mergeCell ref="AI59:AK59"/>
    <mergeCell ref="AL59:AM59"/>
    <mergeCell ref="AI55:AK55"/>
    <mergeCell ref="AL55:AM55"/>
    <mergeCell ref="H71:L71"/>
    <mergeCell ref="H70:L70"/>
    <mergeCell ref="H66:L66"/>
    <mergeCell ref="H67:L67"/>
    <mergeCell ref="H68:L68"/>
    <mergeCell ref="H69:L69"/>
    <mergeCell ref="H65:L65"/>
    <mergeCell ref="AL60:AM60"/>
    <mergeCell ref="AI60:AK60"/>
    <mergeCell ref="H62:L62"/>
    <mergeCell ref="H63:L63"/>
    <mergeCell ref="H64:L64"/>
    <mergeCell ref="M62:AM62"/>
    <mergeCell ref="M63:AM63"/>
    <mergeCell ref="M64:AM64"/>
    <mergeCell ref="M65:AM65"/>
    <mergeCell ref="M66:AM66"/>
    <mergeCell ref="M67:AM67"/>
    <mergeCell ref="M68:AM68"/>
    <mergeCell ref="M69:AM69"/>
    <mergeCell ref="M70:AM70"/>
    <mergeCell ref="AD60:AH60"/>
    <mergeCell ref="AL56:AM56"/>
    <mergeCell ref="AI54:AK54"/>
    <mergeCell ref="AL54:AM54"/>
    <mergeCell ref="AD39:AH39"/>
    <mergeCell ref="AE52:AH52"/>
    <mergeCell ref="AE53:AH53"/>
    <mergeCell ref="AI52:AK52"/>
    <mergeCell ref="AI53:AK53"/>
    <mergeCell ref="AL52:AM52"/>
    <mergeCell ref="AL53:AM53"/>
    <mergeCell ref="AI39:AK39"/>
    <mergeCell ref="AL39:AM39"/>
  </mergeCells>
  <phoneticPr fontId="4"/>
  <dataValidations count="1">
    <dataValidation imeMode="halfAlpha" allowBlank="1" showInputMessage="1" showErrorMessage="1" sqref="S24:V24 J24:N24 S39:V39 J39:N39 S60:V60 J60:N60 H7:N7"/>
  </dataValidations>
  <printOptions horizontalCentered="1"/>
  <pageMargins left="0.55118110236220474" right="0.55118110236220474" top="0.82677165354330717" bottom="0.23622047244094491" header="0.51181102362204722" footer="0.35433070866141736"/>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634" r:id="rId4" name="Check Box 58">
              <controlPr defaultSize="0" autoFill="0" autoLine="0" autoPict="0">
                <anchor moveWithCells="1">
                  <from>
                    <xdr:col>7</xdr:col>
                    <xdr:colOff>190500</xdr:colOff>
                    <xdr:row>10</xdr:row>
                    <xdr:rowOff>0</xdr:rowOff>
                  </from>
                  <to>
                    <xdr:col>9</xdr:col>
                    <xdr:colOff>38100</xdr:colOff>
                    <xdr:row>11</xdr:row>
                    <xdr:rowOff>28575</xdr:rowOff>
                  </to>
                </anchor>
              </controlPr>
            </control>
          </mc:Choice>
        </mc:AlternateContent>
        <mc:AlternateContent xmlns:mc="http://schemas.openxmlformats.org/markup-compatibility/2006">
          <mc:Choice Requires="x14">
            <control shapeId="24635" r:id="rId5" name="Check Box 59">
              <controlPr defaultSize="0" autoFill="0" autoLine="0" autoPict="0">
                <anchor moveWithCells="1">
                  <from>
                    <xdr:col>23</xdr:col>
                    <xdr:colOff>152400</xdr:colOff>
                    <xdr:row>10</xdr:row>
                    <xdr:rowOff>0</xdr:rowOff>
                  </from>
                  <to>
                    <xdr:col>25</xdr:col>
                    <xdr:colOff>47625</xdr:colOff>
                    <xdr:row>11</xdr:row>
                    <xdr:rowOff>28575</xdr:rowOff>
                  </to>
                </anchor>
              </controlPr>
            </control>
          </mc:Choice>
        </mc:AlternateContent>
        <mc:AlternateContent xmlns:mc="http://schemas.openxmlformats.org/markup-compatibility/2006">
          <mc:Choice Requires="x14">
            <control shapeId="24689" r:id="rId6" name="Check Box 113">
              <controlPr defaultSize="0" autoFill="0" autoLine="0" autoPict="0">
                <anchor moveWithCells="1">
                  <from>
                    <xdr:col>7</xdr:col>
                    <xdr:colOff>190500</xdr:colOff>
                    <xdr:row>10</xdr:row>
                    <xdr:rowOff>228600</xdr:rowOff>
                  </from>
                  <to>
                    <xdr:col>9</xdr:col>
                    <xdr:colOff>38100</xdr:colOff>
                    <xdr:row>12</xdr:row>
                    <xdr:rowOff>28575</xdr:rowOff>
                  </to>
                </anchor>
              </controlPr>
            </control>
          </mc:Choice>
        </mc:AlternateContent>
        <mc:AlternateContent xmlns:mc="http://schemas.openxmlformats.org/markup-compatibility/2006">
          <mc:Choice Requires="x14">
            <control shapeId="24690" r:id="rId7" name="Check Box 114">
              <controlPr defaultSize="0" autoFill="0" autoLine="0" autoPict="0">
                <anchor moveWithCells="1">
                  <from>
                    <xdr:col>23</xdr:col>
                    <xdr:colOff>152400</xdr:colOff>
                    <xdr:row>10</xdr:row>
                    <xdr:rowOff>228600</xdr:rowOff>
                  </from>
                  <to>
                    <xdr:col>25</xdr:col>
                    <xdr:colOff>47625</xdr:colOff>
                    <xdr:row>12</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提供サービス一覧!$A$3:$A$43</xm:f>
          </x14:formula1>
          <xm:sqref>L10:Y10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workbookViewId="0">
      <selection activeCell="A2" sqref="A2"/>
    </sheetView>
  </sheetViews>
  <sheetFormatPr defaultRowHeight="13.5"/>
  <cols>
    <col min="1" max="1" width="49.125" bestFit="1" customWidth="1"/>
  </cols>
  <sheetData>
    <row r="1" spans="1:5">
      <c r="A1" s="18"/>
    </row>
    <row r="2" spans="1:5">
      <c r="A2" s="18"/>
    </row>
    <row r="3" spans="1:5">
      <c r="A3" s="19" t="s">
        <v>64</v>
      </c>
      <c r="C3" t="s">
        <v>113</v>
      </c>
      <c r="E3" s="1"/>
    </row>
    <row r="4" spans="1:5">
      <c r="A4" s="19" t="s">
        <v>65</v>
      </c>
      <c r="E4" s="1"/>
    </row>
    <row r="5" spans="1:5">
      <c r="A5" s="19" t="s">
        <v>66</v>
      </c>
      <c r="E5" s="1"/>
    </row>
    <row r="6" spans="1:5">
      <c r="A6" s="20" t="s">
        <v>67</v>
      </c>
      <c r="E6" s="1"/>
    </row>
    <row r="7" spans="1:5">
      <c r="A7" s="21" t="s">
        <v>68</v>
      </c>
      <c r="E7" s="1"/>
    </row>
    <row r="8" spans="1:5">
      <c r="A8" s="19" t="s">
        <v>69</v>
      </c>
      <c r="E8" s="1"/>
    </row>
    <row r="9" spans="1:5">
      <c r="A9" s="19" t="s">
        <v>70</v>
      </c>
      <c r="E9" s="1"/>
    </row>
    <row r="10" spans="1:5">
      <c r="A10" s="19" t="s">
        <v>71</v>
      </c>
      <c r="E10" s="1"/>
    </row>
    <row r="11" spans="1:5">
      <c r="A11" s="19" t="s">
        <v>72</v>
      </c>
      <c r="E11" s="1"/>
    </row>
    <row r="12" spans="1:5">
      <c r="A12" s="19" t="s">
        <v>73</v>
      </c>
    </row>
    <row r="13" spans="1:5">
      <c r="A13" s="19" t="s">
        <v>74</v>
      </c>
    </row>
    <row r="14" spans="1:5">
      <c r="A14" s="19" t="s">
        <v>75</v>
      </c>
    </row>
    <row r="15" spans="1:5">
      <c r="A15" s="19" t="s">
        <v>76</v>
      </c>
    </row>
    <row r="16" spans="1:5">
      <c r="A16" s="19" t="s">
        <v>77</v>
      </c>
    </row>
    <row r="17" spans="1:1">
      <c r="A17" s="19" t="s">
        <v>78</v>
      </c>
    </row>
    <row r="18" spans="1:1">
      <c r="A18" s="19" t="s">
        <v>79</v>
      </c>
    </row>
    <row r="19" spans="1:1">
      <c r="A19" s="19" t="s">
        <v>80</v>
      </c>
    </row>
    <row r="20" spans="1:1">
      <c r="A20" s="19" t="s">
        <v>81</v>
      </c>
    </row>
    <row r="21" spans="1:1">
      <c r="A21" s="19" t="s">
        <v>82</v>
      </c>
    </row>
    <row r="22" spans="1:1">
      <c r="A22" s="19" t="s">
        <v>83</v>
      </c>
    </row>
    <row r="23" spans="1:1">
      <c r="A23" s="22" t="s">
        <v>84</v>
      </c>
    </row>
    <row r="24" spans="1:1">
      <c r="A24" s="19" t="s">
        <v>85</v>
      </c>
    </row>
    <row r="25" spans="1:1">
      <c r="A25" s="19" t="s">
        <v>86</v>
      </c>
    </row>
    <row r="26" spans="1:1">
      <c r="A26" s="19" t="s">
        <v>87</v>
      </c>
    </row>
    <row r="27" spans="1:1">
      <c r="A27" s="19" t="s">
        <v>88</v>
      </c>
    </row>
    <row r="28" spans="1:1">
      <c r="A28" s="19" t="s">
        <v>89</v>
      </c>
    </row>
    <row r="29" spans="1:1">
      <c r="A29" s="19" t="s">
        <v>90</v>
      </c>
    </row>
    <row r="30" spans="1:1">
      <c r="A30" s="19" t="s">
        <v>91</v>
      </c>
    </row>
    <row r="31" spans="1:1">
      <c r="A31" s="19" t="s">
        <v>92</v>
      </c>
    </row>
    <row r="32" spans="1:1">
      <c r="A32" s="19" t="s">
        <v>93</v>
      </c>
    </row>
    <row r="33" spans="1:1">
      <c r="A33" s="19" t="s">
        <v>94</v>
      </c>
    </row>
    <row r="34" spans="1:1">
      <c r="A34" s="19" t="s">
        <v>95</v>
      </c>
    </row>
    <row r="35" spans="1:1">
      <c r="A35" s="19" t="s">
        <v>96</v>
      </c>
    </row>
    <row r="36" spans="1:1">
      <c r="A36" s="19" t="s">
        <v>97</v>
      </c>
    </row>
    <row r="37" spans="1:1">
      <c r="A37" s="19" t="s">
        <v>98</v>
      </c>
    </row>
    <row r="38" spans="1:1">
      <c r="A38" s="19" t="s">
        <v>99</v>
      </c>
    </row>
    <row r="39" spans="1:1">
      <c r="A39" s="19" t="s">
        <v>100</v>
      </c>
    </row>
    <row r="40" spans="1:1">
      <c r="A40" s="19" t="s">
        <v>101</v>
      </c>
    </row>
    <row r="41" spans="1:1">
      <c r="A41" s="19" t="s">
        <v>102</v>
      </c>
    </row>
    <row r="42" spans="1:1">
      <c r="A42" s="19" t="s">
        <v>103</v>
      </c>
    </row>
    <row r="43" spans="1:1">
      <c r="A43" s="19" t="s">
        <v>104</v>
      </c>
    </row>
    <row r="50" spans="1:1">
      <c r="A50" s="18"/>
    </row>
    <row r="55" spans="1:1">
      <c r="A55" s="18"/>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実績報告書の作成手順について</vt:lpstr>
      <vt:lpstr>実績額内訳</vt:lpstr>
      <vt:lpstr>実績額一覧</vt:lpstr>
      <vt:lpstr>個票1</vt:lpstr>
      <vt:lpstr>提供サービス一覧</vt:lpstr>
      <vt:lpstr>個票1!Print_Area</vt:lpstr>
      <vt:lpstr>実績額内訳!Print_Area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　真也</dc:creator>
  <cp:lastModifiedBy>宮城県</cp:lastModifiedBy>
  <cp:lastPrinted>2020-12-13T12:28:22Z</cp:lastPrinted>
  <dcterms:created xsi:type="dcterms:W3CDTF">2018-06-19T01:27:02Z</dcterms:created>
  <dcterms:modified xsi:type="dcterms:W3CDTF">2020-12-13T12:34:13Z</dcterms:modified>
</cp:coreProperties>
</file>